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ValladolidC\Documents\DataAbril\"/>
    </mc:Choice>
  </mc:AlternateContent>
  <xr:revisionPtr revIDLastSave="0" documentId="13_ncr:1_{903D4A4F-233E-46B9-84B1-82BDA95D46C9}" xr6:coauthVersionLast="47" xr6:coauthVersionMax="47" xr10:uidLastSave="{00000000-0000-0000-0000-000000000000}"/>
  <bookViews>
    <workbookView xWindow="-108" yWindow="-108" windowWidth="23256" windowHeight="13896" firstSheet="17" activeTab="19" xr2:uid="{00000000-000D-0000-FFFF-FFFF00000000}"/>
  </bookViews>
  <sheets>
    <sheet name="Enero" sheetId="3" r:id="rId1"/>
    <sheet name="Febrero" sheetId="4" r:id="rId2"/>
    <sheet name="Marzo" sheetId="5" r:id="rId3"/>
    <sheet name="Abril" sheetId="6" r:id="rId4"/>
    <sheet name="Mayo" sheetId="7" r:id="rId5"/>
    <sheet name="Junio" sheetId="8" r:id="rId6"/>
    <sheet name="Julio" sheetId="9" r:id="rId7"/>
    <sheet name="Agosto" sheetId="10" r:id="rId8"/>
    <sheet name="Septiembre" sheetId="11" r:id="rId9"/>
    <sheet name="Octubre" sheetId="12" r:id="rId10"/>
    <sheet name="Noviembre" sheetId="13" r:id="rId11"/>
    <sheet name="Diciembre" sheetId="14" r:id="rId12"/>
    <sheet name="Enero_2025" sheetId="17" r:id="rId13"/>
    <sheet name="Febrero_2025" sheetId="18" r:id="rId14"/>
    <sheet name="Marzo_2025" sheetId="19" r:id="rId15"/>
    <sheet name="Resumen2025" sheetId="20" state="hidden" r:id="rId16"/>
    <sheet name="Resumen2024_2025" sheetId="15" r:id="rId17"/>
    <sheet name="USUARIOS CON FILTRO POR MES" sheetId="1" r:id="rId18"/>
    <sheet name="TOTAL DE USUARIOS VIGENTES" sheetId="2" r:id="rId19"/>
    <sheet name="TD-LicenciasSAP" sheetId="16" r:id="rId20"/>
  </sheets>
  <externalReferences>
    <externalReference r:id="rId21"/>
  </externalReferences>
  <definedNames>
    <definedName name="_xlnm._FilterDatabase" localSheetId="17" hidden="1">'USUARIOS CON FILTRO POR MES'!$A$1:$E$282</definedName>
    <definedName name="_xlnm.Print_Area" localSheetId="19">'TD-LicenciasSAP'!$A$1:$K$24</definedName>
  </definedNames>
  <calcPr calcId="191029"/>
  <pivotCaches>
    <pivotCache cacheId="13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37" i="15" l="1"/>
  <c r="H2031" i="15"/>
  <c r="H2019" i="15"/>
  <c r="H2018" i="15"/>
  <c r="H2013" i="15"/>
  <c r="H2001" i="15"/>
  <c r="H1997" i="15"/>
  <c r="H1988" i="15"/>
  <c r="H1959" i="15"/>
  <c r="H1948" i="15"/>
  <c r="H1925" i="15"/>
  <c r="H1902" i="15"/>
  <c r="H1901" i="15"/>
  <c r="H1892" i="15"/>
  <c r="H1891" i="15"/>
  <c r="H1890" i="15"/>
  <c r="H1877" i="15"/>
  <c r="H1875" i="15"/>
  <c r="H1869" i="15"/>
  <c r="H1842" i="15"/>
  <c r="H1838" i="15"/>
  <c r="H1801" i="15"/>
  <c r="H1768" i="15"/>
  <c r="H1745" i="15"/>
  <c r="H1736" i="15"/>
  <c r="H1735" i="15"/>
  <c r="H1716" i="15"/>
  <c r="H1689" i="15"/>
  <c r="H1685" i="15"/>
  <c r="H1648" i="15"/>
  <c r="H1593" i="15"/>
  <c r="H1584" i="15"/>
  <c r="H1583" i="15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J3" i="20"/>
  <c r="J4" i="20"/>
  <c r="J5" i="20"/>
  <c r="J6" i="20"/>
  <c r="J7" i="20"/>
  <c r="J8" i="20"/>
  <c r="J9" i="20"/>
  <c r="J10" i="20"/>
  <c r="J11" i="20"/>
  <c r="J12" i="20"/>
  <c r="J13" i="20"/>
  <c r="J14" i="20"/>
  <c r="J17" i="20"/>
  <c r="J18" i="20"/>
  <c r="J19" i="20"/>
  <c r="J20" i="20"/>
  <c r="J21" i="20"/>
  <c r="J22" i="20"/>
  <c r="J23" i="20"/>
  <c r="J24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8" i="20"/>
  <c r="J119" i="20"/>
  <c r="J120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9" i="20"/>
  <c r="J170" i="20"/>
  <c r="J171" i="20"/>
  <c r="J172" i="20"/>
  <c r="J173" i="20"/>
  <c r="J174" i="20"/>
  <c r="J175" i="20"/>
  <c r="J176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1" i="20"/>
  <c r="J272" i="20"/>
  <c r="J273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2" i="20"/>
  <c r="J303" i="20"/>
  <c r="J304" i="20"/>
  <c r="J305" i="20"/>
  <c r="J306" i="20"/>
  <c r="J308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5" i="20"/>
  <c r="J326" i="20"/>
  <c r="J327" i="20"/>
  <c r="J328" i="20"/>
  <c r="J329" i="20"/>
  <c r="J330" i="20"/>
  <c r="J331" i="20"/>
  <c r="J332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1" i="20"/>
  <c r="J382" i="20"/>
  <c r="J383" i="20"/>
  <c r="J384" i="20"/>
  <c r="J385" i="20"/>
  <c r="J386" i="20"/>
  <c r="J387" i="20"/>
  <c r="J388" i="20"/>
  <c r="J389" i="20"/>
  <c r="J390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1" i="20"/>
  <c r="J422" i="20"/>
  <c r="J423" i="20"/>
  <c r="J424" i="20"/>
  <c r="J425" i="20"/>
  <c r="J426" i="20"/>
  <c r="J427" i="20"/>
  <c r="J428" i="20"/>
  <c r="J430" i="20"/>
  <c r="J431" i="20"/>
  <c r="J432" i="20"/>
  <c r="J434" i="20"/>
  <c r="J435" i="20"/>
  <c r="J436" i="20"/>
  <c r="J437" i="20"/>
  <c r="J438" i="20"/>
  <c r="J439" i="20"/>
  <c r="J440" i="20"/>
  <c r="J441" i="20"/>
  <c r="J442" i="20"/>
  <c r="J444" i="20"/>
  <c r="J446" i="20"/>
  <c r="J447" i="20"/>
  <c r="J448" i="20"/>
  <c r="J449" i="20"/>
  <c r="J452" i="20"/>
  <c r="J453" i="20"/>
  <c r="J454" i="20"/>
  <c r="J455" i="20"/>
  <c r="J456" i="20"/>
  <c r="J457" i="20"/>
  <c r="J458" i="20"/>
  <c r="J459" i="20"/>
  <c r="J460" i="20"/>
  <c r="J461" i="20"/>
  <c r="J462" i="20"/>
  <c r="J464" i="20"/>
  <c r="J465" i="20"/>
  <c r="J466" i="20"/>
  <c r="J467" i="20"/>
  <c r="J468" i="20"/>
  <c r="J2" i="20"/>
  <c r="I2" i="20"/>
  <c r="H3" i="20"/>
  <c r="H4" i="20"/>
  <c r="H5" i="20"/>
  <c r="H6" i="20"/>
  <c r="H7" i="20"/>
  <c r="H8" i="20"/>
  <c r="H9" i="20"/>
  <c r="H10" i="20"/>
  <c r="H11" i="20"/>
  <c r="H12" i="20"/>
  <c r="H13" i="20"/>
  <c r="H14" i="20"/>
  <c r="H17" i="20"/>
  <c r="H18" i="20"/>
  <c r="H19" i="20"/>
  <c r="H20" i="20"/>
  <c r="H21" i="20"/>
  <c r="H22" i="20"/>
  <c r="H23" i="20"/>
  <c r="H24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8" i="20"/>
  <c r="H119" i="20"/>
  <c r="H120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9" i="20"/>
  <c r="H170" i="20"/>
  <c r="H171" i="20"/>
  <c r="H172" i="20"/>
  <c r="H173" i="20"/>
  <c r="H174" i="20"/>
  <c r="H175" i="20"/>
  <c r="H176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1" i="20"/>
  <c r="H272" i="20"/>
  <c r="H273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2" i="20"/>
  <c r="H303" i="20"/>
  <c r="H304" i="20"/>
  <c r="H305" i="20"/>
  <c r="H306" i="20"/>
  <c r="H308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5" i="20"/>
  <c r="H326" i="20"/>
  <c r="H327" i="20"/>
  <c r="H328" i="20"/>
  <c r="H329" i="20"/>
  <c r="H330" i="20"/>
  <c r="H331" i="20"/>
  <c r="H332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1" i="20"/>
  <c r="H382" i="20"/>
  <c r="H383" i="20"/>
  <c r="H384" i="20"/>
  <c r="H385" i="20"/>
  <c r="H386" i="20"/>
  <c r="H387" i="20"/>
  <c r="H388" i="20"/>
  <c r="H389" i="20"/>
  <c r="H390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1" i="20"/>
  <c r="H422" i="20"/>
  <c r="H423" i="20"/>
  <c r="H424" i="20"/>
  <c r="H425" i="20"/>
  <c r="H426" i="20"/>
  <c r="H427" i="20"/>
  <c r="H428" i="20"/>
  <c r="H430" i="20"/>
  <c r="H431" i="20"/>
  <c r="H432" i="20"/>
  <c r="H434" i="20"/>
  <c r="H435" i="20"/>
  <c r="H436" i="20"/>
  <c r="H437" i="20"/>
  <c r="H438" i="20"/>
  <c r="H439" i="20"/>
  <c r="H440" i="20"/>
  <c r="H441" i="20"/>
  <c r="H442" i="20"/>
  <c r="H443" i="20"/>
  <c r="H444" i="20"/>
  <c r="H446" i="20"/>
  <c r="H447" i="20"/>
  <c r="H448" i="20"/>
  <c r="H449" i="20"/>
  <c r="H452" i="20"/>
  <c r="H453" i="20"/>
  <c r="H454" i="20"/>
  <c r="H455" i="20"/>
  <c r="H456" i="20"/>
  <c r="H457" i="20"/>
  <c r="H458" i="20"/>
  <c r="H459" i="20"/>
  <c r="H460" i="20"/>
  <c r="H461" i="20"/>
  <c r="H462" i="20"/>
  <c r="H464" i="20"/>
  <c r="H465" i="20"/>
  <c r="H466" i="20"/>
  <c r="H467" i="20"/>
  <c r="H468" i="20"/>
  <c r="H2" i="20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" i="3"/>
  <c r="J8" i="19"/>
  <c r="J8" i="18"/>
  <c r="J8" i="17"/>
  <c r="J8" i="14"/>
  <c r="J8" i="13"/>
  <c r="J8" i="12"/>
  <c r="J8" i="11"/>
  <c r="J8" i="10"/>
  <c r="J8" i="9"/>
  <c r="J8" i="8"/>
  <c r="J8" i="7"/>
  <c r="J8" i="6"/>
  <c r="J8" i="5"/>
  <c r="J8" i="4"/>
  <c r="J8" i="3"/>
  <c r="J451" i="20" l="1"/>
  <c r="H420" i="20"/>
  <c r="H309" i="20"/>
  <c r="H380" i="20"/>
  <c r="J323" i="20"/>
  <c r="H323" i="20"/>
  <c r="J334" i="20"/>
  <c r="H445" i="20"/>
  <c r="H233" i="20"/>
  <c r="H80" i="20"/>
  <c r="H391" i="20"/>
  <c r="H177" i="20"/>
  <c r="H333" i="20"/>
  <c r="H25" i="20"/>
  <c r="J307" i="20"/>
  <c r="J469" i="20"/>
  <c r="J357" i="20"/>
  <c r="J200" i="20"/>
  <c r="H334" i="20"/>
  <c r="J445" i="20"/>
  <c r="H469" i="20"/>
  <c r="H307" i="20"/>
  <c r="H451" i="20"/>
  <c r="J450" i="20"/>
  <c r="J420" i="20"/>
  <c r="J15" i="20"/>
  <c r="J322" i="20"/>
  <c r="J167" i="20"/>
  <c r="H270" i="20"/>
  <c r="H117" i="20"/>
  <c r="H429" i="20"/>
  <c r="H322" i="20"/>
  <c r="H15" i="20"/>
  <c r="H167" i="20"/>
  <c r="J168" i="20"/>
  <c r="J324" i="20"/>
  <c r="J16" i="20"/>
  <c r="J274" i="20"/>
  <c r="J121" i="20"/>
  <c r="J433" i="20"/>
  <c r="J463" i="20"/>
  <c r="J148" i="20"/>
  <c r="J301" i="20"/>
  <c r="J391" i="20"/>
  <c r="J233" i="20"/>
  <c r="J80" i="20"/>
  <c r="H301" i="20"/>
  <c r="H463" i="20"/>
  <c r="H148" i="20"/>
  <c r="H121" i="20"/>
  <c r="H274" i="20"/>
  <c r="H433" i="20"/>
  <c r="H450" i="20"/>
  <c r="J117" i="20"/>
  <c r="J429" i="20"/>
  <c r="J270" i="20"/>
  <c r="J177" i="20"/>
  <c r="J25" i="20"/>
  <c r="J333" i="20"/>
  <c r="H357" i="20"/>
  <c r="H200" i="20"/>
  <c r="H168" i="20"/>
  <c r="H324" i="20"/>
  <c r="H16" i="20"/>
  <c r="J309" i="20"/>
  <c r="J380" i="20"/>
</calcChain>
</file>

<file path=xl/sharedStrings.xml><?xml version="1.0" encoding="utf-8"?>
<sst xmlns="http://schemas.openxmlformats.org/spreadsheetml/2006/main" count="26012" uniqueCount="647">
  <si>
    <t>Usuario</t>
  </si>
  <si>
    <t>Fin valid.</t>
  </si>
  <si>
    <t>Tipo usuario</t>
  </si>
  <si>
    <t>Fe.creación reg.mtro.usuario</t>
  </si>
  <si>
    <t>153_ADMIN</t>
  </si>
  <si>
    <t>A</t>
  </si>
  <si>
    <t>S153</t>
  </si>
  <si>
    <t>153_MECMANTO</t>
  </si>
  <si>
    <t>S</t>
  </si>
  <si>
    <t>153_MNT_TRNS</t>
  </si>
  <si>
    <t>S157</t>
  </si>
  <si>
    <t>153_SUPE_CAT</t>
  </si>
  <si>
    <t>153_TRANSPOR</t>
  </si>
  <si>
    <t>157_ASISTENT</t>
  </si>
  <si>
    <t>157_BLZML</t>
  </si>
  <si>
    <t>157_INSTRU</t>
  </si>
  <si>
    <t>157_OMANUTEN</t>
  </si>
  <si>
    <t>157_OPECALID</t>
  </si>
  <si>
    <t>157_PRODUC01</t>
  </si>
  <si>
    <t>158_REDES</t>
  </si>
  <si>
    <t>S158</t>
  </si>
  <si>
    <t>AADANAQUEE</t>
  </si>
  <si>
    <t>AAGUILARMO</t>
  </si>
  <si>
    <t>AAGUIRREM</t>
  </si>
  <si>
    <t>AALEJANDRIAG</t>
  </si>
  <si>
    <t>AANCAJIMAP</t>
  </si>
  <si>
    <t>AARAUJOG</t>
  </si>
  <si>
    <t>ABARONR</t>
  </si>
  <si>
    <t>ABURNEOL</t>
  </si>
  <si>
    <t>ACABANILLASO</t>
  </si>
  <si>
    <t>ACAMPOSR</t>
  </si>
  <si>
    <t>ACHIRINOSC</t>
  </si>
  <si>
    <t>ACOLOMAL</t>
  </si>
  <si>
    <t>AFLORESD</t>
  </si>
  <si>
    <t>AGARCIAPAC</t>
  </si>
  <si>
    <t>AGULDENG</t>
  </si>
  <si>
    <t>AGUTIERREZR</t>
  </si>
  <si>
    <t>AJAVIERN</t>
  </si>
  <si>
    <t>ALACHIRAP</t>
  </si>
  <si>
    <t>ALAVALLEA</t>
  </si>
  <si>
    <t>AMARQUEZU</t>
  </si>
  <si>
    <t>AMENESESR</t>
  </si>
  <si>
    <t>AMOSCOLG</t>
  </si>
  <si>
    <t>AOLCESEG</t>
  </si>
  <si>
    <t>APORTOCARREM</t>
  </si>
  <si>
    <t>ARODRIGUEZPA</t>
  </si>
  <si>
    <t>AROMEROCAR</t>
  </si>
  <si>
    <t>ASAAVEDRAM</t>
  </si>
  <si>
    <t>ASANCHEZSILS</t>
  </si>
  <si>
    <t>ASANDOVALAD</t>
  </si>
  <si>
    <t>ASEMINARIOV</t>
  </si>
  <si>
    <t>ASERNAQUEV</t>
  </si>
  <si>
    <t>ASSESSMENT</t>
  </si>
  <si>
    <t>ATORRESAT</t>
  </si>
  <si>
    <t>AVASQUEZM</t>
  </si>
  <si>
    <t>AVILELAJ</t>
  </si>
  <si>
    <t>BCORONADOA</t>
  </si>
  <si>
    <t>BGONZALESM</t>
  </si>
  <si>
    <t>BLARAS</t>
  </si>
  <si>
    <t>CALBURQUEQUD</t>
  </si>
  <si>
    <t>CALVAS</t>
  </si>
  <si>
    <t>CAMAYAW</t>
  </si>
  <si>
    <t>CBR_BALANZA</t>
  </si>
  <si>
    <t>B</t>
  </si>
  <si>
    <t>CCARRILLOR</t>
  </si>
  <si>
    <t>CCASTILLOV</t>
  </si>
  <si>
    <t>CFREYM</t>
  </si>
  <si>
    <t>CHI_INTSIST</t>
  </si>
  <si>
    <t>CNEYRAM</t>
  </si>
  <si>
    <t>COCANAG</t>
  </si>
  <si>
    <t>CORTIZC</t>
  </si>
  <si>
    <t>CPANTAV</t>
  </si>
  <si>
    <t>CRAMIREZSU</t>
  </si>
  <si>
    <t>CRAMOSG</t>
  </si>
  <si>
    <t>CREYESY</t>
  </si>
  <si>
    <t>CRODRIGUEZRA</t>
  </si>
  <si>
    <t>CSILVAD</t>
  </si>
  <si>
    <t>CSOSAL</t>
  </si>
  <si>
    <t>CSULLONM</t>
  </si>
  <si>
    <t>CVASQUEZC</t>
  </si>
  <si>
    <t>CVEGAG</t>
  </si>
  <si>
    <t>CVIVANCOM</t>
  </si>
  <si>
    <t>DARENASB</t>
  </si>
  <si>
    <t>DARRUNATEGUE</t>
  </si>
  <si>
    <t>DCHERON</t>
  </si>
  <si>
    <t>DCHEROS</t>
  </si>
  <si>
    <t>DCHERREJ</t>
  </si>
  <si>
    <t>DCRUZC</t>
  </si>
  <si>
    <t>DFLOREANOP</t>
  </si>
  <si>
    <t>DGAMEROS</t>
  </si>
  <si>
    <t>DINGACH</t>
  </si>
  <si>
    <t>DMERCADOR</t>
  </si>
  <si>
    <t>DTSUCHIDAC</t>
  </si>
  <si>
    <t>DYARLEQUEL</t>
  </si>
  <si>
    <t>EALBURQUEQUH</t>
  </si>
  <si>
    <t>EARBULUH</t>
  </si>
  <si>
    <t>EAREVALOJ</t>
  </si>
  <si>
    <t>ECORTEZS</t>
  </si>
  <si>
    <t>EGARCIARO</t>
  </si>
  <si>
    <t>EGIRONA</t>
  </si>
  <si>
    <t>EGONZALESP</t>
  </si>
  <si>
    <t>EHEREDIAR</t>
  </si>
  <si>
    <t>EMEJIAM</t>
  </si>
  <si>
    <t>EMEJIAS</t>
  </si>
  <si>
    <t>EMIJAHUANCAG</t>
  </si>
  <si>
    <t>EOLIVAL</t>
  </si>
  <si>
    <t>EPINTADOC</t>
  </si>
  <si>
    <t>EREYESP</t>
  </si>
  <si>
    <t>FATOCHEM</t>
  </si>
  <si>
    <t>FBALABARCAA</t>
  </si>
  <si>
    <t>FLOPEZV</t>
  </si>
  <si>
    <t>FVALLADARESC</t>
  </si>
  <si>
    <t>GBAYONAC</t>
  </si>
  <si>
    <t>GCANTOB</t>
  </si>
  <si>
    <t>GCUBASA</t>
  </si>
  <si>
    <t>GPENAP</t>
  </si>
  <si>
    <t>GTAVARAS</t>
  </si>
  <si>
    <t>HBORJAT</t>
  </si>
  <si>
    <t>HCRUZA</t>
  </si>
  <si>
    <t>HMAZAZA</t>
  </si>
  <si>
    <t>HMOCARROC</t>
  </si>
  <si>
    <t>HVILELAR</t>
  </si>
  <si>
    <t>IFLORESF</t>
  </si>
  <si>
    <t>IVALDIVIEZOL</t>
  </si>
  <si>
    <t>IVASQUEZP</t>
  </si>
  <si>
    <t>JALBUJARC</t>
  </si>
  <si>
    <t>JAQUIJED</t>
  </si>
  <si>
    <t>JAREVALOGA</t>
  </si>
  <si>
    <t>JBACILIOH</t>
  </si>
  <si>
    <t>JBAYONAG</t>
  </si>
  <si>
    <t>JBERMEOS</t>
  </si>
  <si>
    <t>JBERNABEY</t>
  </si>
  <si>
    <t>JCALDERONCHU</t>
  </si>
  <si>
    <t>JCALLEP</t>
  </si>
  <si>
    <t>JCAMACHOP</t>
  </si>
  <si>
    <t>JCASTILLOF</t>
  </si>
  <si>
    <t>JCASTILLOR</t>
  </si>
  <si>
    <t>JCHAPARROB</t>
  </si>
  <si>
    <t>JCHEROPA</t>
  </si>
  <si>
    <t>JCHUMACEROC</t>
  </si>
  <si>
    <t>JCOBENASS</t>
  </si>
  <si>
    <t>JCORTEZH</t>
  </si>
  <si>
    <t>JDIOSESM</t>
  </si>
  <si>
    <t>JESTELAF</t>
  </si>
  <si>
    <t>JFERNANDEZAQ</t>
  </si>
  <si>
    <t>JGARCESV</t>
  </si>
  <si>
    <t>JGOMEZAP</t>
  </si>
  <si>
    <t>JHIDALGOS</t>
  </si>
  <si>
    <t>JINGAF</t>
  </si>
  <si>
    <t>JIPANAQUEU</t>
  </si>
  <si>
    <t>JJIMENEZC</t>
  </si>
  <si>
    <t>JLARAMA</t>
  </si>
  <si>
    <t>JLOPEZSI</t>
  </si>
  <si>
    <t>JMARCELOM</t>
  </si>
  <si>
    <t>JMARCELOT</t>
  </si>
  <si>
    <t>JMAZAV</t>
  </si>
  <si>
    <t>JMENAL</t>
  </si>
  <si>
    <t>JMENDOZAG</t>
  </si>
  <si>
    <t>JMENDOZAI</t>
  </si>
  <si>
    <t>JMIOA</t>
  </si>
  <si>
    <t>JMONTEROV</t>
  </si>
  <si>
    <t>JNEGRONC</t>
  </si>
  <si>
    <t>JOB_CBRAVA</t>
  </si>
  <si>
    <t>JOB_CHIRA</t>
  </si>
  <si>
    <t>JOLAYAC</t>
  </si>
  <si>
    <t>JORDINOLAZ</t>
  </si>
  <si>
    <t>JPICHILINGUP</t>
  </si>
  <si>
    <t>JPINZONS</t>
  </si>
  <si>
    <t>JQUEVEDOA</t>
  </si>
  <si>
    <t>JREYESC</t>
  </si>
  <si>
    <t>JROJASBARR</t>
  </si>
  <si>
    <t>JSANDOVALC</t>
  </si>
  <si>
    <t>JSEMINARIOA</t>
  </si>
  <si>
    <t>JSEMINARIOU</t>
  </si>
  <si>
    <t>JSIGUASG</t>
  </si>
  <si>
    <t>JVASQUEZCAS</t>
  </si>
  <si>
    <t>JVENCESD</t>
  </si>
  <si>
    <t>JVILLEGASP</t>
  </si>
  <si>
    <t>JVIVASS</t>
  </si>
  <si>
    <t>J_GR01_CO</t>
  </si>
  <si>
    <t>J_GR01_PLA</t>
  </si>
  <si>
    <t>J_GR01_PM_C</t>
  </si>
  <si>
    <t>KCRUZM</t>
  </si>
  <si>
    <t>KGARCIAG</t>
  </si>
  <si>
    <t>KNINATANTAC</t>
  </si>
  <si>
    <t>KOTINIANOP</t>
  </si>
  <si>
    <t>KQUISPEE</t>
  </si>
  <si>
    <t>KSANCHEZM</t>
  </si>
  <si>
    <t>KVARONAA</t>
  </si>
  <si>
    <t>KYAMUNAQUEJ</t>
  </si>
  <si>
    <t>KZAVALETAM</t>
  </si>
  <si>
    <t>LALAYOA</t>
  </si>
  <si>
    <t>LCHANDUVIT</t>
  </si>
  <si>
    <t>LDIOSESS</t>
  </si>
  <si>
    <t>LGAMARRACH</t>
  </si>
  <si>
    <t>LGARCIAC</t>
  </si>
  <si>
    <t>LHERRERAM</t>
  </si>
  <si>
    <t>LMOGOLLONJ</t>
  </si>
  <si>
    <t>LMORONA</t>
  </si>
  <si>
    <t>LNAMUCHER</t>
  </si>
  <si>
    <t>LOCANAP</t>
  </si>
  <si>
    <t>LOLAYAL</t>
  </si>
  <si>
    <t>LPADILLASA</t>
  </si>
  <si>
    <t>LRODRIGUEZC</t>
  </si>
  <si>
    <t>LSALDANAM</t>
  </si>
  <si>
    <t>LSIPIONA</t>
  </si>
  <si>
    <t>LTIMANAT</t>
  </si>
  <si>
    <t>LVILLARF</t>
  </si>
  <si>
    <t>MBURGAN</t>
  </si>
  <si>
    <t>MCASANOVAP</t>
  </si>
  <si>
    <t>MDIAZTA</t>
  </si>
  <si>
    <t>MDILIBERTOS</t>
  </si>
  <si>
    <t>MGARCIAES</t>
  </si>
  <si>
    <t>MGARCIAG</t>
  </si>
  <si>
    <t>MGARCIAO</t>
  </si>
  <si>
    <t>MMARTINEZP</t>
  </si>
  <si>
    <t>MMATTUSG</t>
  </si>
  <si>
    <t>MMENDIVESN</t>
  </si>
  <si>
    <t>MMORALESCA</t>
  </si>
  <si>
    <t>MNAVARRETEC</t>
  </si>
  <si>
    <t>MNAVARROM</t>
  </si>
  <si>
    <t>MNAVARRON</t>
  </si>
  <si>
    <t>MNINAQUISPEP</t>
  </si>
  <si>
    <t>MOJEDAC</t>
  </si>
  <si>
    <t>MSILVAR</t>
  </si>
  <si>
    <t>MVALLADOLIDC</t>
  </si>
  <si>
    <t>MVEGAY</t>
  </si>
  <si>
    <t>MVILLEGASJ</t>
  </si>
  <si>
    <t>NHANSENG</t>
  </si>
  <si>
    <t>NMARTINEZS</t>
  </si>
  <si>
    <t>OMONTENEGROC</t>
  </si>
  <si>
    <t>OOTEROP</t>
  </si>
  <si>
    <t>OVASQUEZP</t>
  </si>
  <si>
    <t>PCHORRESZ</t>
  </si>
  <si>
    <t>PCHUMACEROT</t>
  </si>
  <si>
    <t>PMARROQUINR</t>
  </si>
  <si>
    <t>PMAZAY</t>
  </si>
  <si>
    <t>PROJASR</t>
  </si>
  <si>
    <t>PSUNCIONZ</t>
  </si>
  <si>
    <t>PTRIGOSOF</t>
  </si>
  <si>
    <t>PVITEC</t>
  </si>
  <si>
    <t>RALER</t>
  </si>
  <si>
    <t>RATOCHET</t>
  </si>
  <si>
    <t>RCALLEU</t>
  </si>
  <si>
    <t>RCORONADOCH</t>
  </si>
  <si>
    <t>RCRESPOV</t>
  </si>
  <si>
    <t>RCRUZU</t>
  </si>
  <si>
    <t>RFIGUEROAF</t>
  </si>
  <si>
    <t>RGARCIAFE</t>
  </si>
  <si>
    <t>RHERRERAI</t>
  </si>
  <si>
    <t>RLUPUCHEQ</t>
  </si>
  <si>
    <t>RMARCELOY</t>
  </si>
  <si>
    <t>RMERAC</t>
  </si>
  <si>
    <t>RMERACH</t>
  </si>
  <si>
    <t>RMONCADAP</t>
  </si>
  <si>
    <t>RMOREYR</t>
  </si>
  <si>
    <t>RPASACHEB</t>
  </si>
  <si>
    <t>RROMEROC</t>
  </si>
  <si>
    <t>RTORRESS</t>
  </si>
  <si>
    <t>RVELAZCOG</t>
  </si>
  <si>
    <t>RZAPATAV</t>
  </si>
  <si>
    <t>RZETOLAB</t>
  </si>
  <si>
    <t>SCHUNGAC</t>
  </si>
  <si>
    <t>SGARCIAP</t>
  </si>
  <si>
    <t>SMERINOV</t>
  </si>
  <si>
    <t>SNIZAMAM</t>
  </si>
  <si>
    <t>SSANCHEZVIL</t>
  </si>
  <si>
    <t>USANCHEZF</t>
  </si>
  <si>
    <t>VABADP</t>
  </si>
  <si>
    <t>VALZAMORAV</t>
  </si>
  <si>
    <t>VANTEZANAM</t>
  </si>
  <si>
    <t>VCRUZC</t>
  </si>
  <si>
    <t>VDIAZTA</t>
  </si>
  <si>
    <t>VLEONA</t>
  </si>
  <si>
    <t>VLOPEZS</t>
  </si>
  <si>
    <t>VREQUELMES</t>
  </si>
  <si>
    <t>WCHAVEZS</t>
  </si>
  <si>
    <t>WFACUNDOF</t>
  </si>
  <si>
    <t>WGIRONT</t>
  </si>
  <si>
    <t>WJIMENEZN</t>
  </si>
  <si>
    <t>WRISCON</t>
  </si>
  <si>
    <t>YGARRIDOS</t>
  </si>
  <si>
    <t>YHERMENEGILD</t>
  </si>
  <si>
    <t>YMADRIDA</t>
  </si>
  <si>
    <t>YMOGOLLONG</t>
  </si>
  <si>
    <t>YMORILLOH</t>
  </si>
  <si>
    <t>YMOSCOLC</t>
  </si>
  <si>
    <t>YPALMAP</t>
  </si>
  <si>
    <t>YSANDOVALV</t>
  </si>
  <si>
    <t>YSIGUENZAJ</t>
  </si>
  <si>
    <t>ZALBURQUEQUV</t>
  </si>
  <si>
    <t>Asistente Adminsitración</t>
  </si>
  <si>
    <t>31.12.9999</t>
  </si>
  <si>
    <t>Pedro Manuel Vite Celedonio</t>
  </si>
  <si>
    <t>CARLO SERGIO PANTA VALENCIA</t>
  </si>
  <si>
    <t>Víctor Stalin López Sánchez</t>
  </si>
  <si>
    <t>YADIRA SOLEDAD GARRIDO SANCHEZ</t>
  </si>
  <si>
    <t>JORGE HERNAN MAZA VILCHEZ</t>
  </si>
  <si>
    <t>DIANA CAROLINA ALBERCA SILUPÚ</t>
  </si>
  <si>
    <t>Responsable: Ricardo Mera Chu</t>
  </si>
  <si>
    <t>Resp: Cesar Miguel Carrillo Reyes</t>
  </si>
  <si>
    <t>Anderson Joel Adanaque Encalada</t>
  </si>
  <si>
    <t>AMELIA AGUIRRE MARTINEZ</t>
  </si>
  <si>
    <t>ANA LUCIA BURNEO LOPEZ</t>
  </si>
  <si>
    <t>Abel Salomón Cabanillas Ortega</t>
  </si>
  <si>
    <t>Adrián Chirinos Chunga</t>
  </si>
  <si>
    <t>Acela Margot Coloma Luna</t>
  </si>
  <si>
    <t>ALEXANDER MOISES FLORES DUAREZ</t>
  </si>
  <si>
    <t>Amelia Del Carmen Gulden Garcia</t>
  </si>
  <si>
    <t>Alicia de los Milagros Gutierrez Ross-Morrey</t>
  </si>
  <si>
    <t>Aileen Sofia Lachira Prado</t>
  </si>
  <si>
    <t>Adriana Estefany Seminario Vargas</t>
  </si>
  <si>
    <t>ANTONY DARWIN SERNAQUE VILLEGAS</t>
  </si>
  <si>
    <t>Resp:Jimmy Vasquez Castro</t>
  </si>
  <si>
    <t>Albert Abel Vasquez More</t>
  </si>
  <si>
    <t>Adriana Pamela Juarez Vilela</t>
  </si>
  <si>
    <t>Boris Gonzales Mogollon</t>
  </si>
  <si>
    <t>Cesar Miguel Carrillo Reyes</t>
  </si>
  <si>
    <t>Cesar Enrique Castillo Vargas</t>
  </si>
  <si>
    <t>CHRISTIAN AXELL FREY MERINO</t>
  </si>
  <si>
    <t>Christoper Junior Neyra Montalban</t>
  </si>
  <si>
    <t>Cesar Andrés Ocaña Gutierrez</t>
  </si>
  <si>
    <t>Claudia Elena Ramos Gonzales</t>
  </si>
  <si>
    <t>Carlos Reyes Yarleque</t>
  </si>
  <si>
    <t>Cesar Anthony Silva Del Rosario</t>
  </si>
  <si>
    <t>Claudia Iselia Sosa Lachira</t>
  </si>
  <si>
    <t>CARLOS ROLDAN VIVANCO MENDOZA</t>
  </si>
  <si>
    <t>Diego Alonso Arenas Benites</t>
  </si>
  <si>
    <t>Darwin Andry Chero Nomberto</t>
  </si>
  <si>
    <t>DAVID ISRAEL CRUZ CARRILLO</t>
  </si>
  <si>
    <t>DEYNI ALEXANDER FLOREANO PUCHULAN</t>
  </si>
  <si>
    <t>DARWIN ABEL GAMERO SAAVEDRA</t>
  </si>
  <si>
    <t>Deyvis Ivan Yarleque Lachira</t>
  </si>
  <si>
    <t>ENRIQUE ALFONSO AREVALO JUAREZ</t>
  </si>
  <si>
    <t>Elvira Josefina Cortez Sandoval</t>
  </si>
  <si>
    <t>Evelin Lisseth Garcia Romero</t>
  </si>
  <si>
    <t>Elvis Giron Alama</t>
  </si>
  <si>
    <t>Elvis Heredia Ruiz</t>
  </si>
  <si>
    <t>Eduardo Enrique Mejía Morales</t>
  </si>
  <si>
    <t>EDIXSON MIJAHUANCA GUERRERO</t>
  </si>
  <si>
    <t>ESTEBAN REYES PUCHULAN</t>
  </si>
  <si>
    <t>FELIX ADDERLY ATOCHE MAZA</t>
  </si>
  <si>
    <t>FRANQUI LOPEZ VALLADARES</t>
  </si>
  <si>
    <t>FRANCO VALLADARES CARNERO</t>
  </si>
  <si>
    <t>Giuliana Emperatriz Bayona Cobeñas</t>
  </si>
  <si>
    <t>Giancarlo Cubas Acha</t>
  </si>
  <si>
    <t>GONZALO RAMON PEÑA PEÑA</t>
  </si>
  <si>
    <t>HECTOR DANIEL BORJA TORRES</t>
  </si>
  <si>
    <t>Henry Cruz Albines</t>
  </si>
  <si>
    <t>Hugo Martin Mocarro Chapilliquen</t>
  </si>
  <si>
    <t>HENRY PAUL VILELA RUBIO</t>
  </si>
  <si>
    <t>Ismael Jacobo Flores Flores</t>
  </si>
  <si>
    <t>JORGE LUIS AQUIJE DIAZ</t>
  </si>
  <si>
    <t>JESSICA ELIZABETH BACILIO HERNANDEZ</t>
  </si>
  <si>
    <t>Jose Manuel Bayona Gallosa</t>
  </si>
  <si>
    <t>JOAO HERALDO CALDERON CHUQUILIN</t>
  </si>
  <si>
    <t>Jhon Marlon Castillo Rojas</t>
  </si>
  <si>
    <t>JORGE AUGUSTO CHAPARRO BENITES</t>
  </si>
  <si>
    <t>Junior Ivan Chero Paiva</t>
  </si>
  <si>
    <t>Jhon Alexis Chumacero Columbus</t>
  </si>
  <si>
    <t>JORGE LUIS COBEÑAS SALDARRIAGA</t>
  </si>
  <si>
    <t>Jose Juan Estela Flores</t>
  </si>
  <si>
    <t>Jose Vladimir Garces Villegas</t>
  </si>
  <si>
    <t>Jene Fransheska Gómez Aparicio</t>
  </si>
  <si>
    <t>Junior Alexander Hidalgo Socola</t>
  </si>
  <si>
    <t>Jhordy Brayan Lara Mamani</t>
  </si>
  <si>
    <t>JOSE LEONCIO LOPEZ SILVA</t>
  </si>
  <si>
    <t>José María Marcelo Meca</t>
  </si>
  <si>
    <t>Jorge Hernan Maza Vilchez</t>
  </si>
  <si>
    <t>Jaime Mendoza Garay</t>
  </si>
  <si>
    <t>Juan Martin Mio Arbulu</t>
  </si>
  <si>
    <t>Judith Eulalia Montero Vargas</t>
  </si>
  <si>
    <t>Jean Onsteeng Negron Calero</t>
  </si>
  <si>
    <t>Juan Josue Ordinola Zapata</t>
  </si>
  <si>
    <t>Joyce Allison Pichilingue Pozo</t>
  </si>
  <si>
    <t>JORGE ISAC QUEVEDO ARBULU</t>
  </si>
  <si>
    <t>Joseph Alexis Reyes Cruz</t>
  </si>
  <si>
    <t>John Angel Rojas Barrios</t>
  </si>
  <si>
    <t>JORGE LUIS SEMINARIO ABAD</t>
  </si>
  <si>
    <t>Jose Alfredo Seminario Urbina</t>
  </si>
  <si>
    <t>JIMMY VASQUEZ CASTRO</t>
  </si>
  <si>
    <t>JORDAN PAUL VILLEGAS PURIZACA</t>
  </si>
  <si>
    <t>KARLA CRUZ MAURICIO</t>
  </si>
  <si>
    <t>Krystel Karina Otiniano Pozo</t>
  </si>
  <si>
    <t>Kevin Smith Yamunaque Juarez</t>
  </si>
  <si>
    <t>Karol Ruth Zavaleta Mar</t>
  </si>
  <si>
    <t>Lekzy Sheilynetz Alayo Alcantara</t>
  </si>
  <si>
    <t>Leonardo Manuel Chanduvi Tinedo</t>
  </si>
  <si>
    <t>Luis Francisco Garcia Calopiña</t>
  </si>
  <si>
    <t>LENIN JOHNATAN HERRERA MOSCOL</t>
  </si>
  <si>
    <t>LIA CRISTINA OCAÑA PAUTA</t>
  </si>
  <si>
    <t>LYN ANTHONY OLAYA LEON</t>
  </si>
  <si>
    <t>Lider Padilla Salvador</t>
  </si>
  <si>
    <t>LUIS ERNESTO SIPION ALBIRENA</t>
  </si>
  <si>
    <t>Luis Felipe Timana Taboada</t>
  </si>
  <si>
    <t>LUIS EDUARDO VILLAR FLORES</t>
  </si>
  <si>
    <t>Maria Paula Diaz Talledo</t>
  </si>
  <si>
    <t>MICHELE MARTINO DI LIBERTO SAURI</t>
  </si>
  <si>
    <t>Miroslava Beatriz Martinez Puicon</t>
  </si>
  <si>
    <t>12.12.9999</t>
  </si>
  <si>
    <t>Miguel Adrian Navarro Monje</t>
  </si>
  <si>
    <t>Milagros Del Pilar Navarro Navarro</t>
  </si>
  <si>
    <t>MARIA PRESENTACION VEGA YZQUIERDO</t>
  </si>
  <si>
    <t>Mariana del Pilar Villegas Juarez</t>
  </si>
  <si>
    <t>NILS ENRIQUE HANSEN GAMARRA</t>
  </si>
  <si>
    <t>Oscar David Montenegro Calle</t>
  </si>
  <si>
    <t>OXSLIER LENIN VASQUEZ PINDAY</t>
  </si>
  <si>
    <t>Piero Alejandro Marroquin Rubio</t>
  </si>
  <si>
    <t>PAOLA CLEOFE SUNCIÓN ZAPATA</t>
  </si>
  <si>
    <t>PEDRO  ALEJANDRO TRIGOSO FEIJOO</t>
  </si>
  <si>
    <t>RODRIGO MAURICIO CRESPO VASQUEZ</t>
  </si>
  <si>
    <t>Rubén Dario Garcia Feria</t>
  </si>
  <si>
    <t>Rafael Lupuche Quevedo</t>
  </si>
  <si>
    <t>ROBERTO DANIEL MARCELO YOVERA</t>
  </si>
  <si>
    <t>RICARDO NORVIL MERA CHU</t>
  </si>
  <si>
    <t>RENZO JOSE MONCADA PEREZ</t>
  </si>
  <si>
    <t>Roy James Romero Collantes</t>
  </si>
  <si>
    <t>Raul Javier Torres Silva</t>
  </si>
  <si>
    <t>Rosalia Joselenny Velazco Garcia</t>
  </si>
  <si>
    <t>Rocco Zetola Burneo</t>
  </si>
  <si>
    <t>Sandra Lucero Merino Valencia</t>
  </si>
  <si>
    <t>SAUL NIZAMA MAZA</t>
  </si>
  <si>
    <t>Secibel Vilela Sanchez Vilela</t>
  </si>
  <si>
    <t>Ursula Nikoll Sanchez Flores</t>
  </si>
  <si>
    <t>Victor Daniel Abad Preciado</t>
  </si>
  <si>
    <t>Victor Jesus Antezana Medina</t>
  </si>
  <si>
    <t>VICTOR JUNIOR CRUZ CARRILLO</t>
  </si>
  <si>
    <t>Victor Alonso Leon Alban</t>
  </si>
  <si>
    <t>Valeria Alejandra Requelme Seminario</t>
  </si>
  <si>
    <t>WILMER CHAVEZ SAAVEDRA</t>
  </si>
  <si>
    <t>WILLIAN RAUL JIMENEZ NOLE</t>
  </si>
  <si>
    <t>YESICA JEOVANA HERMENEGILDO ALVARADO</t>
  </si>
  <si>
    <t>Yordy Fabian Mogollon Gonzales</t>
  </si>
  <si>
    <t>Yubipsi Anali Moscol Cardoza</t>
  </si>
  <si>
    <t>ID SAP</t>
  </si>
  <si>
    <t>NOMBRES</t>
  </si>
  <si>
    <t>SOCIEDAD</t>
  </si>
  <si>
    <t>Sociedad</t>
  </si>
  <si>
    <t>Usuario SAP</t>
  </si>
  <si>
    <t>Mes Activo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</si>
  <si>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</si>
  <si>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</si>
  <si>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</si>
  <si>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</si>
  <si>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</si>
  <si>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</si>
  <si>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</si>
  <si>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</si>
  <si>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</si>
  <si>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</si>
  <si>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</si>
  <si>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Usuarios Activos</t>
  </si>
  <si>
    <t>Septiembre</t>
  </si>
  <si>
    <t>Cuenta de Usuario SAP</t>
  </si>
  <si>
    <t>Total general</t>
  </si>
  <si>
    <t>Año</t>
  </si>
  <si>
    <t>Total 2024</t>
  </si>
  <si>
    <t>Area</t>
  </si>
  <si>
    <t>Gerencia</t>
  </si>
  <si>
    <t>Nombre</t>
  </si>
  <si>
    <t>RESP:JIMMY VASQUEZ CASTRO</t>
  </si>
  <si>
    <t>ADMINISTRACION</t>
  </si>
  <si>
    <t>RESP. VÍCTOR STALIN LÓPEZ SÁNCHEZ</t>
  </si>
  <si>
    <t>MANTENIMIENTO CAT</t>
  </si>
  <si>
    <t>RESPNOSABLE: VÍCTOR STALIN LÓPEZ SÁNCHEZ</t>
  </si>
  <si>
    <t>VÍCTOR STALIN LÓPEZ SÁNCHEZ</t>
  </si>
  <si>
    <t>OPERADOR DE BALANZA</t>
  </si>
  <si>
    <t>ALMACEN Y DISTRIBUCION</t>
  </si>
  <si>
    <t>INSTRUMENTISTA DE AUTOMATIZACION</t>
  </si>
  <si>
    <t>AUTOMATIZACION</t>
  </si>
  <si>
    <t>MANTENIMIENTO INDUSTRIAL</t>
  </si>
  <si>
    <t>CONTROL DE CALIDAD</t>
  </si>
  <si>
    <t>RESPONSABLE: ALEXANDER MOISES FLORES DUAREZ</t>
  </si>
  <si>
    <t>PRODUCCION</t>
  </si>
  <si>
    <t>RESP: CESAR MIGUEL CARRILLO REYES</t>
  </si>
  <si>
    <t>ELECTRICIDAD</t>
  </si>
  <si>
    <t>ANDERSON JOEL ADANAQUE ENCALADA</t>
  </si>
  <si>
    <t>COMPENSACIONES Y NOMINAS</t>
  </si>
  <si>
    <t>CONTROL DE GESTION</t>
  </si>
  <si>
    <t>ACELA MARGOT COLOMA LUNA</t>
  </si>
  <si>
    <t>AMELIA DEL CARMEN GULDEN GARCIA</t>
  </si>
  <si>
    <t>FUNDO LOBO</t>
  </si>
  <si>
    <t>ALICIA DE LOS MILAGROS GUTIERREZ ROSS-MORREY</t>
  </si>
  <si>
    <t>COMERCIAL</t>
  </si>
  <si>
    <t>AILEEN SOFIA LACHIRA PRADO</t>
  </si>
  <si>
    <t>GESTION HUMANA Y SOSTENIBILIDAD</t>
  </si>
  <si>
    <t>SISTEMAS</t>
  </si>
  <si>
    <t>ALBERT ABEL VASQUEZ MORE</t>
  </si>
  <si>
    <t>ADRIANA PAMELA JUAREZ VILELA</t>
  </si>
  <si>
    <t>CONTABILIDAD</t>
  </si>
  <si>
    <t>BORIS GONZALES MOGOLLON</t>
  </si>
  <si>
    <t>COSECHA,ALCE Y TRANSPORTE</t>
  </si>
  <si>
    <t>CESAR MIGUEL CARRILLO REYES</t>
  </si>
  <si>
    <t>CHRISTOPER JUNIOR NEYRA MONTALBAN</t>
  </si>
  <si>
    <t>CESAR ANDRÉS OCAÑA GUTIERREZ</t>
  </si>
  <si>
    <t>COMPRAS</t>
  </si>
  <si>
    <t>CLAUDIA ELENA RAMOS GONZALES</t>
  </si>
  <si>
    <t>CARLOS REYES YARLEQUE</t>
  </si>
  <si>
    <t>CESAR ANTHONY SILVA DEL ROSARIO</t>
  </si>
  <si>
    <t>CLAUDIA ISELIA SOSA LACHIRA</t>
  </si>
  <si>
    <t>GERENCIA FINANZAS, ADMIN Y CONTROL INTER</t>
  </si>
  <si>
    <t>DIEGO ALONSO ARENAS BENITES</t>
  </si>
  <si>
    <t>DARWIN ANDRY CHERO NOMBERTO</t>
  </si>
  <si>
    <t>ELVIS GIRON ALAMA</t>
  </si>
  <si>
    <t>GERENCIA AGRICOLA</t>
  </si>
  <si>
    <t>MANTENIMIENTO DE RIEGO Y BOMBAS</t>
  </si>
  <si>
    <t>HENRY CRUZ ALBINES</t>
  </si>
  <si>
    <t>HUGO MARTIN MOCARRO CHAPILLIQUEN</t>
  </si>
  <si>
    <t>RIESGOS</t>
  </si>
  <si>
    <t>FUNDO MONTELIMA</t>
  </si>
  <si>
    <t>CPIU</t>
  </si>
  <si>
    <t>JOSE MANUEL BAYONA GALLOSA</t>
  </si>
  <si>
    <t>JHON MARLON CASTILLO ROJAS</t>
  </si>
  <si>
    <t>JUNIOR IVAN CHERO PAIVA</t>
  </si>
  <si>
    <t>JHON ALEXIS CHUMACERO COLUMBUS</t>
  </si>
  <si>
    <t>JOSE JUAN ESTELA FLORES</t>
  </si>
  <si>
    <t>JENE FRANSHESKA GÓMEZ APARICIO</t>
  </si>
  <si>
    <t>JUNIOR ALEXANDER HIDALGO SOCOLA</t>
  </si>
  <si>
    <t>JHORDY BRAYAN LARA MAMANI</t>
  </si>
  <si>
    <t>JOSÉ MARÍA MARCELO MECA</t>
  </si>
  <si>
    <t>JAIME MENDOZA GARAY</t>
  </si>
  <si>
    <t>SEGURIDAD</t>
  </si>
  <si>
    <t>JUAN MARTIN MIO ARBULU</t>
  </si>
  <si>
    <t>JUDITH EULALIA MONTERO VARGAS</t>
  </si>
  <si>
    <t>GERENCIA GESTION HUMANA Y SOSTENIBILIDAD</t>
  </si>
  <si>
    <t>JEAN ONSTEENG NEGRON CALERO</t>
  </si>
  <si>
    <t>JOYCE ALLISON PICHILINGUE POZO</t>
  </si>
  <si>
    <t>JOSEPH ALEXIS REYES CRUZ</t>
  </si>
  <si>
    <t>JOHN ANGEL ROJAS BARRIOS</t>
  </si>
  <si>
    <t>JOSE ALFREDO SEMINARIO URBINA</t>
  </si>
  <si>
    <t>KEVIN SMITH YAMUNAQUE JUAREZ</t>
  </si>
  <si>
    <t>KAROL RUTH ZAVALETA MAR</t>
  </si>
  <si>
    <t>LEONARDO MANUEL CHANDUVI TINEDO</t>
  </si>
  <si>
    <t>LUIS FRANCISCO GARCIA CALOPIÑA</t>
  </si>
  <si>
    <t>LIDER PADILLA SALVADOR</t>
  </si>
  <si>
    <t>LUIS FELIPE TIMANA TABOADA</t>
  </si>
  <si>
    <t>MIROSLAVA BEATRIZ MARTINEZ PUICON</t>
  </si>
  <si>
    <t>OSCAR DAVID MONTENEGRO CALLE</t>
  </si>
  <si>
    <t>GERENCIA DE OPERACIONES</t>
  </si>
  <si>
    <t>RUBÉN DARIO GARCIA FERIA</t>
  </si>
  <si>
    <t>RAFAEL LUPUCHE QUEVEDO</t>
  </si>
  <si>
    <t>RAUL JAVIER TORRES SILVA</t>
  </si>
  <si>
    <t>ROSALIA JOSELENNY VELAZCO GARCIA</t>
  </si>
  <si>
    <t>ROCCO ZETOLA BURNEO</t>
  </si>
  <si>
    <t>GERENCIA GENERAL</t>
  </si>
  <si>
    <t>SANDRA LUCERO MERINO VALENCIA</t>
  </si>
  <si>
    <t>SECIBEL VILELA SANCHEZ VILELA</t>
  </si>
  <si>
    <t>VICTOR DANIEL ABAD PRECIADO</t>
  </si>
  <si>
    <t>VICTOR JESUS ANTEZANA MEDINA</t>
  </si>
  <si>
    <t>VICTOR ALONSO LEON ALBAN</t>
  </si>
  <si>
    <t>FUNDO SAN VICENTE</t>
  </si>
  <si>
    <t>YORDY FABIAN MOGOLLON GONZALES</t>
  </si>
  <si>
    <t>YUBIPSI ANALI MOSCOL CARDOZA</t>
  </si>
  <si>
    <t>MARIA PAULA DIAZ TALLEDO</t>
  </si>
  <si>
    <t>URSULA NIKOLL SANCHEZ FLORES</t>
  </si>
  <si>
    <t>ELVIS HEREDIA RUIZ</t>
  </si>
  <si>
    <t>GIANCARLO CUBAS ACHA</t>
  </si>
  <si>
    <t>MIGUEL ADRIAN NAVARRO MONJE</t>
  </si>
  <si>
    <t>DEYVIS IVAN YARLEQUE LACHIRA</t>
  </si>
  <si>
    <t>GIULIANA EMPERATRIZ BAYONA COBEÑAS</t>
  </si>
  <si>
    <t>PIERO ALEJANDRO MARROQUIN RUBIO</t>
  </si>
  <si>
    <t>SIG</t>
  </si>
  <si>
    <t>GERENCIA INDUSTRIAL</t>
  </si>
  <si>
    <t>ROY JAMES ROMERO COLLANTES</t>
  </si>
  <si>
    <t>ELVIRA JOSEFINA CORTEZ SANDOVAL</t>
  </si>
  <si>
    <t>ISMAEL JACOBO FLORES FLORES</t>
  </si>
  <si>
    <t>PLANTA DE ENERGIA</t>
  </si>
  <si>
    <t>MARIANA DEL PILAR VILLEGAS JUAREZ</t>
  </si>
  <si>
    <t>ABEL SALOMÓN CABANILLAS ORTEGA</t>
  </si>
  <si>
    <t>JOSE VLADIMIR GARCES VILLEGAS</t>
  </si>
  <si>
    <t>LEKZY SHEILYNETZ ALAYO ALCANTARA</t>
  </si>
  <si>
    <t>MILAGROS DEL PILAR NAVARRO NAVARRO</t>
  </si>
  <si>
    <t>ADRIANA ESTEFANY SEMINARIO VARGAS</t>
  </si>
  <si>
    <t>EVELIN LISSETH GARCIA ROMERO</t>
  </si>
  <si>
    <t>JUAN JOSUE ORDINOLA ZAPATA</t>
  </si>
  <si>
    <t>VALERIA ALEJANDRA REQUELME SEMINARIO</t>
  </si>
  <si>
    <t>ADRIÁN CHIRINOS CHUNGA</t>
  </si>
  <si>
    <t>CESAR ENRIQUE CASTILLO VARGAS</t>
  </si>
  <si>
    <t>KRYSTEL KARINA OTINIANO POZO</t>
  </si>
  <si>
    <t>LEGAL</t>
  </si>
  <si>
    <t>SOSTENIBILIDAD</t>
  </si>
  <si>
    <t>EDUARDO ENRIQUE MEJÍA MORALES</t>
  </si>
  <si>
    <t>Gerencia de Operaciones</t>
  </si>
  <si>
    <t>Gerencia Gestion Humana de Sostenibilidad</t>
  </si>
  <si>
    <t>Gerencia Agricola</t>
  </si>
  <si>
    <t>Gerencia Administracion y Finanzas</t>
  </si>
  <si>
    <t>Gerencia Industrial y Mantenimiento</t>
  </si>
  <si>
    <t>Gerencia General</t>
  </si>
  <si>
    <t>ABLANCOE</t>
  </si>
  <si>
    <t>NSOCOLAS</t>
  </si>
  <si>
    <t>EAMESM</t>
  </si>
  <si>
    <t>YSAAVEDRAC</t>
  </si>
  <si>
    <t>153_DIGAGRIC</t>
  </si>
  <si>
    <t>ABAYONAB</t>
  </si>
  <si>
    <t>ARUMICHES</t>
  </si>
  <si>
    <t>JBERRUV</t>
  </si>
  <si>
    <t>LRUIZMU</t>
  </si>
  <si>
    <t>RPOZOS</t>
  </si>
  <si>
    <t>SALVARADOS</t>
  </si>
  <si>
    <t>SCASTROA</t>
  </si>
  <si>
    <t>Total 2025</t>
  </si>
  <si>
    <t>Alejandro Blanco Eguiluz</t>
  </si>
  <si>
    <t>DIGAGRICOLA DIGAGRICOLA</t>
  </si>
  <si>
    <t>WALTER FACUNDO FACUNDO</t>
  </si>
  <si>
    <t>SEBASTIAN ALONSO ALVARADO SANDOVAL</t>
  </si>
  <si>
    <t>AUDITOR</t>
  </si>
  <si>
    <t>TOTAL DE USUARIOS VIGENTES HASTA EL 2025</t>
  </si>
  <si>
    <t>FECHA FIN</t>
  </si>
  <si>
    <t>VICTOR STALIN LOPEZ SANCHEZ</t>
  </si>
  <si>
    <t>25.02.2025</t>
  </si>
  <si>
    <t>Alexandra Milagros Ancajima Ponce</t>
  </si>
  <si>
    <t>22.04.2025</t>
  </si>
  <si>
    <t>Andrea Lucia Bayona Barcena</t>
  </si>
  <si>
    <t>ANIETOM</t>
  </si>
  <si>
    <t>Angie Solange Nieto Miranda</t>
  </si>
  <si>
    <t>Andres Olcese Gastelumendi</t>
  </si>
  <si>
    <t>16.02.2025</t>
  </si>
  <si>
    <t>Abel Ramon Rumiche Silva</t>
  </si>
  <si>
    <t>21.03.2025</t>
  </si>
  <si>
    <t>Interface Balanza CañaBrava</t>
  </si>
  <si>
    <t>Ericka Ames Masías</t>
  </si>
  <si>
    <t>EBALCAZARB</t>
  </si>
  <si>
    <t>Erick Emilio Balcazar Bermejo</t>
  </si>
  <si>
    <t>Usuario JOB Modulo PM Para Caña</t>
  </si>
  <si>
    <t>Jerson Javier Berru Velásquez</t>
  </si>
  <si>
    <t>31.01.2025</t>
  </si>
  <si>
    <t>Jean Marco Ipanaque Urdiales</t>
  </si>
  <si>
    <t>25.01.2025</t>
  </si>
  <si>
    <t>26.02.2025</t>
  </si>
  <si>
    <t>31.03.2025</t>
  </si>
  <si>
    <t>11.04.2025</t>
  </si>
  <si>
    <t>Luis Alexander Ruiz Muñoz</t>
  </si>
  <si>
    <t>Milagros Elizabeth Ojeda Chinguel</t>
  </si>
  <si>
    <t>14.01.2025</t>
  </si>
  <si>
    <t>Nayeli Yamira Socola Sandoval</t>
  </si>
  <si>
    <t>PCUYATTIA</t>
  </si>
  <si>
    <t>Paul Alessandro Cuyatti Arica</t>
  </si>
  <si>
    <t>Renato Alonso Pozo Sandoval</t>
  </si>
  <si>
    <t>Steven Yoseph Castro Arellano</t>
  </si>
  <si>
    <t>14.02.2025</t>
  </si>
  <si>
    <t>14.03.2025</t>
  </si>
  <si>
    <t>VDELCASTILLF</t>
  </si>
  <si>
    <t>Victor Jorge Del Castillo Farias</t>
  </si>
  <si>
    <t>09.04.2025</t>
  </si>
  <si>
    <t>21.01.2025</t>
  </si>
  <si>
    <t>Yadhira Leticia Saavedra Cordova</t>
  </si>
  <si>
    <t>Cantidades de Licencias SAP 2024_2025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</si>
</sst>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8"/>
      <name val="Arial"/>
      <family val="2"/>
    </font>
    <font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8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33" borderId="10" xfId="0" applyFill="1" applyBorder="1"/>
    <xf numFmtId="14" fontId="0" fillId="0" borderId="0" xfId="0" applyNumberFormat="1" applyAlignment="1">
      <alignment horizontal="left"/>
    </xf>
    <xf numFmtId="0" fontId="18" fillId="34" borderId="10" xfId="0" applyFont="1" applyFill="1" applyBorder="1"/>
    <xf numFmtId="0" fontId="18" fillId="0" borderId="11" xfId="0" applyFont="1" applyBorder="1" applyAlignment="1">
      <alignment horizontal="center"/>
    </xf>
    <xf numFmtId="0" fontId="19" fillId="33" borderId="10" xfId="0" applyFont="1" applyFill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1" fillId="36" borderId="12" xfId="0" applyFont="1" applyFill="1" applyBorder="1"/>
    <xf numFmtId="0" fontId="21" fillId="36" borderId="13" xfId="0" applyFont="1" applyFill="1" applyBorder="1"/>
    <xf numFmtId="0" fontId="21" fillId="36" borderId="14" xfId="0" applyFont="1" applyFill="1" applyBorder="1"/>
    <xf numFmtId="0" fontId="0" fillId="0" borderId="0" xfId="0" pivotButton="1"/>
    <xf numFmtId="0" fontId="23" fillId="0" borderId="15" xfId="0" applyFont="1" applyBorder="1" applyAlignment="1">
      <alignment horizontal="left"/>
    </xf>
    <xf numFmtId="0" fontId="23" fillId="0" borderId="16" xfId="0" applyFont="1" applyBorder="1" applyAlignment="1">
      <alignment horizontal="left"/>
    </xf>
    <xf numFmtId="14" fontId="23" fillId="0" borderId="16" xfId="0" applyNumberFormat="1" applyFont="1" applyBorder="1" applyAlignment="1">
      <alignment horizontal="left"/>
    </xf>
    <xf numFmtId="0" fontId="23" fillId="37" borderId="15" xfId="0" applyFont="1" applyFill="1" applyBorder="1" applyAlignment="1">
      <alignment horizontal="left"/>
    </xf>
    <xf numFmtId="0" fontId="23" fillId="37" borderId="16" xfId="0" applyFont="1" applyFill="1" applyBorder="1" applyAlignment="1">
      <alignment horizontal="left"/>
    </xf>
    <xf numFmtId="14" fontId="23" fillId="37" borderId="16" xfId="0" applyNumberFormat="1" applyFont="1" applyFill="1" applyBorder="1" applyAlignment="1">
      <alignment horizontal="lef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vertical="center"/>
    </xf>
    <xf numFmtId="0" fontId="21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Usuarios SAP - Caña Brava 2024_2025.xlsx]TD-LicenciasSAP!TablaDinámica2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Cantidad Licencias SAP mensual</a:t>
            </a:r>
            <a:r>
              <a:rPr lang="en-US" b="1" baseline="0">
                <a:solidFill>
                  <a:sysClr val="windowText" lastClr="000000"/>
                </a:solidFill>
              </a:rPr>
              <a:t> 2024_2025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363528163040529E-2"/>
          <c:y val="0.1425168107588857"/>
          <c:w val="0.91081977696950323"/>
          <c:h val="0.60251060836415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'TD-LicenciasSAP'!$C$4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'TD-LicenciasSAP'!$A$5:$B$22</c:f>
              <c:multiLvlStrCache>
                <c:ptCount val="15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'TD-LicenciasSAP'!$C$5:$C$22</c:f>
              <c:numCache>
                <c:formatCode>General</c:formatCode>
                <c:ptCount val="15"/>
                <c:pt idx="0">
                  <c:v>114</c:v>
                </c:pt>
                <c:pt idx="1">
                  <c:v>116</c:v>
                </c:pt>
                <c:pt idx="2">
                  <c:v>119</c:v>
                </c:pt>
                <c:pt idx="3">
                  <c:v>126</c:v>
                </c:pt>
                <c:pt idx="4">
                  <c:v>127</c:v>
                </c:pt>
                <c:pt idx="5">
                  <c:v>129</c:v>
                </c:pt>
                <c:pt idx="6">
                  <c:v>133</c:v>
                </c:pt>
                <c:pt idx="7">
                  <c:v>137</c:v>
                </c:pt>
                <c:pt idx="8">
                  <c:v>138</c:v>
                </c:pt>
                <c:pt idx="9">
                  <c:v>140</c:v>
                </c:pt>
                <c:pt idx="10">
                  <c:v>143</c:v>
                </c:pt>
                <c:pt idx="11">
                  <c:v>145</c:v>
                </c:pt>
                <c:pt idx="12">
                  <c:v>153</c:v>
                </c:pt>
                <c:pt idx="13">
                  <c:v>154</c:v>
                </c:pt>
                <c:pt idx="1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7-4ABE-95EF-00F35F8B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8108751"/>
        <c:axId val="1648101551"/>
      </c:barChart>
      <c:catAx>
        <c:axId val="16481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8101551"/>
        <c:crosses val="autoZero"/>
        <c:auto val="1"/>
        <c:lblAlgn val="ctr"/>
        <c:lblOffset val="100"/>
        <c:noMultiLvlLbl val="0"/>
      </c:catAx>
      <c:valAx>
        <c:axId val="16481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81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</xdr:colOff>
      <xdr:row>2</xdr:row>
      <xdr:rowOff>62864</xdr:rowOff>
    </xdr:from>
    <xdr:to>
      <xdr:col>10</xdr:col>
      <xdr:colOff>445769</xdr:colOff>
      <xdr:row>22</xdr:row>
      <xdr:rowOff>129539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9C5BF-EA7C-525C-AE2F-961B6920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153_DIGAGRIC</v>
          </cell>
          <cell r="B1" t="str">
            <v>DIGAGRICOLA DIGAGRICOLA</v>
          </cell>
        </row>
        <row r="2">
          <cell r="A2" t="str">
            <v>AOLCESEG</v>
          </cell>
          <cell r="B2" t="str">
            <v>ANDRES OLCESE GASTELUMENDI</v>
          </cell>
        </row>
        <row r="3">
          <cell r="A3" t="str">
            <v>ARUMICHES</v>
          </cell>
          <cell r="B3" t="str">
            <v>ABEL RAMON RUMICHE SILVA</v>
          </cell>
        </row>
        <row r="4">
          <cell r="A4" t="str">
            <v>WFACUNDOF</v>
          </cell>
          <cell r="B4" t="str">
            <v>WALTER FACUNDO FACUNDO</v>
          </cell>
        </row>
        <row r="5">
          <cell r="A5" t="str">
            <v>EAMESM</v>
          </cell>
          <cell r="B5" t="str">
            <v>ERICKA AMES MASÍAS</v>
          </cell>
        </row>
        <row r="6">
          <cell r="A6" t="str">
            <v>MOJEDAC</v>
          </cell>
          <cell r="B6" t="str">
            <v>MILAGROS ELIZABETH OJEDA CHINGUEL</v>
          </cell>
        </row>
        <row r="7">
          <cell r="A7" t="str">
            <v>JIPANAQUEU</v>
          </cell>
          <cell r="B7" t="str">
            <v>JEAN MARCO IPANAQUE URDIALES</v>
          </cell>
        </row>
        <row r="8">
          <cell r="A8" t="str">
            <v>AANCAJIMAP</v>
          </cell>
          <cell r="B8" t="str">
            <v>ALEXANDRA MILAGROS ANCAJIMA PONCE</v>
          </cell>
        </row>
        <row r="9">
          <cell r="A9" t="str">
            <v>YSAAVEDRAC</v>
          </cell>
          <cell r="B9" t="str">
            <v>YADHIRA LETICIA SAAVEDRA CORDOVA</v>
          </cell>
        </row>
        <row r="10">
          <cell r="A10" t="str">
            <v>SALVARADOS</v>
          </cell>
          <cell r="B10" t="str">
            <v>SEBASTIAN ALONSO ALVARADO SANDOVAL</v>
          </cell>
        </row>
        <row r="11">
          <cell r="A11" t="str">
            <v>SCASTROA</v>
          </cell>
          <cell r="B11" t="str">
            <v>STEVEN YOSEPH CASTRO ARELLANO</v>
          </cell>
        </row>
        <row r="12">
          <cell r="A12" t="str">
            <v>RPOZOS</v>
          </cell>
          <cell r="B12" t="str">
            <v>RENATO ALONSO POZO SANDOVAL</v>
          </cell>
        </row>
        <row r="13">
          <cell r="A13" t="str">
            <v>ABAYONAB</v>
          </cell>
          <cell r="B13" t="str">
            <v>ANDREA LUCIA BAYONA BARCENA</v>
          </cell>
        </row>
        <row r="14">
          <cell r="A14" t="str">
            <v>LRUIZMU</v>
          </cell>
          <cell r="B14" t="str">
            <v>LUIS ALEXANDER RUIZ MUÑOZ</v>
          </cell>
        </row>
        <row r="15">
          <cell r="A15" t="str">
            <v>ABLANCOE</v>
          </cell>
          <cell r="B15" t="str">
            <v>ALEJANDRO BLANCO EGUILUZ</v>
          </cell>
        </row>
        <row r="16">
          <cell r="A16" t="str">
            <v>NSOCOLAS</v>
          </cell>
          <cell r="B16" t="str">
            <v>NAYELI YAMIRA SOCOLA SANDOVAL</v>
          </cell>
        </row>
        <row r="17">
          <cell r="A17" t="str">
            <v>JBERRUV</v>
          </cell>
          <cell r="B17" t="str">
            <v>JERSON JAVIER BERRU VELÁSQUEZ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72.498950000001" createdVersion="8" refreshedVersion="8" minRefreshableVersion="3" recordCount="2036" xr:uid="{4E3834B1-3AB0-4070-A1A7-645CB5B74208}">
  <cacheSource type="worksheet">
    <worksheetSource name="usuariosactivos2024"/>
  </cacheSource>
  <cacheFields count="10">
    <cacheField name="Año" numFmtId="0">
      <sharedItems containsSemiMixedTypes="0" containsString="0" containsNumber="1" containsInteger="1" minValue="2024" maxValue="2025" count="2">
        <n v="2024"/>
        <n v="2025"/>
      </sharedItems>
    </cacheField>
    <cacheField name="Usuario SAP" numFmtId="0">
      <sharedItems/>
    </cacheField>
    <cacheField name="Fin valid." numFmtId="14">
      <sharedItems containsNonDate="0" containsDate="1" containsString="0" containsBlank="1" minDate="2025-01-14T00:00:00" maxDate="9999-12-31T00:00:00"/>
    </cacheField>
    <cacheField name="Tipo usuario" numFmtId="0">
      <sharedItems/>
    </cacheField>
    <cacheField name="Sociedad" numFmtId="0">
      <sharedItems/>
    </cacheField>
    <cacheField name="Fe.creación reg.mtro.usuario" numFmtId="14">
      <sharedItems containsSemiMixedTypes="0" containsNonDate="0" containsDate="1" containsString="0" minDate="2007-01-15T00:00:00" maxDate="2025-03-29T00:00:00"/>
    </cacheField>
    <cacheField name="Mes Activo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Nombre" numFmtId="0">
      <sharedItems/>
    </cacheField>
    <cacheField name="Area" numFmtId="0">
      <sharedItems/>
    </cacheField>
    <cacheField name="Gerenc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6">
  <r>
    <x v="0"/>
    <s v="153_ADMIN"/>
    <m/>
    <s v="A"/>
    <s v="S153"/>
    <d v="2024-01-31T00:00:00"/>
    <x v="0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0"/>
    <s v="RESP. VÍCTOR STALIN LÓPEZ SÁNCHEZ"/>
    <s v="MANTENIMIENTO CAT"/>
    <s v="Gerencia de Operaciones"/>
  </r>
  <r>
    <x v="0"/>
    <s v="153_MNT_TRNS"/>
    <m/>
    <s v="A"/>
    <s v="S157"/>
    <d v="2019-03-05T00:00:00"/>
    <x v="0"/>
    <s v="RESPNOSABLE: VÍCTOR STALIN LÓPEZ SÁNCHEZ"/>
    <s v="MANTENIMIENTO CAT"/>
    <s v="Gerencia de Operaciones"/>
  </r>
  <r>
    <x v="0"/>
    <s v="153_SUPE_CAT"/>
    <m/>
    <s v="A"/>
    <s v="S153"/>
    <d v="2023-06-09T00:00:00"/>
    <x v="0"/>
    <s v="VÍCTOR STALIN LÓPEZ SÁNCHEZ"/>
    <s v="MANTENIMIENTO CAT"/>
    <s v="Gerencia de Operaciones"/>
  </r>
  <r>
    <x v="0"/>
    <s v="157_BLZML"/>
    <d v="9999-12-31T00:00:00"/>
    <s v="A"/>
    <s v="S157"/>
    <d v="2015-02-02T00:00:00"/>
    <x v="0"/>
    <s v="OPERADOR DE BALANZA"/>
    <s v="ALMACEN Y DISTRIBUCION"/>
    <s v="Gerencia de Operaciones"/>
  </r>
  <r>
    <x v="0"/>
    <s v="157_INSTRU"/>
    <m/>
    <s v="A"/>
    <s v="S157"/>
    <d v="2012-04-04T00:00:00"/>
    <x v="0"/>
    <s v="INSTRUMENTISTA DE AUTOMATIZACION"/>
    <s v="AUTOMATIZACION"/>
    <s v="Gerencia Industrial y Mantenimiento"/>
  </r>
  <r>
    <x v="0"/>
    <s v="157_OMANUTEN"/>
    <m/>
    <s v="A"/>
    <s v="S157"/>
    <d v="2012-02-15T00:00:00"/>
    <x v="0"/>
    <s v="LUIS EDUARDO VILLAR FLORES"/>
    <s v="MANTENIMIENTO INDUSTRIAL"/>
    <s v="Gerencia Industrial y Mantenimiento"/>
  </r>
  <r>
    <x v="0"/>
    <s v="157_OPECALID"/>
    <m/>
    <s v="A"/>
    <s v="S157"/>
    <d v="2011-09-06T00:00:00"/>
    <x v="0"/>
    <s v="DIANA CAROLINA ALBERCA SILUPÚ"/>
    <s v="CONTROL DE CALIDAD"/>
    <s v="Gerencia de Operaciones"/>
  </r>
  <r>
    <x v="0"/>
    <s v="157_PRODUC01"/>
    <m/>
    <s v="A"/>
    <s v="S157"/>
    <d v="2019-05-23T00:00:00"/>
    <x v="0"/>
    <s v="RESPONSABLE: ALEXANDER MOISES FLORES DUAREZ"/>
    <s v="PRODUCCION"/>
    <s v="Gerencia Industrial y Mantenimiento"/>
  </r>
  <r>
    <x v="0"/>
    <s v="158_REDES"/>
    <m/>
    <s v="A"/>
    <s v="S158"/>
    <d v="2013-12-03T00:00:00"/>
    <x v="0"/>
    <s v="RESP: CESAR MIGUEL CARRILLO REYES"/>
    <s v="ELECTRICIDAD"/>
    <s v="Gerencia Industrial y Mantenimiento"/>
  </r>
  <r>
    <x v="0"/>
    <s v="AADANAQUEE"/>
    <m/>
    <s v="A"/>
    <s v="S153"/>
    <d v="2022-04-08T00:00:00"/>
    <x v="0"/>
    <s v="ANDERSON JOEL ADANAQUE ENCALADA"/>
    <s v="COMPENSACIONES Y NOMINAS"/>
    <s v="Gerencia Gestion Humana de Sostenibilidad"/>
  </r>
  <r>
    <x v="0"/>
    <s v="AAGUIRREM"/>
    <m/>
    <s v="A"/>
    <s v="S153"/>
    <d v="2020-05-07T00:00:00"/>
    <x v="0"/>
    <s v="AMELIA AGUIRRE MARTINEZ"/>
    <s v="MANTENIMIENTO CAT"/>
    <s v="Gerencia de Operaciones"/>
  </r>
  <r>
    <x v="0"/>
    <s v="ABURNEOL"/>
    <d v="9999-12-31T00:00:00"/>
    <s v="A"/>
    <s v="S153"/>
    <d v="2019-10-02T00:00:00"/>
    <x v="0"/>
    <s v="ANA LUCIA BURNEO LOPEZ"/>
    <s v="CONTROL DE GESTION"/>
    <s v="Gerencia Administracion y Finanzas"/>
  </r>
  <r>
    <x v="0"/>
    <s v="ACOLOMAL"/>
    <m/>
    <s v="A"/>
    <s v="S157"/>
    <d v="2016-08-22T00:00:00"/>
    <x v="0"/>
    <s v="ACELA MARGOT COLOMA LUNA"/>
    <s v="COMPENSACIONES Y NOMINAS"/>
    <s v="Gerencia Gestion Humana de Sostenibilidad"/>
  </r>
  <r>
    <x v="0"/>
    <s v="AFLORESD"/>
    <m/>
    <s v="A"/>
    <s v="S157"/>
    <d v="2013-03-20T00:00:00"/>
    <x v="0"/>
    <s v="ALEXANDER MOISES FLORES DUAREZ"/>
    <s v="PRODUCCION"/>
    <s v="Gerencia Industrial y Mantenimiento"/>
  </r>
  <r>
    <x v="0"/>
    <s v="AGULDENG"/>
    <m/>
    <s v="A"/>
    <s v="S153"/>
    <d v="2022-04-26T00:00:00"/>
    <x v="0"/>
    <s v="AMELIA DEL CARMEN GULDEN GARCIA"/>
    <s v="FUNDO LOBO"/>
    <s v="Gerencia Agricola"/>
  </r>
  <r>
    <x v="0"/>
    <s v="AGUTIERREZR"/>
    <d v="9999-12-31T00:00:00"/>
    <s v="A"/>
    <s v="S157"/>
    <d v="2023-10-10T00:00:00"/>
    <x v="0"/>
    <s v="ALICIA DE LOS MILAGROS GUTIERREZ ROSS-MORREY"/>
    <s v="COMERCIAL"/>
    <s v="Gerencia de Operaciones"/>
  </r>
  <r>
    <x v="0"/>
    <s v="ALACHIRAP"/>
    <m/>
    <s v="A"/>
    <s v="S153"/>
    <d v="2022-04-08T00:00:00"/>
    <x v="0"/>
    <s v="AILEEN SOFIA LACHIRA PRADO"/>
    <s v="ALMACEN Y DISTRIBUCION"/>
    <s v="Gerencia de Operaciones"/>
  </r>
  <r>
    <x v="0"/>
    <s v="ASERNAQUEV"/>
    <m/>
    <s v="A"/>
    <s v="S153"/>
    <d v="2021-01-28T00:00:00"/>
    <x v="0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0"/>
    <s v="RESP:JIMMY VASQUEZ CASTRO"/>
    <s v="SISTEMAS"/>
    <s v="Gerencia Administracion y Finanzas"/>
  </r>
  <r>
    <x v="0"/>
    <s v="AVASQUEZM"/>
    <m/>
    <s v="A"/>
    <s v="S157"/>
    <d v="2022-07-26T00:00:00"/>
    <x v="0"/>
    <s v="ALBERT ABEL VASQUEZ MORE"/>
    <s v="MANTENIMIENTO INDUSTRIAL"/>
    <s v="Gerencia Industrial y Mantenimiento"/>
  </r>
  <r>
    <x v="0"/>
    <s v="AVILELAJ"/>
    <m/>
    <s v="A"/>
    <s v="S157"/>
    <d v="2022-08-16T00:00:00"/>
    <x v="0"/>
    <s v="ADRIANA PAMELA JUAREZ VILELA"/>
    <s v="CONTABILIDAD"/>
    <s v="Gerencia Administracion y Finanzas"/>
  </r>
  <r>
    <x v="0"/>
    <s v="BGONZALESM"/>
    <m/>
    <s v="A"/>
    <s v="S157"/>
    <d v="2018-05-10T00:00:00"/>
    <x v="0"/>
    <s v="BORIS GONZALES MOGOLLON"/>
    <s v="COSECHA,ALCE Y TRANSPORTE"/>
    <s v="Gerencia de Operaciones"/>
  </r>
  <r>
    <x v="0"/>
    <s v="CCARRILLOR"/>
    <m/>
    <s v="A"/>
    <s v="S157"/>
    <d v="2016-09-02T00:00:00"/>
    <x v="0"/>
    <s v="CESAR MIGUEL CARRILLO REYES"/>
    <s v="ELECTRICIDAD"/>
    <s v="Gerencia Industrial y Mantenimiento"/>
  </r>
  <r>
    <x v="0"/>
    <s v="CFREYM"/>
    <m/>
    <s v="A"/>
    <s v="S157"/>
    <d v="2007-12-13T00:00:00"/>
    <x v="0"/>
    <s v="CHRISTIAN AXELL FREY MERINO"/>
    <s v="COMERCIAL"/>
    <s v="Gerencia de Operaciones"/>
  </r>
  <r>
    <x v="0"/>
    <s v="CNEYRAM"/>
    <m/>
    <s v="A"/>
    <s v="S153"/>
    <d v="2023-12-29T00:00:00"/>
    <x v="0"/>
    <s v="CHRISTOPER JUNIOR NEYRA MONTALBAN"/>
    <s v="ALMACEN Y DISTRIBUCION"/>
    <s v="Gerencia de Operaciones"/>
  </r>
  <r>
    <x v="0"/>
    <s v="COCANAG"/>
    <m/>
    <s v="A"/>
    <s v="S157"/>
    <d v="2023-12-18T00:00:00"/>
    <x v="0"/>
    <s v="CESAR ANDRÉS OCAÑA GUTIERREZ"/>
    <s v="COMPRAS"/>
    <s v="Gerencia de Operaciones"/>
  </r>
  <r>
    <x v="0"/>
    <s v="CRAMOSG"/>
    <m/>
    <s v="A"/>
    <s v="S157"/>
    <d v="2021-03-01T00:00:00"/>
    <x v="0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0"/>
    <s v="CARLOS REYES YARLEQUE"/>
    <s v="MANTENIMIENTO CAT"/>
    <s v="Gerencia de Operaciones"/>
  </r>
  <r>
    <x v="0"/>
    <s v="CSILVAD"/>
    <m/>
    <s v="A"/>
    <s v="S158"/>
    <d v="2022-11-11T00:00:00"/>
    <x v="0"/>
    <s v="CESAR ANTHONY SILVA DEL ROSARIO"/>
    <s v="ELECTRICIDAD"/>
    <s v="Gerencia Industrial y Mantenimiento"/>
  </r>
  <r>
    <x v="0"/>
    <s v="CSOSAL"/>
    <m/>
    <s v="A"/>
    <s v="S153"/>
    <d v="2021-05-04T00:00:00"/>
    <x v="0"/>
    <s v="CLAUDIA ISELIA SOSA LACHIRA"/>
    <s v="CONTROL DE GESTION"/>
    <s v="Gerencia Administracion y Finanzas"/>
  </r>
  <r>
    <x v="0"/>
    <s v="CVIVANCOM"/>
    <m/>
    <s v="A"/>
    <s v="S153"/>
    <d v="2014-11-21T00:00:00"/>
    <x v="0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0"/>
    <s v="DIEGO ALONSO ARENAS BENITES"/>
    <s v="MANTENIMIENTO CAT"/>
    <s v="Gerencia de Operaciones"/>
  </r>
  <r>
    <x v="0"/>
    <s v="DCHERON"/>
    <m/>
    <s v="A"/>
    <s v="S153"/>
    <d v="2016-06-30T00:00:00"/>
    <x v="0"/>
    <s v="DARWIN ANDRY CHERO NOMBERTO"/>
    <s v="ALMACEN Y DISTRIBUCION"/>
    <s v="Gerencia de Operaciones"/>
  </r>
  <r>
    <x v="0"/>
    <s v="DCRUZC"/>
    <m/>
    <s v="A"/>
    <s v="S153"/>
    <d v="2015-06-18T00:00:00"/>
    <x v="0"/>
    <s v="DAVID ISRAEL CRUZ CARRILLO"/>
    <s v="PRODUCCION"/>
    <s v="Gerencia Industrial y Mantenimiento"/>
  </r>
  <r>
    <x v="0"/>
    <s v="DFLOREANOP"/>
    <m/>
    <s v="A"/>
    <s v="S153"/>
    <d v="2019-05-03T00:00:00"/>
    <x v="0"/>
    <s v="DEYNI ALEXANDER FLOREANO PUCHULAN"/>
    <s v="COMPRAS"/>
    <s v="Gerencia de Operaciones"/>
  </r>
  <r>
    <x v="0"/>
    <s v="DGAMEROS"/>
    <m/>
    <s v="A"/>
    <s v="S157"/>
    <d v="2019-08-01T00:00:00"/>
    <x v="0"/>
    <s v="DARWIN ABEL GAMERO SAAVEDRA"/>
    <s v="PRODUCCION"/>
    <s v="Gerencia Industrial y Mantenimiento"/>
  </r>
  <r>
    <x v="0"/>
    <s v="EAREVALOJ"/>
    <m/>
    <s v="A"/>
    <s v="S153"/>
    <d v="2020-10-22T00:00:00"/>
    <x v="0"/>
    <s v="ENRIQUE ALFONSO AREVALO JUAREZ"/>
    <s v="COMPRAS"/>
    <s v="Gerencia Administracion y Finanzas"/>
  </r>
  <r>
    <x v="0"/>
    <s v="EGIRONA"/>
    <m/>
    <s v="A"/>
    <s v="S153"/>
    <d v="2023-09-28T00:00:00"/>
    <x v="0"/>
    <s v="ELVIS GIRON ALAMA"/>
    <s v="GESTION HUMANA Y SOSTENIBILIDAD"/>
    <s v="Gerencia Gestion Humana de Sostenibilidad"/>
  </r>
  <r>
    <x v="0"/>
    <s v="EMIJAHUANCAG"/>
    <m/>
    <s v="A"/>
    <s v="S153"/>
    <d v="2017-05-23T00:00:00"/>
    <x v="0"/>
    <s v="EDIXSON MIJAHUANCA GUERRERO"/>
    <s v="MANTENIMIENTO CAT"/>
    <s v="Gerencia de Operaciones"/>
  </r>
  <r>
    <x v="0"/>
    <s v="EREYESP"/>
    <m/>
    <s v="A"/>
    <s v="S153"/>
    <d v="2011-01-17T00:00:00"/>
    <x v="0"/>
    <s v="ESTEBAN REYES PUCHULAN"/>
    <s v="GERENCIA AGRICOLA"/>
    <s v="Gerencia Agricola"/>
  </r>
  <r>
    <x v="0"/>
    <s v="FATOCHEM"/>
    <m/>
    <s v="A"/>
    <s v="S157"/>
    <d v="2017-04-26T00:00:00"/>
    <x v="0"/>
    <s v="FELIX ADDERLY ATOCHE MAZA"/>
    <s v="PRODUCCION"/>
    <s v="Gerencia Industrial y Mantenimiento"/>
  </r>
  <r>
    <x v="0"/>
    <s v="FLOPEZV"/>
    <m/>
    <s v="A"/>
    <s v="S153"/>
    <d v="2014-10-17T00:00:00"/>
    <x v="0"/>
    <s v="FRANQUI LOPEZ VALLADARES"/>
    <s v="ALMACEN Y DISTRIBUCION"/>
    <s v="Gerencia de Operaciones"/>
  </r>
  <r>
    <x v="0"/>
    <s v="FVALLADARESC"/>
    <m/>
    <s v="A"/>
    <s v="S153"/>
    <d v="2022-08-15T00:00:00"/>
    <x v="0"/>
    <s v="FRANCO VALLADARES CARNERO"/>
    <s v="MANTENIMIENTO DE RIEGO Y BOMBAS"/>
    <s v="Gerencia Agricola"/>
  </r>
  <r>
    <x v="0"/>
    <s v="GPENAP"/>
    <m/>
    <s v="A"/>
    <s v="S153"/>
    <d v="2013-01-08T00:00:00"/>
    <x v="0"/>
    <s v="GONZALO RAMON PEÑA PEÑA"/>
    <s v="FUNDO LOBO"/>
    <s v="Gerencia Agricola"/>
  </r>
  <r>
    <x v="0"/>
    <s v="HBORJAT"/>
    <m/>
    <s v="A"/>
    <s v="S157"/>
    <d v="2022-04-20T00:00:00"/>
    <x v="0"/>
    <s v="HECTOR DANIEL BORJA TORRES"/>
    <s v="ELECTRICIDAD"/>
    <s v="Gerencia Industrial y Mantenimiento"/>
  </r>
  <r>
    <x v="0"/>
    <s v="HCRUZA"/>
    <m/>
    <s v="A"/>
    <s v="S153"/>
    <d v="2017-11-24T00:00:00"/>
    <x v="0"/>
    <s v="HENRY CRUZ ALBINES"/>
    <s v="ALMACEN Y DISTRIBUCION"/>
    <s v="Gerencia de Operaciones"/>
  </r>
  <r>
    <x v="0"/>
    <s v="HMOCARROC"/>
    <m/>
    <s v="A"/>
    <s v="S153"/>
    <d v="2023-08-14T00:00:00"/>
    <x v="0"/>
    <s v="HUGO MARTIN MOCARRO CHAPILLIQUEN"/>
    <s v="RIESGOS"/>
    <s v="Gerencia Administracion y Finanzas"/>
  </r>
  <r>
    <x v="0"/>
    <s v="JAQUIJED"/>
    <m/>
    <s v="A"/>
    <s v="S153"/>
    <d v="2019-06-12T00:00:00"/>
    <x v="0"/>
    <s v="JORGE LUIS AQUIJE DIAZ"/>
    <s v="FUNDO MONTELIMA"/>
    <s v="Gerencia Agricola"/>
  </r>
  <r>
    <x v="0"/>
    <s v="JBACILIOH"/>
    <m/>
    <s v="A"/>
    <s v="S153"/>
    <d v="2014-08-12T00:00:00"/>
    <x v="0"/>
    <s v="JESSICA ELIZABETH BACILIO HERNANDEZ"/>
    <s v="CPIU"/>
    <s v="Gerencia Agricola"/>
  </r>
  <r>
    <x v="0"/>
    <s v="JBAYONAG"/>
    <d v="9999-12-31T00:00:00"/>
    <s v="A"/>
    <s v="S153"/>
    <d v="2023-02-10T00:00:00"/>
    <x v="0"/>
    <s v="JOSE MANUEL BAYONA GALLOSA"/>
    <s v="COMPRAS"/>
    <s v="Gerencia de Operaciones"/>
  </r>
  <r>
    <x v="0"/>
    <s v="JCALDERONCHU"/>
    <m/>
    <s v="A"/>
    <s v="S157"/>
    <d v="2018-01-03T00:00:00"/>
    <x v="0"/>
    <s v="JOAO HERALDO CALDERON CHUQUILIN"/>
    <s v="PRODUCCION"/>
    <s v="Gerencia Industrial y Mantenimiento"/>
  </r>
  <r>
    <x v="0"/>
    <s v="JCASTILLOR"/>
    <m/>
    <s v="A"/>
    <s v="S153"/>
    <d v="2016-07-25T00:00:00"/>
    <x v="0"/>
    <s v="JHON MARLON CASTILLO ROJAS"/>
    <s v="MANTENIMIENTO DE RIEGO Y BOMBAS"/>
    <s v="Gerencia Agricola"/>
  </r>
  <r>
    <x v="0"/>
    <s v="JCHAPARROB"/>
    <m/>
    <s v="A"/>
    <s v="S153"/>
    <d v="2020-09-02T00:00:00"/>
    <x v="0"/>
    <s v="JORGE AUGUSTO CHAPARRO BENITES"/>
    <s v="COMPRAS"/>
    <s v="Gerencia de Operaciones"/>
  </r>
  <r>
    <x v="0"/>
    <s v="JCHEROPA"/>
    <m/>
    <s v="A"/>
    <s v="S153"/>
    <d v="2022-02-25T00:00:00"/>
    <x v="0"/>
    <s v="JUNIOR IVAN CHERO PAIVA"/>
    <s v="COMPRAS"/>
    <s v="Gerencia de Operaciones"/>
  </r>
  <r>
    <x v="0"/>
    <s v="JCHUMACEROC"/>
    <m/>
    <s v="A"/>
    <s v="S157"/>
    <d v="2023-06-08T00:00:00"/>
    <x v="0"/>
    <s v="JHON ALEXIS CHUMACERO COLUMBUS"/>
    <s v="MANTENIMIENTO INDUSTRIAL"/>
    <s v="Gerencia Industrial y Mantenimiento"/>
  </r>
  <r>
    <x v="0"/>
    <s v="JCOBENASS"/>
    <m/>
    <s v="A"/>
    <s v="S157"/>
    <d v="2020-08-04T00:00:00"/>
    <x v="0"/>
    <s v="JORGE LUIS COBEÑAS SALDARRIAGA"/>
    <s v="CONTROL DE CALIDAD"/>
    <s v="Gerencia de Operaciones"/>
  </r>
  <r>
    <x v="0"/>
    <s v="JESTELAF"/>
    <m/>
    <s v="A"/>
    <s v="S157"/>
    <d v="2020-06-25T00:00:00"/>
    <x v="0"/>
    <s v="JOSE JUAN ESTELA FLORES"/>
    <s v="CONTROL DE CALIDAD"/>
    <s v="Gerencia de Operaciones"/>
  </r>
  <r>
    <x v="0"/>
    <s v="JGOMEZAP"/>
    <m/>
    <s v="A"/>
    <s v="S153"/>
    <d v="2023-08-31T00:00:00"/>
    <x v="0"/>
    <s v="JENE FRANSHESKA GÓMEZ APARICIO"/>
    <s v="SISTEMAS"/>
    <s v="Gerencia Administracion y Finanzas"/>
  </r>
  <r>
    <x v="0"/>
    <s v="JHIDALGOS"/>
    <d v="9999-12-31T00:00:00"/>
    <s v="A"/>
    <s v="S153"/>
    <d v="2023-07-06T00:00:00"/>
    <x v="0"/>
    <s v="JUNIOR ALEXANDER HIDALGO SOCOLA"/>
    <s v="SISTEMAS"/>
    <s v="Gerencia Administracion y Finanzas"/>
  </r>
  <r>
    <x v="0"/>
    <s v="JLARAMA"/>
    <m/>
    <s v="A"/>
    <s v="S153"/>
    <d v="2022-10-03T00:00:00"/>
    <x v="0"/>
    <s v="JHORDY BRAYAN LARA MAMANI"/>
    <s v="COMPRAS"/>
    <s v="Gerencia de Operaciones"/>
  </r>
  <r>
    <x v="0"/>
    <s v="JLOPEZSI"/>
    <m/>
    <s v="A"/>
    <s v="S157"/>
    <d v="2019-06-18T00:00:00"/>
    <x v="0"/>
    <s v="JOSE LEONCIO LOPEZ SILVA"/>
    <s v="MANTENIMIENTO INDUSTRIAL"/>
    <s v="Gerencia Industrial y Mantenimiento"/>
  </r>
  <r>
    <x v="0"/>
    <s v="JMARCELOM"/>
    <m/>
    <s v="A"/>
    <s v="S157"/>
    <d v="2024-01-12T00:00:00"/>
    <x v="0"/>
    <s v="JOSÉ MARÍA MARCELO MECA"/>
    <s v="COMPRAS"/>
    <s v="Gerencia de Operaciones"/>
  </r>
  <r>
    <x v="0"/>
    <s v="JMAZAV"/>
    <m/>
    <s v="A"/>
    <s v="S157"/>
    <d v="2017-09-12T00:00:00"/>
    <x v="0"/>
    <s v="JORGE HERNAN MAZA VILCHEZ"/>
    <s v="AUTOMATIZACION"/>
    <s v="Gerencia Industrial y Mantenimiento"/>
  </r>
  <r>
    <x v="0"/>
    <s v="JMENDOZAG"/>
    <m/>
    <s v="A"/>
    <s v="S153"/>
    <d v="2021-09-08T00:00:00"/>
    <x v="0"/>
    <s v="JAIME MENDOZA GARAY"/>
    <s v="SEGURIDAD"/>
    <s v="Gerencia Gestion Humana de Sostenibilidad"/>
  </r>
  <r>
    <x v="0"/>
    <s v="JMIOA"/>
    <m/>
    <s v="A"/>
    <s v="S153"/>
    <d v="2018-06-05T00:00:00"/>
    <x v="0"/>
    <s v="JUAN MARTIN MIO ARBULU"/>
    <s v="MANTENIMIENTO DE RIEGO Y BOMBAS"/>
    <s v="Gerencia Agricola"/>
  </r>
  <r>
    <x v="0"/>
    <s v="JMONTEROV"/>
    <m/>
    <s v="A"/>
    <s v="S157"/>
    <d v="2020-09-23T00:00:00"/>
    <x v="0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0"/>
    <s v="JEAN ONSTEENG NEGRON CALERO"/>
    <s v="MANTENIMIENTO DE RIEGO Y BOMBAS"/>
    <s v="Gerencia Agricola"/>
  </r>
  <r>
    <x v="0"/>
    <s v="JPICHILINGUP"/>
    <m/>
    <s v="A"/>
    <s v="S157"/>
    <d v="2021-09-28T00:00:00"/>
    <x v="0"/>
    <s v="JOYCE ALLISON PICHILINGUE POZO"/>
    <s v="COMERCIAL"/>
    <s v="Gerencia de Operaciones"/>
  </r>
  <r>
    <x v="0"/>
    <s v="JQUEVEDOA"/>
    <m/>
    <s v="A"/>
    <s v="S153"/>
    <d v="2010-05-19T00:00:00"/>
    <x v="0"/>
    <s v="JORGE ISAC QUEVEDO ARBULU"/>
    <s v="ADMINISTRACION"/>
    <s v="Gerencia Administracion y Finanzas"/>
  </r>
  <r>
    <x v="0"/>
    <s v="JREYESC"/>
    <d v="9999-12-31T00:00:00"/>
    <s v="A"/>
    <s v="S157"/>
    <d v="2023-03-14T00:00:00"/>
    <x v="0"/>
    <s v="JOSEPH ALEXIS REYES CRUZ"/>
    <s v="MANTENIMIENTO INDUSTRIAL"/>
    <s v="Gerencia Industrial y Mantenimiento"/>
  </r>
  <r>
    <x v="0"/>
    <s v="JROJASBARR"/>
    <m/>
    <s v="A"/>
    <s v="S153"/>
    <d v="2021-03-11T00:00:00"/>
    <x v="0"/>
    <s v="JOHN ANGEL ROJAS BARRIOS"/>
    <s v="FUNDO MONTELIMA"/>
    <s v="Gerencia Agricola"/>
  </r>
  <r>
    <x v="0"/>
    <s v="JSEMINARIOA"/>
    <m/>
    <s v="A"/>
    <s v="S157"/>
    <d v="2019-05-09T00:00:00"/>
    <x v="0"/>
    <s v="JORGE LUIS SEMINARIO ABAD"/>
    <s v="PRODUCCION"/>
    <s v="Gerencia Industrial y Mantenimiento"/>
  </r>
  <r>
    <x v="0"/>
    <s v="JSEMINARIOU"/>
    <m/>
    <s v="A"/>
    <s v="S157"/>
    <d v="2021-02-26T00:00:00"/>
    <x v="0"/>
    <s v="JOSE ALFREDO SEMINARIO URBINA"/>
    <s v="PRODUCCION"/>
    <s v="Gerencia Industrial y Mantenimiento"/>
  </r>
  <r>
    <x v="0"/>
    <s v="JVASQUEZCAS"/>
    <m/>
    <s v="A"/>
    <s v="S153"/>
    <d v="2011-01-17T00:00:00"/>
    <x v="0"/>
    <s v="JIMMY VASQUEZ CASTRO"/>
    <s v="SISTEMAS"/>
    <s v="Gerencia Administracion y Finanzas"/>
  </r>
  <r>
    <x v="0"/>
    <s v="JVILLEGASP"/>
    <m/>
    <s v="A"/>
    <s v="S153"/>
    <d v="2020-11-23T00:00:00"/>
    <x v="0"/>
    <s v="JORDAN PAUL VILLEGAS PURIZACA"/>
    <s v="COMPENSACIONES Y NOMINAS"/>
    <s v="Gerencia Gestion Humana de Sostenibilidad"/>
  </r>
  <r>
    <x v="0"/>
    <s v="KCRUZM"/>
    <m/>
    <s v="A"/>
    <s v="S153"/>
    <d v="2023-07-26T00:00:00"/>
    <x v="0"/>
    <s v="KARLA CRUZ MAURICIO"/>
    <s v="ALMACEN Y DISTRIBUCION"/>
    <s v="Gerencia de Operaciones"/>
  </r>
  <r>
    <x v="0"/>
    <s v="KYAMUNAQUEJ"/>
    <d v="9999-12-31T00:00:00"/>
    <s v="A"/>
    <s v="S153"/>
    <d v="2022-11-30T00:00:00"/>
    <x v="0"/>
    <s v="KEVIN SMITH YAMUNAQUE JUAREZ"/>
    <s v="ALMACEN Y DISTRIBUCION"/>
    <s v="Gerencia de Operaciones"/>
  </r>
  <r>
    <x v="0"/>
    <s v="KZAVALETAM"/>
    <m/>
    <s v="A"/>
    <s v="S157"/>
    <d v="2023-07-05T00:00:00"/>
    <x v="0"/>
    <s v="KAROL RUTH ZAVALETA MAR"/>
    <s v="CONTABILIDAD"/>
    <s v="Gerencia Administracion y Finanzas"/>
  </r>
  <r>
    <x v="0"/>
    <s v="LCHANDUVIT"/>
    <m/>
    <s v="A"/>
    <s v="S157"/>
    <d v="2021-02-16T00:00:00"/>
    <x v="0"/>
    <s v="LEONARDO MANUEL CHANDUVI TINEDO"/>
    <s v="CONTABILIDAD"/>
    <s v="Gerencia Administracion y Finanzas"/>
  </r>
  <r>
    <x v="0"/>
    <s v="LGARCIAC"/>
    <m/>
    <s v="A"/>
    <s v="S153"/>
    <d v="2021-03-26T00:00:00"/>
    <x v="0"/>
    <s v="LUIS FRANCISCO GARCIA CALOPIÑA"/>
    <s v="COSECHA,ALCE Y TRANSPORTE"/>
    <s v="Gerencia de Operaciones"/>
  </r>
  <r>
    <x v="0"/>
    <s v="LHERRERAM"/>
    <m/>
    <s v="A"/>
    <s v="S153"/>
    <d v="2020-07-24T00:00:00"/>
    <x v="0"/>
    <s v="LENIN JOHNATAN HERRERA MOSCOL"/>
    <s v="ALMACEN Y DISTRIBUCION"/>
    <s v="Gerencia de Operaciones"/>
  </r>
  <r>
    <x v="0"/>
    <s v="LOCANAP"/>
    <m/>
    <s v="A"/>
    <s v="S153"/>
    <d v="2014-02-20T00:00:00"/>
    <x v="0"/>
    <s v="LIA CRISTINA OCAÑA PAUTA"/>
    <s v="CONTROL DE GESTION"/>
    <s v="Gerencia Administracion y Finanzas"/>
  </r>
  <r>
    <x v="0"/>
    <s v="LOLAYAL"/>
    <m/>
    <s v="A"/>
    <s v="S153"/>
    <d v="2015-12-16T00:00:00"/>
    <x v="0"/>
    <s v="LYN ANTHONY OLAYA LEON"/>
    <s v="CONTABILIDAD"/>
    <s v="Gerencia Administracion y Finanzas"/>
  </r>
  <r>
    <x v="0"/>
    <s v="LPADILLASA"/>
    <m/>
    <s v="A"/>
    <s v="S157"/>
    <d v="2021-07-12T00:00:00"/>
    <x v="0"/>
    <s v="LIDER PADILLA SALVADOR"/>
    <s v="PRODUCCION"/>
    <s v="Gerencia Industrial y Mantenimiento"/>
  </r>
  <r>
    <x v="0"/>
    <s v="LTIMANAT"/>
    <m/>
    <s v="A"/>
    <s v="S153"/>
    <d v="2022-10-31T00:00:00"/>
    <x v="0"/>
    <s v="LUIS FELIPE TIMANA TABOADA"/>
    <s v="COMPRAS"/>
    <s v="Gerencia de Operaciones"/>
  </r>
  <r>
    <x v="0"/>
    <s v="LVILLARF"/>
    <m/>
    <s v="A"/>
    <s v="S157"/>
    <d v="2019-07-05T00:00:00"/>
    <x v="0"/>
    <s v="LUIS EDUARDO VILLAR FLORES"/>
    <s v="MANTENIMIENTO INDUSTRIAL"/>
    <s v="Gerencia Industrial y Mantenimiento"/>
  </r>
  <r>
    <x v="0"/>
    <s v="MDILIBERTOS"/>
    <m/>
    <s v="A"/>
    <s v="S153"/>
    <d v="2012-08-03T00:00:00"/>
    <x v="0"/>
    <s v="MICHELE MARTINO DI LIBERTO SAURI"/>
    <s v="GERENCIA AGRICOLA"/>
    <s v="Gerencia Agricola"/>
  </r>
  <r>
    <x v="0"/>
    <s v="MMARTINEZP"/>
    <d v="9999-12-12T00:00:00"/>
    <s v="A"/>
    <s v="S157"/>
    <d v="2014-08-13T00:00:00"/>
    <x v="0"/>
    <s v="MIROSLAVA BEATRIZ MARTINEZ PUICON"/>
    <s v="CONTABILIDAD"/>
    <s v="Gerencia Administracion y Finanzas"/>
  </r>
  <r>
    <x v="0"/>
    <s v="MVEGAY"/>
    <m/>
    <s v="A"/>
    <s v="S157"/>
    <d v="2014-09-12T00:00:00"/>
    <x v="0"/>
    <s v="MARIA PRESENTACION VEGA YZQUIERDO"/>
    <s v="CONTROL DE CALIDAD"/>
    <s v="Gerencia de Operaciones"/>
  </r>
  <r>
    <x v="0"/>
    <s v="NHANSENG"/>
    <m/>
    <s v="A"/>
    <s v="S153"/>
    <d v="2018-04-18T00:00:00"/>
    <x v="0"/>
    <s v="NILS ENRIQUE HANSEN GAMARRA"/>
    <s v="MANTENIMIENTO DE RIEGO Y BOMBAS"/>
    <s v="Gerencia Agricola"/>
  </r>
  <r>
    <x v="0"/>
    <s v="OMONTENEGROC"/>
    <m/>
    <s v="A"/>
    <s v="S153"/>
    <d v="2023-09-21T00:00:00"/>
    <x v="0"/>
    <s v="OSCAR DAVID MONTENEGRO CALLE"/>
    <s v="COMERCIAL"/>
    <s v="Gerencia de Operaciones"/>
  </r>
  <r>
    <x v="0"/>
    <s v="OVASQUEZP"/>
    <m/>
    <s v="A"/>
    <s v="S153"/>
    <d v="2008-08-13T00:00:00"/>
    <x v="0"/>
    <s v="OXSLIER LENIN VASQUEZ PINDAY"/>
    <s v="GERENCIA AGRICOLA"/>
    <s v="Gerencia Agricola"/>
  </r>
  <r>
    <x v="0"/>
    <s v="PSUNCIONZ"/>
    <m/>
    <s v="A"/>
    <s v="S153"/>
    <d v="2019-02-27T00:00:00"/>
    <x v="0"/>
    <s v="PAOLA CLEOFE SUNCIÓN ZAPATA"/>
    <s v="COMPENSACIONES Y NOMINAS"/>
    <s v="Gerencia Gestion Humana de Sostenibilidad"/>
  </r>
  <r>
    <x v="0"/>
    <s v="PTRIGOSOF"/>
    <m/>
    <s v="A"/>
    <s v="S157"/>
    <d v="2007-01-15T00:00:00"/>
    <x v="0"/>
    <s v="PEDRO  ALEJANDRO TRIGOSO FEIJOO"/>
    <s v="GERENCIA DE OPERACIONES"/>
    <s v="Gerencia de Operaciones"/>
  </r>
  <r>
    <x v="0"/>
    <s v="RGARCIAFE"/>
    <m/>
    <s v="A"/>
    <s v="S153"/>
    <d v="2022-11-18T00:00:00"/>
    <x v="0"/>
    <s v="RUBÉN DARIO GARCIA FERIA"/>
    <s v="CONTABILIDAD"/>
    <s v="Gerencia Administracion y Finanzas"/>
  </r>
  <r>
    <x v="0"/>
    <s v="RLUPUCHEQ"/>
    <m/>
    <s v="A"/>
    <s v="S153"/>
    <d v="2018-03-14T00:00:00"/>
    <x v="0"/>
    <s v="RAFAEL LUPUCHE QUEVEDO"/>
    <s v="CPIU"/>
    <s v="Gerencia Agricola"/>
  </r>
  <r>
    <x v="0"/>
    <s v="RMONCADAP"/>
    <m/>
    <s v="A"/>
    <s v="S153"/>
    <d v="2018-10-10T00:00:00"/>
    <x v="0"/>
    <s v="RENZO JOSE MONCADA PEREZ"/>
    <s v="CONTROL DE GESTION"/>
    <s v="Gerencia Administracion y Finanzas"/>
  </r>
  <r>
    <x v="0"/>
    <s v="RTORRESS"/>
    <m/>
    <s v="A"/>
    <s v="S153"/>
    <d v="2016-02-19T00:00:00"/>
    <x v="0"/>
    <s v="RAUL JAVIER TORRES SILVA"/>
    <s v="MANTENIMIENTO DE RIEGO Y BOMBAS"/>
    <s v="Gerencia Agricola"/>
  </r>
  <r>
    <x v="0"/>
    <s v="RVELAZCOG"/>
    <d v="9999-12-31T00:00:00"/>
    <s v="A"/>
    <s v="S153"/>
    <d v="2023-08-31T00:00:00"/>
    <x v="0"/>
    <s v="ROSALIA JOSELENNY VELAZCO GARCIA"/>
    <s v="MANTENIMIENTO DE RIEGO Y BOMBAS"/>
    <s v="Gerencia Agricola"/>
  </r>
  <r>
    <x v="0"/>
    <s v="RZETOLAB"/>
    <m/>
    <s v="A"/>
    <s v="S157"/>
    <d v="2019-01-28T00:00:00"/>
    <x v="0"/>
    <s v="ROCCO ZETOLA BURNEO"/>
    <s v="GERENCIA GENERAL"/>
    <s v="Gerencia General"/>
  </r>
  <r>
    <x v="0"/>
    <s v="SMERINOV"/>
    <d v="9999-12-31T00:00:00"/>
    <s v="A"/>
    <s v="S153"/>
    <d v="2022-12-02T00:00:00"/>
    <x v="0"/>
    <s v="SANDRA LUCERO MERINO VALENCIA"/>
    <s v="CONTABILIDAD"/>
    <s v="Gerencia Administracion y Finanzas"/>
  </r>
  <r>
    <x v="0"/>
    <s v="SNIZAMAM"/>
    <m/>
    <s v="A"/>
    <s v="S153"/>
    <d v="2014-08-15T00:00:00"/>
    <x v="0"/>
    <s v="SAUL NIZAMA MAZA"/>
    <s v="MANTENIMIENTO CAT"/>
    <s v="Gerencia de Operaciones"/>
  </r>
  <r>
    <x v="0"/>
    <s v="SSANCHEZVIL"/>
    <d v="9999-12-31T00:00:00"/>
    <s v="A"/>
    <s v="S153"/>
    <d v="2023-08-01T00:00:00"/>
    <x v="0"/>
    <s v="SECIBEL VILELA SANCHEZ VILELA"/>
    <s v="CONTROL DE GESTION"/>
    <s v="Gerencia Administracion y Finanzas"/>
  </r>
  <r>
    <x v="0"/>
    <s v="VABADP"/>
    <m/>
    <s v="A"/>
    <s v="S153"/>
    <d v="2021-07-27T00:00:00"/>
    <x v="0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0"/>
    <s v="VICTOR JESUS ANTEZANA MEDINA"/>
    <s v="ADMINISTRACION"/>
    <s v="Gerencia Administracion y Finanzas"/>
  </r>
  <r>
    <x v="0"/>
    <s v="VCRUZC"/>
    <m/>
    <s v="A"/>
    <s v="S153"/>
    <d v="2019-08-07T00:00:00"/>
    <x v="0"/>
    <s v="VICTOR JUNIOR CRUZ CARRILLO"/>
    <s v="GESTION HUMANA Y SOSTENIBILIDAD"/>
    <s v="Gerencia Gestion Humana de Sostenibilidad"/>
  </r>
  <r>
    <x v="0"/>
    <s v="VLEONA"/>
    <m/>
    <s v="A"/>
    <s v="S153"/>
    <d v="2022-10-03T00:00:00"/>
    <x v="0"/>
    <s v="VICTOR ALONSO LEON ALBAN"/>
    <s v="ALMACEN Y DISTRIBUCION"/>
    <s v="Gerencia de Operaciones"/>
  </r>
  <r>
    <x v="0"/>
    <s v="VLOPEZS"/>
    <m/>
    <s v="A"/>
    <s v="S153"/>
    <d v="2021-02-04T00:00:00"/>
    <x v="0"/>
    <s v="VÍCTOR STALIN LÓPEZ SÁNCHEZ"/>
    <s v="COSECHA,ALCE Y TRANSPORTE"/>
    <s v="Gerencia de Operaciones"/>
  </r>
  <r>
    <x v="0"/>
    <s v="WCHAVEZS"/>
    <m/>
    <s v="A"/>
    <s v="S153"/>
    <d v="2019-04-12T00:00:00"/>
    <x v="0"/>
    <s v="WILMER CHAVEZ SAAVEDRA"/>
    <s v="FUNDO SAN VICENTE"/>
    <s v="Gerencia Agricola"/>
  </r>
  <r>
    <x v="0"/>
    <s v="WJIMENEZN"/>
    <m/>
    <s v="A"/>
    <s v="S157"/>
    <d v="2017-03-15T00:00:00"/>
    <x v="0"/>
    <s v="WILLIAN RAUL JIMENEZ NOLE"/>
    <s v="PRODUCCION"/>
    <s v="Gerencia Industrial y Mantenimiento"/>
  </r>
  <r>
    <x v="0"/>
    <s v="YGARRIDOS"/>
    <m/>
    <s v="A"/>
    <s v="S153"/>
    <d v="2019-01-07T00:00:00"/>
    <x v="0"/>
    <s v="YADIRA SOLEDAD GARRIDO SANCHEZ"/>
    <s v="ALMACEN Y DISTRIBUCION"/>
    <s v="Gerencia de Operaciones"/>
  </r>
  <r>
    <x v="0"/>
    <s v="YMOGOLLONG"/>
    <m/>
    <s v="A"/>
    <s v="S153"/>
    <d v="2023-07-27T00:00:00"/>
    <x v="0"/>
    <s v="YORDY FABIAN MOGOLLON GONZALES"/>
    <s v="COSECHA,ALCE Y TRANSPORTE"/>
    <s v="Gerencia de Operaciones"/>
  </r>
  <r>
    <x v="0"/>
    <s v="YMOSCOLC"/>
    <m/>
    <s v="A"/>
    <s v="S157"/>
    <d v="2022-04-25T00:00:00"/>
    <x v="0"/>
    <s v="YUBIPSI ANALI MOSCOL CARDOZA"/>
    <s v="COMERCIAL"/>
    <s v="Gerencia de Operaciones"/>
  </r>
  <r>
    <x v="0"/>
    <s v="153_ADMIN"/>
    <m/>
    <s v="A"/>
    <s v="S153"/>
    <d v="2024-01-31T00:00:00"/>
    <x v="1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1"/>
    <s v="RESP. VÍCTOR STALIN LÓPEZ SÁNCHEZ"/>
    <s v="MANTENIMIENTO CAT"/>
    <s v="Gerencia de Operaciones"/>
  </r>
  <r>
    <x v="0"/>
    <s v="153_MNT_TRNS"/>
    <m/>
    <s v="A"/>
    <s v="S157"/>
    <d v="2019-03-05T00:00:00"/>
    <x v="1"/>
    <s v="RESPNOSABLE: VÍCTOR STALIN LÓPEZ SÁNCHEZ"/>
    <s v="MANTENIMIENTO CAT"/>
    <s v="Gerencia de Operaciones"/>
  </r>
  <r>
    <x v="0"/>
    <s v="153_SUPE_CAT"/>
    <m/>
    <s v="A"/>
    <s v="S153"/>
    <d v="2023-06-09T00:00:00"/>
    <x v="1"/>
    <s v="VÍCTOR STALIN LÓPEZ SÁNCHEZ"/>
    <s v="MANTENIMIENTO CAT"/>
    <s v="Gerencia de Operaciones"/>
  </r>
  <r>
    <x v="0"/>
    <s v="157_BLZML"/>
    <d v="9999-12-31T00:00:00"/>
    <s v="A"/>
    <s v="S157"/>
    <d v="2015-02-02T00:00:00"/>
    <x v="1"/>
    <s v="OPERADOR DE BALANZA"/>
    <s v="ALMACEN Y DISTRIBUCION"/>
    <s v="Gerencia de Operaciones"/>
  </r>
  <r>
    <x v="0"/>
    <s v="157_INSTRU"/>
    <m/>
    <s v="A"/>
    <s v="S157"/>
    <d v="2012-04-04T00:00:00"/>
    <x v="1"/>
    <s v="INSTRUMENTISTA DE AUTOMATIZACION"/>
    <s v="AUTOMATIZACION"/>
    <s v="Gerencia Industrial y Mantenimiento"/>
  </r>
  <r>
    <x v="0"/>
    <s v="157_OMANUTEN"/>
    <m/>
    <s v="A"/>
    <s v="S157"/>
    <d v="2012-02-15T00:00:00"/>
    <x v="1"/>
    <s v="LUIS EDUARDO VILLAR FLORES"/>
    <s v="MANTENIMIENTO INDUSTRIAL"/>
    <s v="Gerencia Industrial y Mantenimiento"/>
  </r>
  <r>
    <x v="0"/>
    <s v="157_OPECALID"/>
    <m/>
    <s v="A"/>
    <s v="S157"/>
    <d v="2011-09-06T00:00:00"/>
    <x v="1"/>
    <s v="DIANA CAROLINA ALBERCA SILUPÚ"/>
    <s v="CONTROL DE CALIDAD"/>
    <s v="Gerencia de Operaciones"/>
  </r>
  <r>
    <x v="0"/>
    <s v="157_PRODUC01"/>
    <m/>
    <s v="A"/>
    <s v="S157"/>
    <d v="2019-05-23T00:00:00"/>
    <x v="1"/>
    <s v="RESPONSABLE: ALEXANDER MOISES FLORES DUAREZ"/>
    <s v="PRODUCCION"/>
    <s v="Gerencia Industrial y Mantenimiento"/>
  </r>
  <r>
    <x v="0"/>
    <s v="158_REDES"/>
    <m/>
    <s v="A"/>
    <s v="S158"/>
    <d v="2013-12-03T00:00:00"/>
    <x v="1"/>
    <s v="RESP: CESAR MIGUEL CARRILLO REYES"/>
    <s v="ELECTRICIDAD"/>
    <s v="Gerencia Industrial y Mantenimiento"/>
  </r>
  <r>
    <x v="0"/>
    <s v="AADANAQUEE"/>
    <m/>
    <s v="A"/>
    <s v="S153"/>
    <d v="2022-04-08T00:00:00"/>
    <x v="1"/>
    <s v="ANDERSON JOEL ADANAQUE ENCALADA"/>
    <s v="COMPENSACIONES Y NOMINAS"/>
    <s v="Gerencia Gestion Humana de Sostenibilidad"/>
  </r>
  <r>
    <x v="0"/>
    <s v="AAGUIRREM"/>
    <m/>
    <s v="A"/>
    <s v="S153"/>
    <d v="2020-05-07T00:00:00"/>
    <x v="1"/>
    <s v="AMELIA AGUIRRE MARTINEZ"/>
    <s v="MANTENIMIENTO CAT"/>
    <s v="Gerencia de Operaciones"/>
  </r>
  <r>
    <x v="0"/>
    <s v="ABURNEOL"/>
    <d v="9999-12-31T00:00:00"/>
    <s v="A"/>
    <s v="S153"/>
    <d v="2019-10-02T00:00:00"/>
    <x v="1"/>
    <s v="ANA LUCIA BURNEO LOPEZ"/>
    <s v="CONTROL DE GESTION"/>
    <s v="Gerencia Administracion y Finanzas"/>
  </r>
  <r>
    <x v="0"/>
    <s v="ACOLOMAL"/>
    <m/>
    <s v="A"/>
    <s v="S157"/>
    <d v="2016-08-22T00:00:00"/>
    <x v="1"/>
    <s v="ACELA MARGOT COLOMA LUNA"/>
    <s v="COMPENSACIONES Y NOMINAS"/>
    <s v="Gerencia Gestion Humana de Sostenibilidad"/>
  </r>
  <r>
    <x v="0"/>
    <s v="AFLORESD"/>
    <m/>
    <s v="A"/>
    <s v="S157"/>
    <d v="2013-03-20T00:00:00"/>
    <x v="1"/>
    <s v="ALEXANDER MOISES FLORES DUAREZ"/>
    <s v="PRODUCCION"/>
    <s v="Gerencia Industrial y Mantenimiento"/>
  </r>
  <r>
    <x v="0"/>
    <s v="AGULDENG"/>
    <m/>
    <s v="A"/>
    <s v="S153"/>
    <d v="2022-04-26T00:00:00"/>
    <x v="1"/>
    <s v="AMELIA DEL CARMEN GULDEN GARCIA"/>
    <s v="FUNDO LOBO"/>
    <s v="Gerencia Agricola"/>
  </r>
  <r>
    <x v="0"/>
    <s v="AGUTIERREZR"/>
    <d v="9999-12-31T00:00:00"/>
    <s v="A"/>
    <s v="S157"/>
    <d v="2023-10-10T00:00:00"/>
    <x v="1"/>
    <s v="ALICIA DE LOS MILAGROS GUTIERREZ ROSS-MORREY"/>
    <s v="COMERCIAL"/>
    <s v="Gerencia de Operaciones"/>
  </r>
  <r>
    <x v="0"/>
    <s v="ALACHIRAP"/>
    <m/>
    <s v="A"/>
    <s v="S153"/>
    <d v="2022-04-08T00:00:00"/>
    <x v="1"/>
    <s v="AILEEN SOFIA LACHIRA PRADO"/>
    <s v="ALMACEN Y DISTRIBUCION"/>
    <s v="Gerencia de Operaciones"/>
  </r>
  <r>
    <x v="0"/>
    <s v="ASERNAQUEV"/>
    <m/>
    <s v="A"/>
    <s v="S153"/>
    <d v="2021-01-28T00:00:00"/>
    <x v="1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1"/>
    <s v="RESP:JIMMY VASQUEZ CASTRO"/>
    <s v="SISTEMAS"/>
    <s v="Gerencia Administracion y Finanzas"/>
  </r>
  <r>
    <x v="0"/>
    <s v="AVASQUEZM"/>
    <m/>
    <s v="A"/>
    <s v="S157"/>
    <d v="2022-07-26T00:00:00"/>
    <x v="1"/>
    <s v="ALBERT ABEL VASQUEZ MORE"/>
    <s v="MANTENIMIENTO INDUSTRIAL"/>
    <s v="Gerencia Industrial y Mantenimiento"/>
  </r>
  <r>
    <x v="0"/>
    <s v="AVILELAJ"/>
    <m/>
    <s v="A"/>
    <s v="S157"/>
    <d v="2022-08-16T00:00:00"/>
    <x v="1"/>
    <s v="ADRIANA PAMELA JUAREZ VILELA"/>
    <s v="CONTABILIDAD"/>
    <s v="Gerencia Administracion y Finanzas"/>
  </r>
  <r>
    <x v="0"/>
    <s v="BGONZALESM"/>
    <m/>
    <s v="A"/>
    <s v="S157"/>
    <d v="2018-05-10T00:00:00"/>
    <x v="1"/>
    <s v="BORIS GONZALES MOGOLLON"/>
    <s v="COSECHA,ALCE Y TRANSPORTE"/>
    <s v="Gerencia de Operaciones"/>
  </r>
  <r>
    <x v="0"/>
    <s v="CCARRILLOR"/>
    <m/>
    <s v="A"/>
    <s v="S157"/>
    <d v="2016-09-02T00:00:00"/>
    <x v="1"/>
    <s v="CESAR MIGUEL CARRILLO REYES"/>
    <s v="ELECTRICIDAD"/>
    <s v="Gerencia Industrial y Mantenimiento"/>
  </r>
  <r>
    <x v="0"/>
    <s v="CFREYM"/>
    <m/>
    <s v="A"/>
    <s v="S157"/>
    <d v="2007-12-13T00:00:00"/>
    <x v="1"/>
    <s v="CHRISTIAN AXELL FREY MERINO"/>
    <s v="COMERCIAL"/>
    <s v="Gerencia de Operaciones"/>
  </r>
  <r>
    <x v="0"/>
    <s v="CNEYRAM"/>
    <m/>
    <s v="A"/>
    <s v="S153"/>
    <d v="2023-12-29T00:00:00"/>
    <x v="1"/>
    <s v="CHRISTOPER JUNIOR NEYRA MONTALBAN"/>
    <s v="ALMACEN Y DISTRIBUCION"/>
    <s v="Gerencia de Operaciones"/>
  </r>
  <r>
    <x v="0"/>
    <s v="COCANAG"/>
    <m/>
    <s v="A"/>
    <s v="S157"/>
    <d v="2023-12-18T00:00:00"/>
    <x v="1"/>
    <s v="CESAR ANDRÉS OCAÑA GUTIERREZ"/>
    <s v="COMPRAS"/>
    <s v="Gerencia de Operaciones"/>
  </r>
  <r>
    <x v="0"/>
    <s v="CRAMOSG"/>
    <m/>
    <s v="A"/>
    <s v="S157"/>
    <d v="2021-03-01T00:00:00"/>
    <x v="1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1"/>
    <s v="CARLOS REYES YARLEQUE"/>
    <s v="MANTENIMIENTO CAT"/>
    <s v="Gerencia de Operaciones"/>
  </r>
  <r>
    <x v="0"/>
    <s v="CSILVAD"/>
    <m/>
    <s v="A"/>
    <s v="S158"/>
    <d v="2022-11-11T00:00:00"/>
    <x v="1"/>
    <s v="CESAR ANTHONY SILVA DEL ROSARIO"/>
    <s v="ELECTRICIDAD"/>
    <s v="Gerencia Industrial y Mantenimiento"/>
  </r>
  <r>
    <x v="0"/>
    <s v="CSOSAL"/>
    <m/>
    <s v="A"/>
    <s v="S153"/>
    <d v="2021-05-04T00:00:00"/>
    <x v="1"/>
    <s v="CLAUDIA ISELIA SOSA LACHIRA"/>
    <s v="CONTROL DE GESTION"/>
    <s v="Gerencia Administracion y Finanzas"/>
  </r>
  <r>
    <x v="0"/>
    <s v="CVIVANCOM"/>
    <m/>
    <s v="A"/>
    <s v="S153"/>
    <d v="2014-11-21T00:00:00"/>
    <x v="1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1"/>
    <s v="DIEGO ALONSO ARENAS BENITES"/>
    <s v="MANTENIMIENTO CAT"/>
    <s v="Gerencia de Operaciones"/>
  </r>
  <r>
    <x v="0"/>
    <s v="DCHERON"/>
    <m/>
    <s v="A"/>
    <s v="S153"/>
    <d v="2016-06-30T00:00:00"/>
    <x v="1"/>
    <s v="DARWIN ANDRY CHERO NOMBERTO"/>
    <s v="ALMACEN Y DISTRIBUCION"/>
    <s v="Gerencia de Operaciones"/>
  </r>
  <r>
    <x v="0"/>
    <s v="DCRUZC"/>
    <m/>
    <s v="A"/>
    <s v="S153"/>
    <d v="2015-06-18T00:00:00"/>
    <x v="1"/>
    <s v="DAVID ISRAEL CRUZ CARRILLO"/>
    <s v="PRODUCCION"/>
    <s v="Gerencia Industrial y Mantenimiento"/>
  </r>
  <r>
    <x v="0"/>
    <s v="DFLOREANOP"/>
    <m/>
    <s v="A"/>
    <s v="S153"/>
    <d v="2019-05-03T00:00:00"/>
    <x v="1"/>
    <s v="DEYNI ALEXANDER FLOREANO PUCHULAN"/>
    <s v="COMPRAS"/>
    <s v="Gerencia de Operaciones"/>
  </r>
  <r>
    <x v="0"/>
    <s v="DGAMEROS"/>
    <m/>
    <s v="A"/>
    <s v="S157"/>
    <d v="2019-08-01T00:00:00"/>
    <x v="1"/>
    <s v="DARWIN ABEL GAMERO SAAVEDRA"/>
    <s v="PRODUCCION"/>
    <s v="Gerencia Industrial y Mantenimiento"/>
  </r>
  <r>
    <x v="0"/>
    <s v="EAREVALOJ"/>
    <m/>
    <s v="A"/>
    <s v="S153"/>
    <d v="2020-10-22T00:00:00"/>
    <x v="1"/>
    <s v="ENRIQUE ALFONSO AREVALO JUAREZ"/>
    <s v="COMPRAS"/>
    <s v="Gerencia Administracion y Finanzas"/>
  </r>
  <r>
    <x v="0"/>
    <s v="EGIRONA"/>
    <m/>
    <s v="A"/>
    <s v="S153"/>
    <d v="2023-09-28T00:00:00"/>
    <x v="1"/>
    <s v="ELVIS GIRON ALAMA"/>
    <s v="GESTION HUMANA Y SOSTENIBILIDAD"/>
    <s v="Gerencia Gestion Humana de Sostenibilidad"/>
  </r>
  <r>
    <x v="0"/>
    <s v="EMIJAHUANCAG"/>
    <m/>
    <s v="A"/>
    <s v="S153"/>
    <d v="2017-05-23T00:00:00"/>
    <x v="1"/>
    <s v="EDIXSON MIJAHUANCA GUERRERO"/>
    <s v="MANTENIMIENTO CAT"/>
    <s v="Gerencia de Operaciones"/>
  </r>
  <r>
    <x v="0"/>
    <s v="EREYESP"/>
    <m/>
    <s v="A"/>
    <s v="S153"/>
    <d v="2011-01-17T00:00:00"/>
    <x v="1"/>
    <s v="ESTEBAN REYES PUCHULAN"/>
    <s v="GERENCIA AGRICOLA"/>
    <s v="Gerencia Agricola"/>
  </r>
  <r>
    <x v="0"/>
    <s v="FATOCHEM"/>
    <m/>
    <s v="A"/>
    <s v="S157"/>
    <d v="2017-04-26T00:00:00"/>
    <x v="1"/>
    <s v="FELIX ADDERLY ATOCHE MAZA"/>
    <s v="PRODUCCION"/>
    <s v="Gerencia Industrial y Mantenimiento"/>
  </r>
  <r>
    <x v="0"/>
    <s v="FLOPEZV"/>
    <m/>
    <s v="A"/>
    <s v="S153"/>
    <d v="2014-10-17T00:00:00"/>
    <x v="1"/>
    <s v="FRANQUI LOPEZ VALLADARES"/>
    <s v="ALMACEN Y DISTRIBUCION"/>
    <s v="Gerencia de Operaciones"/>
  </r>
  <r>
    <x v="0"/>
    <s v="FVALLADARESC"/>
    <m/>
    <s v="A"/>
    <s v="S153"/>
    <d v="2022-08-15T00:00:00"/>
    <x v="1"/>
    <s v="FRANCO VALLADARES CARNERO"/>
    <s v="MANTENIMIENTO DE RIEGO Y BOMBAS"/>
    <s v="Gerencia Agricola"/>
  </r>
  <r>
    <x v="0"/>
    <s v="GPENAP"/>
    <m/>
    <s v="A"/>
    <s v="S153"/>
    <d v="2013-01-08T00:00:00"/>
    <x v="1"/>
    <s v="GONZALO RAMON PEÑA PEÑA"/>
    <s v="FUNDO LOBO"/>
    <s v="Gerencia Agricola"/>
  </r>
  <r>
    <x v="0"/>
    <s v="HBORJAT"/>
    <m/>
    <s v="A"/>
    <s v="S157"/>
    <d v="2022-04-20T00:00:00"/>
    <x v="1"/>
    <s v="HECTOR DANIEL BORJA TORRES"/>
    <s v="ELECTRICIDAD"/>
    <s v="Gerencia Industrial y Mantenimiento"/>
  </r>
  <r>
    <x v="0"/>
    <s v="HCRUZA"/>
    <m/>
    <s v="A"/>
    <s v="S153"/>
    <d v="2017-11-24T00:00:00"/>
    <x v="1"/>
    <s v="HENRY CRUZ ALBINES"/>
    <s v="ALMACEN Y DISTRIBUCION"/>
    <s v="Gerencia de Operaciones"/>
  </r>
  <r>
    <x v="0"/>
    <s v="HMOCARROC"/>
    <m/>
    <s v="A"/>
    <s v="S153"/>
    <d v="2023-08-14T00:00:00"/>
    <x v="1"/>
    <s v="HUGO MARTIN MOCARRO CHAPILLIQUEN"/>
    <s v="RIESGOS"/>
    <s v="Gerencia Administracion y Finanzas"/>
  </r>
  <r>
    <x v="0"/>
    <s v="JAQUIJED"/>
    <m/>
    <s v="A"/>
    <s v="S153"/>
    <d v="2019-06-12T00:00:00"/>
    <x v="1"/>
    <s v="JORGE LUIS AQUIJE DIAZ"/>
    <s v="FUNDO MONTELIMA"/>
    <s v="Gerencia Agricola"/>
  </r>
  <r>
    <x v="0"/>
    <s v="JBACILIOH"/>
    <m/>
    <s v="A"/>
    <s v="S153"/>
    <d v="2014-08-12T00:00:00"/>
    <x v="1"/>
    <s v="JESSICA ELIZABETH BACILIO HERNANDEZ"/>
    <s v="CPIU"/>
    <s v="Gerencia Agricola"/>
  </r>
  <r>
    <x v="0"/>
    <s v="JBAYONAG"/>
    <d v="9999-12-31T00:00:00"/>
    <s v="A"/>
    <s v="S153"/>
    <d v="2023-02-10T00:00:00"/>
    <x v="1"/>
    <s v="JOSE MANUEL BAYONA GALLOSA"/>
    <s v="COMPRAS"/>
    <s v="Gerencia de Operaciones"/>
  </r>
  <r>
    <x v="0"/>
    <s v="JCALDERONCHU"/>
    <m/>
    <s v="A"/>
    <s v="S157"/>
    <d v="2018-01-03T00:00:00"/>
    <x v="1"/>
    <s v="JOAO HERALDO CALDERON CHUQUILIN"/>
    <s v="PRODUCCION"/>
    <s v="Gerencia Industrial y Mantenimiento"/>
  </r>
  <r>
    <x v="0"/>
    <s v="JCASTILLOR"/>
    <m/>
    <s v="A"/>
    <s v="S153"/>
    <d v="2016-07-25T00:00:00"/>
    <x v="1"/>
    <s v="JHON MARLON CASTILLO ROJAS"/>
    <s v="MANTENIMIENTO DE RIEGO Y BOMBAS"/>
    <s v="Gerencia Agricola"/>
  </r>
  <r>
    <x v="0"/>
    <s v="JCHAPARROB"/>
    <m/>
    <s v="A"/>
    <s v="S153"/>
    <d v="2020-09-02T00:00:00"/>
    <x v="1"/>
    <s v="JORGE AUGUSTO CHAPARRO BENITES"/>
    <s v="COMPRAS"/>
    <s v="Gerencia de Operaciones"/>
  </r>
  <r>
    <x v="0"/>
    <s v="JCHEROPA"/>
    <m/>
    <s v="A"/>
    <s v="S153"/>
    <d v="2022-02-25T00:00:00"/>
    <x v="1"/>
    <s v="JUNIOR IVAN CHERO PAIVA"/>
    <s v="COMPRAS"/>
    <s v="Gerencia de Operaciones"/>
  </r>
  <r>
    <x v="0"/>
    <s v="JCHUMACEROC"/>
    <m/>
    <s v="A"/>
    <s v="S157"/>
    <d v="2023-06-08T00:00:00"/>
    <x v="1"/>
    <s v="JHON ALEXIS CHUMACERO COLUMBUS"/>
    <s v="MANTENIMIENTO INDUSTRIAL"/>
    <s v="Gerencia Industrial y Mantenimiento"/>
  </r>
  <r>
    <x v="0"/>
    <s v="JCOBENASS"/>
    <m/>
    <s v="A"/>
    <s v="S157"/>
    <d v="2020-08-04T00:00:00"/>
    <x v="1"/>
    <s v="JORGE LUIS COBEÑAS SALDARRIAGA"/>
    <s v="CONTROL DE CALIDAD"/>
    <s v="Gerencia de Operaciones"/>
  </r>
  <r>
    <x v="0"/>
    <s v="JESTELAF"/>
    <m/>
    <s v="A"/>
    <s v="S157"/>
    <d v="2020-06-25T00:00:00"/>
    <x v="1"/>
    <s v="JOSE JUAN ESTELA FLORES"/>
    <s v="CONTROL DE CALIDAD"/>
    <s v="Gerencia de Operaciones"/>
  </r>
  <r>
    <x v="0"/>
    <s v="JGOMEZAP"/>
    <m/>
    <s v="A"/>
    <s v="S153"/>
    <d v="2023-08-31T00:00:00"/>
    <x v="1"/>
    <s v="JENE FRANSHESKA GÓMEZ APARICIO"/>
    <s v="SISTEMAS"/>
    <s v="Gerencia Administracion y Finanzas"/>
  </r>
  <r>
    <x v="0"/>
    <s v="JHIDALGOS"/>
    <d v="9999-12-31T00:00:00"/>
    <s v="A"/>
    <s v="S153"/>
    <d v="2023-07-06T00:00:00"/>
    <x v="1"/>
    <s v="JUNIOR ALEXANDER HIDALGO SOCOLA"/>
    <s v="SISTEMAS"/>
    <s v="Gerencia Administracion y Finanzas"/>
  </r>
  <r>
    <x v="0"/>
    <s v="JLARAMA"/>
    <m/>
    <s v="A"/>
    <s v="S153"/>
    <d v="2022-10-03T00:00:00"/>
    <x v="1"/>
    <s v="JHORDY BRAYAN LARA MAMANI"/>
    <s v="COMPRAS"/>
    <s v="Gerencia de Operaciones"/>
  </r>
  <r>
    <x v="0"/>
    <s v="JLOPEZSI"/>
    <m/>
    <s v="A"/>
    <s v="S157"/>
    <d v="2019-06-18T00:00:00"/>
    <x v="1"/>
    <s v="JOSE LEONCIO LOPEZ SILVA"/>
    <s v="MANTENIMIENTO INDUSTRIAL"/>
    <s v="Gerencia Industrial y Mantenimiento"/>
  </r>
  <r>
    <x v="0"/>
    <s v="JMARCELOM"/>
    <m/>
    <s v="A"/>
    <s v="S157"/>
    <d v="2024-01-12T00:00:00"/>
    <x v="1"/>
    <s v="JOSÉ MARÍA MARCELO MECA"/>
    <s v="COMPRAS"/>
    <s v="Gerencia de Operaciones"/>
  </r>
  <r>
    <x v="0"/>
    <s v="JMAZAV"/>
    <m/>
    <s v="A"/>
    <s v="S157"/>
    <d v="2017-09-12T00:00:00"/>
    <x v="1"/>
    <s v="JORGE HERNAN MAZA VILCHEZ"/>
    <s v="AUTOMATIZACION"/>
    <s v="Gerencia Industrial y Mantenimiento"/>
  </r>
  <r>
    <x v="0"/>
    <s v="JMENDOZAG"/>
    <m/>
    <s v="A"/>
    <s v="S153"/>
    <d v="2021-09-08T00:00:00"/>
    <x v="1"/>
    <s v="JAIME MENDOZA GARAY"/>
    <s v="SEGURIDAD"/>
    <s v="Gerencia Gestion Humana de Sostenibilidad"/>
  </r>
  <r>
    <x v="0"/>
    <s v="JMIOA"/>
    <m/>
    <s v="A"/>
    <s v="S153"/>
    <d v="2018-06-05T00:00:00"/>
    <x v="1"/>
    <s v="JUAN MARTIN MIO ARBULU"/>
    <s v="MANTENIMIENTO DE RIEGO Y BOMBAS"/>
    <s v="Gerencia Agricola"/>
  </r>
  <r>
    <x v="0"/>
    <s v="JMONTEROV"/>
    <m/>
    <s v="A"/>
    <s v="S157"/>
    <d v="2020-09-23T00:00:00"/>
    <x v="1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1"/>
    <s v="JEAN ONSTEENG NEGRON CALERO"/>
    <s v="MANTENIMIENTO DE RIEGO Y BOMBAS"/>
    <s v="Gerencia Agricola"/>
  </r>
  <r>
    <x v="0"/>
    <s v="JPICHILINGUP"/>
    <m/>
    <s v="A"/>
    <s v="S157"/>
    <d v="2021-09-28T00:00:00"/>
    <x v="1"/>
    <s v="JOYCE ALLISON PICHILINGUE POZO"/>
    <s v="COMERCIAL"/>
    <s v="Gerencia de Operaciones"/>
  </r>
  <r>
    <x v="0"/>
    <s v="JQUEVEDOA"/>
    <m/>
    <s v="A"/>
    <s v="S153"/>
    <d v="2010-05-19T00:00:00"/>
    <x v="1"/>
    <s v="JORGE ISAC QUEVEDO ARBULU"/>
    <s v="ADMINISTRACION"/>
    <s v="Gerencia Administracion y Finanzas"/>
  </r>
  <r>
    <x v="0"/>
    <s v="JREYESC"/>
    <d v="9999-12-31T00:00:00"/>
    <s v="A"/>
    <s v="S157"/>
    <d v="2023-03-14T00:00:00"/>
    <x v="1"/>
    <s v="JOSEPH ALEXIS REYES CRUZ"/>
    <s v="MANTENIMIENTO INDUSTRIAL"/>
    <s v="Gerencia Industrial y Mantenimiento"/>
  </r>
  <r>
    <x v="0"/>
    <s v="JROJASBARR"/>
    <m/>
    <s v="A"/>
    <s v="S153"/>
    <d v="2021-03-11T00:00:00"/>
    <x v="1"/>
    <s v="JOHN ANGEL ROJAS BARRIOS"/>
    <s v="FUNDO MONTELIMA"/>
    <s v="Gerencia Agricola"/>
  </r>
  <r>
    <x v="0"/>
    <s v="JSEMINARIOA"/>
    <m/>
    <s v="A"/>
    <s v="S157"/>
    <d v="2019-05-09T00:00:00"/>
    <x v="1"/>
    <s v="JORGE LUIS SEMINARIO ABAD"/>
    <s v="PRODUCCION"/>
    <s v="Gerencia Industrial y Mantenimiento"/>
  </r>
  <r>
    <x v="0"/>
    <s v="JSEMINARIOU"/>
    <m/>
    <s v="A"/>
    <s v="S157"/>
    <d v="2021-02-26T00:00:00"/>
    <x v="1"/>
    <s v="JOSE ALFREDO SEMINARIO URBINA"/>
    <s v="PRODUCCION"/>
    <s v="Gerencia Industrial y Mantenimiento"/>
  </r>
  <r>
    <x v="0"/>
    <s v="JVASQUEZCAS"/>
    <m/>
    <s v="A"/>
    <s v="S153"/>
    <d v="2011-01-17T00:00:00"/>
    <x v="1"/>
    <s v="JIMMY VASQUEZ CASTRO"/>
    <s v="SISTEMAS"/>
    <s v="Gerencia Administracion y Finanzas"/>
  </r>
  <r>
    <x v="0"/>
    <s v="JVILLEGASP"/>
    <m/>
    <s v="A"/>
    <s v="S153"/>
    <d v="2020-11-23T00:00:00"/>
    <x v="1"/>
    <s v="JORDAN PAUL VILLEGAS PURIZACA"/>
    <s v="COMPENSACIONES Y NOMINAS"/>
    <s v="Gerencia Gestion Humana de Sostenibilidad"/>
  </r>
  <r>
    <x v="0"/>
    <s v="KCRUZM"/>
    <m/>
    <s v="A"/>
    <s v="S153"/>
    <d v="2023-07-26T00:00:00"/>
    <x v="1"/>
    <s v="KARLA CRUZ MAURICIO"/>
    <s v="ALMACEN Y DISTRIBUCION"/>
    <s v="Gerencia de Operaciones"/>
  </r>
  <r>
    <x v="0"/>
    <s v="KYAMUNAQUEJ"/>
    <d v="9999-12-31T00:00:00"/>
    <s v="A"/>
    <s v="S153"/>
    <d v="2022-11-30T00:00:00"/>
    <x v="1"/>
    <s v="KEVIN SMITH YAMUNAQUE JUAREZ"/>
    <s v="ALMACEN Y DISTRIBUCION"/>
    <s v="Gerencia de Operaciones"/>
  </r>
  <r>
    <x v="0"/>
    <s v="KZAVALETAM"/>
    <m/>
    <s v="A"/>
    <s v="S157"/>
    <d v="2023-07-05T00:00:00"/>
    <x v="1"/>
    <s v="KAROL RUTH ZAVALETA MAR"/>
    <s v="CONTABILIDAD"/>
    <s v="Gerencia Administracion y Finanzas"/>
  </r>
  <r>
    <x v="0"/>
    <s v="LCHANDUVIT"/>
    <m/>
    <s v="A"/>
    <s v="S157"/>
    <d v="2021-02-16T00:00:00"/>
    <x v="1"/>
    <s v="LEONARDO MANUEL CHANDUVI TINEDO"/>
    <s v="CONTABILIDAD"/>
    <s v="Gerencia Administracion y Finanzas"/>
  </r>
  <r>
    <x v="0"/>
    <s v="LGARCIAC"/>
    <m/>
    <s v="A"/>
    <s v="S153"/>
    <d v="2021-03-26T00:00:00"/>
    <x v="1"/>
    <s v="LUIS FRANCISCO GARCIA CALOPIÑA"/>
    <s v="COSECHA,ALCE Y TRANSPORTE"/>
    <s v="Gerencia de Operaciones"/>
  </r>
  <r>
    <x v="0"/>
    <s v="LHERRERAM"/>
    <m/>
    <s v="A"/>
    <s v="S153"/>
    <d v="2020-07-24T00:00:00"/>
    <x v="1"/>
    <s v="LENIN JOHNATAN HERRERA MOSCOL"/>
    <s v="ALMACEN Y DISTRIBUCION"/>
    <s v="Gerencia de Operaciones"/>
  </r>
  <r>
    <x v="0"/>
    <s v="LOCANAP"/>
    <m/>
    <s v="A"/>
    <s v="S153"/>
    <d v="2014-02-20T00:00:00"/>
    <x v="1"/>
    <s v="LIA CRISTINA OCAÑA PAUTA"/>
    <s v="CONTROL DE GESTION"/>
    <s v="Gerencia Administracion y Finanzas"/>
  </r>
  <r>
    <x v="0"/>
    <s v="LOLAYAL"/>
    <m/>
    <s v="A"/>
    <s v="S153"/>
    <d v="2015-12-16T00:00:00"/>
    <x v="1"/>
    <s v="LYN ANTHONY OLAYA LEON"/>
    <s v="CONTABILIDAD"/>
    <s v="Gerencia Administracion y Finanzas"/>
  </r>
  <r>
    <x v="0"/>
    <s v="LPADILLASA"/>
    <m/>
    <s v="A"/>
    <s v="S157"/>
    <d v="2021-07-12T00:00:00"/>
    <x v="1"/>
    <s v="LIDER PADILLA SALVADOR"/>
    <s v="PRODUCCION"/>
    <s v="Gerencia Industrial y Mantenimiento"/>
  </r>
  <r>
    <x v="0"/>
    <s v="LTIMANAT"/>
    <m/>
    <s v="A"/>
    <s v="S153"/>
    <d v="2022-10-31T00:00:00"/>
    <x v="1"/>
    <s v="LUIS FELIPE TIMANA TABOADA"/>
    <s v="COMPRAS"/>
    <s v="Gerencia de Operaciones"/>
  </r>
  <r>
    <x v="0"/>
    <s v="LVILLARF"/>
    <m/>
    <s v="A"/>
    <s v="S157"/>
    <d v="2019-07-05T00:00:00"/>
    <x v="1"/>
    <s v="LUIS EDUARDO VILLAR FLORES"/>
    <s v="MANTENIMIENTO INDUSTRIAL"/>
    <s v="Gerencia Industrial y Mantenimiento"/>
  </r>
  <r>
    <x v="0"/>
    <s v="MDIAZTA"/>
    <m/>
    <s v="A"/>
    <s v="S157"/>
    <d v="2024-02-16T00:00:00"/>
    <x v="1"/>
    <s v="MARIA PAULA DIAZ TALLEDO"/>
    <s v="CONTABILIDAD"/>
    <s v="Gerencia Administracion y Finanzas"/>
  </r>
  <r>
    <x v="0"/>
    <s v="MDILIBERTOS"/>
    <m/>
    <s v="A"/>
    <s v="S153"/>
    <d v="2012-08-03T00:00:00"/>
    <x v="1"/>
    <s v="MICHELE MARTINO DI LIBERTO SAURI"/>
    <s v="GERENCIA AGRICOLA"/>
    <s v="Gerencia Agricola"/>
  </r>
  <r>
    <x v="0"/>
    <s v="MMARTINEZP"/>
    <d v="9999-12-12T00:00:00"/>
    <s v="A"/>
    <s v="S157"/>
    <d v="2014-08-13T00:00:00"/>
    <x v="1"/>
    <s v="MIROSLAVA BEATRIZ MARTINEZ PUICON"/>
    <s v="CONTABILIDAD"/>
    <s v="Gerencia Administracion y Finanzas"/>
  </r>
  <r>
    <x v="0"/>
    <s v="MVEGAY"/>
    <m/>
    <s v="A"/>
    <s v="S157"/>
    <d v="2014-09-12T00:00:00"/>
    <x v="1"/>
    <s v="MARIA PRESENTACION VEGA YZQUIERDO"/>
    <s v="CONTROL DE CALIDAD"/>
    <s v="Gerencia de Operaciones"/>
  </r>
  <r>
    <x v="0"/>
    <s v="NHANSENG"/>
    <m/>
    <s v="A"/>
    <s v="S153"/>
    <d v="2018-04-18T00:00:00"/>
    <x v="1"/>
    <s v="NILS ENRIQUE HANSEN GAMARRA"/>
    <s v="MANTENIMIENTO DE RIEGO Y BOMBAS"/>
    <s v="Gerencia Agricola"/>
  </r>
  <r>
    <x v="0"/>
    <s v="OMONTENEGROC"/>
    <m/>
    <s v="A"/>
    <s v="S153"/>
    <d v="2023-09-21T00:00:00"/>
    <x v="1"/>
    <s v="OSCAR DAVID MONTENEGRO CALLE"/>
    <s v="COMERCIAL"/>
    <s v="Gerencia de Operaciones"/>
  </r>
  <r>
    <x v="0"/>
    <s v="OVASQUEZP"/>
    <m/>
    <s v="A"/>
    <s v="S153"/>
    <d v="2008-08-13T00:00:00"/>
    <x v="1"/>
    <s v="OXSLIER LENIN VASQUEZ PINDAY"/>
    <s v="GERENCIA AGRICOLA"/>
    <s v="Gerencia Agricola"/>
  </r>
  <r>
    <x v="0"/>
    <s v="PSUNCIONZ"/>
    <m/>
    <s v="A"/>
    <s v="S153"/>
    <d v="2019-02-27T00:00:00"/>
    <x v="1"/>
    <s v="PAOLA CLEOFE SUNCIÓN ZAPATA"/>
    <s v="COMPENSACIONES Y NOMINAS"/>
    <s v="Gerencia Gestion Humana de Sostenibilidad"/>
  </r>
  <r>
    <x v="0"/>
    <s v="PTRIGOSOF"/>
    <m/>
    <s v="A"/>
    <s v="S157"/>
    <d v="2007-01-15T00:00:00"/>
    <x v="1"/>
    <s v="PEDRO  ALEJANDRO TRIGOSO FEIJOO"/>
    <s v="GERENCIA DE OPERACIONES"/>
    <s v="Gerencia de Operaciones"/>
  </r>
  <r>
    <x v="0"/>
    <s v="RGARCIAFE"/>
    <m/>
    <s v="A"/>
    <s v="S153"/>
    <d v="2022-11-18T00:00:00"/>
    <x v="1"/>
    <s v="RUBÉN DARIO GARCIA FERIA"/>
    <s v="CONTABILIDAD"/>
    <s v="Gerencia Administracion y Finanzas"/>
  </r>
  <r>
    <x v="0"/>
    <s v="RLUPUCHEQ"/>
    <m/>
    <s v="A"/>
    <s v="S153"/>
    <d v="2018-03-14T00:00:00"/>
    <x v="1"/>
    <s v="RAFAEL LUPUCHE QUEVEDO"/>
    <s v="CPIU"/>
    <s v="Gerencia Agricola"/>
  </r>
  <r>
    <x v="0"/>
    <s v="RMONCADAP"/>
    <m/>
    <s v="A"/>
    <s v="S153"/>
    <d v="2018-10-10T00:00:00"/>
    <x v="1"/>
    <s v="RENZO JOSE MONCADA PEREZ"/>
    <s v="CONTROL DE GESTION"/>
    <s v="Gerencia Administracion y Finanzas"/>
  </r>
  <r>
    <x v="0"/>
    <s v="RTORRESS"/>
    <m/>
    <s v="A"/>
    <s v="S153"/>
    <d v="2016-02-19T00:00:00"/>
    <x v="1"/>
    <s v="RAUL JAVIER TORRES SILVA"/>
    <s v="MANTENIMIENTO DE RIEGO Y BOMBAS"/>
    <s v="Gerencia Agricola"/>
  </r>
  <r>
    <x v="0"/>
    <s v="RVELAZCOG"/>
    <d v="9999-12-31T00:00:00"/>
    <s v="A"/>
    <s v="S153"/>
    <d v="2023-08-31T00:00:00"/>
    <x v="1"/>
    <s v="ROSALIA JOSELENNY VELAZCO GARCIA"/>
    <s v="MANTENIMIENTO DE RIEGO Y BOMBAS"/>
    <s v="Gerencia Agricola"/>
  </r>
  <r>
    <x v="0"/>
    <s v="RZETOLAB"/>
    <m/>
    <s v="A"/>
    <s v="S157"/>
    <d v="2019-01-28T00:00:00"/>
    <x v="1"/>
    <s v="ROCCO ZETOLA BURNEO"/>
    <s v="GERENCIA GENERAL"/>
    <s v="Gerencia General"/>
  </r>
  <r>
    <x v="0"/>
    <s v="SMERINOV"/>
    <d v="9999-12-31T00:00:00"/>
    <s v="A"/>
    <s v="S153"/>
    <d v="2022-12-02T00:00:00"/>
    <x v="1"/>
    <s v="SANDRA LUCERO MERINO VALENCIA"/>
    <s v="CONTABILIDAD"/>
    <s v="Gerencia Administracion y Finanzas"/>
  </r>
  <r>
    <x v="0"/>
    <s v="SNIZAMAM"/>
    <m/>
    <s v="A"/>
    <s v="S153"/>
    <d v="2014-08-15T00:00:00"/>
    <x v="1"/>
    <s v="SAUL NIZAMA MAZA"/>
    <s v="MANTENIMIENTO CAT"/>
    <s v="Gerencia de Operaciones"/>
  </r>
  <r>
    <x v="0"/>
    <s v="SSANCHEZVIL"/>
    <d v="9999-12-31T00:00:00"/>
    <s v="A"/>
    <s v="S153"/>
    <d v="2023-08-01T00:00:00"/>
    <x v="1"/>
    <s v="SECIBEL VILELA SANCHEZ VILELA"/>
    <s v="CONTROL DE GESTION"/>
    <s v="Gerencia Administracion y Finanzas"/>
  </r>
  <r>
    <x v="0"/>
    <s v="USANCHEZF"/>
    <m/>
    <s v="A"/>
    <s v="S153"/>
    <d v="2024-02-01T00:00:00"/>
    <x v="1"/>
    <s v="URSULA NIKOLL SANCHEZ FLORES"/>
    <s v="CONTROL DE GESTION"/>
    <s v="Gerencia Administracion y Finanzas"/>
  </r>
  <r>
    <x v="0"/>
    <s v="VABADP"/>
    <m/>
    <s v="A"/>
    <s v="S153"/>
    <d v="2021-07-27T00:00:00"/>
    <x v="1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1"/>
    <s v="VICTOR JESUS ANTEZANA MEDINA"/>
    <s v="ADMINISTRACION"/>
    <s v="Gerencia Administracion y Finanzas"/>
  </r>
  <r>
    <x v="0"/>
    <s v="VCRUZC"/>
    <m/>
    <s v="A"/>
    <s v="S153"/>
    <d v="2019-08-07T00:00:00"/>
    <x v="1"/>
    <s v="VICTOR JUNIOR CRUZ CARRILLO"/>
    <s v="GESTION HUMANA Y SOSTENIBILIDAD"/>
    <s v="Gerencia Gestion Humana de Sostenibilidad"/>
  </r>
  <r>
    <x v="0"/>
    <s v="VLEONA"/>
    <m/>
    <s v="A"/>
    <s v="S153"/>
    <d v="2022-10-03T00:00:00"/>
    <x v="1"/>
    <s v="VICTOR ALONSO LEON ALBAN"/>
    <s v="ALMACEN Y DISTRIBUCION"/>
    <s v="Gerencia de Operaciones"/>
  </r>
  <r>
    <x v="0"/>
    <s v="VLOPEZS"/>
    <m/>
    <s v="A"/>
    <s v="S153"/>
    <d v="2021-02-04T00:00:00"/>
    <x v="1"/>
    <s v="VÍCTOR STALIN LÓPEZ SÁNCHEZ"/>
    <s v="COSECHA,ALCE Y TRANSPORTE"/>
    <s v="Gerencia de Operaciones"/>
  </r>
  <r>
    <x v="0"/>
    <s v="WCHAVEZS"/>
    <m/>
    <s v="A"/>
    <s v="S153"/>
    <d v="2019-04-12T00:00:00"/>
    <x v="1"/>
    <s v="WILMER CHAVEZ SAAVEDRA"/>
    <s v="FUNDO SAN VICENTE"/>
    <s v="Gerencia Agricola"/>
  </r>
  <r>
    <x v="0"/>
    <s v="WJIMENEZN"/>
    <m/>
    <s v="A"/>
    <s v="S157"/>
    <d v="2017-03-15T00:00:00"/>
    <x v="1"/>
    <s v="WILLIAN RAUL JIMENEZ NOLE"/>
    <s v="PRODUCCION"/>
    <s v="Gerencia Industrial y Mantenimiento"/>
  </r>
  <r>
    <x v="0"/>
    <s v="YGARRIDOS"/>
    <m/>
    <s v="A"/>
    <s v="S153"/>
    <d v="2019-01-07T00:00:00"/>
    <x v="1"/>
    <s v="YADIRA SOLEDAD GARRIDO SANCHEZ"/>
    <s v="ALMACEN Y DISTRIBUCION"/>
    <s v="Gerencia de Operaciones"/>
  </r>
  <r>
    <x v="0"/>
    <s v="YMOGOLLONG"/>
    <m/>
    <s v="A"/>
    <s v="S153"/>
    <d v="2023-07-27T00:00:00"/>
    <x v="1"/>
    <s v="YORDY FABIAN MOGOLLON GONZALES"/>
    <s v="COSECHA,ALCE Y TRANSPORTE"/>
    <s v="Gerencia de Operaciones"/>
  </r>
  <r>
    <x v="0"/>
    <s v="YMOSCOLC"/>
    <m/>
    <s v="A"/>
    <s v="S157"/>
    <d v="2022-04-25T00:00:00"/>
    <x v="1"/>
    <s v="YUBIPSI ANALI MOSCOL CARDOZA"/>
    <s v="COMERCIAL"/>
    <s v="Gerencia de Operaciones"/>
  </r>
  <r>
    <x v="0"/>
    <s v="153_ADMIN"/>
    <m/>
    <s v="A"/>
    <s v="S153"/>
    <d v="2024-01-31T00:00:00"/>
    <x v="2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2"/>
    <s v="RESP. VÍCTOR STALIN LÓPEZ SÁNCHEZ"/>
    <s v="MANTENIMIENTO CAT"/>
    <s v="Gerencia de Operaciones"/>
  </r>
  <r>
    <x v="0"/>
    <s v="153_MNT_TRNS"/>
    <m/>
    <s v="A"/>
    <s v="S157"/>
    <d v="2019-03-05T00:00:00"/>
    <x v="2"/>
    <s v="RESPNOSABLE: VÍCTOR STALIN LÓPEZ SÁNCHEZ"/>
    <s v="MANTENIMIENTO CAT"/>
    <s v="Gerencia de Operaciones"/>
  </r>
  <r>
    <x v="0"/>
    <s v="153_SUPE_CAT"/>
    <m/>
    <s v="A"/>
    <s v="S153"/>
    <d v="2023-06-09T00:00:00"/>
    <x v="2"/>
    <s v="VÍCTOR STALIN LÓPEZ SÁNCHEZ"/>
    <s v="MANTENIMIENTO CAT"/>
    <s v="Gerencia de Operaciones"/>
  </r>
  <r>
    <x v="0"/>
    <s v="157_BLZML"/>
    <d v="9999-12-31T00:00:00"/>
    <s v="A"/>
    <s v="S157"/>
    <d v="2015-02-02T00:00:00"/>
    <x v="2"/>
    <s v="OPERADOR DE BALANZA"/>
    <s v="ALMACEN Y DISTRIBUCION"/>
    <s v="Gerencia de Operaciones"/>
  </r>
  <r>
    <x v="0"/>
    <s v="157_INSTRU"/>
    <m/>
    <s v="A"/>
    <s v="S157"/>
    <d v="2012-04-04T00:00:00"/>
    <x v="2"/>
    <s v="INSTRUMENTISTA DE AUTOMATIZACION"/>
    <s v="AUTOMATIZACION"/>
    <s v="Gerencia Industrial y Mantenimiento"/>
  </r>
  <r>
    <x v="0"/>
    <s v="157_OMANUTEN"/>
    <m/>
    <s v="A"/>
    <s v="S157"/>
    <d v="2012-02-15T00:00:00"/>
    <x v="2"/>
    <s v="LUIS EDUARDO VILLAR FLORES"/>
    <s v="MANTENIMIENTO INDUSTRIAL"/>
    <s v="Gerencia Industrial y Mantenimiento"/>
  </r>
  <r>
    <x v="0"/>
    <s v="157_OPECALID"/>
    <m/>
    <s v="A"/>
    <s v="S157"/>
    <d v="2011-09-06T00:00:00"/>
    <x v="2"/>
    <s v="DIANA CAROLINA ALBERCA SILUPÚ"/>
    <s v="CONTROL DE CALIDAD"/>
    <s v="Gerencia de Operaciones"/>
  </r>
  <r>
    <x v="0"/>
    <s v="157_PRODUC01"/>
    <m/>
    <s v="A"/>
    <s v="S157"/>
    <d v="2019-05-23T00:00:00"/>
    <x v="2"/>
    <s v="RESPONSABLE: ALEXANDER MOISES FLORES DUAREZ"/>
    <s v="PRODUCCION"/>
    <s v="Gerencia Industrial y Mantenimiento"/>
  </r>
  <r>
    <x v="0"/>
    <s v="158_REDES"/>
    <m/>
    <s v="A"/>
    <s v="S158"/>
    <d v="2013-12-03T00:00:00"/>
    <x v="2"/>
    <s v="RESP: CESAR MIGUEL CARRILLO REYES"/>
    <s v="ELECTRICIDAD"/>
    <s v="Gerencia Industrial y Mantenimiento"/>
  </r>
  <r>
    <x v="0"/>
    <s v="AADANAQUEE"/>
    <m/>
    <s v="A"/>
    <s v="S153"/>
    <d v="2022-04-08T00:00:00"/>
    <x v="2"/>
    <s v="ANDERSON JOEL ADANAQUE ENCALADA"/>
    <s v="COMPENSACIONES Y NOMINAS"/>
    <s v="Gerencia Gestion Humana de Sostenibilidad"/>
  </r>
  <r>
    <x v="0"/>
    <s v="AAGUIRREM"/>
    <m/>
    <s v="A"/>
    <s v="S153"/>
    <d v="2020-05-07T00:00:00"/>
    <x v="2"/>
    <s v="AMELIA AGUIRRE MARTINEZ"/>
    <s v="MANTENIMIENTO CAT"/>
    <s v="Gerencia de Operaciones"/>
  </r>
  <r>
    <x v="0"/>
    <s v="ABURNEOL"/>
    <d v="9999-12-31T00:00:00"/>
    <s v="A"/>
    <s v="S153"/>
    <d v="2019-10-02T00:00:00"/>
    <x v="2"/>
    <s v="ANA LUCIA BURNEO LOPEZ"/>
    <s v="CONTROL DE GESTION"/>
    <s v="Gerencia Administracion y Finanzas"/>
  </r>
  <r>
    <x v="0"/>
    <s v="ACOLOMAL"/>
    <m/>
    <s v="A"/>
    <s v="S157"/>
    <d v="2016-08-22T00:00:00"/>
    <x v="2"/>
    <s v="ACELA MARGOT COLOMA LUNA"/>
    <s v="COMPENSACIONES Y NOMINAS"/>
    <s v="Gerencia Gestion Humana de Sostenibilidad"/>
  </r>
  <r>
    <x v="0"/>
    <s v="AFLORESD"/>
    <m/>
    <s v="A"/>
    <s v="S157"/>
    <d v="2013-03-20T00:00:00"/>
    <x v="2"/>
    <s v="ALEXANDER MOISES FLORES DUAREZ"/>
    <s v="PRODUCCION"/>
    <s v="Gerencia Industrial y Mantenimiento"/>
  </r>
  <r>
    <x v="0"/>
    <s v="AGULDENG"/>
    <m/>
    <s v="A"/>
    <s v="S153"/>
    <d v="2022-04-26T00:00:00"/>
    <x v="2"/>
    <s v="AMELIA DEL CARMEN GULDEN GARCIA"/>
    <s v="FUNDO LOBO"/>
    <s v="Gerencia Agricola"/>
  </r>
  <r>
    <x v="0"/>
    <s v="AGUTIERREZR"/>
    <d v="9999-12-31T00:00:00"/>
    <s v="A"/>
    <s v="S157"/>
    <d v="2023-10-10T00:00:00"/>
    <x v="2"/>
    <s v="ALICIA DE LOS MILAGROS GUTIERREZ ROSS-MORREY"/>
    <s v="COMERCIAL"/>
    <s v="Gerencia de Operaciones"/>
  </r>
  <r>
    <x v="0"/>
    <s v="ALACHIRAP"/>
    <m/>
    <s v="A"/>
    <s v="S153"/>
    <d v="2022-04-08T00:00:00"/>
    <x v="2"/>
    <s v="AILEEN SOFIA LACHIRA PRADO"/>
    <s v="ALMACEN Y DISTRIBUCION"/>
    <s v="Gerencia de Operaciones"/>
  </r>
  <r>
    <x v="0"/>
    <s v="ASERNAQUEV"/>
    <m/>
    <s v="A"/>
    <s v="S153"/>
    <d v="2021-01-28T00:00:00"/>
    <x v="2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2"/>
    <s v="RESP:JIMMY VASQUEZ CASTRO"/>
    <s v="SISTEMAS"/>
    <s v="Gerencia Administracion y Finanzas"/>
  </r>
  <r>
    <x v="0"/>
    <s v="AVASQUEZM"/>
    <m/>
    <s v="A"/>
    <s v="S157"/>
    <d v="2022-07-26T00:00:00"/>
    <x v="2"/>
    <s v="ALBERT ABEL VASQUEZ MORE"/>
    <s v="MANTENIMIENTO INDUSTRIAL"/>
    <s v="Gerencia Industrial y Mantenimiento"/>
  </r>
  <r>
    <x v="0"/>
    <s v="AVILELAJ"/>
    <m/>
    <s v="A"/>
    <s v="S157"/>
    <d v="2022-08-16T00:00:00"/>
    <x v="2"/>
    <s v="ADRIANA PAMELA JUAREZ VILELA"/>
    <s v="CONTABILIDAD"/>
    <s v="Gerencia Administracion y Finanzas"/>
  </r>
  <r>
    <x v="0"/>
    <s v="BGONZALESM"/>
    <m/>
    <s v="A"/>
    <s v="S157"/>
    <d v="2018-05-10T00:00:00"/>
    <x v="2"/>
    <s v="BORIS GONZALES MOGOLLON"/>
    <s v="COSECHA,ALCE Y TRANSPORTE"/>
    <s v="Gerencia de Operaciones"/>
  </r>
  <r>
    <x v="0"/>
    <s v="CCARRILLOR"/>
    <m/>
    <s v="A"/>
    <s v="S157"/>
    <d v="2016-09-02T00:00:00"/>
    <x v="2"/>
    <s v="CESAR MIGUEL CARRILLO REYES"/>
    <s v="ELECTRICIDAD"/>
    <s v="Gerencia Industrial y Mantenimiento"/>
  </r>
  <r>
    <x v="0"/>
    <s v="CFREYM"/>
    <m/>
    <s v="A"/>
    <s v="S157"/>
    <d v="2007-12-13T00:00:00"/>
    <x v="2"/>
    <s v="CHRISTIAN AXELL FREY MERINO"/>
    <s v="COMERCIAL"/>
    <s v="Gerencia de Operaciones"/>
  </r>
  <r>
    <x v="0"/>
    <s v="CNEYRAM"/>
    <m/>
    <s v="A"/>
    <s v="S153"/>
    <d v="2023-12-29T00:00:00"/>
    <x v="2"/>
    <s v="CHRISTOPER JUNIOR NEYRA MONTALBAN"/>
    <s v="ALMACEN Y DISTRIBUCION"/>
    <s v="Gerencia de Operaciones"/>
  </r>
  <r>
    <x v="0"/>
    <s v="COCANAG"/>
    <m/>
    <s v="A"/>
    <s v="S157"/>
    <d v="2023-12-18T00:00:00"/>
    <x v="2"/>
    <s v="CESAR ANDRÉS OCAÑA GUTIERREZ"/>
    <s v="COMPRAS"/>
    <s v="Gerencia de Operaciones"/>
  </r>
  <r>
    <x v="0"/>
    <s v="CRAMOSG"/>
    <m/>
    <s v="A"/>
    <s v="S157"/>
    <d v="2021-03-01T00:00:00"/>
    <x v="2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2"/>
    <s v="CARLOS REYES YARLEQUE"/>
    <s v="MANTENIMIENTO CAT"/>
    <s v="Gerencia de Operaciones"/>
  </r>
  <r>
    <x v="0"/>
    <s v="CSILVAD"/>
    <m/>
    <s v="A"/>
    <s v="S158"/>
    <d v="2022-11-11T00:00:00"/>
    <x v="2"/>
    <s v="CESAR ANTHONY SILVA DEL ROSARIO"/>
    <s v="ELECTRICIDAD"/>
    <s v="Gerencia Industrial y Mantenimiento"/>
  </r>
  <r>
    <x v="0"/>
    <s v="CSOSAL"/>
    <m/>
    <s v="A"/>
    <s v="S153"/>
    <d v="2021-05-04T00:00:00"/>
    <x v="2"/>
    <s v="CLAUDIA ISELIA SOSA LACHIRA"/>
    <s v="CONTROL DE GESTION"/>
    <s v="Gerencia Administracion y Finanzas"/>
  </r>
  <r>
    <x v="0"/>
    <s v="CVIVANCOM"/>
    <m/>
    <s v="A"/>
    <s v="S153"/>
    <d v="2014-11-21T00:00:00"/>
    <x v="2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2"/>
    <s v="DIEGO ALONSO ARENAS BENITES"/>
    <s v="MANTENIMIENTO CAT"/>
    <s v="Gerencia de Operaciones"/>
  </r>
  <r>
    <x v="0"/>
    <s v="DCHERON"/>
    <m/>
    <s v="A"/>
    <s v="S153"/>
    <d v="2016-06-30T00:00:00"/>
    <x v="2"/>
    <s v="DARWIN ANDRY CHERO NOMBERTO"/>
    <s v="ALMACEN Y DISTRIBUCION"/>
    <s v="Gerencia de Operaciones"/>
  </r>
  <r>
    <x v="0"/>
    <s v="DCRUZC"/>
    <m/>
    <s v="A"/>
    <s v="S153"/>
    <d v="2015-06-18T00:00:00"/>
    <x v="2"/>
    <s v="DAVID ISRAEL CRUZ CARRILLO"/>
    <s v="PRODUCCION"/>
    <s v="Gerencia Industrial y Mantenimiento"/>
  </r>
  <r>
    <x v="0"/>
    <s v="DFLOREANOP"/>
    <m/>
    <s v="A"/>
    <s v="S153"/>
    <d v="2019-05-03T00:00:00"/>
    <x v="2"/>
    <s v="DEYNI ALEXANDER FLOREANO PUCHULAN"/>
    <s v="COMPRAS"/>
    <s v="Gerencia de Operaciones"/>
  </r>
  <r>
    <x v="0"/>
    <s v="DGAMEROS"/>
    <m/>
    <s v="A"/>
    <s v="S157"/>
    <d v="2019-08-01T00:00:00"/>
    <x v="2"/>
    <s v="DARWIN ABEL GAMERO SAAVEDRA"/>
    <s v="PRODUCCION"/>
    <s v="Gerencia Industrial y Mantenimiento"/>
  </r>
  <r>
    <x v="0"/>
    <s v="EAREVALOJ"/>
    <m/>
    <s v="A"/>
    <s v="S153"/>
    <d v="2020-10-22T00:00:00"/>
    <x v="2"/>
    <s v="ENRIQUE ALFONSO AREVALO JUAREZ"/>
    <s v="COMPRAS"/>
    <s v="Gerencia Administracion y Finanzas"/>
  </r>
  <r>
    <x v="0"/>
    <s v="EGIRONA"/>
    <m/>
    <s v="A"/>
    <s v="S153"/>
    <d v="2023-09-28T00:00:00"/>
    <x v="2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2"/>
    <s v="ELVIS HEREDIA RUIZ"/>
    <s v="GESTION HUMANA Y SOSTENIBILIDAD"/>
    <s v="Gerencia Gestion Humana de Sostenibilidad"/>
  </r>
  <r>
    <x v="0"/>
    <s v="EMIJAHUANCAG"/>
    <m/>
    <s v="A"/>
    <s v="S153"/>
    <d v="2017-05-23T00:00:00"/>
    <x v="2"/>
    <s v="EDIXSON MIJAHUANCA GUERRERO"/>
    <s v="MANTENIMIENTO CAT"/>
    <s v="Gerencia de Operaciones"/>
  </r>
  <r>
    <x v="0"/>
    <s v="EREYESP"/>
    <m/>
    <s v="A"/>
    <s v="S153"/>
    <d v="2011-01-17T00:00:00"/>
    <x v="2"/>
    <s v="ESTEBAN REYES PUCHULAN"/>
    <s v="GERENCIA AGRICOLA"/>
    <s v="Gerencia Agricola"/>
  </r>
  <r>
    <x v="0"/>
    <s v="FATOCHEM"/>
    <m/>
    <s v="A"/>
    <s v="S157"/>
    <d v="2017-04-26T00:00:00"/>
    <x v="2"/>
    <s v="FELIX ADDERLY ATOCHE MAZA"/>
    <s v="PRODUCCION"/>
    <s v="Gerencia Industrial y Mantenimiento"/>
  </r>
  <r>
    <x v="0"/>
    <s v="FLOPEZV"/>
    <m/>
    <s v="A"/>
    <s v="S153"/>
    <d v="2014-10-17T00:00:00"/>
    <x v="2"/>
    <s v="FRANQUI LOPEZ VALLADARES"/>
    <s v="ALMACEN Y DISTRIBUCION"/>
    <s v="Gerencia de Operaciones"/>
  </r>
  <r>
    <x v="0"/>
    <s v="FVALLADARESC"/>
    <m/>
    <s v="A"/>
    <s v="S153"/>
    <d v="2022-08-15T00:00:00"/>
    <x v="2"/>
    <s v="FRANCO VALLADARES CARNERO"/>
    <s v="MANTENIMIENTO DE RIEGO Y BOMBAS"/>
    <s v="Gerencia Agricola"/>
  </r>
  <r>
    <x v="0"/>
    <s v="GCUBASA"/>
    <m/>
    <s v="A"/>
    <s v="S153"/>
    <d v="2024-03-01T00:00:00"/>
    <x v="2"/>
    <s v="GIANCARLO CUBAS ACHA"/>
    <s v="MANTENIMIENTO DE RIEGO Y BOMBAS"/>
    <s v="Gerencia Agricola"/>
  </r>
  <r>
    <x v="0"/>
    <s v="GPENAP"/>
    <m/>
    <s v="A"/>
    <s v="S153"/>
    <d v="2013-01-08T00:00:00"/>
    <x v="2"/>
    <s v="GONZALO RAMON PEÑA PEÑA"/>
    <s v="FUNDO LOBO"/>
    <s v="Gerencia Agricola"/>
  </r>
  <r>
    <x v="0"/>
    <s v="HBORJAT"/>
    <m/>
    <s v="A"/>
    <s v="S157"/>
    <d v="2022-04-20T00:00:00"/>
    <x v="2"/>
    <s v="HECTOR DANIEL BORJA TORRES"/>
    <s v="ELECTRICIDAD"/>
    <s v="Gerencia Industrial y Mantenimiento"/>
  </r>
  <r>
    <x v="0"/>
    <s v="HCRUZA"/>
    <m/>
    <s v="A"/>
    <s v="S153"/>
    <d v="2017-11-24T00:00:00"/>
    <x v="2"/>
    <s v="HENRY CRUZ ALBINES"/>
    <s v="ALMACEN Y DISTRIBUCION"/>
    <s v="Gerencia de Operaciones"/>
  </r>
  <r>
    <x v="0"/>
    <s v="HMOCARROC"/>
    <m/>
    <s v="A"/>
    <s v="S153"/>
    <d v="2023-08-14T00:00:00"/>
    <x v="2"/>
    <s v="HUGO MARTIN MOCARRO CHAPILLIQUEN"/>
    <s v="RIESGOS"/>
    <s v="Gerencia Administracion y Finanzas"/>
  </r>
  <r>
    <x v="0"/>
    <s v="JAQUIJED"/>
    <m/>
    <s v="A"/>
    <s v="S153"/>
    <d v="2019-06-12T00:00:00"/>
    <x v="2"/>
    <s v="JORGE LUIS AQUIJE DIAZ"/>
    <s v="FUNDO MONTELIMA"/>
    <s v="Gerencia Agricola"/>
  </r>
  <r>
    <x v="0"/>
    <s v="JBACILIOH"/>
    <m/>
    <s v="A"/>
    <s v="S153"/>
    <d v="2014-08-12T00:00:00"/>
    <x v="2"/>
    <s v="JESSICA ELIZABETH BACILIO HERNANDEZ"/>
    <s v="CPIU"/>
    <s v="Gerencia Agricola"/>
  </r>
  <r>
    <x v="0"/>
    <s v="JBAYONAG"/>
    <d v="9999-12-31T00:00:00"/>
    <s v="A"/>
    <s v="S153"/>
    <d v="2023-02-10T00:00:00"/>
    <x v="2"/>
    <s v="JOSE MANUEL BAYONA GALLOSA"/>
    <s v="COMPRAS"/>
    <s v="Gerencia de Operaciones"/>
  </r>
  <r>
    <x v="0"/>
    <s v="JCALDERONCHU"/>
    <m/>
    <s v="A"/>
    <s v="S157"/>
    <d v="2018-01-03T00:00:00"/>
    <x v="2"/>
    <s v="JOAO HERALDO CALDERON CHUQUILIN"/>
    <s v="PRODUCCION"/>
    <s v="Gerencia Industrial y Mantenimiento"/>
  </r>
  <r>
    <x v="0"/>
    <s v="JCASTILLOR"/>
    <m/>
    <s v="A"/>
    <s v="S153"/>
    <d v="2016-07-25T00:00:00"/>
    <x v="2"/>
    <s v="JHON MARLON CASTILLO ROJAS"/>
    <s v="MANTENIMIENTO DE RIEGO Y BOMBAS"/>
    <s v="Gerencia Agricola"/>
  </r>
  <r>
    <x v="0"/>
    <s v="JCHAPARROB"/>
    <m/>
    <s v="A"/>
    <s v="S153"/>
    <d v="2020-09-02T00:00:00"/>
    <x v="2"/>
    <s v="JORGE AUGUSTO CHAPARRO BENITES"/>
    <s v="COMPRAS"/>
    <s v="Gerencia de Operaciones"/>
  </r>
  <r>
    <x v="0"/>
    <s v="JCHEROPA"/>
    <m/>
    <s v="A"/>
    <s v="S153"/>
    <d v="2022-02-25T00:00:00"/>
    <x v="2"/>
    <s v="JUNIOR IVAN CHERO PAIVA"/>
    <s v="COMPRAS"/>
    <s v="Gerencia de Operaciones"/>
  </r>
  <r>
    <x v="0"/>
    <s v="JCHUMACEROC"/>
    <m/>
    <s v="A"/>
    <s v="S157"/>
    <d v="2023-06-08T00:00:00"/>
    <x v="2"/>
    <s v="JHON ALEXIS CHUMACERO COLUMBUS"/>
    <s v="MANTENIMIENTO INDUSTRIAL"/>
    <s v="Gerencia Industrial y Mantenimiento"/>
  </r>
  <r>
    <x v="0"/>
    <s v="JCOBENASS"/>
    <m/>
    <s v="A"/>
    <s v="S157"/>
    <d v="2020-08-04T00:00:00"/>
    <x v="2"/>
    <s v="JORGE LUIS COBEÑAS SALDARRIAGA"/>
    <s v="CONTROL DE CALIDAD"/>
    <s v="Gerencia de Operaciones"/>
  </r>
  <r>
    <x v="0"/>
    <s v="JESTELAF"/>
    <m/>
    <s v="A"/>
    <s v="S157"/>
    <d v="2020-06-25T00:00:00"/>
    <x v="2"/>
    <s v="JOSE JUAN ESTELA FLORES"/>
    <s v="CONTROL DE CALIDAD"/>
    <s v="Gerencia de Operaciones"/>
  </r>
  <r>
    <x v="0"/>
    <s v="JGOMEZAP"/>
    <m/>
    <s v="A"/>
    <s v="S153"/>
    <d v="2023-08-31T00:00:00"/>
    <x v="2"/>
    <s v="JENE FRANSHESKA GÓMEZ APARICIO"/>
    <s v="SISTEMAS"/>
    <s v="Gerencia Administracion y Finanzas"/>
  </r>
  <r>
    <x v="0"/>
    <s v="JHIDALGOS"/>
    <d v="9999-12-31T00:00:00"/>
    <s v="A"/>
    <s v="S153"/>
    <d v="2023-07-06T00:00:00"/>
    <x v="2"/>
    <s v="JUNIOR ALEXANDER HIDALGO SOCOLA"/>
    <s v="SISTEMAS"/>
    <s v="Gerencia Administracion y Finanzas"/>
  </r>
  <r>
    <x v="0"/>
    <s v="JLARAMA"/>
    <m/>
    <s v="A"/>
    <s v="S153"/>
    <d v="2022-10-03T00:00:00"/>
    <x v="2"/>
    <s v="JHORDY BRAYAN LARA MAMANI"/>
    <s v="COMPRAS"/>
    <s v="Gerencia de Operaciones"/>
  </r>
  <r>
    <x v="0"/>
    <s v="JLOPEZSI"/>
    <m/>
    <s v="A"/>
    <s v="S157"/>
    <d v="2019-06-18T00:00:00"/>
    <x v="2"/>
    <s v="JOSE LEONCIO LOPEZ SILVA"/>
    <s v="MANTENIMIENTO INDUSTRIAL"/>
    <s v="Gerencia Industrial y Mantenimiento"/>
  </r>
  <r>
    <x v="0"/>
    <s v="JMARCELOM"/>
    <m/>
    <s v="A"/>
    <s v="S157"/>
    <d v="2024-01-12T00:00:00"/>
    <x v="2"/>
    <s v="JOSÉ MARÍA MARCELO MECA"/>
    <s v="COMPRAS"/>
    <s v="Gerencia de Operaciones"/>
  </r>
  <r>
    <x v="0"/>
    <s v="JMAZAV"/>
    <m/>
    <s v="A"/>
    <s v="S157"/>
    <d v="2017-09-12T00:00:00"/>
    <x v="2"/>
    <s v="JORGE HERNAN MAZA VILCHEZ"/>
    <s v="AUTOMATIZACION"/>
    <s v="Gerencia Industrial y Mantenimiento"/>
  </r>
  <r>
    <x v="0"/>
    <s v="JMENDOZAG"/>
    <m/>
    <s v="A"/>
    <s v="S153"/>
    <d v="2021-09-08T00:00:00"/>
    <x v="2"/>
    <s v="JAIME MENDOZA GARAY"/>
    <s v="SEGURIDAD"/>
    <s v="Gerencia Gestion Humana de Sostenibilidad"/>
  </r>
  <r>
    <x v="0"/>
    <s v="JMIOA"/>
    <m/>
    <s v="A"/>
    <s v="S153"/>
    <d v="2018-06-05T00:00:00"/>
    <x v="2"/>
    <s v="JUAN MARTIN MIO ARBULU"/>
    <s v="MANTENIMIENTO DE RIEGO Y BOMBAS"/>
    <s v="Gerencia Agricola"/>
  </r>
  <r>
    <x v="0"/>
    <s v="JMONTEROV"/>
    <m/>
    <s v="A"/>
    <s v="S157"/>
    <d v="2020-09-23T00:00:00"/>
    <x v="2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2"/>
    <s v="JEAN ONSTEENG NEGRON CALERO"/>
    <s v="MANTENIMIENTO DE RIEGO Y BOMBAS"/>
    <s v="Gerencia Agricola"/>
  </r>
  <r>
    <x v="0"/>
    <s v="JPICHILINGUP"/>
    <m/>
    <s v="A"/>
    <s v="S157"/>
    <d v="2021-09-28T00:00:00"/>
    <x v="2"/>
    <s v="JOYCE ALLISON PICHILINGUE POZO"/>
    <s v="COMERCIAL"/>
    <s v="Gerencia de Operaciones"/>
  </r>
  <r>
    <x v="0"/>
    <s v="JQUEVEDOA"/>
    <m/>
    <s v="A"/>
    <s v="S153"/>
    <d v="2010-05-19T00:00:00"/>
    <x v="2"/>
    <s v="JORGE ISAC QUEVEDO ARBULU"/>
    <s v="ADMINISTRACION"/>
    <s v="Gerencia Administracion y Finanzas"/>
  </r>
  <r>
    <x v="0"/>
    <s v="JREYESC"/>
    <d v="9999-12-31T00:00:00"/>
    <s v="A"/>
    <s v="S157"/>
    <d v="2023-03-14T00:00:00"/>
    <x v="2"/>
    <s v="JOSEPH ALEXIS REYES CRUZ"/>
    <s v="MANTENIMIENTO INDUSTRIAL"/>
    <s v="Gerencia Industrial y Mantenimiento"/>
  </r>
  <r>
    <x v="0"/>
    <s v="JROJASBARR"/>
    <m/>
    <s v="A"/>
    <s v="S153"/>
    <d v="2021-03-11T00:00:00"/>
    <x v="2"/>
    <s v="JOHN ANGEL ROJAS BARRIOS"/>
    <s v="FUNDO MONTELIMA"/>
    <s v="Gerencia Agricola"/>
  </r>
  <r>
    <x v="0"/>
    <s v="JSEMINARIOA"/>
    <m/>
    <s v="A"/>
    <s v="S157"/>
    <d v="2019-05-09T00:00:00"/>
    <x v="2"/>
    <s v="JORGE LUIS SEMINARIO ABAD"/>
    <s v="PRODUCCION"/>
    <s v="Gerencia Industrial y Mantenimiento"/>
  </r>
  <r>
    <x v="0"/>
    <s v="JSEMINARIOU"/>
    <m/>
    <s v="A"/>
    <s v="S157"/>
    <d v="2021-02-26T00:00:00"/>
    <x v="2"/>
    <s v="JOSE ALFREDO SEMINARIO URBINA"/>
    <s v="PRODUCCION"/>
    <s v="Gerencia Industrial y Mantenimiento"/>
  </r>
  <r>
    <x v="0"/>
    <s v="JVASQUEZCAS"/>
    <m/>
    <s v="A"/>
    <s v="S153"/>
    <d v="2011-01-17T00:00:00"/>
    <x v="2"/>
    <s v="JIMMY VASQUEZ CASTRO"/>
    <s v="SISTEMAS"/>
    <s v="Gerencia Administracion y Finanzas"/>
  </r>
  <r>
    <x v="0"/>
    <s v="JVILLEGASP"/>
    <m/>
    <s v="A"/>
    <s v="S153"/>
    <d v="2020-11-23T00:00:00"/>
    <x v="2"/>
    <s v="JORDAN PAUL VILLEGAS PURIZACA"/>
    <s v="COMPENSACIONES Y NOMINAS"/>
    <s v="Gerencia Gestion Humana de Sostenibilidad"/>
  </r>
  <r>
    <x v="0"/>
    <s v="KCRUZM"/>
    <m/>
    <s v="A"/>
    <s v="S153"/>
    <d v="2023-07-26T00:00:00"/>
    <x v="2"/>
    <s v="KARLA CRUZ MAURICIO"/>
    <s v="ALMACEN Y DISTRIBUCION"/>
    <s v="Gerencia de Operaciones"/>
  </r>
  <r>
    <x v="0"/>
    <s v="KYAMUNAQUEJ"/>
    <d v="9999-12-31T00:00:00"/>
    <s v="A"/>
    <s v="S153"/>
    <d v="2022-11-30T00:00:00"/>
    <x v="2"/>
    <s v="KEVIN SMITH YAMUNAQUE JUAREZ"/>
    <s v="ALMACEN Y DISTRIBUCION"/>
    <s v="Gerencia de Operaciones"/>
  </r>
  <r>
    <x v="0"/>
    <s v="KZAVALETAM"/>
    <m/>
    <s v="A"/>
    <s v="S157"/>
    <d v="2023-07-05T00:00:00"/>
    <x v="2"/>
    <s v="KAROL RUTH ZAVALETA MAR"/>
    <s v="CONTABILIDAD"/>
    <s v="Gerencia Administracion y Finanzas"/>
  </r>
  <r>
    <x v="0"/>
    <s v="LCHANDUVIT"/>
    <m/>
    <s v="A"/>
    <s v="S157"/>
    <d v="2021-02-16T00:00:00"/>
    <x v="2"/>
    <s v="LEONARDO MANUEL CHANDUVI TINEDO"/>
    <s v="CONTABILIDAD"/>
    <s v="Gerencia Administracion y Finanzas"/>
  </r>
  <r>
    <x v="0"/>
    <s v="LGARCIAC"/>
    <m/>
    <s v="A"/>
    <s v="S153"/>
    <d v="2021-03-26T00:00:00"/>
    <x v="2"/>
    <s v="LUIS FRANCISCO GARCIA CALOPIÑA"/>
    <s v="COSECHA,ALCE Y TRANSPORTE"/>
    <s v="Gerencia de Operaciones"/>
  </r>
  <r>
    <x v="0"/>
    <s v="LHERRERAM"/>
    <m/>
    <s v="A"/>
    <s v="S153"/>
    <d v="2020-07-24T00:00:00"/>
    <x v="2"/>
    <s v="LENIN JOHNATAN HERRERA MOSCOL"/>
    <s v="ALMACEN Y DISTRIBUCION"/>
    <s v="Gerencia de Operaciones"/>
  </r>
  <r>
    <x v="0"/>
    <s v="LOCANAP"/>
    <m/>
    <s v="A"/>
    <s v="S153"/>
    <d v="2014-02-20T00:00:00"/>
    <x v="2"/>
    <s v="LIA CRISTINA OCAÑA PAUTA"/>
    <s v="CONTROL DE GESTION"/>
    <s v="Gerencia Administracion y Finanzas"/>
  </r>
  <r>
    <x v="0"/>
    <s v="LOLAYAL"/>
    <m/>
    <s v="A"/>
    <s v="S153"/>
    <d v="2015-12-16T00:00:00"/>
    <x v="2"/>
    <s v="LYN ANTHONY OLAYA LEON"/>
    <s v="CONTABILIDAD"/>
    <s v="Gerencia Administracion y Finanzas"/>
  </r>
  <r>
    <x v="0"/>
    <s v="LPADILLASA"/>
    <m/>
    <s v="A"/>
    <s v="S157"/>
    <d v="2021-07-12T00:00:00"/>
    <x v="2"/>
    <s v="LIDER PADILLA SALVADOR"/>
    <s v="PRODUCCION"/>
    <s v="Gerencia Industrial y Mantenimiento"/>
  </r>
  <r>
    <x v="0"/>
    <s v="LTIMANAT"/>
    <m/>
    <s v="A"/>
    <s v="S153"/>
    <d v="2022-10-31T00:00:00"/>
    <x v="2"/>
    <s v="LUIS FELIPE TIMANA TABOADA"/>
    <s v="COMPRAS"/>
    <s v="Gerencia de Operaciones"/>
  </r>
  <r>
    <x v="0"/>
    <s v="LVILLARF"/>
    <m/>
    <s v="A"/>
    <s v="S157"/>
    <d v="2019-07-05T00:00:00"/>
    <x v="2"/>
    <s v="LUIS EDUARDO VILLAR FLORES"/>
    <s v="MANTENIMIENTO INDUSTRIAL"/>
    <s v="Gerencia Industrial y Mantenimiento"/>
  </r>
  <r>
    <x v="0"/>
    <s v="MDIAZTA"/>
    <m/>
    <s v="A"/>
    <s v="S157"/>
    <d v="2024-02-16T00:00:00"/>
    <x v="2"/>
    <s v="MARIA PAULA DIAZ TALLEDO"/>
    <s v="CONTABILIDAD"/>
    <s v="Gerencia Administracion y Finanzas"/>
  </r>
  <r>
    <x v="0"/>
    <s v="MDILIBERTOS"/>
    <m/>
    <s v="A"/>
    <s v="S153"/>
    <d v="2012-08-03T00:00:00"/>
    <x v="2"/>
    <s v="MICHELE MARTINO DI LIBERTO SAURI"/>
    <s v="GERENCIA AGRICOLA"/>
    <s v="Gerencia Agricola"/>
  </r>
  <r>
    <x v="0"/>
    <s v="MMARTINEZP"/>
    <d v="9999-12-12T00:00:00"/>
    <s v="A"/>
    <s v="S157"/>
    <d v="2014-08-13T00:00:00"/>
    <x v="2"/>
    <s v="MIROSLAVA BEATRIZ MARTINEZ PUICON"/>
    <s v="CONTABILIDAD"/>
    <s v="Gerencia Administracion y Finanzas"/>
  </r>
  <r>
    <x v="0"/>
    <s v="MNAVARROM"/>
    <m/>
    <s v="A"/>
    <s v="S153"/>
    <d v="2024-03-12T00:00:00"/>
    <x v="2"/>
    <s v="MIGUEL ADRIAN NAVARRO MONJE"/>
    <s v="ALMACEN Y DISTRIBUCION"/>
    <s v="Gerencia de Operaciones"/>
  </r>
  <r>
    <x v="0"/>
    <s v="MVEGAY"/>
    <m/>
    <s v="A"/>
    <s v="S157"/>
    <d v="2014-09-12T00:00:00"/>
    <x v="2"/>
    <s v="MARIA PRESENTACION VEGA YZQUIERDO"/>
    <s v="CONTROL DE CALIDAD"/>
    <s v="Gerencia de Operaciones"/>
  </r>
  <r>
    <x v="0"/>
    <s v="NHANSENG"/>
    <m/>
    <s v="A"/>
    <s v="S153"/>
    <d v="2018-04-18T00:00:00"/>
    <x v="2"/>
    <s v="NILS ENRIQUE HANSEN GAMARRA"/>
    <s v="MANTENIMIENTO DE RIEGO Y BOMBAS"/>
    <s v="Gerencia Agricola"/>
  </r>
  <r>
    <x v="0"/>
    <s v="OMONTENEGROC"/>
    <m/>
    <s v="A"/>
    <s v="S153"/>
    <d v="2023-09-21T00:00:00"/>
    <x v="2"/>
    <s v="OSCAR DAVID MONTENEGRO CALLE"/>
    <s v="COMERCIAL"/>
    <s v="Gerencia de Operaciones"/>
  </r>
  <r>
    <x v="0"/>
    <s v="OVASQUEZP"/>
    <m/>
    <s v="A"/>
    <s v="S153"/>
    <d v="2008-08-13T00:00:00"/>
    <x v="2"/>
    <s v="OXSLIER LENIN VASQUEZ PINDAY"/>
    <s v="GERENCIA AGRICOLA"/>
    <s v="Gerencia Agricola"/>
  </r>
  <r>
    <x v="0"/>
    <s v="PSUNCIONZ"/>
    <m/>
    <s v="A"/>
    <s v="S153"/>
    <d v="2019-02-27T00:00:00"/>
    <x v="2"/>
    <s v="PAOLA CLEOFE SUNCIÓN ZAPATA"/>
    <s v="COMPENSACIONES Y NOMINAS"/>
    <s v="Gerencia Gestion Humana de Sostenibilidad"/>
  </r>
  <r>
    <x v="0"/>
    <s v="PTRIGOSOF"/>
    <m/>
    <s v="A"/>
    <s v="S157"/>
    <d v="2007-01-15T00:00:00"/>
    <x v="2"/>
    <s v="PEDRO  ALEJANDRO TRIGOSO FEIJOO"/>
    <s v="GERENCIA DE OPERACIONES"/>
    <s v="Gerencia de Operaciones"/>
  </r>
  <r>
    <x v="0"/>
    <s v="RGARCIAFE"/>
    <m/>
    <s v="A"/>
    <s v="S153"/>
    <d v="2022-11-18T00:00:00"/>
    <x v="2"/>
    <s v="RUBÉN DARIO GARCIA FERIA"/>
    <s v="CONTABILIDAD"/>
    <s v="Gerencia Administracion y Finanzas"/>
  </r>
  <r>
    <x v="0"/>
    <s v="RLUPUCHEQ"/>
    <m/>
    <s v="A"/>
    <s v="S153"/>
    <d v="2018-03-14T00:00:00"/>
    <x v="2"/>
    <s v="RAFAEL LUPUCHE QUEVEDO"/>
    <s v="CPIU"/>
    <s v="Gerencia Agricola"/>
  </r>
  <r>
    <x v="0"/>
    <s v="RMONCADAP"/>
    <m/>
    <s v="A"/>
    <s v="S153"/>
    <d v="2018-10-10T00:00:00"/>
    <x v="2"/>
    <s v="RENZO JOSE MONCADA PEREZ"/>
    <s v="CONTROL DE GESTION"/>
    <s v="Gerencia Administracion y Finanzas"/>
  </r>
  <r>
    <x v="0"/>
    <s v="RTORRESS"/>
    <m/>
    <s v="A"/>
    <s v="S153"/>
    <d v="2016-02-19T00:00:00"/>
    <x v="2"/>
    <s v="RAUL JAVIER TORRES SILVA"/>
    <s v="MANTENIMIENTO DE RIEGO Y BOMBAS"/>
    <s v="Gerencia Agricola"/>
  </r>
  <r>
    <x v="0"/>
    <s v="RVELAZCOG"/>
    <d v="9999-12-31T00:00:00"/>
    <s v="A"/>
    <s v="S153"/>
    <d v="2023-08-31T00:00:00"/>
    <x v="2"/>
    <s v="ROSALIA JOSELENNY VELAZCO GARCIA"/>
    <s v="MANTENIMIENTO DE RIEGO Y BOMBAS"/>
    <s v="Gerencia Agricola"/>
  </r>
  <r>
    <x v="0"/>
    <s v="RZETOLAB"/>
    <m/>
    <s v="A"/>
    <s v="S157"/>
    <d v="2019-01-28T00:00:00"/>
    <x v="2"/>
    <s v="ROCCO ZETOLA BURNEO"/>
    <s v="GERENCIA GENERAL"/>
    <s v="Gerencia General"/>
  </r>
  <r>
    <x v="0"/>
    <s v="SMERINOV"/>
    <d v="9999-12-31T00:00:00"/>
    <s v="A"/>
    <s v="S153"/>
    <d v="2022-12-02T00:00:00"/>
    <x v="2"/>
    <s v="SANDRA LUCERO MERINO VALENCIA"/>
    <s v="CONTABILIDAD"/>
    <s v="Gerencia Administracion y Finanzas"/>
  </r>
  <r>
    <x v="0"/>
    <s v="SNIZAMAM"/>
    <m/>
    <s v="A"/>
    <s v="S153"/>
    <d v="2014-08-15T00:00:00"/>
    <x v="2"/>
    <s v="SAUL NIZAMA MAZA"/>
    <s v="MANTENIMIENTO CAT"/>
    <s v="Gerencia de Operaciones"/>
  </r>
  <r>
    <x v="0"/>
    <s v="SSANCHEZVIL"/>
    <d v="9999-12-31T00:00:00"/>
    <s v="A"/>
    <s v="S153"/>
    <d v="2023-08-01T00:00:00"/>
    <x v="2"/>
    <s v="SECIBEL VILELA SANCHEZ VILELA"/>
    <s v="CONTROL DE GESTION"/>
    <s v="Gerencia Administracion y Finanzas"/>
  </r>
  <r>
    <x v="0"/>
    <s v="USANCHEZF"/>
    <m/>
    <s v="A"/>
    <s v="S153"/>
    <d v="2024-02-01T00:00:00"/>
    <x v="2"/>
    <s v="URSULA NIKOLL SANCHEZ FLORES"/>
    <s v="CONTROL DE GESTION"/>
    <s v="Gerencia Administracion y Finanzas"/>
  </r>
  <r>
    <x v="0"/>
    <s v="VABADP"/>
    <m/>
    <s v="A"/>
    <s v="S153"/>
    <d v="2021-07-27T00:00:00"/>
    <x v="2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2"/>
    <s v="VICTOR JESUS ANTEZANA MEDINA"/>
    <s v="ADMINISTRACION"/>
    <s v="Gerencia Administracion y Finanzas"/>
  </r>
  <r>
    <x v="0"/>
    <s v="VCRUZC"/>
    <m/>
    <s v="A"/>
    <s v="S153"/>
    <d v="2019-08-07T00:00:00"/>
    <x v="2"/>
    <s v="VICTOR JUNIOR CRUZ CARRILLO"/>
    <s v="GESTION HUMANA Y SOSTENIBILIDAD"/>
    <s v="Gerencia Gestion Humana de Sostenibilidad"/>
  </r>
  <r>
    <x v="0"/>
    <s v="VLEONA"/>
    <m/>
    <s v="A"/>
    <s v="S153"/>
    <d v="2022-10-03T00:00:00"/>
    <x v="2"/>
    <s v="VICTOR ALONSO LEON ALBAN"/>
    <s v="ALMACEN Y DISTRIBUCION"/>
    <s v="Gerencia de Operaciones"/>
  </r>
  <r>
    <x v="0"/>
    <s v="VLOPEZS"/>
    <m/>
    <s v="A"/>
    <s v="S153"/>
    <d v="2021-02-04T00:00:00"/>
    <x v="2"/>
    <s v="VÍCTOR STALIN LÓPEZ SÁNCHEZ"/>
    <s v="COSECHA,ALCE Y TRANSPORTE"/>
    <s v="Gerencia de Operaciones"/>
  </r>
  <r>
    <x v="0"/>
    <s v="WCHAVEZS"/>
    <m/>
    <s v="A"/>
    <s v="S153"/>
    <d v="2019-04-12T00:00:00"/>
    <x v="2"/>
    <s v="WILMER CHAVEZ SAAVEDRA"/>
    <s v="FUNDO SAN VICENTE"/>
    <s v="Gerencia Agricola"/>
  </r>
  <r>
    <x v="0"/>
    <s v="WJIMENEZN"/>
    <m/>
    <s v="A"/>
    <s v="S157"/>
    <d v="2017-03-15T00:00:00"/>
    <x v="2"/>
    <s v="WILLIAN RAUL JIMENEZ NOLE"/>
    <s v="PRODUCCION"/>
    <s v="Gerencia Industrial y Mantenimiento"/>
  </r>
  <r>
    <x v="0"/>
    <s v="YGARRIDOS"/>
    <m/>
    <s v="A"/>
    <s v="S153"/>
    <d v="2019-01-07T00:00:00"/>
    <x v="2"/>
    <s v="YADIRA SOLEDAD GARRIDO SANCHEZ"/>
    <s v="ALMACEN Y DISTRIBUCION"/>
    <s v="Gerencia de Operaciones"/>
  </r>
  <r>
    <x v="0"/>
    <s v="YMOGOLLONG"/>
    <m/>
    <s v="A"/>
    <s v="S153"/>
    <d v="2023-07-27T00:00:00"/>
    <x v="2"/>
    <s v="YORDY FABIAN MOGOLLON GONZALES"/>
    <s v="COSECHA,ALCE Y TRANSPORTE"/>
    <s v="Gerencia de Operaciones"/>
  </r>
  <r>
    <x v="0"/>
    <s v="YMOSCOLC"/>
    <m/>
    <s v="A"/>
    <s v="S157"/>
    <d v="2022-04-25T00:00:00"/>
    <x v="2"/>
    <s v="YUBIPSI ANALI MOSCOL CARDOZA"/>
    <s v="COMERCIAL"/>
    <s v="Gerencia de Operaciones"/>
  </r>
  <r>
    <x v="0"/>
    <s v="153_ADMIN"/>
    <m/>
    <s v="A"/>
    <s v="S153"/>
    <d v="2024-01-31T00:00:00"/>
    <x v="3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3"/>
    <s v="RESP. VÍCTOR STALIN LÓPEZ SÁNCHEZ"/>
    <s v="MANTENIMIENTO CAT"/>
    <s v="Gerencia de Operaciones"/>
  </r>
  <r>
    <x v="0"/>
    <s v="153_MNT_TRNS"/>
    <m/>
    <s v="A"/>
    <s v="S157"/>
    <d v="2019-03-05T00:00:00"/>
    <x v="3"/>
    <s v="RESPNOSABLE: VÍCTOR STALIN LÓPEZ SÁNCHEZ"/>
    <s v="MANTENIMIENTO CAT"/>
    <s v="Gerencia de Operaciones"/>
  </r>
  <r>
    <x v="0"/>
    <s v="153_SUPE_CAT"/>
    <m/>
    <s v="A"/>
    <s v="S153"/>
    <d v="2023-06-09T00:00:00"/>
    <x v="3"/>
    <s v="VÍCTOR STALIN LÓPEZ SÁNCHEZ"/>
    <s v="MANTENIMIENTO CAT"/>
    <s v="Gerencia de Operaciones"/>
  </r>
  <r>
    <x v="0"/>
    <s v="157_BLZML"/>
    <d v="9999-12-31T00:00:00"/>
    <s v="A"/>
    <s v="S157"/>
    <d v="2015-02-02T00:00:00"/>
    <x v="3"/>
    <s v="OPERADOR DE BALANZA"/>
    <s v="ALMACEN Y DISTRIBUCION"/>
    <s v="Gerencia de Operaciones"/>
  </r>
  <r>
    <x v="0"/>
    <s v="157_INSTRU"/>
    <m/>
    <s v="A"/>
    <s v="S157"/>
    <d v="2012-04-04T00:00:00"/>
    <x v="3"/>
    <s v="INSTRUMENTISTA DE AUTOMATIZACION"/>
    <s v="AUTOMATIZACION"/>
    <s v="Gerencia Industrial y Mantenimiento"/>
  </r>
  <r>
    <x v="0"/>
    <s v="157_OMANUTEN"/>
    <m/>
    <s v="A"/>
    <s v="S157"/>
    <d v="2012-02-15T00:00:00"/>
    <x v="3"/>
    <s v="LUIS EDUARDO VILLAR FLORES"/>
    <s v="MANTENIMIENTO INDUSTRIAL"/>
    <s v="Gerencia Industrial y Mantenimiento"/>
  </r>
  <r>
    <x v="0"/>
    <s v="157_OPECALID"/>
    <m/>
    <s v="A"/>
    <s v="S157"/>
    <d v="2011-09-06T00:00:00"/>
    <x v="3"/>
    <s v="DIANA CAROLINA ALBERCA SILUPÚ"/>
    <s v="CONTROL DE CALIDAD"/>
    <s v="Gerencia de Operaciones"/>
  </r>
  <r>
    <x v="0"/>
    <s v="157_PRODUC01"/>
    <m/>
    <s v="A"/>
    <s v="S157"/>
    <d v="2019-05-23T00:00:00"/>
    <x v="3"/>
    <s v="RESPONSABLE: ALEXANDER MOISES FLORES DUAREZ"/>
    <s v="PRODUCCION"/>
    <s v="Gerencia Industrial y Mantenimiento"/>
  </r>
  <r>
    <x v="0"/>
    <s v="158_REDES"/>
    <m/>
    <s v="A"/>
    <s v="S158"/>
    <d v="2013-12-03T00:00:00"/>
    <x v="3"/>
    <s v="RESP: CESAR MIGUEL CARRILLO REYES"/>
    <s v="ELECTRICIDAD"/>
    <s v="Gerencia Industrial y Mantenimiento"/>
  </r>
  <r>
    <x v="0"/>
    <s v="AADANAQUEE"/>
    <m/>
    <s v="A"/>
    <s v="S153"/>
    <d v="2022-04-08T00:00:00"/>
    <x v="3"/>
    <s v="ANDERSON JOEL ADANAQUE ENCALADA"/>
    <s v="COMPENSACIONES Y NOMINAS"/>
    <s v="Gerencia Gestion Humana de Sostenibilidad"/>
  </r>
  <r>
    <x v="0"/>
    <s v="AAGUIRREM"/>
    <m/>
    <s v="A"/>
    <s v="S153"/>
    <d v="2020-05-07T00:00:00"/>
    <x v="3"/>
    <s v="AMELIA AGUIRRE MARTINEZ"/>
    <s v="MANTENIMIENTO CAT"/>
    <s v="Gerencia de Operaciones"/>
  </r>
  <r>
    <x v="0"/>
    <s v="ABURNEOL"/>
    <d v="9999-12-31T00:00:00"/>
    <s v="A"/>
    <s v="S153"/>
    <d v="2019-10-02T00:00:00"/>
    <x v="3"/>
    <s v="ANA LUCIA BURNEO LOPEZ"/>
    <s v="CONTROL DE GESTION"/>
    <s v="Gerencia Administracion y Finanzas"/>
  </r>
  <r>
    <x v="0"/>
    <s v="ACOLOMAL"/>
    <m/>
    <s v="A"/>
    <s v="S157"/>
    <d v="2016-08-22T00:00:00"/>
    <x v="3"/>
    <s v="ACELA MARGOT COLOMA LUNA"/>
    <s v="COMPENSACIONES Y NOMINAS"/>
    <s v="Gerencia Gestion Humana de Sostenibilidad"/>
  </r>
  <r>
    <x v="0"/>
    <s v="AFLORESD"/>
    <m/>
    <s v="A"/>
    <s v="S157"/>
    <d v="2013-03-20T00:00:00"/>
    <x v="3"/>
    <s v="ALEXANDER MOISES FLORES DUAREZ"/>
    <s v="PRODUCCION"/>
    <s v="Gerencia Industrial y Mantenimiento"/>
  </r>
  <r>
    <x v="0"/>
    <s v="AGULDENG"/>
    <m/>
    <s v="A"/>
    <s v="S153"/>
    <d v="2022-04-26T00:00:00"/>
    <x v="3"/>
    <s v="AMELIA DEL CARMEN GULDEN GARCIA"/>
    <s v="FUNDO LOBO"/>
    <s v="Gerencia Agricola"/>
  </r>
  <r>
    <x v="0"/>
    <s v="AGUTIERREZR"/>
    <d v="9999-12-31T00:00:00"/>
    <s v="A"/>
    <s v="S157"/>
    <d v="2023-10-10T00:00:00"/>
    <x v="3"/>
    <s v="ALICIA DE LOS MILAGROS GUTIERREZ ROSS-MORREY"/>
    <s v="COMERCIAL"/>
    <s v="Gerencia de Operaciones"/>
  </r>
  <r>
    <x v="0"/>
    <s v="ALACHIRAP"/>
    <m/>
    <s v="A"/>
    <s v="S153"/>
    <d v="2022-04-08T00:00:00"/>
    <x v="3"/>
    <s v="AILEEN SOFIA LACHIRA PRADO"/>
    <s v="ALMACEN Y DISTRIBUCION"/>
    <s v="Gerencia de Operaciones"/>
  </r>
  <r>
    <x v="0"/>
    <s v="ASERNAQUEV"/>
    <m/>
    <s v="A"/>
    <s v="S153"/>
    <d v="2021-01-28T00:00:00"/>
    <x v="3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3"/>
    <s v="RESP:JIMMY VASQUEZ CASTRO"/>
    <s v="SISTEMAS"/>
    <s v="Gerencia Administracion y Finanzas"/>
  </r>
  <r>
    <x v="0"/>
    <s v="AVASQUEZM"/>
    <m/>
    <s v="A"/>
    <s v="S157"/>
    <d v="2022-07-26T00:00:00"/>
    <x v="3"/>
    <s v="ALBERT ABEL VASQUEZ MORE"/>
    <s v="MANTENIMIENTO INDUSTRIAL"/>
    <s v="Gerencia Industrial y Mantenimiento"/>
  </r>
  <r>
    <x v="0"/>
    <s v="AVILELAJ"/>
    <m/>
    <s v="A"/>
    <s v="S157"/>
    <d v="2022-08-16T00:00:00"/>
    <x v="3"/>
    <s v="ADRIANA PAMELA JUAREZ VILELA"/>
    <s v="CONTABILIDAD"/>
    <s v="Gerencia Administracion y Finanzas"/>
  </r>
  <r>
    <x v="0"/>
    <s v="BGONZALESM"/>
    <m/>
    <s v="A"/>
    <s v="S157"/>
    <d v="2018-05-10T00:00:00"/>
    <x v="3"/>
    <s v="BORIS GONZALES MOGOLLON"/>
    <s v="COSECHA,ALCE Y TRANSPORTE"/>
    <s v="Gerencia de Operaciones"/>
  </r>
  <r>
    <x v="0"/>
    <s v="CCARRILLOR"/>
    <m/>
    <s v="A"/>
    <s v="S157"/>
    <d v="2016-09-02T00:00:00"/>
    <x v="3"/>
    <s v="CESAR MIGUEL CARRILLO REYES"/>
    <s v="ELECTRICIDAD"/>
    <s v="Gerencia Industrial y Mantenimiento"/>
  </r>
  <r>
    <x v="0"/>
    <s v="CFREYM"/>
    <m/>
    <s v="A"/>
    <s v="S157"/>
    <d v="2007-12-13T00:00:00"/>
    <x v="3"/>
    <s v="CHRISTIAN AXELL FREY MERINO"/>
    <s v="COMERCIAL"/>
    <s v="Gerencia de Operaciones"/>
  </r>
  <r>
    <x v="0"/>
    <s v="CNEYRAM"/>
    <m/>
    <s v="A"/>
    <s v="S153"/>
    <d v="2023-12-29T00:00:00"/>
    <x v="3"/>
    <s v="CHRISTOPER JUNIOR NEYRA MONTALBAN"/>
    <s v="ALMACEN Y DISTRIBUCION"/>
    <s v="Gerencia de Operaciones"/>
  </r>
  <r>
    <x v="0"/>
    <s v="COCANAG"/>
    <m/>
    <s v="A"/>
    <s v="S157"/>
    <d v="2023-12-18T00:00:00"/>
    <x v="3"/>
    <s v="CESAR ANDRÉS OCAÑA GUTIERREZ"/>
    <s v="COMPRAS"/>
    <s v="Gerencia de Operaciones"/>
  </r>
  <r>
    <x v="0"/>
    <s v="CRAMOSG"/>
    <m/>
    <s v="A"/>
    <s v="S157"/>
    <d v="2021-03-01T00:00:00"/>
    <x v="3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3"/>
    <s v="CARLOS REYES YARLEQUE"/>
    <s v="MANTENIMIENTO CAT"/>
    <s v="Gerencia de Operaciones"/>
  </r>
  <r>
    <x v="0"/>
    <s v="CSILVAD"/>
    <m/>
    <s v="A"/>
    <s v="S158"/>
    <d v="2022-11-11T00:00:00"/>
    <x v="3"/>
    <s v="CESAR ANTHONY SILVA DEL ROSARIO"/>
    <s v="ELECTRICIDAD"/>
    <s v="Gerencia Industrial y Mantenimiento"/>
  </r>
  <r>
    <x v="0"/>
    <s v="CSOSAL"/>
    <m/>
    <s v="A"/>
    <s v="S153"/>
    <d v="2021-05-04T00:00:00"/>
    <x v="3"/>
    <s v="CLAUDIA ISELIA SOSA LACHIRA"/>
    <s v="CONTROL DE GESTION"/>
    <s v="Gerencia Administracion y Finanzas"/>
  </r>
  <r>
    <x v="0"/>
    <s v="CVIVANCOM"/>
    <m/>
    <s v="A"/>
    <s v="S153"/>
    <d v="2014-11-21T00:00:00"/>
    <x v="3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3"/>
    <s v="DIEGO ALONSO ARENAS BENITES"/>
    <s v="MANTENIMIENTO CAT"/>
    <s v="Gerencia de Operaciones"/>
  </r>
  <r>
    <x v="0"/>
    <s v="DCHERON"/>
    <m/>
    <s v="A"/>
    <s v="S153"/>
    <d v="2016-06-30T00:00:00"/>
    <x v="3"/>
    <s v="DARWIN ANDRY CHERO NOMBERTO"/>
    <s v="ALMACEN Y DISTRIBUCION"/>
    <s v="Gerencia de Operaciones"/>
  </r>
  <r>
    <x v="0"/>
    <s v="DCRUZC"/>
    <m/>
    <s v="A"/>
    <s v="S153"/>
    <d v="2015-06-18T00:00:00"/>
    <x v="3"/>
    <s v="DAVID ISRAEL CRUZ CARRILLO"/>
    <s v="PRODUCCION"/>
    <s v="Gerencia Industrial y Mantenimiento"/>
  </r>
  <r>
    <x v="0"/>
    <s v="DFLOREANOP"/>
    <m/>
    <s v="A"/>
    <s v="S153"/>
    <d v="2019-05-03T00:00:00"/>
    <x v="3"/>
    <s v="DEYNI ALEXANDER FLOREANO PUCHULAN"/>
    <s v="COMPRAS"/>
    <s v="Gerencia de Operaciones"/>
  </r>
  <r>
    <x v="0"/>
    <s v="DGAMEROS"/>
    <m/>
    <s v="A"/>
    <s v="S157"/>
    <d v="2019-08-01T00:00:00"/>
    <x v="3"/>
    <s v="DARWIN ABEL GAMERO SAAVEDRA"/>
    <s v="PRODUCCION"/>
    <s v="Gerencia Industrial y Mantenimiento"/>
  </r>
  <r>
    <x v="0"/>
    <s v="DYARLEQUEL"/>
    <m/>
    <s v="A"/>
    <s v="S157"/>
    <d v="2024-04-08T00:00:00"/>
    <x v="3"/>
    <s v="DEYVIS IVAN YARLEQUE LACHIRA"/>
    <s v="PRODUCCION"/>
    <s v="Gerencia Industrial y Mantenimiento"/>
  </r>
  <r>
    <x v="0"/>
    <s v="EAREVALOJ"/>
    <m/>
    <s v="A"/>
    <s v="S153"/>
    <d v="2020-10-22T00:00:00"/>
    <x v="3"/>
    <s v="ENRIQUE ALFONSO AREVALO JUAREZ"/>
    <s v="COMPRAS"/>
    <s v="Gerencia Administracion y Finanzas"/>
  </r>
  <r>
    <x v="0"/>
    <s v="EGIRONA"/>
    <m/>
    <s v="A"/>
    <s v="S153"/>
    <d v="2023-09-28T00:00:00"/>
    <x v="3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3"/>
    <s v="ELVIS HEREDIA RUIZ"/>
    <s v="GESTION HUMANA Y SOSTENIBILIDAD"/>
    <s v="Gerencia Gestion Humana de Sostenibilidad"/>
  </r>
  <r>
    <x v="0"/>
    <s v="EMIJAHUANCAG"/>
    <m/>
    <s v="A"/>
    <s v="S153"/>
    <d v="2017-05-23T00:00:00"/>
    <x v="3"/>
    <s v="EDIXSON MIJAHUANCA GUERRERO"/>
    <s v="MANTENIMIENTO CAT"/>
    <s v="Gerencia de Operaciones"/>
  </r>
  <r>
    <x v="0"/>
    <s v="EREYESP"/>
    <m/>
    <s v="A"/>
    <s v="S153"/>
    <d v="2011-01-17T00:00:00"/>
    <x v="3"/>
    <s v="ESTEBAN REYES PUCHULAN"/>
    <s v="GERENCIA AGRICOLA"/>
    <s v="Gerencia Agricola"/>
  </r>
  <r>
    <x v="0"/>
    <s v="FATOCHEM"/>
    <m/>
    <s v="A"/>
    <s v="S157"/>
    <d v="2017-04-26T00:00:00"/>
    <x v="3"/>
    <s v="FELIX ADDERLY ATOCHE MAZA"/>
    <s v="PRODUCCION"/>
    <s v="Gerencia Industrial y Mantenimiento"/>
  </r>
  <r>
    <x v="0"/>
    <s v="FLOPEZV"/>
    <m/>
    <s v="A"/>
    <s v="S153"/>
    <d v="2014-10-17T00:00:00"/>
    <x v="3"/>
    <s v="FRANQUI LOPEZ VALLADARES"/>
    <s v="ALMACEN Y DISTRIBUCION"/>
    <s v="Gerencia de Operaciones"/>
  </r>
  <r>
    <x v="0"/>
    <s v="FVALLADARESC"/>
    <m/>
    <s v="A"/>
    <s v="S153"/>
    <d v="2022-08-15T00:00:00"/>
    <x v="3"/>
    <s v="FRANCO VALLADARES CARNERO"/>
    <s v="MANTENIMIENTO DE RIEGO Y BOMBAS"/>
    <s v="Gerencia Agricola"/>
  </r>
  <r>
    <x v="0"/>
    <s v="GBAYONAC"/>
    <d v="9999-12-31T00:00:00"/>
    <s v="A"/>
    <s v="S153"/>
    <d v="2024-04-23T00:00:00"/>
    <x v="3"/>
    <s v="GIULIANA EMPERATRIZ BAYONA COBEÑAS"/>
    <s v="COMPRAS"/>
    <s v="Gerencia de Operaciones"/>
  </r>
  <r>
    <x v="0"/>
    <s v="GCUBASA"/>
    <m/>
    <s v="A"/>
    <s v="S153"/>
    <d v="2024-03-01T00:00:00"/>
    <x v="3"/>
    <s v="GIANCARLO CUBAS ACHA"/>
    <s v="MANTENIMIENTO DE RIEGO Y BOMBAS"/>
    <s v="Gerencia Agricola"/>
  </r>
  <r>
    <x v="0"/>
    <s v="GPENAP"/>
    <m/>
    <s v="A"/>
    <s v="S153"/>
    <d v="2013-01-08T00:00:00"/>
    <x v="3"/>
    <s v="GONZALO RAMON PEÑA PEÑA"/>
    <s v="FUNDO LOBO"/>
    <s v="Gerencia Agricola"/>
  </r>
  <r>
    <x v="0"/>
    <s v="HBORJAT"/>
    <m/>
    <s v="A"/>
    <s v="S157"/>
    <d v="2022-04-20T00:00:00"/>
    <x v="3"/>
    <s v="HECTOR DANIEL BORJA TORRES"/>
    <s v="ELECTRICIDAD"/>
    <s v="Gerencia Industrial y Mantenimiento"/>
  </r>
  <r>
    <x v="0"/>
    <s v="HCRUZA"/>
    <m/>
    <s v="A"/>
    <s v="S153"/>
    <d v="2017-11-24T00:00:00"/>
    <x v="3"/>
    <s v="HENRY CRUZ ALBINES"/>
    <s v="ALMACEN Y DISTRIBUCION"/>
    <s v="Gerencia de Operaciones"/>
  </r>
  <r>
    <x v="0"/>
    <s v="HMOCARROC"/>
    <m/>
    <s v="A"/>
    <s v="S153"/>
    <d v="2023-08-14T00:00:00"/>
    <x v="3"/>
    <s v="HUGO MARTIN MOCARRO CHAPILLIQUEN"/>
    <s v="RIESGOS"/>
    <s v="Gerencia Administracion y Finanzas"/>
  </r>
  <r>
    <x v="0"/>
    <s v="JAQUIJED"/>
    <m/>
    <s v="A"/>
    <s v="S153"/>
    <d v="2019-06-12T00:00:00"/>
    <x v="3"/>
    <s v="JORGE LUIS AQUIJE DIAZ"/>
    <s v="FUNDO MONTELIMA"/>
    <s v="Gerencia Agricola"/>
  </r>
  <r>
    <x v="0"/>
    <s v="JBACILIOH"/>
    <m/>
    <s v="A"/>
    <s v="S153"/>
    <d v="2014-08-12T00:00:00"/>
    <x v="3"/>
    <s v="JESSICA ELIZABETH BACILIO HERNANDEZ"/>
    <s v="CPIU"/>
    <s v="Gerencia Agricola"/>
  </r>
  <r>
    <x v="0"/>
    <s v="JBAYONAG"/>
    <d v="9999-12-31T00:00:00"/>
    <s v="A"/>
    <s v="S153"/>
    <d v="2023-02-10T00:00:00"/>
    <x v="3"/>
    <s v="JOSE MANUEL BAYONA GALLOSA"/>
    <s v="COMPRAS"/>
    <s v="Gerencia de Operaciones"/>
  </r>
  <r>
    <x v="0"/>
    <s v="JCALDERONCHU"/>
    <m/>
    <s v="A"/>
    <s v="S157"/>
    <d v="2018-01-03T00:00:00"/>
    <x v="3"/>
    <s v="JOAO HERALDO CALDERON CHUQUILIN"/>
    <s v="PRODUCCION"/>
    <s v="Gerencia Industrial y Mantenimiento"/>
  </r>
  <r>
    <x v="0"/>
    <s v="JCASTILLOR"/>
    <m/>
    <s v="A"/>
    <s v="S153"/>
    <d v="2016-07-25T00:00:00"/>
    <x v="3"/>
    <s v="JHON MARLON CASTILLO ROJAS"/>
    <s v="MANTENIMIENTO DE RIEGO Y BOMBAS"/>
    <s v="Gerencia Agricola"/>
  </r>
  <r>
    <x v="0"/>
    <s v="JCHAPARROB"/>
    <m/>
    <s v="A"/>
    <s v="S153"/>
    <d v="2020-09-02T00:00:00"/>
    <x v="3"/>
    <s v="JORGE AUGUSTO CHAPARRO BENITES"/>
    <s v="COMPRAS"/>
    <s v="Gerencia de Operaciones"/>
  </r>
  <r>
    <x v="0"/>
    <s v="JCHEROPA"/>
    <m/>
    <s v="A"/>
    <s v="S153"/>
    <d v="2022-02-25T00:00:00"/>
    <x v="3"/>
    <s v="JUNIOR IVAN CHERO PAIVA"/>
    <s v="COMPRAS"/>
    <s v="Gerencia de Operaciones"/>
  </r>
  <r>
    <x v="0"/>
    <s v="JCHUMACEROC"/>
    <m/>
    <s v="A"/>
    <s v="S157"/>
    <d v="2023-06-08T00:00:00"/>
    <x v="3"/>
    <s v="JHON ALEXIS CHUMACERO COLUMBUS"/>
    <s v="MANTENIMIENTO INDUSTRIAL"/>
    <s v="Gerencia Industrial y Mantenimiento"/>
  </r>
  <r>
    <x v="0"/>
    <s v="JCOBENASS"/>
    <m/>
    <s v="A"/>
    <s v="S157"/>
    <d v="2020-08-04T00:00:00"/>
    <x v="3"/>
    <s v="JORGE LUIS COBEÑAS SALDARRIAGA"/>
    <s v="CONTROL DE CALIDAD"/>
    <s v="Gerencia de Operaciones"/>
  </r>
  <r>
    <x v="0"/>
    <s v="JESTELAF"/>
    <m/>
    <s v="A"/>
    <s v="S157"/>
    <d v="2020-06-25T00:00:00"/>
    <x v="3"/>
    <s v="JOSE JUAN ESTELA FLORES"/>
    <s v="CONTROL DE CALIDAD"/>
    <s v="Gerencia de Operaciones"/>
  </r>
  <r>
    <x v="0"/>
    <s v="JGOMEZAP"/>
    <m/>
    <s v="A"/>
    <s v="S153"/>
    <d v="2023-08-31T00:00:00"/>
    <x v="3"/>
    <s v="JENE FRANSHESKA GÓMEZ APARICIO"/>
    <s v="SISTEMAS"/>
    <s v="Gerencia Administracion y Finanzas"/>
  </r>
  <r>
    <x v="0"/>
    <s v="JHIDALGOS"/>
    <d v="9999-12-31T00:00:00"/>
    <s v="A"/>
    <s v="S153"/>
    <d v="2023-07-06T00:00:00"/>
    <x v="3"/>
    <s v="JUNIOR ALEXANDER HIDALGO SOCOLA"/>
    <s v="SISTEMAS"/>
    <s v="Gerencia Administracion y Finanzas"/>
  </r>
  <r>
    <x v="0"/>
    <s v="JLARAMA"/>
    <m/>
    <s v="A"/>
    <s v="S153"/>
    <d v="2022-10-03T00:00:00"/>
    <x v="3"/>
    <s v="JHORDY BRAYAN LARA MAMANI"/>
    <s v="COMPRAS"/>
    <s v="Gerencia de Operaciones"/>
  </r>
  <r>
    <x v="0"/>
    <s v="JLOPEZSI"/>
    <m/>
    <s v="A"/>
    <s v="S157"/>
    <d v="2019-06-18T00:00:00"/>
    <x v="3"/>
    <s v="JOSE LEONCIO LOPEZ SILVA"/>
    <s v="MANTENIMIENTO INDUSTRIAL"/>
    <s v="Gerencia Industrial y Mantenimiento"/>
  </r>
  <r>
    <x v="0"/>
    <s v="JMARCELOM"/>
    <m/>
    <s v="A"/>
    <s v="S157"/>
    <d v="2024-01-12T00:00:00"/>
    <x v="3"/>
    <s v="JOSÉ MARÍA MARCELO MECA"/>
    <s v="COMPRAS"/>
    <s v="Gerencia de Operaciones"/>
  </r>
  <r>
    <x v="0"/>
    <s v="JMAZAV"/>
    <m/>
    <s v="A"/>
    <s v="S157"/>
    <d v="2017-09-12T00:00:00"/>
    <x v="3"/>
    <s v="JORGE HERNAN MAZA VILCHEZ"/>
    <s v="AUTOMATIZACION"/>
    <s v="Gerencia Industrial y Mantenimiento"/>
  </r>
  <r>
    <x v="0"/>
    <s v="JMENDOZAG"/>
    <m/>
    <s v="A"/>
    <s v="S153"/>
    <d v="2021-09-08T00:00:00"/>
    <x v="3"/>
    <s v="JAIME MENDOZA GARAY"/>
    <s v="SEGURIDAD"/>
    <s v="Gerencia Gestion Humana de Sostenibilidad"/>
  </r>
  <r>
    <x v="0"/>
    <s v="JMIOA"/>
    <m/>
    <s v="A"/>
    <s v="S153"/>
    <d v="2018-06-05T00:00:00"/>
    <x v="3"/>
    <s v="JUAN MARTIN MIO ARBULU"/>
    <s v="MANTENIMIENTO DE RIEGO Y BOMBAS"/>
    <s v="Gerencia Agricola"/>
  </r>
  <r>
    <x v="0"/>
    <s v="JMONTEROV"/>
    <m/>
    <s v="A"/>
    <s v="S157"/>
    <d v="2020-09-23T00:00:00"/>
    <x v="3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3"/>
    <s v="JEAN ONSTEENG NEGRON CALERO"/>
    <s v="MANTENIMIENTO DE RIEGO Y BOMBAS"/>
    <s v="Gerencia Agricola"/>
  </r>
  <r>
    <x v="0"/>
    <s v="JPICHILINGUP"/>
    <m/>
    <s v="A"/>
    <s v="S157"/>
    <d v="2021-09-28T00:00:00"/>
    <x v="3"/>
    <s v="JOYCE ALLISON PICHILINGUE POZO"/>
    <s v="COMERCIAL"/>
    <s v="Gerencia de Operaciones"/>
  </r>
  <r>
    <x v="0"/>
    <s v="JQUEVEDOA"/>
    <m/>
    <s v="A"/>
    <s v="S153"/>
    <d v="2010-05-19T00:00:00"/>
    <x v="3"/>
    <s v="JORGE ISAC QUEVEDO ARBULU"/>
    <s v="ADMINISTRACION"/>
    <s v="Gerencia Administracion y Finanzas"/>
  </r>
  <r>
    <x v="0"/>
    <s v="JREYESC"/>
    <d v="9999-12-31T00:00:00"/>
    <s v="A"/>
    <s v="S157"/>
    <d v="2023-03-14T00:00:00"/>
    <x v="3"/>
    <s v="JOSEPH ALEXIS REYES CRUZ"/>
    <s v="MANTENIMIENTO INDUSTRIAL"/>
    <s v="Gerencia Industrial y Mantenimiento"/>
  </r>
  <r>
    <x v="0"/>
    <s v="JROJASBARR"/>
    <m/>
    <s v="A"/>
    <s v="S153"/>
    <d v="2021-03-11T00:00:00"/>
    <x v="3"/>
    <s v="JOHN ANGEL ROJAS BARRIOS"/>
    <s v="FUNDO MONTELIMA"/>
    <s v="Gerencia Agricola"/>
  </r>
  <r>
    <x v="0"/>
    <s v="JSEMINARIOA"/>
    <m/>
    <s v="A"/>
    <s v="S157"/>
    <d v="2019-05-09T00:00:00"/>
    <x v="3"/>
    <s v="JORGE LUIS SEMINARIO ABAD"/>
    <s v="PRODUCCION"/>
    <s v="Gerencia Industrial y Mantenimiento"/>
  </r>
  <r>
    <x v="0"/>
    <s v="JSEMINARIOU"/>
    <m/>
    <s v="A"/>
    <s v="S157"/>
    <d v="2021-02-26T00:00:00"/>
    <x v="3"/>
    <s v="JOSE ALFREDO SEMINARIO URBINA"/>
    <s v="PRODUCCION"/>
    <s v="Gerencia Industrial y Mantenimiento"/>
  </r>
  <r>
    <x v="0"/>
    <s v="JVASQUEZCAS"/>
    <m/>
    <s v="A"/>
    <s v="S153"/>
    <d v="2011-01-17T00:00:00"/>
    <x v="3"/>
    <s v="JIMMY VASQUEZ CASTRO"/>
    <s v="SISTEMAS"/>
    <s v="Gerencia Administracion y Finanzas"/>
  </r>
  <r>
    <x v="0"/>
    <s v="JVILLEGASP"/>
    <m/>
    <s v="A"/>
    <s v="S153"/>
    <d v="2020-11-23T00:00:00"/>
    <x v="3"/>
    <s v="JORDAN PAUL VILLEGAS PURIZACA"/>
    <s v="COMPENSACIONES Y NOMINAS"/>
    <s v="Gerencia Gestion Humana de Sostenibilidad"/>
  </r>
  <r>
    <x v="0"/>
    <s v="KCRUZM"/>
    <m/>
    <s v="A"/>
    <s v="S153"/>
    <d v="2023-07-26T00:00:00"/>
    <x v="3"/>
    <s v="KARLA CRUZ MAURICIO"/>
    <s v="ALMACEN Y DISTRIBUCION"/>
    <s v="Gerencia de Operaciones"/>
  </r>
  <r>
    <x v="0"/>
    <s v="KYAMUNAQUEJ"/>
    <d v="9999-12-31T00:00:00"/>
    <s v="A"/>
    <s v="S153"/>
    <d v="2022-11-30T00:00:00"/>
    <x v="3"/>
    <s v="KEVIN SMITH YAMUNAQUE JUAREZ"/>
    <s v="ALMACEN Y DISTRIBUCION"/>
    <s v="Gerencia de Operaciones"/>
  </r>
  <r>
    <x v="0"/>
    <s v="KZAVALETAM"/>
    <m/>
    <s v="A"/>
    <s v="S157"/>
    <d v="2023-07-05T00:00:00"/>
    <x v="3"/>
    <s v="KAROL RUTH ZAVALETA MAR"/>
    <s v="CONTABILIDAD"/>
    <s v="Gerencia Administracion y Finanzas"/>
  </r>
  <r>
    <x v="0"/>
    <s v="LCHANDUVIT"/>
    <m/>
    <s v="A"/>
    <s v="S157"/>
    <d v="2021-02-16T00:00:00"/>
    <x v="3"/>
    <s v="LEONARDO MANUEL CHANDUVI TINEDO"/>
    <s v="CONTABILIDAD"/>
    <s v="Gerencia Administracion y Finanzas"/>
  </r>
  <r>
    <x v="0"/>
    <s v="LGARCIAC"/>
    <m/>
    <s v="A"/>
    <s v="S153"/>
    <d v="2021-03-26T00:00:00"/>
    <x v="3"/>
    <s v="LUIS FRANCISCO GARCIA CALOPIÑA"/>
    <s v="COSECHA,ALCE Y TRANSPORTE"/>
    <s v="Gerencia de Operaciones"/>
  </r>
  <r>
    <x v="0"/>
    <s v="LHERRERAM"/>
    <m/>
    <s v="A"/>
    <s v="S153"/>
    <d v="2020-07-24T00:00:00"/>
    <x v="3"/>
    <s v="LENIN JOHNATAN HERRERA MOSCOL"/>
    <s v="ALMACEN Y DISTRIBUCION"/>
    <s v="Gerencia de Operaciones"/>
  </r>
  <r>
    <x v="0"/>
    <s v="LOCANAP"/>
    <m/>
    <s v="A"/>
    <s v="S153"/>
    <d v="2014-02-20T00:00:00"/>
    <x v="3"/>
    <s v="LIA CRISTINA OCAÑA PAUTA"/>
    <s v="CONTROL DE GESTION"/>
    <s v="Gerencia Administracion y Finanzas"/>
  </r>
  <r>
    <x v="0"/>
    <s v="LOLAYAL"/>
    <m/>
    <s v="A"/>
    <s v="S153"/>
    <d v="2015-12-16T00:00:00"/>
    <x v="3"/>
    <s v="LYN ANTHONY OLAYA LEON"/>
    <s v="CONTABILIDAD"/>
    <s v="Gerencia Administracion y Finanzas"/>
  </r>
  <r>
    <x v="0"/>
    <s v="LPADILLASA"/>
    <m/>
    <s v="A"/>
    <s v="S157"/>
    <d v="2021-07-12T00:00:00"/>
    <x v="3"/>
    <s v="LIDER PADILLA SALVADOR"/>
    <s v="PRODUCCION"/>
    <s v="Gerencia Industrial y Mantenimiento"/>
  </r>
  <r>
    <x v="0"/>
    <s v="LTIMANAT"/>
    <m/>
    <s v="A"/>
    <s v="S153"/>
    <d v="2022-10-31T00:00:00"/>
    <x v="3"/>
    <s v="LUIS FELIPE TIMANA TABOADA"/>
    <s v="COMPRAS"/>
    <s v="Gerencia de Operaciones"/>
  </r>
  <r>
    <x v="0"/>
    <s v="LVILLARF"/>
    <m/>
    <s v="A"/>
    <s v="S157"/>
    <d v="2019-07-05T00:00:00"/>
    <x v="3"/>
    <s v="LUIS EDUARDO VILLAR FLORES"/>
    <s v="MANTENIMIENTO INDUSTRIAL"/>
    <s v="Gerencia Industrial y Mantenimiento"/>
  </r>
  <r>
    <x v="0"/>
    <s v="MDIAZTA"/>
    <m/>
    <s v="A"/>
    <s v="S157"/>
    <d v="2024-02-16T00:00:00"/>
    <x v="3"/>
    <s v="MARIA PAULA DIAZ TALLEDO"/>
    <s v="CONTABILIDAD"/>
    <s v="Gerencia Administracion y Finanzas"/>
  </r>
  <r>
    <x v="0"/>
    <s v="MDILIBERTOS"/>
    <m/>
    <s v="A"/>
    <s v="S153"/>
    <d v="2012-08-03T00:00:00"/>
    <x v="3"/>
    <s v="MICHELE MARTINO DI LIBERTO SAURI"/>
    <s v="GERENCIA AGRICOLA"/>
    <s v="Gerencia Agricola"/>
  </r>
  <r>
    <x v="0"/>
    <s v="MMARTINEZP"/>
    <d v="9999-12-12T00:00:00"/>
    <s v="A"/>
    <s v="S157"/>
    <d v="2014-08-13T00:00:00"/>
    <x v="3"/>
    <s v="MIROSLAVA BEATRIZ MARTINEZ PUICON"/>
    <s v="CONTABILIDAD"/>
    <s v="Gerencia Administracion y Finanzas"/>
  </r>
  <r>
    <x v="0"/>
    <s v="MNAVARROM"/>
    <m/>
    <s v="A"/>
    <s v="S153"/>
    <d v="2024-03-12T00:00:00"/>
    <x v="3"/>
    <s v="MIGUEL ADRIAN NAVARRO MONJE"/>
    <s v="ALMACEN Y DISTRIBUCION"/>
    <s v="Gerencia de Operaciones"/>
  </r>
  <r>
    <x v="0"/>
    <s v="MVEGAY"/>
    <m/>
    <s v="A"/>
    <s v="S157"/>
    <d v="2014-09-12T00:00:00"/>
    <x v="3"/>
    <s v="MARIA PRESENTACION VEGA YZQUIERDO"/>
    <s v="CONTROL DE CALIDAD"/>
    <s v="Gerencia de Operaciones"/>
  </r>
  <r>
    <x v="0"/>
    <s v="NHANSENG"/>
    <m/>
    <s v="A"/>
    <s v="S153"/>
    <d v="2018-04-18T00:00:00"/>
    <x v="3"/>
    <s v="NILS ENRIQUE HANSEN GAMARRA"/>
    <s v="MANTENIMIENTO DE RIEGO Y BOMBAS"/>
    <s v="Gerencia Agricola"/>
  </r>
  <r>
    <x v="0"/>
    <s v="OMONTENEGROC"/>
    <m/>
    <s v="A"/>
    <s v="S153"/>
    <d v="2023-09-21T00:00:00"/>
    <x v="3"/>
    <s v="OSCAR DAVID MONTENEGRO CALLE"/>
    <s v="COMERCIAL"/>
    <s v="Gerencia de Operaciones"/>
  </r>
  <r>
    <x v="0"/>
    <s v="OVASQUEZP"/>
    <m/>
    <s v="A"/>
    <s v="S153"/>
    <d v="2008-08-13T00:00:00"/>
    <x v="3"/>
    <s v="OXSLIER LENIN VASQUEZ PINDAY"/>
    <s v="GERENCIA AGRICOLA"/>
    <s v="Gerencia Agricola"/>
  </r>
  <r>
    <x v="0"/>
    <s v="PMARROQUINR"/>
    <m/>
    <s v="A"/>
    <s v="S157"/>
    <d v="2024-04-18T00:00:00"/>
    <x v="3"/>
    <s v="PIERO ALEJANDRO MARROQUIN RUBIO"/>
    <s v="SIG"/>
    <s v="Gerencia Agricola"/>
  </r>
  <r>
    <x v="0"/>
    <s v="PSUNCIONZ"/>
    <m/>
    <s v="A"/>
    <s v="S153"/>
    <d v="2019-02-27T00:00:00"/>
    <x v="3"/>
    <s v="PAOLA CLEOFE SUNCIÓN ZAPATA"/>
    <s v="COMPENSACIONES Y NOMINAS"/>
    <s v="Gerencia Gestion Humana de Sostenibilidad"/>
  </r>
  <r>
    <x v="0"/>
    <s v="PTRIGOSOF"/>
    <m/>
    <s v="A"/>
    <s v="S157"/>
    <d v="2007-01-15T00:00:00"/>
    <x v="3"/>
    <s v="PEDRO  ALEJANDRO TRIGOSO FEIJOO"/>
    <s v="GERENCIA DE OPERACIONES"/>
    <s v="Gerencia de Operaciones"/>
  </r>
  <r>
    <x v="0"/>
    <s v="RGARCIAFE"/>
    <m/>
    <s v="A"/>
    <s v="S153"/>
    <d v="2022-11-18T00:00:00"/>
    <x v="3"/>
    <s v="RUBÉN DARIO GARCIA FERIA"/>
    <s v="CONTABILIDAD"/>
    <s v="Gerencia Administracion y Finanzas"/>
  </r>
  <r>
    <x v="0"/>
    <s v="RLUPUCHEQ"/>
    <m/>
    <s v="A"/>
    <s v="S153"/>
    <d v="2018-03-14T00:00:00"/>
    <x v="3"/>
    <s v="RAFAEL LUPUCHE QUEVEDO"/>
    <s v="CPIU"/>
    <s v="Gerencia Agricola"/>
  </r>
  <r>
    <x v="0"/>
    <s v="RMARCELOY"/>
    <d v="9999-12-31T00:00:00"/>
    <s v="A"/>
    <s v="S153"/>
    <d v="2024-04-11T00:00:00"/>
    <x v="3"/>
    <s v="ROBERTO DANIEL MARCELO YOVERA"/>
    <s v="ALMACEN Y DISTRIBUCION"/>
    <s v="Gerencia de Operaciones"/>
  </r>
  <r>
    <x v="0"/>
    <s v="RMERACH"/>
    <d v="9999-12-31T00:00:00"/>
    <s v="A"/>
    <s v="S157"/>
    <d v="2024-04-04T00:00:00"/>
    <x v="3"/>
    <s v="RICARDO NORVIL MERA CHU"/>
    <s v="GERENCIA INDUSTRIAL"/>
    <s v="Gerencia Industrial y Mantenimiento"/>
  </r>
  <r>
    <x v="0"/>
    <s v="RMONCADAP"/>
    <m/>
    <s v="A"/>
    <s v="S153"/>
    <d v="2018-10-10T00:00:00"/>
    <x v="3"/>
    <s v="RENZO JOSE MONCADA PEREZ"/>
    <s v="CONTROL DE GESTION"/>
    <s v="Gerencia Administracion y Finanzas"/>
  </r>
  <r>
    <x v="0"/>
    <s v="RROMEROC"/>
    <m/>
    <s v="A"/>
    <s v="S157"/>
    <d v="2024-04-08T00:00:00"/>
    <x v="3"/>
    <s v="ROY JAMES ROMERO COLLANTES"/>
    <s v="MANTENIMIENTO INDUSTRIAL"/>
    <s v="Gerencia Industrial y Mantenimiento"/>
  </r>
  <r>
    <x v="0"/>
    <s v="RTORRESS"/>
    <m/>
    <s v="A"/>
    <s v="S153"/>
    <d v="2016-02-19T00:00:00"/>
    <x v="3"/>
    <s v="RAUL JAVIER TORRES SILVA"/>
    <s v="MANTENIMIENTO DE RIEGO Y BOMBAS"/>
    <s v="Gerencia Agricola"/>
  </r>
  <r>
    <x v="0"/>
    <s v="RVELAZCOG"/>
    <d v="9999-12-31T00:00:00"/>
    <s v="A"/>
    <s v="S153"/>
    <d v="2023-08-31T00:00:00"/>
    <x v="3"/>
    <s v="ROSALIA JOSELENNY VELAZCO GARCIA"/>
    <s v="MANTENIMIENTO DE RIEGO Y BOMBAS"/>
    <s v="Gerencia Agricola"/>
  </r>
  <r>
    <x v="0"/>
    <s v="RZETOLAB"/>
    <m/>
    <s v="A"/>
    <s v="S157"/>
    <d v="2019-01-28T00:00:00"/>
    <x v="3"/>
    <s v="ROCCO ZETOLA BURNEO"/>
    <s v="GERENCIA GENERAL"/>
    <s v="Gerencia General"/>
  </r>
  <r>
    <x v="0"/>
    <s v="SMERINOV"/>
    <d v="9999-12-31T00:00:00"/>
    <s v="A"/>
    <s v="S153"/>
    <d v="2022-12-02T00:00:00"/>
    <x v="3"/>
    <s v="SANDRA LUCERO MERINO VALENCIA"/>
    <s v="CONTABILIDAD"/>
    <s v="Gerencia Administracion y Finanzas"/>
  </r>
  <r>
    <x v="0"/>
    <s v="SNIZAMAM"/>
    <m/>
    <s v="A"/>
    <s v="S153"/>
    <d v="2014-08-15T00:00:00"/>
    <x v="3"/>
    <s v="SAUL NIZAMA MAZA"/>
    <s v="MANTENIMIENTO CAT"/>
    <s v="Gerencia de Operaciones"/>
  </r>
  <r>
    <x v="0"/>
    <s v="SSANCHEZVIL"/>
    <d v="9999-12-31T00:00:00"/>
    <s v="A"/>
    <s v="S153"/>
    <d v="2023-08-01T00:00:00"/>
    <x v="3"/>
    <s v="SECIBEL VILELA SANCHEZ VILELA"/>
    <s v="CONTROL DE GESTION"/>
    <s v="Gerencia Administracion y Finanzas"/>
  </r>
  <r>
    <x v="0"/>
    <s v="USANCHEZF"/>
    <m/>
    <s v="A"/>
    <s v="S153"/>
    <d v="2024-02-01T00:00:00"/>
    <x v="3"/>
    <s v="URSULA NIKOLL SANCHEZ FLORES"/>
    <s v="CONTROL DE GESTION"/>
    <s v="Gerencia Administracion y Finanzas"/>
  </r>
  <r>
    <x v="0"/>
    <s v="VABADP"/>
    <m/>
    <s v="A"/>
    <s v="S153"/>
    <d v="2021-07-27T00:00:00"/>
    <x v="3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3"/>
    <s v="VICTOR JESUS ANTEZANA MEDINA"/>
    <s v="ADMINISTRACION"/>
    <s v="Gerencia Administracion y Finanzas"/>
  </r>
  <r>
    <x v="0"/>
    <s v="VCRUZC"/>
    <m/>
    <s v="A"/>
    <s v="S153"/>
    <d v="2019-08-07T00:00:00"/>
    <x v="3"/>
    <s v="VICTOR JUNIOR CRUZ CARRILLO"/>
    <s v="GESTION HUMANA Y SOSTENIBILIDAD"/>
    <s v="Gerencia Gestion Humana de Sostenibilidad"/>
  </r>
  <r>
    <x v="0"/>
    <s v="VLEONA"/>
    <m/>
    <s v="A"/>
    <s v="S153"/>
    <d v="2022-10-03T00:00:00"/>
    <x v="3"/>
    <s v="VICTOR ALONSO LEON ALBAN"/>
    <s v="ALMACEN Y DISTRIBUCION"/>
    <s v="Gerencia de Operaciones"/>
  </r>
  <r>
    <x v="0"/>
    <s v="VLOPEZS"/>
    <m/>
    <s v="A"/>
    <s v="S153"/>
    <d v="2021-02-04T00:00:00"/>
    <x v="3"/>
    <s v="VÍCTOR STALIN LÓPEZ SÁNCHEZ"/>
    <s v="COSECHA,ALCE Y TRANSPORTE"/>
    <s v="Gerencia de Operaciones"/>
  </r>
  <r>
    <x v="0"/>
    <s v="WCHAVEZS"/>
    <m/>
    <s v="A"/>
    <s v="S153"/>
    <d v="2019-04-12T00:00:00"/>
    <x v="3"/>
    <s v="WILMER CHAVEZ SAAVEDRA"/>
    <s v="FUNDO SAN VICENTE"/>
    <s v="Gerencia Agricola"/>
  </r>
  <r>
    <x v="0"/>
    <s v="WJIMENEZN"/>
    <m/>
    <s v="A"/>
    <s v="S157"/>
    <d v="2017-03-15T00:00:00"/>
    <x v="3"/>
    <s v="WILLIAN RAUL JIMENEZ NOLE"/>
    <s v="PRODUCCION"/>
    <s v="Gerencia Industrial y Mantenimiento"/>
  </r>
  <r>
    <x v="0"/>
    <s v="YGARRIDOS"/>
    <m/>
    <s v="A"/>
    <s v="S153"/>
    <d v="2019-01-07T00:00:00"/>
    <x v="3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3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3"/>
    <s v="YORDY FABIAN MOGOLLON GONZALES"/>
    <s v="COSECHA,ALCE Y TRANSPORTE"/>
    <s v="Gerencia de Operaciones"/>
  </r>
  <r>
    <x v="0"/>
    <s v="YMOSCOLC"/>
    <m/>
    <s v="A"/>
    <s v="S157"/>
    <d v="2022-04-25T00:00:00"/>
    <x v="3"/>
    <s v="YUBIPSI ANALI MOSCOL CARDOZA"/>
    <s v="COMERCIAL"/>
    <s v="Gerencia de Operaciones"/>
  </r>
  <r>
    <x v="0"/>
    <s v="153_ADMIN"/>
    <m/>
    <s v="A"/>
    <s v="S153"/>
    <d v="2024-01-31T00:00:00"/>
    <x v="4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4"/>
    <s v="RESP. VÍCTOR STALIN LÓPEZ SÁNCHEZ"/>
    <s v="MANTENIMIENTO CAT"/>
    <s v="Gerencia de Operaciones"/>
  </r>
  <r>
    <x v="0"/>
    <s v="153_MNT_TRNS"/>
    <m/>
    <s v="A"/>
    <s v="S157"/>
    <d v="2019-03-05T00:00:00"/>
    <x v="4"/>
    <s v="RESPNOSABLE: VÍCTOR STALIN LÓPEZ SÁNCHEZ"/>
    <s v="MANTENIMIENTO CAT"/>
    <s v="Gerencia de Operaciones"/>
  </r>
  <r>
    <x v="0"/>
    <s v="153_SUPE_CAT"/>
    <m/>
    <s v="A"/>
    <s v="S153"/>
    <d v="2023-06-09T00:00:00"/>
    <x v="4"/>
    <s v="VÍCTOR STALIN LÓPEZ SÁNCHEZ"/>
    <s v="MANTENIMIENTO CAT"/>
    <s v="Gerencia de Operaciones"/>
  </r>
  <r>
    <x v="0"/>
    <s v="157_BLZML"/>
    <d v="9999-12-31T00:00:00"/>
    <s v="A"/>
    <s v="S157"/>
    <d v="2015-02-02T00:00:00"/>
    <x v="4"/>
    <s v="OPERADOR DE BALANZA"/>
    <s v="ALMACEN Y DISTRIBUCION"/>
    <s v="Gerencia de Operaciones"/>
  </r>
  <r>
    <x v="0"/>
    <s v="157_INSTRU"/>
    <m/>
    <s v="A"/>
    <s v="S157"/>
    <d v="2012-04-04T00:00:00"/>
    <x v="4"/>
    <s v="INSTRUMENTISTA DE AUTOMATIZACION"/>
    <s v="AUTOMATIZACION"/>
    <s v="Gerencia Industrial y Mantenimiento"/>
  </r>
  <r>
    <x v="0"/>
    <s v="157_OMANUTEN"/>
    <m/>
    <s v="A"/>
    <s v="S157"/>
    <d v="2012-02-15T00:00:00"/>
    <x v="4"/>
    <s v="LUIS EDUARDO VILLAR FLORES"/>
    <s v="MANTENIMIENTO INDUSTRIAL"/>
    <s v="Gerencia Industrial y Mantenimiento"/>
  </r>
  <r>
    <x v="0"/>
    <s v="157_OPECALID"/>
    <m/>
    <s v="A"/>
    <s v="S157"/>
    <d v="2011-09-06T00:00:00"/>
    <x v="4"/>
    <s v="DIANA CAROLINA ALBERCA SILUPÚ"/>
    <s v="CONTROL DE CALIDAD"/>
    <s v="Gerencia de Operaciones"/>
  </r>
  <r>
    <x v="0"/>
    <s v="157_PRODUC01"/>
    <m/>
    <s v="A"/>
    <s v="S157"/>
    <d v="2019-05-23T00:00:00"/>
    <x v="4"/>
    <s v="RESPONSABLE: ALEXANDER MOISES FLORES DUAREZ"/>
    <s v="PRODUCCION"/>
    <s v="Gerencia Industrial y Mantenimiento"/>
  </r>
  <r>
    <x v="0"/>
    <s v="158_REDES"/>
    <m/>
    <s v="A"/>
    <s v="S158"/>
    <d v="2013-12-03T00:00:00"/>
    <x v="4"/>
    <s v="RESP: CESAR MIGUEL CARRILLO REYES"/>
    <s v="ELECTRICIDAD"/>
    <s v="Gerencia Industrial y Mantenimiento"/>
  </r>
  <r>
    <x v="0"/>
    <s v="AADANAQUEE"/>
    <m/>
    <s v="A"/>
    <s v="S153"/>
    <d v="2022-04-08T00:00:00"/>
    <x v="4"/>
    <s v="ANDERSON JOEL ADANAQUE ENCALADA"/>
    <s v="COMPENSACIONES Y NOMINAS"/>
    <s v="Gerencia Gestion Humana de Sostenibilidad"/>
  </r>
  <r>
    <x v="0"/>
    <s v="AAGUIRREM"/>
    <m/>
    <s v="A"/>
    <s v="S153"/>
    <d v="2020-05-07T00:00:00"/>
    <x v="4"/>
    <s v="AMELIA AGUIRRE MARTINEZ"/>
    <s v="MANTENIMIENTO CAT"/>
    <s v="Gerencia de Operaciones"/>
  </r>
  <r>
    <x v="0"/>
    <s v="ABURNEOL"/>
    <d v="9999-12-31T00:00:00"/>
    <s v="A"/>
    <s v="S153"/>
    <d v="2019-10-02T00:00:00"/>
    <x v="4"/>
    <s v="ANA LUCIA BURNEO LOPEZ"/>
    <s v="CONTROL DE GESTION"/>
    <s v="Gerencia Administracion y Finanzas"/>
  </r>
  <r>
    <x v="0"/>
    <s v="ACOLOMAL"/>
    <m/>
    <s v="A"/>
    <s v="S157"/>
    <d v="2016-08-22T00:00:00"/>
    <x v="4"/>
    <s v="ACELA MARGOT COLOMA LUNA"/>
    <s v="COMPENSACIONES Y NOMINAS"/>
    <s v="Gerencia Gestion Humana de Sostenibilidad"/>
  </r>
  <r>
    <x v="0"/>
    <s v="AFLORESD"/>
    <m/>
    <s v="A"/>
    <s v="S157"/>
    <d v="2013-03-20T00:00:00"/>
    <x v="4"/>
    <s v="ALEXANDER MOISES FLORES DUAREZ"/>
    <s v="PRODUCCION"/>
    <s v="Gerencia Industrial y Mantenimiento"/>
  </r>
  <r>
    <x v="0"/>
    <s v="AGULDENG"/>
    <m/>
    <s v="A"/>
    <s v="S153"/>
    <d v="2022-04-26T00:00:00"/>
    <x v="4"/>
    <s v="AMELIA DEL CARMEN GULDEN GARCIA"/>
    <s v="FUNDO LOBO"/>
    <s v="Gerencia Agricola"/>
  </r>
  <r>
    <x v="0"/>
    <s v="AGUTIERREZR"/>
    <d v="9999-12-31T00:00:00"/>
    <s v="A"/>
    <s v="S157"/>
    <d v="2023-10-10T00:00:00"/>
    <x v="4"/>
    <s v="ALICIA DE LOS MILAGROS GUTIERREZ ROSS-MORREY"/>
    <s v="COMERCIAL"/>
    <s v="Gerencia de Operaciones"/>
  </r>
  <r>
    <x v="0"/>
    <s v="ALACHIRAP"/>
    <m/>
    <s v="A"/>
    <s v="S153"/>
    <d v="2022-04-08T00:00:00"/>
    <x v="4"/>
    <s v="AILEEN SOFIA LACHIRA PRADO"/>
    <s v="ALMACEN Y DISTRIBUCION"/>
    <s v="Gerencia de Operaciones"/>
  </r>
  <r>
    <x v="0"/>
    <s v="ASERNAQUEV"/>
    <m/>
    <s v="A"/>
    <s v="S153"/>
    <d v="2021-01-28T00:00:00"/>
    <x v="4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4"/>
    <s v="RESP:JIMMY VASQUEZ CASTRO"/>
    <s v="SISTEMAS"/>
    <s v="Gerencia Administracion y Finanzas"/>
  </r>
  <r>
    <x v="0"/>
    <s v="AVASQUEZM"/>
    <m/>
    <s v="A"/>
    <s v="S157"/>
    <d v="2022-07-26T00:00:00"/>
    <x v="4"/>
    <s v="ALBERT ABEL VASQUEZ MORE"/>
    <s v="MANTENIMIENTO INDUSTRIAL"/>
    <s v="Gerencia Industrial y Mantenimiento"/>
  </r>
  <r>
    <x v="0"/>
    <s v="AVILELAJ"/>
    <m/>
    <s v="A"/>
    <s v="S157"/>
    <d v="2022-08-16T00:00:00"/>
    <x v="4"/>
    <s v="ADRIANA PAMELA JUAREZ VILELA"/>
    <s v="CONTABILIDAD"/>
    <s v="Gerencia Administracion y Finanzas"/>
  </r>
  <r>
    <x v="0"/>
    <s v="BGONZALESM"/>
    <m/>
    <s v="A"/>
    <s v="S157"/>
    <d v="2018-05-10T00:00:00"/>
    <x v="4"/>
    <s v="BORIS GONZALES MOGOLLON"/>
    <s v="COSECHA,ALCE Y TRANSPORTE"/>
    <s v="Gerencia de Operaciones"/>
  </r>
  <r>
    <x v="0"/>
    <s v="CCARRILLOR"/>
    <m/>
    <s v="A"/>
    <s v="S157"/>
    <d v="2016-09-02T00:00:00"/>
    <x v="4"/>
    <s v="CESAR MIGUEL CARRILLO REYES"/>
    <s v="ELECTRICIDAD"/>
    <s v="Gerencia Industrial y Mantenimiento"/>
  </r>
  <r>
    <x v="0"/>
    <s v="CFREYM"/>
    <m/>
    <s v="A"/>
    <s v="S157"/>
    <d v="2007-12-13T00:00:00"/>
    <x v="4"/>
    <s v="CHRISTIAN AXELL FREY MERINO"/>
    <s v="COMERCIAL"/>
    <s v="Gerencia de Operaciones"/>
  </r>
  <r>
    <x v="0"/>
    <s v="CNEYRAM"/>
    <m/>
    <s v="A"/>
    <s v="S153"/>
    <d v="2023-12-29T00:00:00"/>
    <x v="4"/>
    <s v="CHRISTOPER JUNIOR NEYRA MONTALBAN"/>
    <s v="ALMACEN Y DISTRIBUCION"/>
    <s v="Gerencia de Operaciones"/>
  </r>
  <r>
    <x v="0"/>
    <s v="COCANAG"/>
    <m/>
    <s v="A"/>
    <s v="S157"/>
    <d v="2023-12-18T00:00:00"/>
    <x v="4"/>
    <s v="CESAR ANDRÉS OCAÑA GUTIERREZ"/>
    <s v="COMPRAS"/>
    <s v="Gerencia de Operaciones"/>
  </r>
  <r>
    <x v="0"/>
    <s v="CRAMOSG"/>
    <m/>
    <s v="A"/>
    <s v="S157"/>
    <d v="2021-03-01T00:00:00"/>
    <x v="4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4"/>
    <s v="CARLOS REYES YARLEQUE"/>
    <s v="MANTENIMIENTO CAT"/>
    <s v="Gerencia de Operaciones"/>
  </r>
  <r>
    <x v="0"/>
    <s v="CSILVAD"/>
    <m/>
    <s v="A"/>
    <s v="S158"/>
    <d v="2022-11-11T00:00:00"/>
    <x v="4"/>
    <s v="CESAR ANTHONY SILVA DEL ROSARIO"/>
    <s v="ELECTRICIDAD"/>
    <s v="Gerencia Industrial y Mantenimiento"/>
  </r>
  <r>
    <x v="0"/>
    <s v="CSOSAL"/>
    <m/>
    <s v="A"/>
    <s v="S153"/>
    <d v="2021-05-04T00:00:00"/>
    <x v="4"/>
    <s v="CLAUDIA ISELIA SOSA LACHIRA"/>
    <s v="CONTROL DE GESTION"/>
    <s v="Gerencia Administracion y Finanzas"/>
  </r>
  <r>
    <x v="0"/>
    <s v="CVIVANCOM"/>
    <m/>
    <s v="A"/>
    <s v="S153"/>
    <d v="2014-11-21T00:00:00"/>
    <x v="4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4"/>
    <s v="DIEGO ALONSO ARENAS BENITES"/>
    <s v="MANTENIMIENTO CAT"/>
    <s v="Gerencia de Operaciones"/>
  </r>
  <r>
    <x v="0"/>
    <s v="DCHERON"/>
    <m/>
    <s v="A"/>
    <s v="S153"/>
    <d v="2016-06-30T00:00:00"/>
    <x v="4"/>
    <s v="DARWIN ANDRY CHERO NOMBERTO"/>
    <s v="ALMACEN Y DISTRIBUCION"/>
    <s v="Gerencia de Operaciones"/>
  </r>
  <r>
    <x v="0"/>
    <s v="DCRUZC"/>
    <m/>
    <s v="A"/>
    <s v="S153"/>
    <d v="2015-06-18T00:00:00"/>
    <x v="4"/>
    <s v="DAVID ISRAEL CRUZ CARRILLO"/>
    <s v="PRODUCCION"/>
    <s v="Gerencia Industrial y Mantenimiento"/>
  </r>
  <r>
    <x v="0"/>
    <s v="DFLOREANOP"/>
    <m/>
    <s v="A"/>
    <s v="S153"/>
    <d v="2019-05-03T00:00:00"/>
    <x v="4"/>
    <s v="DEYNI ALEXANDER FLOREANO PUCHULAN"/>
    <s v="COMPRAS"/>
    <s v="Gerencia de Operaciones"/>
  </r>
  <r>
    <x v="0"/>
    <s v="DGAMEROS"/>
    <m/>
    <s v="A"/>
    <s v="S157"/>
    <d v="2019-08-01T00:00:00"/>
    <x v="4"/>
    <s v="DARWIN ABEL GAMERO SAAVEDRA"/>
    <s v="PRODUCCION"/>
    <s v="Gerencia Industrial y Mantenimiento"/>
  </r>
  <r>
    <x v="0"/>
    <s v="DYARLEQUEL"/>
    <m/>
    <s v="A"/>
    <s v="S157"/>
    <d v="2024-04-08T00:00:00"/>
    <x v="4"/>
    <s v="DEYVIS IVAN YARLEQUE LACHIRA"/>
    <s v="PRODUCCION"/>
    <s v="Gerencia Industrial y Mantenimiento"/>
  </r>
  <r>
    <x v="0"/>
    <s v="EAREVALOJ"/>
    <m/>
    <s v="A"/>
    <s v="S153"/>
    <d v="2020-10-22T00:00:00"/>
    <x v="4"/>
    <s v="ENRIQUE ALFONSO AREVALO JUAREZ"/>
    <s v="COMPRAS"/>
    <s v="Gerencia Administracion y Finanzas"/>
  </r>
  <r>
    <x v="0"/>
    <s v="ECORTEZS"/>
    <d v="9999-12-31T00:00:00"/>
    <s v="A"/>
    <s v="S153"/>
    <d v="2024-05-23T00:00:00"/>
    <x v="4"/>
    <s v="ELVIRA JOSEFINA CORTEZ SANDOVAL"/>
    <s v="ALMACEN Y DISTRIBUCION"/>
    <s v="Gerencia de Operaciones"/>
  </r>
  <r>
    <x v="0"/>
    <s v="EGIRONA"/>
    <m/>
    <s v="A"/>
    <s v="S153"/>
    <d v="2023-09-28T00:00:00"/>
    <x v="4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4"/>
    <s v="ELVIS HEREDIA RUIZ"/>
    <s v="GESTION HUMANA Y SOSTENIBILIDAD"/>
    <s v="Gerencia Gestion Humana de Sostenibilidad"/>
  </r>
  <r>
    <x v="0"/>
    <s v="EMIJAHUANCAG"/>
    <m/>
    <s v="A"/>
    <s v="S153"/>
    <d v="2017-05-23T00:00:00"/>
    <x v="4"/>
    <s v="EDIXSON MIJAHUANCA GUERRERO"/>
    <s v="MANTENIMIENTO CAT"/>
    <s v="Gerencia de Operaciones"/>
  </r>
  <r>
    <x v="0"/>
    <s v="EREYESP"/>
    <m/>
    <s v="A"/>
    <s v="S153"/>
    <d v="2011-01-17T00:00:00"/>
    <x v="4"/>
    <s v="ESTEBAN REYES PUCHULAN"/>
    <s v="GERENCIA AGRICOLA"/>
    <s v="Gerencia Agricola"/>
  </r>
  <r>
    <x v="0"/>
    <s v="FATOCHEM"/>
    <m/>
    <s v="A"/>
    <s v="S157"/>
    <d v="2017-04-26T00:00:00"/>
    <x v="4"/>
    <s v="FELIX ADDERLY ATOCHE MAZA"/>
    <s v="PRODUCCION"/>
    <s v="Gerencia Industrial y Mantenimiento"/>
  </r>
  <r>
    <x v="0"/>
    <s v="FLOPEZV"/>
    <m/>
    <s v="A"/>
    <s v="S153"/>
    <d v="2014-10-17T00:00:00"/>
    <x v="4"/>
    <s v="FRANQUI LOPEZ VALLADARES"/>
    <s v="ALMACEN Y DISTRIBUCION"/>
    <s v="Gerencia de Operaciones"/>
  </r>
  <r>
    <x v="0"/>
    <s v="FVALLADARESC"/>
    <m/>
    <s v="A"/>
    <s v="S153"/>
    <d v="2022-08-15T00:00:00"/>
    <x v="4"/>
    <s v="FRANCO VALLADARES CARNERO"/>
    <s v="MANTENIMIENTO DE RIEGO Y BOMBAS"/>
    <s v="Gerencia Agricola"/>
  </r>
  <r>
    <x v="0"/>
    <s v="GBAYONAC"/>
    <d v="9999-12-31T00:00:00"/>
    <s v="A"/>
    <s v="S153"/>
    <d v="2024-04-23T00:00:00"/>
    <x v="4"/>
    <s v="GIULIANA EMPERATRIZ BAYONA COBEÑAS"/>
    <s v="COMPRAS"/>
    <s v="Gerencia de Operaciones"/>
  </r>
  <r>
    <x v="0"/>
    <s v="GCUBASA"/>
    <m/>
    <s v="A"/>
    <s v="S153"/>
    <d v="2024-03-01T00:00:00"/>
    <x v="4"/>
    <s v="GIANCARLO CUBAS ACHA"/>
    <s v="MANTENIMIENTO DE RIEGO Y BOMBAS"/>
    <s v="Gerencia Agricola"/>
  </r>
  <r>
    <x v="0"/>
    <s v="GPENAP"/>
    <m/>
    <s v="A"/>
    <s v="S153"/>
    <d v="2013-01-08T00:00:00"/>
    <x v="4"/>
    <s v="GONZALO RAMON PEÑA PEÑA"/>
    <s v="FUNDO LOBO"/>
    <s v="Gerencia Agricola"/>
  </r>
  <r>
    <x v="0"/>
    <s v="HBORJAT"/>
    <m/>
    <s v="A"/>
    <s v="S157"/>
    <d v="2022-04-20T00:00:00"/>
    <x v="4"/>
    <s v="HECTOR DANIEL BORJA TORRES"/>
    <s v="ELECTRICIDAD"/>
    <s v="Gerencia Industrial y Mantenimiento"/>
  </r>
  <r>
    <x v="0"/>
    <s v="HCRUZA"/>
    <m/>
    <s v="A"/>
    <s v="S153"/>
    <d v="2017-11-24T00:00:00"/>
    <x v="4"/>
    <s v="HENRY CRUZ ALBINES"/>
    <s v="ALMACEN Y DISTRIBUCION"/>
    <s v="Gerencia de Operaciones"/>
  </r>
  <r>
    <x v="0"/>
    <s v="HMOCARROC"/>
    <m/>
    <s v="A"/>
    <s v="S153"/>
    <d v="2023-08-14T00:00:00"/>
    <x v="4"/>
    <s v="HUGO MARTIN MOCARRO CHAPILLIQUEN"/>
    <s v="RIESGOS"/>
    <s v="Gerencia Administracion y Finanzas"/>
  </r>
  <r>
    <x v="0"/>
    <s v="JAQUIJED"/>
    <m/>
    <s v="A"/>
    <s v="S153"/>
    <d v="2019-06-12T00:00:00"/>
    <x v="4"/>
    <s v="JORGE LUIS AQUIJE DIAZ"/>
    <s v="FUNDO MONTELIMA"/>
    <s v="Gerencia Agricola"/>
  </r>
  <r>
    <x v="0"/>
    <s v="JBACILIOH"/>
    <m/>
    <s v="A"/>
    <s v="S153"/>
    <d v="2014-08-12T00:00:00"/>
    <x v="4"/>
    <s v="JESSICA ELIZABETH BACILIO HERNANDEZ"/>
    <s v="CPIU"/>
    <s v="Gerencia Agricola"/>
  </r>
  <r>
    <x v="0"/>
    <s v="JBAYONAG"/>
    <d v="9999-12-31T00:00:00"/>
    <s v="A"/>
    <s v="S153"/>
    <d v="2023-02-10T00:00:00"/>
    <x v="4"/>
    <s v="JOSE MANUEL BAYONA GALLOSA"/>
    <s v="COMPRAS"/>
    <s v="Gerencia de Operaciones"/>
  </r>
  <r>
    <x v="0"/>
    <s v="JCALDERONCHU"/>
    <m/>
    <s v="A"/>
    <s v="S157"/>
    <d v="2018-01-03T00:00:00"/>
    <x v="4"/>
    <s v="JOAO HERALDO CALDERON CHUQUILIN"/>
    <s v="PRODUCCION"/>
    <s v="Gerencia Industrial y Mantenimiento"/>
  </r>
  <r>
    <x v="0"/>
    <s v="JCASTILLOR"/>
    <m/>
    <s v="A"/>
    <s v="S153"/>
    <d v="2016-07-25T00:00:00"/>
    <x v="4"/>
    <s v="JHON MARLON CASTILLO ROJAS"/>
    <s v="MANTENIMIENTO DE RIEGO Y BOMBAS"/>
    <s v="Gerencia Agricola"/>
  </r>
  <r>
    <x v="0"/>
    <s v="JCHAPARROB"/>
    <m/>
    <s v="A"/>
    <s v="S153"/>
    <d v="2020-09-02T00:00:00"/>
    <x v="4"/>
    <s v="JORGE AUGUSTO CHAPARRO BENITES"/>
    <s v="COMPRAS"/>
    <s v="Gerencia de Operaciones"/>
  </r>
  <r>
    <x v="0"/>
    <s v="JCHEROPA"/>
    <m/>
    <s v="A"/>
    <s v="S153"/>
    <d v="2022-02-25T00:00:00"/>
    <x v="4"/>
    <s v="JUNIOR IVAN CHERO PAIVA"/>
    <s v="COMPRAS"/>
    <s v="Gerencia de Operaciones"/>
  </r>
  <r>
    <x v="0"/>
    <s v="JCHUMACEROC"/>
    <m/>
    <s v="A"/>
    <s v="S157"/>
    <d v="2023-06-08T00:00:00"/>
    <x v="4"/>
    <s v="JHON ALEXIS CHUMACERO COLUMBUS"/>
    <s v="MANTENIMIENTO INDUSTRIAL"/>
    <s v="Gerencia Industrial y Mantenimiento"/>
  </r>
  <r>
    <x v="0"/>
    <s v="JCOBENASS"/>
    <m/>
    <s v="A"/>
    <s v="S157"/>
    <d v="2020-08-04T00:00:00"/>
    <x v="4"/>
    <s v="JORGE LUIS COBEÑAS SALDARRIAGA"/>
    <s v="CONTROL DE CALIDAD"/>
    <s v="Gerencia de Operaciones"/>
  </r>
  <r>
    <x v="0"/>
    <s v="JESTELAF"/>
    <m/>
    <s v="A"/>
    <s v="S157"/>
    <d v="2020-06-25T00:00:00"/>
    <x v="4"/>
    <s v="JOSE JUAN ESTELA FLORES"/>
    <s v="CONTROL DE CALIDAD"/>
    <s v="Gerencia de Operaciones"/>
  </r>
  <r>
    <x v="0"/>
    <s v="JGOMEZAP"/>
    <m/>
    <s v="A"/>
    <s v="S153"/>
    <d v="2023-08-31T00:00:00"/>
    <x v="4"/>
    <s v="JENE FRANSHESKA GÓMEZ APARICIO"/>
    <s v="SISTEMAS"/>
    <s v="Gerencia Administracion y Finanzas"/>
  </r>
  <r>
    <x v="0"/>
    <s v="JHIDALGOS"/>
    <d v="9999-12-31T00:00:00"/>
    <s v="A"/>
    <s v="S153"/>
    <d v="2023-07-06T00:00:00"/>
    <x v="4"/>
    <s v="JUNIOR ALEXANDER HIDALGO SOCOLA"/>
    <s v="SISTEMAS"/>
    <s v="Gerencia Administracion y Finanzas"/>
  </r>
  <r>
    <x v="0"/>
    <s v="JLARAMA"/>
    <m/>
    <s v="A"/>
    <s v="S153"/>
    <d v="2022-10-03T00:00:00"/>
    <x v="4"/>
    <s v="JHORDY BRAYAN LARA MAMANI"/>
    <s v="COMPRAS"/>
    <s v="Gerencia de Operaciones"/>
  </r>
  <r>
    <x v="0"/>
    <s v="JLOPEZSI"/>
    <m/>
    <s v="A"/>
    <s v="S157"/>
    <d v="2019-06-18T00:00:00"/>
    <x v="4"/>
    <s v="JOSE LEONCIO LOPEZ SILVA"/>
    <s v="MANTENIMIENTO INDUSTRIAL"/>
    <s v="Gerencia Industrial y Mantenimiento"/>
  </r>
  <r>
    <x v="0"/>
    <s v="JMARCELOM"/>
    <m/>
    <s v="A"/>
    <s v="S157"/>
    <d v="2024-01-12T00:00:00"/>
    <x v="4"/>
    <s v="JOSÉ MARÍA MARCELO MECA"/>
    <s v="COMPRAS"/>
    <s v="Gerencia de Operaciones"/>
  </r>
  <r>
    <x v="0"/>
    <s v="JMAZAV"/>
    <m/>
    <s v="A"/>
    <s v="S157"/>
    <d v="2017-09-12T00:00:00"/>
    <x v="4"/>
    <s v="JORGE HERNAN MAZA VILCHEZ"/>
    <s v="AUTOMATIZACION"/>
    <s v="Gerencia Industrial y Mantenimiento"/>
  </r>
  <r>
    <x v="0"/>
    <s v="JMENDOZAG"/>
    <m/>
    <s v="A"/>
    <s v="S153"/>
    <d v="2021-09-08T00:00:00"/>
    <x v="4"/>
    <s v="JAIME MENDOZA GARAY"/>
    <s v="SEGURIDAD"/>
    <s v="Gerencia Gestion Humana de Sostenibilidad"/>
  </r>
  <r>
    <x v="0"/>
    <s v="JMIOA"/>
    <m/>
    <s v="A"/>
    <s v="S153"/>
    <d v="2018-06-05T00:00:00"/>
    <x v="4"/>
    <s v="JUAN MARTIN MIO ARBULU"/>
    <s v="MANTENIMIENTO DE RIEGO Y BOMBAS"/>
    <s v="Gerencia Agricola"/>
  </r>
  <r>
    <x v="0"/>
    <s v="JMONTEROV"/>
    <m/>
    <s v="A"/>
    <s v="S157"/>
    <d v="2020-09-23T00:00:00"/>
    <x v="4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4"/>
    <s v="JEAN ONSTEENG NEGRON CALERO"/>
    <s v="MANTENIMIENTO DE RIEGO Y BOMBAS"/>
    <s v="Gerencia Agricola"/>
  </r>
  <r>
    <x v="0"/>
    <s v="JPICHILINGUP"/>
    <m/>
    <s v="A"/>
    <s v="S157"/>
    <d v="2021-09-28T00:00:00"/>
    <x v="4"/>
    <s v="JOYCE ALLISON PICHILINGUE POZO"/>
    <s v="COMERCIAL"/>
    <s v="Gerencia de Operaciones"/>
  </r>
  <r>
    <x v="0"/>
    <s v="JQUEVEDOA"/>
    <m/>
    <s v="A"/>
    <s v="S153"/>
    <d v="2010-05-19T00:00:00"/>
    <x v="4"/>
    <s v="JORGE ISAC QUEVEDO ARBULU"/>
    <s v="ADMINISTRACION"/>
    <s v="Gerencia Administracion y Finanzas"/>
  </r>
  <r>
    <x v="0"/>
    <s v="JREYESC"/>
    <d v="9999-12-31T00:00:00"/>
    <s v="A"/>
    <s v="S157"/>
    <d v="2023-03-14T00:00:00"/>
    <x v="4"/>
    <s v="JOSEPH ALEXIS REYES CRUZ"/>
    <s v="MANTENIMIENTO INDUSTRIAL"/>
    <s v="Gerencia Industrial y Mantenimiento"/>
  </r>
  <r>
    <x v="0"/>
    <s v="JROJASBARR"/>
    <m/>
    <s v="A"/>
    <s v="S153"/>
    <d v="2021-03-11T00:00:00"/>
    <x v="4"/>
    <s v="JOHN ANGEL ROJAS BARRIOS"/>
    <s v="FUNDO MONTELIMA"/>
    <s v="Gerencia Agricola"/>
  </r>
  <r>
    <x v="0"/>
    <s v="JSEMINARIOA"/>
    <m/>
    <s v="A"/>
    <s v="S157"/>
    <d v="2019-05-09T00:00:00"/>
    <x v="4"/>
    <s v="JORGE LUIS SEMINARIO ABAD"/>
    <s v="PRODUCCION"/>
    <s v="Gerencia Industrial y Mantenimiento"/>
  </r>
  <r>
    <x v="0"/>
    <s v="JSEMINARIOU"/>
    <m/>
    <s v="A"/>
    <s v="S157"/>
    <d v="2021-02-26T00:00:00"/>
    <x v="4"/>
    <s v="JOSE ALFREDO SEMINARIO URBINA"/>
    <s v="PRODUCCION"/>
    <s v="Gerencia Industrial y Mantenimiento"/>
  </r>
  <r>
    <x v="0"/>
    <s v="JVASQUEZCAS"/>
    <m/>
    <s v="A"/>
    <s v="S153"/>
    <d v="2011-01-17T00:00:00"/>
    <x v="4"/>
    <s v="JIMMY VASQUEZ CASTRO"/>
    <s v="SISTEMAS"/>
    <s v="Gerencia Administracion y Finanzas"/>
  </r>
  <r>
    <x v="0"/>
    <s v="JVILLEGASP"/>
    <m/>
    <s v="A"/>
    <s v="S153"/>
    <d v="2020-11-23T00:00:00"/>
    <x v="4"/>
    <s v="JORDAN PAUL VILLEGAS PURIZACA"/>
    <s v="COMPENSACIONES Y NOMINAS"/>
    <s v="Gerencia Gestion Humana de Sostenibilidad"/>
  </r>
  <r>
    <x v="0"/>
    <s v="KCRUZM"/>
    <m/>
    <s v="A"/>
    <s v="S153"/>
    <d v="2023-07-26T00:00:00"/>
    <x v="4"/>
    <s v="KARLA CRUZ MAURICIO"/>
    <s v="ALMACEN Y DISTRIBUCION"/>
    <s v="Gerencia de Operaciones"/>
  </r>
  <r>
    <x v="0"/>
    <s v="KYAMUNAQUEJ"/>
    <d v="9999-12-31T00:00:00"/>
    <s v="A"/>
    <s v="S153"/>
    <d v="2022-11-30T00:00:00"/>
    <x v="4"/>
    <s v="KEVIN SMITH YAMUNAQUE JUAREZ"/>
    <s v="ALMACEN Y DISTRIBUCION"/>
    <s v="Gerencia de Operaciones"/>
  </r>
  <r>
    <x v="0"/>
    <s v="KZAVALETAM"/>
    <m/>
    <s v="A"/>
    <s v="S157"/>
    <d v="2023-07-05T00:00:00"/>
    <x v="4"/>
    <s v="KAROL RUTH ZAVALETA MAR"/>
    <s v="CONTABILIDAD"/>
    <s v="Gerencia Administracion y Finanzas"/>
  </r>
  <r>
    <x v="0"/>
    <s v="LCHANDUVIT"/>
    <m/>
    <s v="A"/>
    <s v="S157"/>
    <d v="2021-02-16T00:00:00"/>
    <x v="4"/>
    <s v="LEONARDO MANUEL CHANDUVI TINEDO"/>
    <s v="CONTABILIDAD"/>
    <s v="Gerencia Administracion y Finanzas"/>
  </r>
  <r>
    <x v="0"/>
    <s v="LGARCIAC"/>
    <m/>
    <s v="A"/>
    <s v="S153"/>
    <d v="2021-03-26T00:00:00"/>
    <x v="4"/>
    <s v="LUIS FRANCISCO GARCIA CALOPIÑA"/>
    <s v="COSECHA,ALCE Y TRANSPORTE"/>
    <s v="Gerencia de Operaciones"/>
  </r>
  <r>
    <x v="0"/>
    <s v="LHERRERAM"/>
    <m/>
    <s v="A"/>
    <s v="S153"/>
    <d v="2020-07-24T00:00:00"/>
    <x v="4"/>
    <s v="LENIN JOHNATAN HERRERA MOSCOL"/>
    <s v="ALMACEN Y DISTRIBUCION"/>
    <s v="Gerencia de Operaciones"/>
  </r>
  <r>
    <x v="0"/>
    <s v="LOCANAP"/>
    <m/>
    <s v="A"/>
    <s v="S153"/>
    <d v="2014-02-20T00:00:00"/>
    <x v="4"/>
    <s v="LIA CRISTINA OCAÑA PAUTA"/>
    <s v="CONTROL DE GESTION"/>
    <s v="Gerencia Administracion y Finanzas"/>
  </r>
  <r>
    <x v="0"/>
    <s v="LOLAYAL"/>
    <m/>
    <s v="A"/>
    <s v="S153"/>
    <d v="2015-12-16T00:00:00"/>
    <x v="4"/>
    <s v="LYN ANTHONY OLAYA LEON"/>
    <s v="CONTABILIDAD"/>
    <s v="Gerencia Administracion y Finanzas"/>
  </r>
  <r>
    <x v="0"/>
    <s v="LPADILLASA"/>
    <m/>
    <s v="A"/>
    <s v="S157"/>
    <d v="2021-07-12T00:00:00"/>
    <x v="4"/>
    <s v="LIDER PADILLA SALVADOR"/>
    <s v="PRODUCCION"/>
    <s v="Gerencia Industrial y Mantenimiento"/>
  </r>
  <r>
    <x v="0"/>
    <s v="LTIMANAT"/>
    <m/>
    <s v="A"/>
    <s v="S153"/>
    <d v="2022-10-31T00:00:00"/>
    <x v="4"/>
    <s v="LUIS FELIPE TIMANA TABOADA"/>
    <s v="COMPRAS"/>
    <s v="Gerencia de Operaciones"/>
  </r>
  <r>
    <x v="0"/>
    <s v="LVILLARF"/>
    <m/>
    <s v="A"/>
    <s v="S157"/>
    <d v="2019-07-05T00:00:00"/>
    <x v="4"/>
    <s v="LUIS EDUARDO VILLAR FLORES"/>
    <s v="MANTENIMIENTO INDUSTRIAL"/>
    <s v="Gerencia Industrial y Mantenimiento"/>
  </r>
  <r>
    <x v="0"/>
    <s v="MDIAZTA"/>
    <m/>
    <s v="A"/>
    <s v="S157"/>
    <d v="2024-02-16T00:00:00"/>
    <x v="4"/>
    <s v="MARIA PAULA DIAZ TALLEDO"/>
    <s v="CONTABILIDAD"/>
    <s v="Gerencia Administracion y Finanzas"/>
  </r>
  <r>
    <x v="0"/>
    <s v="MDILIBERTOS"/>
    <m/>
    <s v="A"/>
    <s v="S153"/>
    <d v="2012-08-03T00:00:00"/>
    <x v="4"/>
    <s v="MICHELE MARTINO DI LIBERTO SAURI"/>
    <s v="GERENCIA AGRICOLA"/>
    <s v="Gerencia Agricola"/>
  </r>
  <r>
    <x v="0"/>
    <s v="MMARTINEZP"/>
    <d v="9999-12-12T00:00:00"/>
    <s v="A"/>
    <s v="S157"/>
    <d v="2014-08-13T00:00:00"/>
    <x v="4"/>
    <s v="MIROSLAVA BEATRIZ MARTINEZ PUICON"/>
    <s v="CONTABILIDAD"/>
    <s v="Gerencia Administracion y Finanzas"/>
  </r>
  <r>
    <x v="0"/>
    <s v="MNAVARROM"/>
    <m/>
    <s v="A"/>
    <s v="S153"/>
    <d v="2024-03-12T00:00:00"/>
    <x v="4"/>
    <s v="MIGUEL ADRIAN NAVARRO MONJE"/>
    <s v="ALMACEN Y DISTRIBUCION"/>
    <s v="Gerencia de Operaciones"/>
  </r>
  <r>
    <x v="0"/>
    <s v="MVEGAY"/>
    <m/>
    <s v="A"/>
    <s v="S157"/>
    <d v="2014-09-12T00:00:00"/>
    <x v="4"/>
    <s v="MARIA PRESENTACION VEGA YZQUIERDO"/>
    <s v="CONTROL DE CALIDAD"/>
    <s v="Gerencia de Operaciones"/>
  </r>
  <r>
    <x v="0"/>
    <s v="NHANSENG"/>
    <m/>
    <s v="A"/>
    <s v="S153"/>
    <d v="2018-04-18T00:00:00"/>
    <x v="4"/>
    <s v="NILS ENRIQUE HANSEN GAMARRA"/>
    <s v="MANTENIMIENTO DE RIEGO Y BOMBAS"/>
    <s v="Gerencia Agricola"/>
  </r>
  <r>
    <x v="0"/>
    <s v="OMONTENEGROC"/>
    <m/>
    <s v="A"/>
    <s v="S153"/>
    <d v="2023-09-21T00:00:00"/>
    <x v="4"/>
    <s v="OSCAR DAVID MONTENEGRO CALLE"/>
    <s v="COMERCIAL"/>
    <s v="Gerencia de Operaciones"/>
  </r>
  <r>
    <x v="0"/>
    <s v="OVASQUEZP"/>
    <m/>
    <s v="A"/>
    <s v="S153"/>
    <d v="2008-08-13T00:00:00"/>
    <x v="4"/>
    <s v="OXSLIER LENIN VASQUEZ PINDAY"/>
    <s v="GERENCIA AGRICOLA"/>
    <s v="Gerencia Agricola"/>
  </r>
  <r>
    <x v="0"/>
    <s v="PMARROQUINR"/>
    <m/>
    <s v="A"/>
    <s v="S157"/>
    <d v="2024-04-18T00:00:00"/>
    <x v="4"/>
    <s v="PIERO ALEJANDRO MARROQUIN RUBIO"/>
    <s v="SIG"/>
    <s v="Gerencia Agricola"/>
  </r>
  <r>
    <x v="0"/>
    <s v="PSUNCIONZ"/>
    <m/>
    <s v="A"/>
    <s v="S153"/>
    <d v="2019-02-27T00:00:00"/>
    <x v="4"/>
    <s v="PAOLA CLEOFE SUNCIÓN ZAPATA"/>
    <s v="COMPENSACIONES Y NOMINAS"/>
    <s v="Gerencia Gestion Humana de Sostenibilidad"/>
  </r>
  <r>
    <x v="0"/>
    <s v="PTRIGOSOF"/>
    <m/>
    <s v="A"/>
    <s v="S157"/>
    <d v="2007-01-15T00:00:00"/>
    <x v="4"/>
    <s v="PEDRO  ALEJANDRO TRIGOSO FEIJOO"/>
    <s v="GERENCIA DE OPERACIONES"/>
    <s v="Gerencia de Operaciones"/>
  </r>
  <r>
    <x v="0"/>
    <s v="RGARCIAFE"/>
    <m/>
    <s v="A"/>
    <s v="S153"/>
    <d v="2022-11-18T00:00:00"/>
    <x v="4"/>
    <s v="RUBÉN DARIO GARCIA FERIA"/>
    <s v="CONTABILIDAD"/>
    <s v="Gerencia Administracion y Finanzas"/>
  </r>
  <r>
    <x v="0"/>
    <s v="RLUPUCHEQ"/>
    <m/>
    <s v="A"/>
    <s v="S153"/>
    <d v="2018-03-14T00:00:00"/>
    <x v="4"/>
    <s v="RAFAEL LUPUCHE QUEVEDO"/>
    <s v="CPIU"/>
    <s v="Gerencia Agricola"/>
  </r>
  <r>
    <x v="0"/>
    <s v="RMARCELOY"/>
    <d v="9999-12-31T00:00:00"/>
    <s v="A"/>
    <s v="S153"/>
    <d v="2024-04-11T00:00:00"/>
    <x v="4"/>
    <s v="ROBERTO DANIEL MARCELO YOVERA"/>
    <s v="ALMACEN Y DISTRIBUCION"/>
    <s v="Gerencia de Operaciones"/>
  </r>
  <r>
    <x v="0"/>
    <s v="RMERACH"/>
    <d v="9999-12-31T00:00:00"/>
    <s v="A"/>
    <s v="S157"/>
    <d v="2024-04-04T00:00:00"/>
    <x v="4"/>
    <s v="RICARDO NORVIL MERA CHU"/>
    <s v="GERENCIA INDUSTRIAL"/>
    <s v="Gerencia Industrial y Mantenimiento"/>
  </r>
  <r>
    <x v="0"/>
    <s v="RMONCADAP"/>
    <m/>
    <s v="A"/>
    <s v="S153"/>
    <d v="2018-10-10T00:00:00"/>
    <x v="4"/>
    <s v="RENZO JOSE MONCADA PEREZ"/>
    <s v="CONTROL DE GESTION"/>
    <s v="Gerencia Administracion y Finanzas"/>
  </r>
  <r>
    <x v="0"/>
    <s v="RROMEROC"/>
    <m/>
    <s v="A"/>
    <s v="S157"/>
    <d v="2024-04-08T00:00:00"/>
    <x v="4"/>
    <s v="ROY JAMES ROMERO COLLANTES"/>
    <s v="MANTENIMIENTO INDUSTRIAL"/>
    <s v="Gerencia Industrial y Mantenimiento"/>
  </r>
  <r>
    <x v="0"/>
    <s v="RTORRESS"/>
    <m/>
    <s v="A"/>
    <s v="S153"/>
    <d v="2016-02-19T00:00:00"/>
    <x v="4"/>
    <s v="RAUL JAVIER TORRES SILVA"/>
    <s v="MANTENIMIENTO DE RIEGO Y BOMBAS"/>
    <s v="Gerencia Agricola"/>
  </r>
  <r>
    <x v="0"/>
    <s v="RVELAZCOG"/>
    <d v="9999-12-31T00:00:00"/>
    <s v="A"/>
    <s v="S153"/>
    <d v="2023-08-31T00:00:00"/>
    <x v="4"/>
    <s v="ROSALIA JOSELENNY VELAZCO GARCIA"/>
    <s v="MANTENIMIENTO DE RIEGO Y BOMBAS"/>
    <s v="Gerencia Agricola"/>
  </r>
  <r>
    <x v="0"/>
    <s v="RZETOLAB"/>
    <m/>
    <s v="A"/>
    <s v="S157"/>
    <d v="2019-01-28T00:00:00"/>
    <x v="4"/>
    <s v="ROCCO ZETOLA BURNEO"/>
    <s v="GERENCIA GENERAL"/>
    <s v="Gerencia General"/>
  </r>
  <r>
    <x v="0"/>
    <s v="SMERINOV"/>
    <d v="9999-12-31T00:00:00"/>
    <s v="A"/>
    <s v="S153"/>
    <d v="2022-12-02T00:00:00"/>
    <x v="4"/>
    <s v="SANDRA LUCERO MERINO VALENCIA"/>
    <s v="CONTABILIDAD"/>
    <s v="Gerencia Administracion y Finanzas"/>
  </r>
  <r>
    <x v="0"/>
    <s v="SNIZAMAM"/>
    <m/>
    <s v="A"/>
    <s v="S153"/>
    <d v="2014-08-15T00:00:00"/>
    <x v="4"/>
    <s v="SAUL NIZAMA MAZA"/>
    <s v="MANTENIMIENTO CAT"/>
    <s v="Gerencia de Operaciones"/>
  </r>
  <r>
    <x v="0"/>
    <s v="SSANCHEZVIL"/>
    <d v="9999-12-31T00:00:00"/>
    <s v="A"/>
    <s v="S153"/>
    <d v="2023-08-01T00:00:00"/>
    <x v="4"/>
    <s v="SECIBEL VILELA SANCHEZ VILELA"/>
    <s v="CONTROL DE GESTION"/>
    <s v="Gerencia Administracion y Finanzas"/>
  </r>
  <r>
    <x v="0"/>
    <s v="USANCHEZF"/>
    <m/>
    <s v="A"/>
    <s v="S153"/>
    <d v="2024-02-01T00:00:00"/>
    <x v="4"/>
    <s v="URSULA NIKOLL SANCHEZ FLORES"/>
    <s v="CONTROL DE GESTION"/>
    <s v="Gerencia Administracion y Finanzas"/>
  </r>
  <r>
    <x v="0"/>
    <s v="VABADP"/>
    <m/>
    <s v="A"/>
    <s v="S153"/>
    <d v="2021-07-27T00:00:00"/>
    <x v="4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4"/>
    <s v="VICTOR JESUS ANTEZANA MEDINA"/>
    <s v="ADMINISTRACION"/>
    <s v="Gerencia Administracion y Finanzas"/>
  </r>
  <r>
    <x v="0"/>
    <s v="VCRUZC"/>
    <m/>
    <s v="A"/>
    <s v="S153"/>
    <d v="2019-08-07T00:00:00"/>
    <x v="4"/>
    <s v="VICTOR JUNIOR CRUZ CARRILLO"/>
    <s v="GESTION HUMANA Y SOSTENIBILIDAD"/>
    <s v="Gerencia Gestion Humana de Sostenibilidad"/>
  </r>
  <r>
    <x v="0"/>
    <s v="VLEONA"/>
    <m/>
    <s v="A"/>
    <s v="S153"/>
    <d v="2022-10-03T00:00:00"/>
    <x v="4"/>
    <s v="VICTOR ALONSO LEON ALBAN"/>
    <s v="ALMACEN Y DISTRIBUCION"/>
    <s v="Gerencia de Operaciones"/>
  </r>
  <r>
    <x v="0"/>
    <s v="VLOPEZS"/>
    <m/>
    <s v="A"/>
    <s v="S153"/>
    <d v="2021-02-04T00:00:00"/>
    <x v="4"/>
    <s v="VÍCTOR STALIN LÓPEZ SÁNCHEZ"/>
    <s v="COSECHA,ALCE Y TRANSPORTE"/>
    <s v="Gerencia de Operaciones"/>
  </r>
  <r>
    <x v="0"/>
    <s v="WCHAVEZS"/>
    <m/>
    <s v="A"/>
    <s v="S153"/>
    <d v="2019-04-12T00:00:00"/>
    <x v="4"/>
    <s v="WILMER CHAVEZ SAAVEDRA"/>
    <s v="FUNDO SAN VICENTE"/>
    <s v="Gerencia Agricola"/>
  </r>
  <r>
    <x v="0"/>
    <s v="WJIMENEZN"/>
    <m/>
    <s v="A"/>
    <s v="S157"/>
    <d v="2017-03-15T00:00:00"/>
    <x v="4"/>
    <s v="WILLIAN RAUL JIMENEZ NOLE"/>
    <s v="PRODUCCION"/>
    <s v="Gerencia Industrial y Mantenimiento"/>
  </r>
  <r>
    <x v="0"/>
    <s v="YGARRIDOS"/>
    <m/>
    <s v="A"/>
    <s v="S153"/>
    <d v="2019-01-07T00:00:00"/>
    <x v="4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4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4"/>
    <s v="YORDY FABIAN MOGOLLON GONZALES"/>
    <s v="COSECHA,ALCE Y TRANSPORTE"/>
    <s v="Gerencia de Operaciones"/>
  </r>
  <r>
    <x v="0"/>
    <s v="YMOSCOLC"/>
    <m/>
    <s v="A"/>
    <s v="S157"/>
    <d v="2022-04-25T00:00:00"/>
    <x v="4"/>
    <s v="YUBIPSI ANALI MOSCOL CARDOZA"/>
    <s v="COMERCIAL"/>
    <s v="Gerencia de Operaciones"/>
  </r>
  <r>
    <x v="0"/>
    <s v="153_ADMIN"/>
    <m/>
    <s v="A"/>
    <s v="S153"/>
    <d v="2024-01-31T00:00:00"/>
    <x v="5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5"/>
    <s v="RESP. VÍCTOR STALIN LÓPEZ SÁNCHEZ"/>
    <s v="MANTENIMIENTO CAT"/>
    <s v="Gerencia de Operaciones"/>
  </r>
  <r>
    <x v="0"/>
    <s v="153_MNT_TRNS"/>
    <m/>
    <s v="A"/>
    <s v="S157"/>
    <d v="2019-03-05T00:00:00"/>
    <x v="5"/>
    <s v="RESPNOSABLE: VÍCTOR STALIN LÓPEZ SÁNCHEZ"/>
    <s v="MANTENIMIENTO CAT"/>
    <s v="Gerencia de Operaciones"/>
  </r>
  <r>
    <x v="0"/>
    <s v="153_SUPE_CAT"/>
    <m/>
    <s v="A"/>
    <s v="S153"/>
    <d v="2023-06-09T00:00:00"/>
    <x v="5"/>
    <s v="VÍCTOR STALIN LÓPEZ SÁNCHEZ"/>
    <s v="MANTENIMIENTO CAT"/>
    <s v="Gerencia de Operaciones"/>
  </r>
  <r>
    <x v="0"/>
    <s v="157_BLZML"/>
    <d v="9999-12-31T00:00:00"/>
    <s v="A"/>
    <s v="S157"/>
    <d v="2015-02-02T00:00:00"/>
    <x v="5"/>
    <s v="OPERADOR DE BALANZA"/>
    <s v="ALMACEN Y DISTRIBUCION"/>
    <s v="Gerencia de Operaciones"/>
  </r>
  <r>
    <x v="0"/>
    <s v="157_INSTRU"/>
    <m/>
    <s v="A"/>
    <s v="S157"/>
    <d v="2012-04-04T00:00:00"/>
    <x v="5"/>
    <s v="INSTRUMENTISTA DE AUTOMATIZACION"/>
    <s v="AUTOMATIZACION"/>
    <s v="Gerencia Industrial y Mantenimiento"/>
  </r>
  <r>
    <x v="0"/>
    <s v="157_OMANUTEN"/>
    <m/>
    <s v="A"/>
    <s v="S157"/>
    <d v="2012-02-15T00:00:00"/>
    <x v="5"/>
    <s v="LUIS EDUARDO VILLAR FLORES"/>
    <s v="MANTENIMIENTO INDUSTRIAL"/>
    <s v="Gerencia Industrial y Mantenimiento"/>
  </r>
  <r>
    <x v="0"/>
    <s v="157_OPECALID"/>
    <m/>
    <s v="A"/>
    <s v="S157"/>
    <d v="2011-09-06T00:00:00"/>
    <x v="5"/>
    <s v="DIANA CAROLINA ALBERCA SILUPÚ"/>
    <s v="CONTROL DE CALIDAD"/>
    <s v="Gerencia de Operaciones"/>
  </r>
  <r>
    <x v="0"/>
    <s v="157_PRODUC01"/>
    <m/>
    <s v="A"/>
    <s v="S157"/>
    <d v="2019-05-23T00:00:00"/>
    <x v="5"/>
    <s v="RESPONSABLE: ALEXANDER MOISES FLORES DUAREZ"/>
    <s v="PRODUCCION"/>
    <s v="Gerencia Industrial y Mantenimiento"/>
  </r>
  <r>
    <x v="0"/>
    <s v="158_REDES"/>
    <m/>
    <s v="A"/>
    <s v="S158"/>
    <d v="2013-12-03T00:00:00"/>
    <x v="5"/>
    <s v="RESP: CESAR MIGUEL CARRILLO REYES"/>
    <s v="ELECTRICIDAD"/>
    <s v="Gerencia Industrial y Mantenimiento"/>
  </r>
  <r>
    <x v="0"/>
    <s v="AADANAQUEE"/>
    <m/>
    <s v="A"/>
    <s v="S153"/>
    <d v="2022-04-08T00:00:00"/>
    <x v="5"/>
    <s v="ANDERSON JOEL ADANAQUE ENCALADA"/>
    <s v="COMPENSACIONES Y NOMINAS"/>
    <s v="Gerencia Gestion Humana de Sostenibilidad"/>
  </r>
  <r>
    <x v="0"/>
    <s v="AAGUIRREM"/>
    <m/>
    <s v="A"/>
    <s v="S153"/>
    <d v="2020-05-07T00:00:00"/>
    <x v="5"/>
    <s v="AMELIA AGUIRRE MARTINEZ"/>
    <s v="MANTENIMIENTO CAT"/>
    <s v="Gerencia de Operaciones"/>
  </r>
  <r>
    <x v="0"/>
    <s v="ABURNEOL"/>
    <d v="9999-12-31T00:00:00"/>
    <s v="A"/>
    <s v="S153"/>
    <d v="2019-10-02T00:00:00"/>
    <x v="5"/>
    <s v="ANA LUCIA BURNEO LOPEZ"/>
    <s v="CONTROL DE GESTION"/>
    <s v="Gerencia Administracion y Finanzas"/>
  </r>
  <r>
    <x v="0"/>
    <s v="ACOLOMAL"/>
    <m/>
    <s v="A"/>
    <s v="S157"/>
    <d v="2016-08-22T00:00:00"/>
    <x v="5"/>
    <s v="ACELA MARGOT COLOMA LUNA"/>
    <s v="COMPENSACIONES Y NOMINAS"/>
    <s v="Gerencia Gestion Humana de Sostenibilidad"/>
  </r>
  <r>
    <x v="0"/>
    <s v="AFLORESD"/>
    <m/>
    <s v="A"/>
    <s v="S157"/>
    <d v="2013-03-20T00:00:00"/>
    <x v="5"/>
    <s v="ALEXANDER MOISES FLORES DUAREZ"/>
    <s v="PRODUCCION"/>
    <s v="Gerencia Industrial y Mantenimiento"/>
  </r>
  <r>
    <x v="0"/>
    <s v="AGULDENG"/>
    <m/>
    <s v="A"/>
    <s v="S153"/>
    <d v="2022-04-26T00:00:00"/>
    <x v="5"/>
    <s v="AMELIA DEL CARMEN GULDEN GARCIA"/>
    <s v="FUNDO LOBO"/>
    <s v="Gerencia Agricola"/>
  </r>
  <r>
    <x v="0"/>
    <s v="AGUTIERREZR"/>
    <d v="9999-12-31T00:00:00"/>
    <s v="A"/>
    <s v="S157"/>
    <d v="2023-10-10T00:00:00"/>
    <x v="5"/>
    <s v="ALICIA DE LOS MILAGROS GUTIERREZ ROSS-MORREY"/>
    <s v="COMERCIAL"/>
    <s v="Gerencia de Operaciones"/>
  </r>
  <r>
    <x v="0"/>
    <s v="ALACHIRAP"/>
    <m/>
    <s v="A"/>
    <s v="S153"/>
    <d v="2022-04-08T00:00:00"/>
    <x v="5"/>
    <s v="AILEEN SOFIA LACHIRA PRADO"/>
    <s v="ALMACEN Y DISTRIBUCION"/>
    <s v="Gerencia de Operaciones"/>
  </r>
  <r>
    <x v="0"/>
    <s v="ASERNAQUEV"/>
    <m/>
    <s v="A"/>
    <s v="S153"/>
    <d v="2021-01-28T00:00:00"/>
    <x v="5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5"/>
    <s v="RESP:JIMMY VASQUEZ CASTRO"/>
    <s v="SISTEMAS"/>
    <s v="Gerencia Administracion y Finanzas"/>
  </r>
  <r>
    <x v="0"/>
    <s v="AVASQUEZM"/>
    <m/>
    <s v="A"/>
    <s v="S157"/>
    <d v="2022-07-26T00:00:00"/>
    <x v="5"/>
    <s v="ALBERT ABEL VASQUEZ MORE"/>
    <s v="MANTENIMIENTO INDUSTRIAL"/>
    <s v="Gerencia Industrial y Mantenimiento"/>
  </r>
  <r>
    <x v="0"/>
    <s v="AVILELAJ"/>
    <m/>
    <s v="A"/>
    <s v="S157"/>
    <d v="2022-08-16T00:00:00"/>
    <x v="5"/>
    <s v="ADRIANA PAMELA JUAREZ VILELA"/>
    <s v="CONTABILIDAD"/>
    <s v="Gerencia Administracion y Finanzas"/>
  </r>
  <r>
    <x v="0"/>
    <s v="BGONZALESM"/>
    <m/>
    <s v="A"/>
    <s v="S157"/>
    <d v="2018-05-10T00:00:00"/>
    <x v="5"/>
    <s v="BORIS GONZALES MOGOLLON"/>
    <s v="COSECHA,ALCE Y TRANSPORTE"/>
    <s v="Gerencia de Operaciones"/>
  </r>
  <r>
    <x v="0"/>
    <s v="CCARRILLOR"/>
    <m/>
    <s v="A"/>
    <s v="S157"/>
    <d v="2016-09-02T00:00:00"/>
    <x v="5"/>
    <s v="CESAR MIGUEL CARRILLO REYES"/>
    <s v="ELECTRICIDAD"/>
    <s v="Gerencia Industrial y Mantenimiento"/>
  </r>
  <r>
    <x v="0"/>
    <s v="CFREYM"/>
    <m/>
    <s v="A"/>
    <s v="S157"/>
    <d v="2007-12-13T00:00:00"/>
    <x v="5"/>
    <s v="CHRISTIAN AXELL FREY MERINO"/>
    <s v="COMERCIAL"/>
    <s v="Gerencia de Operaciones"/>
  </r>
  <r>
    <x v="0"/>
    <s v="CNEYRAM"/>
    <m/>
    <s v="A"/>
    <s v="S153"/>
    <d v="2023-12-29T00:00:00"/>
    <x v="5"/>
    <s v="CHRISTOPER JUNIOR NEYRA MONTALBAN"/>
    <s v="ALMACEN Y DISTRIBUCION"/>
    <s v="Gerencia de Operaciones"/>
  </r>
  <r>
    <x v="0"/>
    <s v="COCANAG"/>
    <m/>
    <s v="A"/>
    <s v="S157"/>
    <d v="2023-12-18T00:00:00"/>
    <x v="5"/>
    <s v="CESAR ANDRÉS OCAÑA GUTIERREZ"/>
    <s v="COMPRAS"/>
    <s v="Gerencia de Operaciones"/>
  </r>
  <r>
    <x v="0"/>
    <s v="CRAMOSG"/>
    <m/>
    <s v="A"/>
    <s v="S157"/>
    <d v="2021-03-01T00:00:00"/>
    <x v="5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5"/>
    <s v="CARLOS REYES YARLEQUE"/>
    <s v="MANTENIMIENTO CAT"/>
    <s v="Gerencia de Operaciones"/>
  </r>
  <r>
    <x v="0"/>
    <s v="CSILVAD"/>
    <m/>
    <s v="A"/>
    <s v="S158"/>
    <d v="2022-11-11T00:00:00"/>
    <x v="5"/>
    <s v="CESAR ANTHONY SILVA DEL ROSARIO"/>
    <s v="ELECTRICIDAD"/>
    <s v="Gerencia Industrial y Mantenimiento"/>
  </r>
  <r>
    <x v="0"/>
    <s v="CSOSAL"/>
    <m/>
    <s v="A"/>
    <s v="S153"/>
    <d v="2021-05-04T00:00:00"/>
    <x v="5"/>
    <s v="CLAUDIA ISELIA SOSA LACHIRA"/>
    <s v="CONTROL DE GESTION"/>
    <s v="Gerencia Administracion y Finanzas"/>
  </r>
  <r>
    <x v="0"/>
    <s v="CVIVANCOM"/>
    <m/>
    <s v="A"/>
    <s v="S153"/>
    <d v="2014-11-21T00:00:00"/>
    <x v="5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5"/>
    <s v="DIEGO ALONSO ARENAS BENITES"/>
    <s v="MANTENIMIENTO CAT"/>
    <s v="Gerencia de Operaciones"/>
  </r>
  <r>
    <x v="0"/>
    <s v="DCHERON"/>
    <m/>
    <s v="A"/>
    <s v="S153"/>
    <d v="2016-06-30T00:00:00"/>
    <x v="5"/>
    <s v="DARWIN ANDRY CHERO NOMBERTO"/>
    <s v="ALMACEN Y DISTRIBUCION"/>
    <s v="Gerencia de Operaciones"/>
  </r>
  <r>
    <x v="0"/>
    <s v="DCRUZC"/>
    <m/>
    <s v="A"/>
    <s v="S153"/>
    <d v="2015-06-18T00:00:00"/>
    <x v="5"/>
    <s v="DAVID ISRAEL CRUZ CARRILLO"/>
    <s v="PRODUCCION"/>
    <s v="Gerencia Industrial y Mantenimiento"/>
  </r>
  <r>
    <x v="0"/>
    <s v="DFLOREANOP"/>
    <m/>
    <s v="A"/>
    <s v="S153"/>
    <d v="2019-05-03T00:00:00"/>
    <x v="5"/>
    <s v="DEYNI ALEXANDER FLOREANO PUCHULAN"/>
    <s v="COMPRAS"/>
    <s v="Gerencia de Operaciones"/>
  </r>
  <r>
    <x v="0"/>
    <s v="DGAMEROS"/>
    <m/>
    <s v="A"/>
    <s v="S157"/>
    <d v="2019-08-01T00:00:00"/>
    <x v="5"/>
    <s v="DARWIN ABEL GAMERO SAAVEDRA"/>
    <s v="PRODUCCION"/>
    <s v="Gerencia Industrial y Mantenimiento"/>
  </r>
  <r>
    <x v="0"/>
    <s v="DYARLEQUEL"/>
    <m/>
    <s v="A"/>
    <s v="S157"/>
    <d v="2024-04-08T00:00:00"/>
    <x v="5"/>
    <s v="DEYVIS IVAN YARLEQUE LACHIRA"/>
    <s v="PRODUCCION"/>
    <s v="Gerencia Industrial y Mantenimiento"/>
  </r>
  <r>
    <x v="0"/>
    <s v="EAREVALOJ"/>
    <m/>
    <s v="A"/>
    <s v="S153"/>
    <d v="2020-10-22T00:00:00"/>
    <x v="5"/>
    <s v="ENRIQUE ALFONSO AREVALO JUAREZ"/>
    <s v="COMPRAS"/>
    <s v="Gerencia Administracion y Finanzas"/>
  </r>
  <r>
    <x v="0"/>
    <s v="ECORTEZS"/>
    <d v="9999-12-31T00:00:00"/>
    <s v="A"/>
    <s v="S153"/>
    <d v="2024-05-23T00:00:00"/>
    <x v="5"/>
    <s v="ELVIRA JOSEFINA CORTEZ SANDOVAL"/>
    <s v="ALMACEN Y DISTRIBUCION"/>
    <s v="Gerencia de Operaciones"/>
  </r>
  <r>
    <x v="0"/>
    <s v="EGIRONA"/>
    <m/>
    <s v="A"/>
    <s v="S153"/>
    <d v="2023-09-28T00:00:00"/>
    <x v="5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5"/>
    <s v="ELVIS HEREDIA RUIZ"/>
    <s v="GESTION HUMANA Y SOSTENIBILIDAD"/>
    <s v="Gerencia Gestion Humana de Sostenibilidad"/>
  </r>
  <r>
    <x v="0"/>
    <s v="EMIJAHUANCAG"/>
    <m/>
    <s v="A"/>
    <s v="S153"/>
    <d v="2017-05-23T00:00:00"/>
    <x v="5"/>
    <s v="EDIXSON MIJAHUANCA GUERRERO"/>
    <s v="MANTENIMIENTO CAT"/>
    <s v="Gerencia de Operaciones"/>
  </r>
  <r>
    <x v="0"/>
    <s v="EREYESP"/>
    <m/>
    <s v="A"/>
    <s v="S153"/>
    <d v="2011-01-17T00:00:00"/>
    <x v="5"/>
    <s v="ESTEBAN REYES PUCHULAN"/>
    <s v="GERENCIA AGRICOLA"/>
    <s v="Gerencia Agricola"/>
  </r>
  <r>
    <x v="0"/>
    <s v="FATOCHEM"/>
    <m/>
    <s v="A"/>
    <s v="S157"/>
    <d v="2017-04-26T00:00:00"/>
    <x v="5"/>
    <s v="FELIX ADDERLY ATOCHE MAZA"/>
    <s v="PRODUCCION"/>
    <s v="Gerencia Industrial y Mantenimiento"/>
  </r>
  <r>
    <x v="0"/>
    <s v="FLOPEZV"/>
    <m/>
    <s v="A"/>
    <s v="S153"/>
    <d v="2014-10-17T00:00:00"/>
    <x v="5"/>
    <s v="FRANQUI LOPEZ VALLADARES"/>
    <s v="ALMACEN Y DISTRIBUCION"/>
    <s v="Gerencia de Operaciones"/>
  </r>
  <r>
    <x v="0"/>
    <s v="FVALLADARESC"/>
    <m/>
    <s v="A"/>
    <s v="S153"/>
    <d v="2022-08-15T00:00:00"/>
    <x v="5"/>
    <s v="FRANCO VALLADARES CARNERO"/>
    <s v="MANTENIMIENTO DE RIEGO Y BOMBAS"/>
    <s v="Gerencia Agricola"/>
  </r>
  <r>
    <x v="0"/>
    <s v="GBAYONAC"/>
    <d v="9999-12-31T00:00:00"/>
    <s v="A"/>
    <s v="S153"/>
    <d v="2024-04-23T00:00:00"/>
    <x v="5"/>
    <s v="GIULIANA EMPERATRIZ BAYONA COBEÑAS"/>
    <s v="COMPRAS"/>
    <s v="Gerencia de Operaciones"/>
  </r>
  <r>
    <x v="0"/>
    <s v="GCUBASA"/>
    <m/>
    <s v="A"/>
    <s v="S153"/>
    <d v="2024-03-01T00:00:00"/>
    <x v="5"/>
    <s v="GIANCARLO CUBAS ACHA"/>
    <s v="MANTENIMIENTO DE RIEGO Y BOMBAS"/>
    <s v="Gerencia Agricola"/>
  </r>
  <r>
    <x v="0"/>
    <s v="GPENAP"/>
    <m/>
    <s v="A"/>
    <s v="S153"/>
    <d v="2013-01-08T00:00:00"/>
    <x v="5"/>
    <s v="GONZALO RAMON PEÑA PEÑA"/>
    <s v="FUNDO LOBO"/>
    <s v="Gerencia Agricola"/>
  </r>
  <r>
    <x v="0"/>
    <s v="HBORJAT"/>
    <m/>
    <s v="A"/>
    <s v="S157"/>
    <d v="2022-04-20T00:00:00"/>
    <x v="5"/>
    <s v="HECTOR DANIEL BORJA TORRES"/>
    <s v="ELECTRICIDAD"/>
    <s v="Gerencia Industrial y Mantenimiento"/>
  </r>
  <r>
    <x v="0"/>
    <s v="HCRUZA"/>
    <m/>
    <s v="A"/>
    <s v="S153"/>
    <d v="2017-11-24T00:00:00"/>
    <x v="5"/>
    <s v="HENRY CRUZ ALBINES"/>
    <s v="ALMACEN Y DISTRIBUCION"/>
    <s v="Gerencia de Operaciones"/>
  </r>
  <r>
    <x v="0"/>
    <s v="HMOCARROC"/>
    <m/>
    <s v="A"/>
    <s v="S153"/>
    <d v="2023-08-14T00:00:00"/>
    <x v="5"/>
    <s v="HUGO MARTIN MOCARRO CHAPILLIQUEN"/>
    <s v="RIESGOS"/>
    <s v="Gerencia Administracion y Finanzas"/>
  </r>
  <r>
    <x v="0"/>
    <s v="IFLORESF"/>
    <d v="9999-12-31T00:00:00"/>
    <s v="A"/>
    <s v="S158"/>
    <d v="2024-06-03T00:00:00"/>
    <x v="5"/>
    <s v="ISMAEL JACOBO FLORES FLORES"/>
    <s v="PLANTA DE ENERGIA"/>
    <s v="Gerencia Industrial y Mantenimiento"/>
  </r>
  <r>
    <x v="0"/>
    <s v="JAQUIJED"/>
    <m/>
    <s v="A"/>
    <s v="S153"/>
    <d v="2019-06-12T00:00:00"/>
    <x v="5"/>
    <s v="JORGE LUIS AQUIJE DIAZ"/>
    <s v="FUNDO MONTELIMA"/>
    <s v="Gerencia Agricola"/>
  </r>
  <r>
    <x v="0"/>
    <s v="JBACILIOH"/>
    <m/>
    <s v="A"/>
    <s v="S153"/>
    <d v="2014-08-12T00:00:00"/>
    <x v="5"/>
    <s v="JESSICA ELIZABETH BACILIO HERNANDEZ"/>
    <s v="CPIU"/>
    <s v="Gerencia Agricola"/>
  </r>
  <r>
    <x v="0"/>
    <s v="JBAYONAG"/>
    <d v="9999-12-31T00:00:00"/>
    <s v="A"/>
    <s v="S153"/>
    <d v="2023-02-10T00:00:00"/>
    <x v="5"/>
    <s v="JOSE MANUEL BAYONA GALLOSA"/>
    <s v="COMPRAS"/>
    <s v="Gerencia de Operaciones"/>
  </r>
  <r>
    <x v="0"/>
    <s v="JCALDERONCHU"/>
    <m/>
    <s v="A"/>
    <s v="S157"/>
    <d v="2018-01-03T00:00:00"/>
    <x v="5"/>
    <s v="JOAO HERALDO CALDERON CHUQUILIN"/>
    <s v="PRODUCCION"/>
    <s v="Gerencia Industrial y Mantenimiento"/>
  </r>
  <r>
    <x v="0"/>
    <s v="JCASTILLOR"/>
    <m/>
    <s v="A"/>
    <s v="S153"/>
    <d v="2016-07-25T00:00:00"/>
    <x v="5"/>
    <s v="JHON MARLON CASTILLO ROJAS"/>
    <s v="MANTENIMIENTO DE RIEGO Y BOMBAS"/>
    <s v="Gerencia Agricola"/>
  </r>
  <r>
    <x v="0"/>
    <s v="JCHAPARROB"/>
    <m/>
    <s v="A"/>
    <s v="S153"/>
    <d v="2020-09-02T00:00:00"/>
    <x v="5"/>
    <s v="JORGE AUGUSTO CHAPARRO BENITES"/>
    <s v="COMPRAS"/>
    <s v="Gerencia de Operaciones"/>
  </r>
  <r>
    <x v="0"/>
    <s v="JCHEROPA"/>
    <m/>
    <s v="A"/>
    <s v="S153"/>
    <d v="2022-02-25T00:00:00"/>
    <x v="5"/>
    <s v="JUNIOR IVAN CHERO PAIVA"/>
    <s v="COMPRAS"/>
    <s v="Gerencia de Operaciones"/>
  </r>
  <r>
    <x v="0"/>
    <s v="JCHUMACEROC"/>
    <m/>
    <s v="A"/>
    <s v="S157"/>
    <d v="2023-06-08T00:00:00"/>
    <x v="5"/>
    <s v="JHON ALEXIS CHUMACERO COLUMBUS"/>
    <s v="MANTENIMIENTO INDUSTRIAL"/>
    <s v="Gerencia Industrial y Mantenimiento"/>
  </r>
  <r>
    <x v="0"/>
    <s v="JCOBENASS"/>
    <m/>
    <s v="A"/>
    <s v="S157"/>
    <d v="2020-08-04T00:00:00"/>
    <x v="5"/>
    <s v="JORGE LUIS COBEÑAS SALDARRIAGA"/>
    <s v="CONTROL DE CALIDAD"/>
    <s v="Gerencia de Operaciones"/>
  </r>
  <r>
    <x v="0"/>
    <s v="JESTELAF"/>
    <m/>
    <s v="A"/>
    <s v="S157"/>
    <d v="2020-06-25T00:00:00"/>
    <x v="5"/>
    <s v="JOSE JUAN ESTELA FLORES"/>
    <s v="CONTROL DE CALIDAD"/>
    <s v="Gerencia de Operaciones"/>
  </r>
  <r>
    <x v="0"/>
    <s v="JGOMEZAP"/>
    <m/>
    <s v="A"/>
    <s v="S153"/>
    <d v="2023-08-31T00:00:00"/>
    <x v="5"/>
    <s v="JENE FRANSHESKA GÓMEZ APARICIO"/>
    <s v="SISTEMAS"/>
    <s v="Gerencia Administracion y Finanzas"/>
  </r>
  <r>
    <x v="0"/>
    <s v="JHIDALGOS"/>
    <d v="9999-12-31T00:00:00"/>
    <s v="A"/>
    <s v="S153"/>
    <d v="2023-07-06T00:00:00"/>
    <x v="5"/>
    <s v="JUNIOR ALEXANDER HIDALGO SOCOLA"/>
    <s v="SISTEMAS"/>
    <s v="Gerencia Administracion y Finanzas"/>
  </r>
  <r>
    <x v="0"/>
    <s v="JLARAMA"/>
    <m/>
    <s v="A"/>
    <s v="S153"/>
    <d v="2022-10-03T00:00:00"/>
    <x v="5"/>
    <s v="JHORDY BRAYAN LARA MAMANI"/>
    <s v="COMPRAS"/>
    <s v="Gerencia de Operaciones"/>
  </r>
  <r>
    <x v="0"/>
    <s v="JLOPEZSI"/>
    <m/>
    <s v="A"/>
    <s v="S157"/>
    <d v="2019-06-18T00:00:00"/>
    <x v="5"/>
    <s v="JOSE LEONCIO LOPEZ SILVA"/>
    <s v="MANTENIMIENTO INDUSTRIAL"/>
    <s v="Gerencia Industrial y Mantenimiento"/>
  </r>
  <r>
    <x v="0"/>
    <s v="JMARCELOM"/>
    <m/>
    <s v="A"/>
    <s v="S157"/>
    <d v="2024-01-12T00:00:00"/>
    <x v="5"/>
    <s v="JOSÉ MARÍA MARCELO MECA"/>
    <s v="COMPRAS"/>
    <s v="Gerencia de Operaciones"/>
  </r>
  <r>
    <x v="0"/>
    <s v="JMAZAV"/>
    <m/>
    <s v="A"/>
    <s v="S157"/>
    <d v="2017-09-12T00:00:00"/>
    <x v="5"/>
    <s v="JORGE HERNAN MAZA VILCHEZ"/>
    <s v="AUTOMATIZACION"/>
    <s v="Gerencia Industrial y Mantenimiento"/>
  </r>
  <r>
    <x v="0"/>
    <s v="JMENDOZAG"/>
    <m/>
    <s v="A"/>
    <s v="S153"/>
    <d v="2021-09-08T00:00:00"/>
    <x v="5"/>
    <s v="JAIME MENDOZA GARAY"/>
    <s v="SEGURIDAD"/>
    <s v="Gerencia Gestion Humana de Sostenibilidad"/>
  </r>
  <r>
    <x v="0"/>
    <s v="JMIOA"/>
    <m/>
    <s v="A"/>
    <s v="S153"/>
    <d v="2018-06-05T00:00:00"/>
    <x v="5"/>
    <s v="JUAN MARTIN MIO ARBULU"/>
    <s v="MANTENIMIENTO DE RIEGO Y BOMBAS"/>
    <s v="Gerencia Agricola"/>
  </r>
  <r>
    <x v="0"/>
    <s v="JMONTEROV"/>
    <m/>
    <s v="A"/>
    <s v="S157"/>
    <d v="2020-09-23T00:00:00"/>
    <x v="5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5"/>
    <s v="JEAN ONSTEENG NEGRON CALERO"/>
    <s v="MANTENIMIENTO DE RIEGO Y BOMBAS"/>
    <s v="Gerencia Agricola"/>
  </r>
  <r>
    <x v="0"/>
    <s v="JPICHILINGUP"/>
    <m/>
    <s v="A"/>
    <s v="S157"/>
    <d v="2021-09-28T00:00:00"/>
    <x v="5"/>
    <s v="JOYCE ALLISON PICHILINGUE POZO"/>
    <s v="COMERCIAL"/>
    <s v="Gerencia de Operaciones"/>
  </r>
  <r>
    <x v="0"/>
    <s v="JQUEVEDOA"/>
    <m/>
    <s v="A"/>
    <s v="S153"/>
    <d v="2010-05-19T00:00:00"/>
    <x v="5"/>
    <s v="JORGE ISAC QUEVEDO ARBULU"/>
    <s v="ADMINISTRACION"/>
    <s v="Gerencia Administracion y Finanzas"/>
  </r>
  <r>
    <x v="0"/>
    <s v="JREYESC"/>
    <d v="9999-12-31T00:00:00"/>
    <s v="A"/>
    <s v="S157"/>
    <d v="2023-03-14T00:00:00"/>
    <x v="5"/>
    <s v="JOSEPH ALEXIS REYES CRUZ"/>
    <s v="MANTENIMIENTO INDUSTRIAL"/>
    <s v="Gerencia Industrial y Mantenimiento"/>
  </r>
  <r>
    <x v="0"/>
    <s v="JROJASBARR"/>
    <m/>
    <s v="A"/>
    <s v="S153"/>
    <d v="2021-03-11T00:00:00"/>
    <x v="5"/>
    <s v="JOHN ANGEL ROJAS BARRIOS"/>
    <s v="FUNDO MONTELIMA"/>
    <s v="Gerencia Agricola"/>
  </r>
  <r>
    <x v="0"/>
    <s v="JSEMINARIOA"/>
    <m/>
    <s v="A"/>
    <s v="S157"/>
    <d v="2019-05-09T00:00:00"/>
    <x v="5"/>
    <s v="JORGE LUIS SEMINARIO ABAD"/>
    <s v="PRODUCCION"/>
    <s v="Gerencia Industrial y Mantenimiento"/>
  </r>
  <r>
    <x v="0"/>
    <s v="JSEMINARIOU"/>
    <m/>
    <s v="A"/>
    <s v="S157"/>
    <d v="2021-02-26T00:00:00"/>
    <x v="5"/>
    <s v="JOSE ALFREDO SEMINARIO URBINA"/>
    <s v="PRODUCCION"/>
    <s v="Gerencia Industrial y Mantenimiento"/>
  </r>
  <r>
    <x v="0"/>
    <s v="JVASQUEZCAS"/>
    <m/>
    <s v="A"/>
    <s v="S153"/>
    <d v="2011-01-17T00:00:00"/>
    <x v="5"/>
    <s v="JIMMY VASQUEZ CASTRO"/>
    <s v="SISTEMAS"/>
    <s v="Gerencia Administracion y Finanzas"/>
  </r>
  <r>
    <x v="0"/>
    <s v="JVILLEGASP"/>
    <m/>
    <s v="A"/>
    <s v="S153"/>
    <d v="2020-11-23T00:00:00"/>
    <x v="5"/>
    <s v="JORDAN PAUL VILLEGAS PURIZACA"/>
    <s v="COMPENSACIONES Y NOMINAS"/>
    <s v="Gerencia Gestion Humana de Sostenibilidad"/>
  </r>
  <r>
    <x v="0"/>
    <s v="KCRUZM"/>
    <m/>
    <s v="A"/>
    <s v="S153"/>
    <d v="2023-07-26T00:00:00"/>
    <x v="5"/>
    <s v="KARLA CRUZ MAURICIO"/>
    <s v="ALMACEN Y DISTRIBUCION"/>
    <s v="Gerencia de Operaciones"/>
  </r>
  <r>
    <x v="0"/>
    <s v="KYAMUNAQUEJ"/>
    <d v="9999-12-31T00:00:00"/>
    <s v="A"/>
    <s v="S153"/>
    <d v="2022-11-30T00:00:00"/>
    <x v="5"/>
    <s v="KEVIN SMITH YAMUNAQUE JUAREZ"/>
    <s v="ALMACEN Y DISTRIBUCION"/>
    <s v="Gerencia de Operaciones"/>
  </r>
  <r>
    <x v="0"/>
    <s v="KZAVALETAM"/>
    <m/>
    <s v="A"/>
    <s v="S157"/>
    <d v="2023-07-05T00:00:00"/>
    <x v="5"/>
    <s v="KAROL RUTH ZAVALETA MAR"/>
    <s v="CONTABILIDAD"/>
    <s v="Gerencia Administracion y Finanzas"/>
  </r>
  <r>
    <x v="0"/>
    <s v="LCHANDUVIT"/>
    <m/>
    <s v="A"/>
    <s v="S157"/>
    <d v="2021-02-16T00:00:00"/>
    <x v="5"/>
    <s v="LEONARDO MANUEL CHANDUVI TINEDO"/>
    <s v="CONTABILIDAD"/>
    <s v="Gerencia Administracion y Finanzas"/>
  </r>
  <r>
    <x v="0"/>
    <s v="LGARCIAC"/>
    <m/>
    <s v="A"/>
    <s v="S153"/>
    <d v="2021-03-26T00:00:00"/>
    <x v="5"/>
    <s v="LUIS FRANCISCO GARCIA CALOPIÑA"/>
    <s v="COSECHA,ALCE Y TRANSPORTE"/>
    <s v="Gerencia de Operaciones"/>
  </r>
  <r>
    <x v="0"/>
    <s v="LHERRERAM"/>
    <m/>
    <s v="A"/>
    <s v="S153"/>
    <d v="2020-07-24T00:00:00"/>
    <x v="5"/>
    <s v="LENIN JOHNATAN HERRERA MOSCOL"/>
    <s v="ALMACEN Y DISTRIBUCION"/>
    <s v="Gerencia de Operaciones"/>
  </r>
  <r>
    <x v="0"/>
    <s v="LOCANAP"/>
    <m/>
    <s v="A"/>
    <s v="S153"/>
    <d v="2014-02-20T00:00:00"/>
    <x v="5"/>
    <s v="LIA CRISTINA OCAÑA PAUTA"/>
    <s v="CONTROL DE GESTION"/>
    <s v="Gerencia Administracion y Finanzas"/>
  </r>
  <r>
    <x v="0"/>
    <s v="LOLAYAL"/>
    <m/>
    <s v="A"/>
    <s v="S153"/>
    <d v="2015-12-16T00:00:00"/>
    <x v="5"/>
    <s v="LYN ANTHONY OLAYA LEON"/>
    <s v="CONTABILIDAD"/>
    <s v="Gerencia Administracion y Finanzas"/>
  </r>
  <r>
    <x v="0"/>
    <s v="LPADILLASA"/>
    <m/>
    <s v="A"/>
    <s v="S157"/>
    <d v="2021-07-12T00:00:00"/>
    <x v="5"/>
    <s v="LIDER PADILLA SALVADOR"/>
    <s v="PRODUCCION"/>
    <s v="Gerencia Industrial y Mantenimiento"/>
  </r>
  <r>
    <x v="0"/>
    <s v="LTIMANAT"/>
    <m/>
    <s v="A"/>
    <s v="S153"/>
    <d v="2022-10-31T00:00:00"/>
    <x v="5"/>
    <s v="LUIS FELIPE TIMANA TABOADA"/>
    <s v="COMPRAS"/>
    <s v="Gerencia de Operaciones"/>
  </r>
  <r>
    <x v="0"/>
    <s v="LVILLARF"/>
    <m/>
    <s v="A"/>
    <s v="S157"/>
    <d v="2019-07-05T00:00:00"/>
    <x v="5"/>
    <s v="LUIS EDUARDO VILLAR FLORES"/>
    <s v="MANTENIMIENTO INDUSTRIAL"/>
    <s v="Gerencia Industrial y Mantenimiento"/>
  </r>
  <r>
    <x v="0"/>
    <s v="MDIAZTA"/>
    <m/>
    <s v="A"/>
    <s v="S157"/>
    <d v="2024-02-16T00:00:00"/>
    <x v="5"/>
    <s v="MARIA PAULA DIAZ TALLEDO"/>
    <s v="CONTABILIDAD"/>
    <s v="Gerencia Administracion y Finanzas"/>
  </r>
  <r>
    <x v="0"/>
    <s v="MDILIBERTOS"/>
    <m/>
    <s v="A"/>
    <s v="S153"/>
    <d v="2012-08-03T00:00:00"/>
    <x v="5"/>
    <s v="MICHELE MARTINO DI LIBERTO SAURI"/>
    <s v="GERENCIA AGRICOLA"/>
    <s v="Gerencia Agricola"/>
  </r>
  <r>
    <x v="0"/>
    <s v="MMARTINEZP"/>
    <d v="9999-12-12T00:00:00"/>
    <s v="A"/>
    <s v="S157"/>
    <d v="2014-08-13T00:00:00"/>
    <x v="5"/>
    <s v="MIROSLAVA BEATRIZ MARTINEZ PUICON"/>
    <s v="CONTABILIDAD"/>
    <s v="Gerencia Administracion y Finanzas"/>
  </r>
  <r>
    <x v="0"/>
    <s v="MNAVARROM"/>
    <m/>
    <s v="A"/>
    <s v="S153"/>
    <d v="2024-03-12T00:00:00"/>
    <x v="5"/>
    <s v="MIGUEL ADRIAN NAVARRO MONJE"/>
    <s v="ALMACEN Y DISTRIBUCION"/>
    <s v="Gerencia de Operaciones"/>
  </r>
  <r>
    <x v="0"/>
    <s v="MVEGAY"/>
    <m/>
    <s v="A"/>
    <s v="S157"/>
    <d v="2014-09-12T00:00:00"/>
    <x v="5"/>
    <s v="MARIA PRESENTACION VEGA YZQUIERDO"/>
    <s v="CONTROL DE CALIDAD"/>
    <s v="Gerencia de Operaciones"/>
  </r>
  <r>
    <x v="0"/>
    <s v="MVILLEGASJ"/>
    <m/>
    <s v="A"/>
    <s v="S153"/>
    <d v="2024-06-21T00:00:00"/>
    <x v="5"/>
    <s v="MARIANA DEL PILAR VILLEGAS JUAREZ"/>
    <s v="ADMINISTRACION"/>
    <s v="Gerencia Administracion y Finanzas"/>
  </r>
  <r>
    <x v="0"/>
    <s v="NHANSENG"/>
    <m/>
    <s v="A"/>
    <s v="S153"/>
    <d v="2018-04-18T00:00:00"/>
    <x v="5"/>
    <s v="NILS ENRIQUE HANSEN GAMARRA"/>
    <s v="MANTENIMIENTO DE RIEGO Y BOMBAS"/>
    <s v="Gerencia Agricola"/>
  </r>
  <r>
    <x v="0"/>
    <s v="OMONTENEGROC"/>
    <m/>
    <s v="A"/>
    <s v="S153"/>
    <d v="2023-09-21T00:00:00"/>
    <x v="5"/>
    <s v="OSCAR DAVID MONTENEGRO CALLE"/>
    <s v="COMERCIAL"/>
    <s v="Gerencia de Operaciones"/>
  </r>
  <r>
    <x v="0"/>
    <s v="OVASQUEZP"/>
    <m/>
    <s v="A"/>
    <s v="S153"/>
    <d v="2008-08-13T00:00:00"/>
    <x v="5"/>
    <s v="OXSLIER LENIN VASQUEZ PINDAY"/>
    <s v="GERENCIA AGRICOLA"/>
    <s v="Gerencia Agricola"/>
  </r>
  <r>
    <x v="0"/>
    <s v="PMARROQUINR"/>
    <m/>
    <s v="A"/>
    <s v="S157"/>
    <d v="2024-04-18T00:00:00"/>
    <x v="5"/>
    <s v="PIERO ALEJANDRO MARROQUIN RUBIO"/>
    <s v="SIG"/>
    <s v="Gerencia Agricola"/>
  </r>
  <r>
    <x v="0"/>
    <s v="PSUNCIONZ"/>
    <m/>
    <s v="A"/>
    <s v="S153"/>
    <d v="2019-02-27T00:00:00"/>
    <x v="5"/>
    <s v="PAOLA CLEOFE SUNCIÓN ZAPATA"/>
    <s v="COMPENSACIONES Y NOMINAS"/>
    <s v="Gerencia Gestion Humana de Sostenibilidad"/>
  </r>
  <r>
    <x v="0"/>
    <s v="PTRIGOSOF"/>
    <m/>
    <s v="A"/>
    <s v="S157"/>
    <d v="2007-01-15T00:00:00"/>
    <x v="5"/>
    <s v="PEDRO  ALEJANDRO TRIGOSO FEIJOO"/>
    <s v="GERENCIA DE OPERACIONES"/>
    <s v="Gerencia de Operaciones"/>
  </r>
  <r>
    <x v="0"/>
    <s v="RGARCIAFE"/>
    <m/>
    <s v="A"/>
    <s v="S153"/>
    <d v="2022-11-18T00:00:00"/>
    <x v="5"/>
    <s v="RUBÉN DARIO GARCIA FERIA"/>
    <s v="CONTABILIDAD"/>
    <s v="Gerencia Administracion y Finanzas"/>
  </r>
  <r>
    <x v="0"/>
    <s v="RLUPUCHEQ"/>
    <m/>
    <s v="A"/>
    <s v="S153"/>
    <d v="2018-03-14T00:00:00"/>
    <x v="5"/>
    <s v="RAFAEL LUPUCHE QUEVEDO"/>
    <s v="CPIU"/>
    <s v="Gerencia Agricola"/>
  </r>
  <r>
    <x v="0"/>
    <s v="RMARCELOY"/>
    <d v="9999-12-31T00:00:00"/>
    <s v="A"/>
    <s v="S153"/>
    <d v="2024-04-11T00:00:00"/>
    <x v="5"/>
    <s v="ROBERTO DANIEL MARCELO YOVERA"/>
    <s v="ALMACEN Y DISTRIBUCION"/>
    <s v="Gerencia de Operaciones"/>
  </r>
  <r>
    <x v="0"/>
    <s v="RMERACH"/>
    <d v="9999-12-31T00:00:00"/>
    <s v="A"/>
    <s v="S157"/>
    <d v="2024-04-04T00:00:00"/>
    <x v="5"/>
    <s v="RICARDO NORVIL MERA CHU"/>
    <s v="GERENCIA INDUSTRIAL"/>
    <s v="Gerencia Industrial y Mantenimiento"/>
  </r>
  <r>
    <x v="0"/>
    <s v="RMONCADAP"/>
    <m/>
    <s v="A"/>
    <s v="S153"/>
    <d v="2018-10-10T00:00:00"/>
    <x v="5"/>
    <s v="RENZO JOSE MONCADA PEREZ"/>
    <s v="CONTROL DE GESTION"/>
    <s v="Gerencia Administracion y Finanzas"/>
  </r>
  <r>
    <x v="0"/>
    <s v="RROMEROC"/>
    <m/>
    <s v="A"/>
    <s v="S157"/>
    <d v="2024-04-08T00:00:00"/>
    <x v="5"/>
    <s v="ROY JAMES ROMERO COLLANTES"/>
    <s v="MANTENIMIENTO INDUSTRIAL"/>
    <s v="Gerencia Industrial y Mantenimiento"/>
  </r>
  <r>
    <x v="0"/>
    <s v="RTORRESS"/>
    <m/>
    <s v="A"/>
    <s v="S153"/>
    <d v="2016-02-19T00:00:00"/>
    <x v="5"/>
    <s v="RAUL JAVIER TORRES SILVA"/>
    <s v="MANTENIMIENTO DE RIEGO Y BOMBAS"/>
    <s v="Gerencia Agricola"/>
  </r>
  <r>
    <x v="0"/>
    <s v="RVELAZCOG"/>
    <d v="9999-12-31T00:00:00"/>
    <s v="A"/>
    <s v="S153"/>
    <d v="2023-08-31T00:00:00"/>
    <x v="5"/>
    <s v="ROSALIA JOSELENNY VELAZCO GARCIA"/>
    <s v="MANTENIMIENTO DE RIEGO Y BOMBAS"/>
    <s v="Gerencia Agricola"/>
  </r>
  <r>
    <x v="0"/>
    <s v="RZETOLAB"/>
    <m/>
    <s v="A"/>
    <s v="S157"/>
    <d v="2019-01-28T00:00:00"/>
    <x v="5"/>
    <s v="ROCCO ZETOLA BURNEO"/>
    <s v="GERENCIA GENERAL"/>
    <s v="Gerencia General"/>
  </r>
  <r>
    <x v="0"/>
    <s v="SMERINOV"/>
    <d v="9999-12-31T00:00:00"/>
    <s v="A"/>
    <s v="S153"/>
    <d v="2022-12-02T00:00:00"/>
    <x v="5"/>
    <s v="SANDRA LUCERO MERINO VALENCIA"/>
    <s v="CONTABILIDAD"/>
    <s v="Gerencia Administracion y Finanzas"/>
  </r>
  <r>
    <x v="0"/>
    <s v="SNIZAMAM"/>
    <m/>
    <s v="A"/>
    <s v="S153"/>
    <d v="2014-08-15T00:00:00"/>
    <x v="5"/>
    <s v="SAUL NIZAMA MAZA"/>
    <s v="MANTENIMIENTO CAT"/>
    <s v="Gerencia de Operaciones"/>
  </r>
  <r>
    <x v="0"/>
    <s v="SSANCHEZVIL"/>
    <d v="9999-12-31T00:00:00"/>
    <s v="A"/>
    <s v="S153"/>
    <d v="2023-08-01T00:00:00"/>
    <x v="5"/>
    <s v="SECIBEL VILELA SANCHEZ VILELA"/>
    <s v="CONTROL DE GESTION"/>
    <s v="Gerencia Administracion y Finanzas"/>
  </r>
  <r>
    <x v="0"/>
    <s v="USANCHEZF"/>
    <m/>
    <s v="A"/>
    <s v="S153"/>
    <d v="2024-02-01T00:00:00"/>
    <x v="5"/>
    <s v="URSULA NIKOLL SANCHEZ FLORES"/>
    <s v="CONTROL DE GESTION"/>
    <s v="Gerencia Administracion y Finanzas"/>
  </r>
  <r>
    <x v="0"/>
    <s v="VABADP"/>
    <m/>
    <s v="A"/>
    <s v="S153"/>
    <d v="2021-07-27T00:00:00"/>
    <x v="5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5"/>
    <s v="VICTOR JESUS ANTEZANA MEDINA"/>
    <s v="ADMINISTRACION"/>
    <s v="Gerencia Administracion y Finanzas"/>
  </r>
  <r>
    <x v="0"/>
    <s v="VCRUZC"/>
    <m/>
    <s v="A"/>
    <s v="S153"/>
    <d v="2019-08-07T00:00:00"/>
    <x v="5"/>
    <s v="VICTOR JUNIOR CRUZ CARRILLO"/>
    <s v="GESTION HUMANA Y SOSTENIBILIDAD"/>
    <s v="Gerencia Gestion Humana de Sostenibilidad"/>
  </r>
  <r>
    <x v="0"/>
    <s v="VLEONA"/>
    <m/>
    <s v="A"/>
    <s v="S153"/>
    <d v="2022-10-03T00:00:00"/>
    <x v="5"/>
    <s v="VICTOR ALONSO LEON ALBAN"/>
    <s v="ALMACEN Y DISTRIBUCION"/>
    <s v="Gerencia de Operaciones"/>
  </r>
  <r>
    <x v="0"/>
    <s v="VLOPEZS"/>
    <m/>
    <s v="A"/>
    <s v="S153"/>
    <d v="2021-02-04T00:00:00"/>
    <x v="5"/>
    <s v="VÍCTOR STALIN LÓPEZ SÁNCHEZ"/>
    <s v="COSECHA,ALCE Y TRANSPORTE"/>
    <s v="Gerencia de Operaciones"/>
  </r>
  <r>
    <x v="0"/>
    <s v="WCHAVEZS"/>
    <m/>
    <s v="A"/>
    <s v="S153"/>
    <d v="2019-04-12T00:00:00"/>
    <x v="5"/>
    <s v="WILMER CHAVEZ SAAVEDRA"/>
    <s v="FUNDO SAN VICENTE"/>
    <s v="Gerencia Agricola"/>
  </r>
  <r>
    <x v="0"/>
    <s v="WJIMENEZN"/>
    <m/>
    <s v="A"/>
    <s v="S157"/>
    <d v="2017-03-15T00:00:00"/>
    <x v="5"/>
    <s v="WILLIAN RAUL JIMENEZ NOLE"/>
    <s v="PRODUCCION"/>
    <s v="Gerencia Industrial y Mantenimiento"/>
  </r>
  <r>
    <x v="0"/>
    <s v="YGARRIDOS"/>
    <m/>
    <s v="A"/>
    <s v="S153"/>
    <d v="2019-01-07T00:00:00"/>
    <x v="5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5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5"/>
    <s v="YORDY FABIAN MOGOLLON GONZALES"/>
    <s v="COSECHA,ALCE Y TRANSPORTE"/>
    <s v="Gerencia de Operaciones"/>
  </r>
  <r>
    <x v="0"/>
    <s v="YMOSCOLC"/>
    <m/>
    <s v="A"/>
    <s v="S157"/>
    <d v="2022-04-25T00:00:00"/>
    <x v="5"/>
    <s v="YUBIPSI ANALI MOSCOL CARDOZA"/>
    <s v="COMERCIAL"/>
    <s v="Gerencia de Operaciones"/>
  </r>
  <r>
    <x v="0"/>
    <s v="153_ADMIN"/>
    <m/>
    <s v="A"/>
    <s v="S153"/>
    <d v="2024-01-31T00:00:00"/>
    <x v="6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6"/>
    <s v="RESP. VÍCTOR STALIN LÓPEZ SÁNCHEZ"/>
    <s v="MANTENIMIENTO CAT"/>
    <s v="Gerencia de Operaciones"/>
  </r>
  <r>
    <x v="0"/>
    <s v="153_MNT_TRNS"/>
    <m/>
    <s v="A"/>
    <s v="S157"/>
    <d v="2019-03-05T00:00:00"/>
    <x v="6"/>
    <s v="RESPNOSABLE: VÍCTOR STALIN LÓPEZ SÁNCHEZ"/>
    <s v="MANTENIMIENTO CAT"/>
    <s v="Gerencia de Operaciones"/>
  </r>
  <r>
    <x v="0"/>
    <s v="153_SUPE_CAT"/>
    <m/>
    <s v="A"/>
    <s v="S153"/>
    <d v="2023-06-09T00:00:00"/>
    <x v="6"/>
    <s v="VÍCTOR STALIN LÓPEZ SÁNCHEZ"/>
    <s v="MANTENIMIENTO CAT"/>
    <s v="Gerencia de Operaciones"/>
  </r>
  <r>
    <x v="0"/>
    <s v="157_BLZML"/>
    <d v="9999-12-31T00:00:00"/>
    <s v="A"/>
    <s v="S157"/>
    <d v="2015-02-02T00:00:00"/>
    <x v="6"/>
    <s v="OPERADOR DE BALANZA"/>
    <s v="ALMACEN Y DISTRIBUCION"/>
    <s v="Gerencia de Operaciones"/>
  </r>
  <r>
    <x v="0"/>
    <s v="157_INSTRU"/>
    <m/>
    <s v="A"/>
    <s v="S157"/>
    <d v="2012-04-04T00:00:00"/>
    <x v="6"/>
    <s v="INSTRUMENTISTA DE AUTOMATIZACION"/>
    <s v="AUTOMATIZACION"/>
    <s v="Gerencia Industrial y Mantenimiento"/>
  </r>
  <r>
    <x v="0"/>
    <s v="157_OMANUTEN"/>
    <m/>
    <s v="A"/>
    <s v="S157"/>
    <d v="2012-02-15T00:00:00"/>
    <x v="6"/>
    <s v="LUIS EDUARDO VILLAR FLORES"/>
    <s v="MANTENIMIENTO INDUSTRIAL"/>
    <s v="Gerencia Industrial y Mantenimiento"/>
  </r>
  <r>
    <x v="0"/>
    <s v="157_OPECALID"/>
    <m/>
    <s v="A"/>
    <s v="S157"/>
    <d v="2011-09-06T00:00:00"/>
    <x v="6"/>
    <s v="DIANA CAROLINA ALBERCA SILUPÚ"/>
    <s v="CONTROL DE CALIDAD"/>
    <s v="Gerencia de Operaciones"/>
  </r>
  <r>
    <x v="0"/>
    <s v="157_PRODUC01"/>
    <m/>
    <s v="A"/>
    <s v="S157"/>
    <d v="2019-05-23T00:00:00"/>
    <x v="6"/>
    <s v="RESPONSABLE: ALEXANDER MOISES FLORES DUAREZ"/>
    <s v="PRODUCCION"/>
    <s v="Gerencia Industrial y Mantenimiento"/>
  </r>
  <r>
    <x v="0"/>
    <s v="158_REDES"/>
    <m/>
    <s v="A"/>
    <s v="S158"/>
    <d v="2013-12-03T00:00:00"/>
    <x v="6"/>
    <s v="RESP: CESAR MIGUEL CARRILLO REYES"/>
    <s v="ELECTRICIDAD"/>
    <s v="Gerencia Industrial y Mantenimiento"/>
  </r>
  <r>
    <x v="0"/>
    <s v="AADANAQUEE"/>
    <m/>
    <s v="A"/>
    <s v="S153"/>
    <d v="2022-04-08T00:00:00"/>
    <x v="6"/>
    <s v="ANDERSON JOEL ADANAQUE ENCALADA"/>
    <s v="COMPENSACIONES Y NOMINAS"/>
    <s v="Gerencia Gestion Humana de Sostenibilidad"/>
  </r>
  <r>
    <x v="0"/>
    <s v="AAGUIRREM"/>
    <m/>
    <s v="A"/>
    <s v="S153"/>
    <d v="2020-05-07T00:00:00"/>
    <x v="6"/>
    <s v="AMELIA AGUIRRE MARTINEZ"/>
    <s v="MANTENIMIENTO CAT"/>
    <s v="Gerencia de Operaciones"/>
  </r>
  <r>
    <x v="0"/>
    <s v="ABURNEOL"/>
    <d v="9999-12-31T00:00:00"/>
    <s v="A"/>
    <s v="S153"/>
    <d v="2019-10-02T00:00:00"/>
    <x v="6"/>
    <s v="ANA LUCIA BURNEO LOPEZ"/>
    <s v="CONTROL DE GESTION"/>
    <s v="Gerencia Administracion y Finanzas"/>
  </r>
  <r>
    <x v="0"/>
    <s v="ACABANILLASO"/>
    <m/>
    <s v="A"/>
    <s v="S153"/>
    <d v="2024-07-22T00:00:00"/>
    <x v="6"/>
    <s v="ABEL SALOMÓN CABANILLAS ORTEGA"/>
    <s v="COMPRAS"/>
    <s v="Gerencia de Operaciones"/>
  </r>
  <r>
    <x v="0"/>
    <s v="ACOLOMAL"/>
    <m/>
    <s v="A"/>
    <s v="S157"/>
    <d v="2016-08-22T00:00:00"/>
    <x v="6"/>
    <s v="ACELA MARGOT COLOMA LUNA"/>
    <s v="COMPENSACIONES Y NOMINAS"/>
    <s v="Gerencia Gestion Humana de Sostenibilidad"/>
  </r>
  <r>
    <x v="0"/>
    <s v="AFLORESD"/>
    <m/>
    <s v="A"/>
    <s v="S157"/>
    <d v="2013-03-20T00:00:00"/>
    <x v="6"/>
    <s v="ALEXANDER MOISES FLORES DUAREZ"/>
    <s v="PRODUCCION"/>
    <s v="Gerencia Industrial y Mantenimiento"/>
  </r>
  <r>
    <x v="0"/>
    <s v="AGULDENG"/>
    <m/>
    <s v="A"/>
    <s v="S153"/>
    <d v="2022-04-26T00:00:00"/>
    <x v="6"/>
    <s v="AMELIA DEL CARMEN GULDEN GARCIA"/>
    <s v="FUNDO LOBO"/>
    <s v="Gerencia Agricola"/>
  </r>
  <r>
    <x v="0"/>
    <s v="AGUTIERREZR"/>
    <d v="9999-12-31T00:00:00"/>
    <s v="A"/>
    <s v="S157"/>
    <d v="2023-10-10T00:00:00"/>
    <x v="6"/>
    <s v="ALICIA DE LOS MILAGROS GUTIERREZ ROSS-MORREY"/>
    <s v="COMERCIAL"/>
    <s v="Gerencia de Operaciones"/>
  </r>
  <r>
    <x v="0"/>
    <s v="ALACHIRAP"/>
    <m/>
    <s v="A"/>
    <s v="S153"/>
    <d v="2022-04-08T00:00:00"/>
    <x v="6"/>
    <s v="AILEEN SOFIA LACHIRA PRADO"/>
    <s v="ALMACEN Y DISTRIBUCION"/>
    <s v="Gerencia de Operaciones"/>
  </r>
  <r>
    <x v="0"/>
    <s v="ASERNAQUEV"/>
    <m/>
    <s v="A"/>
    <s v="S153"/>
    <d v="2021-01-28T00:00:00"/>
    <x v="6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6"/>
    <s v="RESP:JIMMY VASQUEZ CASTRO"/>
    <s v="SISTEMAS"/>
    <s v="Gerencia Administracion y Finanzas"/>
  </r>
  <r>
    <x v="0"/>
    <s v="AVASQUEZM"/>
    <m/>
    <s v="A"/>
    <s v="S157"/>
    <d v="2022-07-26T00:00:00"/>
    <x v="6"/>
    <s v="ALBERT ABEL VASQUEZ MORE"/>
    <s v="MANTENIMIENTO INDUSTRIAL"/>
    <s v="Gerencia Industrial y Mantenimiento"/>
  </r>
  <r>
    <x v="0"/>
    <s v="AVILELAJ"/>
    <m/>
    <s v="A"/>
    <s v="S157"/>
    <d v="2022-08-16T00:00:00"/>
    <x v="6"/>
    <s v="ADRIANA PAMELA JUAREZ VILELA"/>
    <s v="CONTABILIDAD"/>
    <s v="Gerencia Administracion y Finanzas"/>
  </r>
  <r>
    <x v="0"/>
    <s v="BGONZALESM"/>
    <m/>
    <s v="A"/>
    <s v="S157"/>
    <d v="2018-05-10T00:00:00"/>
    <x v="6"/>
    <s v="BORIS GONZALES MOGOLLON"/>
    <s v="COSECHA,ALCE Y TRANSPORTE"/>
    <s v="Gerencia de Operaciones"/>
  </r>
  <r>
    <x v="0"/>
    <s v="CCARRILLOR"/>
    <m/>
    <s v="A"/>
    <s v="S157"/>
    <d v="2016-09-02T00:00:00"/>
    <x v="6"/>
    <s v="CESAR MIGUEL CARRILLO REYES"/>
    <s v="ELECTRICIDAD"/>
    <s v="Gerencia Industrial y Mantenimiento"/>
  </r>
  <r>
    <x v="0"/>
    <s v="CFREYM"/>
    <m/>
    <s v="A"/>
    <s v="S157"/>
    <d v="2007-12-13T00:00:00"/>
    <x v="6"/>
    <s v="CHRISTIAN AXELL FREY MERINO"/>
    <s v="COMERCIAL"/>
    <s v="Gerencia de Operaciones"/>
  </r>
  <r>
    <x v="0"/>
    <s v="CNEYRAM"/>
    <m/>
    <s v="A"/>
    <s v="S153"/>
    <d v="2023-12-29T00:00:00"/>
    <x v="6"/>
    <s v="CHRISTOPER JUNIOR NEYRA MONTALBAN"/>
    <s v="ALMACEN Y DISTRIBUCION"/>
    <s v="Gerencia de Operaciones"/>
  </r>
  <r>
    <x v="0"/>
    <s v="COCANAG"/>
    <m/>
    <s v="A"/>
    <s v="S157"/>
    <d v="2023-12-18T00:00:00"/>
    <x v="6"/>
    <s v="CESAR ANDRÉS OCAÑA GUTIERREZ"/>
    <s v="COMPRAS"/>
    <s v="Gerencia de Operaciones"/>
  </r>
  <r>
    <x v="0"/>
    <s v="CRAMOSG"/>
    <m/>
    <s v="A"/>
    <s v="S157"/>
    <d v="2021-03-01T00:00:00"/>
    <x v="6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6"/>
    <s v="CARLOS REYES YARLEQUE"/>
    <s v="MANTENIMIENTO CAT"/>
    <s v="Gerencia de Operaciones"/>
  </r>
  <r>
    <x v="0"/>
    <s v="CSILVAD"/>
    <m/>
    <s v="A"/>
    <s v="S158"/>
    <d v="2022-11-11T00:00:00"/>
    <x v="6"/>
    <s v="CESAR ANTHONY SILVA DEL ROSARIO"/>
    <s v="ELECTRICIDAD"/>
    <s v="Gerencia Industrial y Mantenimiento"/>
  </r>
  <r>
    <x v="0"/>
    <s v="CSOSAL"/>
    <m/>
    <s v="A"/>
    <s v="S153"/>
    <d v="2021-05-04T00:00:00"/>
    <x v="6"/>
    <s v="CLAUDIA ISELIA SOSA LACHIRA"/>
    <s v="CONTROL DE GESTION"/>
    <s v="Gerencia Administracion y Finanzas"/>
  </r>
  <r>
    <x v="0"/>
    <s v="CVIVANCOM"/>
    <m/>
    <s v="A"/>
    <s v="S153"/>
    <d v="2014-11-21T00:00:00"/>
    <x v="6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6"/>
    <s v="DIEGO ALONSO ARENAS BENITES"/>
    <s v="MANTENIMIENTO CAT"/>
    <s v="Gerencia de Operaciones"/>
  </r>
  <r>
    <x v="0"/>
    <s v="DCHERON"/>
    <m/>
    <s v="A"/>
    <s v="S153"/>
    <d v="2016-06-30T00:00:00"/>
    <x v="6"/>
    <s v="DARWIN ANDRY CHERO NOMBERTO"/>
    <s v="ALMACEN Y DISTRIBUCION"/>
    <s v="Gerencia de Operaciones"/>
  </r>
  <r>
    <x v="0"/>
    <s v="DCRUZC"/>
    <m/>
    <s v="A"/>
    <s v="S153"/>
    <d v="2015-06-18T00:00:00"/>
    <x v="6"/>
    <s v="DAVID ISRAEL CRUZ CARRILLO"/>
    <s v="PRODUCCION"/>
    <s v="Gerencia Industrial y Mantenimiento"/>
  </r>
  <r>
    <x v="0"/>
    <s v="DFLOREANOP"/>
    <m/>
    <s v="A"/>
    <s v="S153"/>
    <d v="2019-05-03T00:00:00"/>
    <x v="6"/>
    <s v="DEYNI ALEXANDER FLOREANO PUCHULAN"/>
    <s v="COMPRAS"/>
    <s v="Gerencia de Operaciones"/>
  </r>
  <r>
    <x v="0"/>
    <s v="DGAMEROS"/>
    <m/>
    <s v="A"/>
    <s v="S157"/>
    <d v="2019-08-01T00:00:00"/>
    <x v="6"/>
    <s v="DARWIN ABEL GAMERO SAAVEDRA"/>
    <s v="PRODUCCION"/>
    <s v="Gerencia Industrial y Mantenimiento"/>
  </r>
  <r>
    <x v="0"/>
    <s v="DYARLEQUEL"/>
    <m/>
    <s v="A"/>
    <s v="S157"/>
    <d v="2024-04-08T00:00:00"/>
    <x v="6"/>
    <s v="DEYVIS IVAN YARLEQUE LACHIRA"/>
    <s v="PRODUCCION"/>
    <s v="Gerencia Industrial y Mantenimiento"/>
  </r>
  <r>
    <x v="0"/>
    <s v="EAREVALOJ"/>
    <m/>
    <s v="A"/>
    <s v="S153"/>
    <d v="2020-10-22T00:00:00"/>
    <x v="6"/>
    <s v="ENRIQUE ALFONSO AREVALO JUAREZ"/>
    <s v="COMPRAS"/>
    <s v="Gerencia Administracion y Finanzas"/>
  </r>
  <r>
    <x v="0"/>
    <s v="ECORTEZS"/>
    <d v="9999-12-31T00:00:00"/>
    <s v="A"/>
    <s v="S153"/>
    <d v="2024-05-23T00:00:00"/>
    <x v="6"/>
    <s v="ELVIRA JOSEFINA CORTEZ SANDOVAL"/>
    <s v="ALMACEN Y DISTRIBUCION"/>
    <s v="Gerencia de Operaciones"/>
  </r>
  <r>
    <x v="0"/>
    <s v="EGIRONA"/>
    <m/>
    <s v="A"/>
    <s v="S153"/>
    <d v="2023-09-28T00:00:00"/>
    <x v="6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6"/>
    <s v="ELVIS HEREDIA RUIZ"/>
    <s v="GESTION HUMANA Y SOSTENIBILIDAD"/>
    <s v="Gerencia Gestion Humana de Sostenibilidad"/>
  </r>
  <r>
    <x v="0"/>
    <s v="EMIJAHUANCAG"/>
    <m/>
    <s v="A"/>
    <s v="S153"/>
    <d v="2017-05-23T00:00:00"/>
    <x v="6"/>
    <s v="EDIXSON MIJAHUANCA GUERRERO"/>
    <s v="MANTENIMIENTO CAT"/>
    <s v="Gerencia de Operaciones"/>
  </r>
  <r>
    <x v="0"/>
    <s v="EREYESP"/>
    <m/>
    <s v="A"/>
    <s v="S153"/>
    <d v="2011-01-17T00:00:00"/>
    <x v="6"/>
    <s v="ESTEBAN REYES PUCHULAN"/>
    <s v="GERENCIA AGRICOLA"/>
    <s v="Gerencia Agricola"/>
  </r>
  <r>
    <x v="0"/>
    <s v="FATOCHEM"/>
    <m/>
    <s v="A"/>
    <s v="S157"/>
    <d v="2017-04-26T00:00:00"/>
    <x v="6"/>
    <s v="FELIX ADDERLY ATOCHE MAZA"/>
    <s v="PRODUCCION"/>
    <s v="Gerencia Industrial y Mantenimiento"/>
  </r>
  <r>
    <x v="0"/>
    <s v="FLOPEZV"/>
    <m/>
    <s v="A"/>
    <s v="S153"/>
    <d v="2014-10-17T00:00:00"/>
    <x v="6"/>
    <s v="FRANQUI LOPEZ VALLADARES"/>
    <s v="ALMACEN Y DISTRIBUCION"/>
    <s v="Gerencia de Operaciones"/>
  </r>
  <r>
    <x v="0"/>
    <s v="FVALLADARESC"/>
    <m/>
    <s v="A"/>
    <s v="S153"/>
    <d v="2022-08-15T00:00:00"/>
    <x v="6"/>
    <s v="FRANCO VALLADARES CARNERO"/>
    <s v="MANTENIMIENTO DE RIEGO Y BOMBAS"/>
    <s v="Gerencia Agricola"/>
  </r>
  <r>
    <x v="0"/>
    <s v="GBAYONAC"/>
    <d v="9999-12-31T00:00:00"/>
    <s v="A"/>
    <s v="S153"/>
    <d v="2024-04-23T00:00:00"/>
    <x v="6"/>
    <s v="GIULIANA EMPERATRIZ BAYONA COBEÑAS"/>
    <s v="COMPRAS"/>
    <s v="Gerencia de Operaciones"/>
  </r>
  <r>
    <x v="0"/>
    <s v="GCUBASA"/>
    <m/>
    <s v="A"/>
    <s v="S153"/>
    <d v="2024-03-01T00:00:00"/>
    <x v="6"/>
    <s v="GIANCARLO CUBAS ACHA"/>
    <s v="MANTENIMIENTO DE RIEGO Y BOMBAS"/>
    <s v="Gerencia Agricola"/>
  </r>
  <r>
    <x v="0"/>
    <s v="GPENAP"/>
    <m/>
    <s v="A"/>
    <s v="S153"/>
    <d v="2013-01-08T00:00:00"/>
    <x v="6"/>
    <s v="GONZALO RAMON PEÑA PEÑA"/>
    <s v="FUNDO LOBO"/>
    <s v="Gerencia Agricola"/>
  </r>
  <r>
    <x v="0"/>
    <s v="HBORJAT"/>
    <m/>
    <s v="A"/>
    <s v="S157"/>
    <d v="2022-04-20T00:00:00"/>
    <x v="6"/>
    <s v="HECTOR DANIEL BORJA TORRES"/>
    <s v="ELECTRICIDAD"/>
    <s v="Gerencia Industrial y Mantenimiento"/>
  </r>
  <r>
    <x v="0"/>
    <s v="HCRUZA"/>
    <m/>
    <s v="A"/>
    <s v="S153"/>
    <d v="2017-11-24T00:00:00"/>
    <x v="6"/>
    <s v="HENRY CRUZ ALBINES"/>
    <s v="ALMACEN Y DISTRIBUCION"/>
    <s v="Gerencia de Operaciones"/>
  </r>
  <r>
    <x v="0"/>
    <s v="HMOCARROC"/>
    <m/>
    <s v="A"/>
    <s v="S153"/>
    <d v="2023-08-14T00:00:00"/>
    <x v="6"/>
    <s v="HUGO MARTIN MOCARRO CHAPILLIQUEN"/>
    <s v="RIESGOS"/>
    <s v="Gerencia Administracion y Finanzas"/>
  </r>
  <r>
    <x v="0"/>
    <s v="IFLORESF"/>
    <d v="9999-12-31T00:00:00"/>
    <s v="A"/>
    <s v="S158"/>
    <d v="2024-06-03T00:00:00"/>
    <x v="6"/>
    <s v="ISMAEL JACOBO FLORES FLORES"/>
    <s v="PLANTA DE ENERGIA"/>
    <s v="Gerencia Industrial y Mantenimiento"/>
  </r>
  <r>
    <x v="0"/>
    <s v="JAQUIJED"/>
    <m/>
    <s v="A"/>
    <s v="S153"/>
    <d v="2019-06-12T00:00:00"/>
    <x v="6"/>
    <s v="JORGE LUIS AQUIJE DIAZ"/>
    <s v="FUNDO MONTELIMA"/>
    <s v="Gerencia Agricola"/>
  </r>
  <r>
    <x v="0"/>
    <s v="JBACILIOH"/>
    <m/>
    <s v="A"/>
    <s v="S153"/>
    <d v="2014-08-12T00:00:00"/>
    <x v="6"/>
    <s v="JESSICA ELIZABETH BACILIO HERNANDEZ"/>
    <s v="CPIU"/>
    <s v="Gerencia Agricola"/>
  </r>
  <r>
    <x v="0"/>
    <s v="JBAYONAG"/>
    <d v="9999-12-31T00:00:00"/>
    <s v="A"/>
    <s v="S153"/>
    <d v="2023-02-10T00:00:00"/>
    <x v="6"/>
    <s v="JOSE MANUEL BAYONA GALLOSA"/>
    <s v="COMPRAS"/>
    <s v="Gerencia de Operaciones"/>
  </r>
  <r>
    <x v="0"/>
    <s v="JCALDERONCHU"/>
    <m/>
    <s v="A"/>
    <s v="S157"/>
    <d v="2018-01-03T00:00:00"/>
    <x v="6"/>
    <s v="JOAO HERALDO CALDERON CHUQUILIN"/>
    <s v="PRODUCCION"/>
    <s v="Gerencia Industrial y Mantenimiento"/>
  </r>
  <r>
    <x v="0"/>
    <s v="JCASTILLOR"/>
    <m/>
    <s v="A"/>
    <s v="S153"/>
    <d v="2016-07-25T00:00:00"/>
    <x v="6"/>
    <s v="JHON MARLON CASTILLO ROJAS"/>
    <s v="MANTENIMIENTO DE RIEGO Y BOMBAS"/>
    <s v="Gerencia Agricola"/>
  </r>
  <r>
    <x v="0"/>
    <s v="JCHAPARROB"/>
    <m/>
    <s v="A"/>
    <s v="S153"/>
    <d v="2020-09-02T00:00:00"/>
    <x v="6"/>
    <s v="JORGE AUGUSTO CHAPARRO BENITES"/>
    <s v="COMPRAS"/>
    <s v="Gerencia de Operaciones"/>
  </r>
  <r>
    <x v="0"/>
    <s v="JCHEROPA"/>
    <m/>
    <s v="A"/>
    <s v="S153"/>
    <d v="2022-02-25T00:00:00"/>
    <x v="6"/>
    <s v="JUNIOR IVAN CHERO PAIVA"/>
    <s v="COMPRAS"/>
    <s v="Gerencia de Operaciones"/>
  </r>
  <r>
    <x v="0"/>
    <s v="JCHUMACEROC"/>
    <m/>
    <s v="A"/>
    <s v="S157"/>
    <d v="2023-06-08T00:00:00"/>
    <x v="6"/>
    <s v="JHON ALEXIS CHUMACERO COLUMBUS"/>
    <s v="MANTENIMIENTO INDUSTRIAL"/>
    <s v="Gerencia Industrial y Mantenimiento"/>
  </r>
  <r>
    <x v="0"/>
    <s v="JCOBENASS"/>
    <m/>
    <s v="A"/>
    <s v="S157"/>
    <d v="2020-08-04T00:00:00"/>
    <x v="6"/>
    <s v="JORGE LUIS COBEÑAS SALDARRIAGA"/>
    <s v="CONTROL DE CALIDAD"/>
    <s v="Gerencia de Operaciones"/>
  </r>
  <r>
    <x v="0"/>
    <s v="JESTELAF"/>
    <m/>
    <s v="A"/>
    <s v="S157"/>
    <d v="2020-06-25T00:00:00"/>
    <x v="6"/>
    <s v="JOSE JUAN ESTELA FLORES"/>
    <s v="CONTROL DE CALIDAD"/>
    <s v="Gerencia de Operaciones"/>
  </r>
  <r>
    <x v="0"/>
    <s v="JGARCESV"/>
    <m/>
    <s v="A"/>
    <s v="S157"/>
    <d v="2024-07-05T00:00:00"/>
    <x v="6"/>
    <s v="JOSE VLADIMIR GARCES VILLEGAS"/>
    <s v="SIG"/>
    <s v="Gerencia Gestion Humana de Sostenibilidad"/>
  </r>
  <r>
    <x v="0"/>
    <s v="JGOMEZAP"/>
    <m/>
    <s v="A"/>
    <s v="S153"/>
    <d v="2023-08-31T00:00:00"/>
    <x v="6"/>
    <s v="JENE FRANSHESKA GÓMEZ APARICIO"/>
    <s v="SISTEMAS"/>
    <s v="Gerencia Administracion y Finanzas"/>
  </r>
  <r>
    <x v="0"/>
    <s v="JHIDALGOS"/>
    <d v="9999-12-31T00:00:00"/>
    <s v="A"/>
    <s v="S153"/>
    <d v="2023-07-06T00:00:00"/>
    <x v="6"/>
    <s v="JUNIOR ALEXANDER HIDALGO SOCOLA"/>
    <s v="SISTEMAS"/>
    <s v="Gerencia Administracion y Finanzas"/>
  </r>
  <r>
    <x v="0"/>
    <s v="JLARAMA"/>
    <m/>
    <s v="A"/>
    <s v="S153"/>
    <d v="2022-10-03T00:00:00"/>
    <x v="6"/>
    <s v="JHORDY BRAYAN LARA MAMANI"/>
    <s v="COMPRAS"/>
    <s v="Gerencia de Operaciones"/>
  </r>
  <r>
    <x v="0"/>
    <s v="JLOPEZSI"/>
    <m/>
    <s v="A"/>
    <s v="S157"/>
    <d v="2019-06-18T00:00:00"/>
    <x v="6"/>
    <s v="JOSE LEONCIO LOPEZ SILVA"/>
    <s v="MANTENIMIENTO INDUSTRIAL"/>
    <s v="Gerencia Industrial y Mantenimiento"/>
  </r>
  <r>
    <x v="0"/>
    <s v="JMARCELOM"/>
    <m/>
    <s v="A"/>
    <s v="S157"/>
    <d v="2024-01-12T00:00:00"/>
    <x v="6"/>
    <s v="JOSÉ MARÍA MARCELO MECA"/>
    <s v="COMPRAS"/>
    <s v="Gerencia de Operaciones"/>
  </r>
  <r>
    <x v="0"/>
    <s v="JMAZAV"/>
    <m/>
    <s v="A"/>
    <s v="S157"/>
    <d v="2017-09-12T00:00:00"/>
    <x v="6"/>
    <s v="JORGE HERNAN MAZA VILCHEZ"/>
    <s v="AUTOMATIZACION"/>
    <s v="Gerencia Industrial y Mantenimiento"/>
  </r>
  <r>
    <x v="0"/>
    <s v="JMENDOZAG"/>
    <m/>
    <s v="A"/>
    <s v="S153"/>
    <d v="2021-09-08T00:00:00"/>
    <x v="6"/>
    <s v="JAIME MENDOZA GARAY"/>
    <s v="SEGURIDAD"/>
    <s v="Gerencia Gestion Humana de Sostenibilidad"/>
  </r>
  <r>
    <x v="0"/>
    <s v="JMIOA"/>
    <m/>
    <s v="A"/>
    <s v="S153"/>
    <d v="2018-06-05T00:00:00"/>
    <x v="6"/>
    <s v="JUAN MARTIN MIO ARBULU"/>
    <s v="MANTENIMIENTO DE RIEGO Y BOMBAS"/>
    <s v="Gerencia Agricola"/>
  </r>
  <r>
    <x v="0"/>
    <s v="JMONTEROV"/>
    <m/>
    <s v="A"/>
    <s v="S157"/>
    <d v="2020-09-23T00:00:00"/>
    <x v="6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6"/>
    <s v="JEAN ONSTEENG NEGRON CALERO"/>
    <s v="MANTENIMIENTO DE RIEGO Y BOMBAS"/>
    <s v="Gerencia Agricola"/>
  </r>
  <r>
    <x v="0"/>
    <s v="JPICHILINGUP"/>
    <m/>
    <s v="A"/>
    <s v="S157"/>
    <d v="2021-09-28T00:00:00"/>
    <x v="6"/>
    <s v="JOYCE ALLISON PICHILINGUE POZO"/>
    <s v="COMERCIAL"/>
    <s v="Gerencia de Operaciones"/>
  </r>
  <r>
    <x v="0"/>
    <s v="JQUEVEDOA"/>
    <m/>
    <s v="A"/>
    <s v="S153"/>
    <d v="2010-05-19T00:00:00"/>
    <x v="6"/>
    <s v="JORGE ISAC QUEVEDO ARBULU"/>
    <s v="ADMINISTRACION"/>
    <s v="Gerencia Administracion y Finanzas"/>
  </r>
  <r>
    <x v="0"/>
    <s v="JREYESC"/>
    <d v="9999-12-31T00:00:00"/>
    <s v="A"/>
    <s v="S157"/>
    <d v="2023-03-14T00:00:00"/>
    <x v="6"/>
    <s v="JOSEPH ALEXIS REYES CRUZ"/>
    <s v="MANTENIMIENTO INDUSTRIAL"/>
    <s v="Gerencia Industrial y Mantenimiento"/>
  </r>
  <r>
    <x v="0"/>
    <s v="JROJASBARR"/>
    <m/>
    <s v="A"/>
    <s v="S153"/>
    <d v="2021-03-11T00:00:00"/>
    <x v="6"/>
    <s v="JOHN ANGEL ROJAS BARRIOS"/>
    <s v="FUNDO MONTELIMA"/>
    <s v="Gerencia Agricola"/>
  </r>
  <r>
    <x v="0"/>
    <s v="JSEMINARIOA"/>
    <m/>
    <s v="A"/>
    <s v="S157"/>
    <d v="2019-05-09T00:00:00"/>
    <x v="6"/>
    <s v="JORGE LUIS SEMINARIO ABAD"/>
    <s v="PRODUCCION"/>
    <s v="Gerencia Industrial y Mantenimiento"/>
  </r>
  <r>
    <x v="0"/>
    <s v="JSEMINARIOU"/>
    <m/>
    <s v="A"/>
    <s v="S157"/>
    <d v="2021-02-26T00:00:00"/>
    <x v="6"/>
    <s v="JOSE ALFREDO SEMINARIO URBINA"/>
    <s v="PRODUCCION"/>
    <s v="Gerencia Industrial y Mantenimiento"/>
  </r>
  <r>
    <x v="0"/>
    <s v="JVASQUEZCAS"/>
    <m/>
    <s v="A"/>
    <s v="S153"/>
    <d v="2011-01-17T00:00:00"/>
    <x v="6"/>
    <s v="JIMMY VASQUEZ CASTRO"/>
    <s v="SISTEMAS"/>
    <s v="Gerencia Administracion y Finanzas"/>
  </r>
  <r>
    <x v="0"/>
    <s v="JVILLEGASP"/>
    <m/>
    <s v="A"/>
    <s v="S153"/>
    <d v="2020-11-23T00:00:00"/>
    <x v="6"/>
    <s v="JORDAN PAUL VILLEGAS PURIZACA"/>
    <s v="COMPENSACIONES Y NOMINAS"/>
    <s v="Gerencia Gestion Humana de Sostenibilidad"/>
  </r>
  <r>
    <x v="0"/>
    <s v="KCRUZM"/>
    <m/>
    <s v="A"/>
    <s v="S153"/>
    <d v="2023-07-26T00:00:00"/>
    <x v="6"/>
    <s v="KARLA CRUZ MAURICIO"/>
    <s v="ALMACEN Y DISTRIBUCION"/>
    <s v="Gerencia de Operaciones"/>
  </r>
  <r>
    <x v="0"/>
    <s v="KYAMUNAQUEJ"/>
    <d v="9999-12-31T00:00:00"/>
    <s v="A"/>
    <s v="S153"/>
    <d v="2022-11-30T00:00:00"/>
    <x v="6"/>
    <s v="KEVIN SMITH YAMUNAQUE JUAREZ"/>
    <s v="ALMACEN Y DISTRIBUCION"/>
    <s v="Gerencia de Operaciones"/>
  </r>
  <r>
    <x v="0"/>
    <s v="KZAVALETAM"/>
    <m/>
    <s v="A"/>
    <s v="S157"/>
    <d v="2023-07-05T00:00:00"/>
    <x v="6"/>
    <s v="KAROL RUTH ZAVALETA MAR"/>
    <s v="CONTABILIDAD"/>
    <s v="Gerencia Administracion y Finanzas"/>
  </r>
  <r>
    <x v="0"/>
    <s v="LALAYOA"/>
    <m/>
    <s v="A"/>
    <s v="S153"/>
    <d v="2024-07-10T00:00:00"/>
    <x v="6"/>
    <s v="LEKZY SHEILYNETZ ALAYO ALCANTARA"/>
    <s v="CPIU"/>
    <s v="Gerencia Agricola"/>
  </r>
  <r>
    <x v="0"/>
    <s v="LCHANDUVIT"/>
    <m/>
    <s v="A"/>
    <s v="S157"/>
    <d v="2021-02-16T00:00:00"/>
    <x v="6"/>
    <s v="LEONARDO MANUEL CHANDUVI TINEDO"/>
    <s v="CONTABILIDAD"/>
    <s v="Gerencia Administracion y Finanzas"/>
  </r>
  <r>
    <x v="0"/>
    <s v="LGARCIAC"/>
    <m/>
    <s v="A"/>
    <s v="S153"/>
    <d v="2021-03-26T00:00:00"/>
    <x v="6"/>
    <s v="LUIS FRANCISCO GARCIA CALOPIÑA"/>
    <s v="COSECHA,ALCE Y TRANSPORTE"/>
    <s v="Gerencia de Operaciones"/>
  </r>
  <r>
    <x v="0"/>
    <s v="LHERRERAM"/>
    <m/>
    <s v="A"/>
    <s v="S153"/>
    <d v="2020-07-24T00:00:00"/>
    <x v="6"/>
    <s v="LENIN JOHNATAN HERRERA MOSCOL"/>
    <s v="ALMACEN Y DISTRIBUCION"/>
    <s v="Gerencia de Operaciones"/>
  </r>
  <r>
    <x v="0"/>
    <s v="LOCANAP"/>
    <m/>
    <s v="A"/>
    <s v="S153"/>
    <d v="2014-02-20T00:00:00"/>
    <x v="6"/>
    <s v="LIA CRISTINA OCAÑA PAUTA"/>
    <s v="CONTROL DE GESTION"/>
    <s v="Gerencia Administracion y Finanzas"/>
  </r>
  <r>
    <x v="0"/>
    <s v="LOLAYAL"/>
    <m/>
    <s v="A"/>
    <s v="S153"/>
    <d v="2015-12-16T00:00:00"/>
    <x v="6"/>
    <s v="LYN ANTHONY OLAYA LEON"/>
    <s v="CONTABILIDAD"/>
    <s v="Gerencia Administracion y Finanzas"/>
  </r>
  <r>
    <x v="0"/>
    <s v="LPADILLASA"/>
    <m/>
    <s v="A"/>
    <s v="S157"/>
    <d v="2021-07-12T00:00:00"/>
    <x v="6"/>
    <s v="LIDER PADILLA SALVADOR"/>
    <s v="PRODUCCION"/>
    <s v="Gerencia Industrial y Mantenimiento"/>
  </r>
  <r>
    <x v="0"/>
    <s v="LTIMANAT"/>
    <m/>
    <s v="A"/>
    <s v="S153"/>
    <d v="2022-10-31T00:00:00"/>
    <x v="6"/>
    <s v="LUIS FELIPE TIMANA TABOADA"/>
    <s v="COMPRAS"/>
    <s v="Gerencia de Operaciones"/>
  </r>
  <r>
    <x v="0"/>
    <s v="LVILLARF"/>
    <m/>
    <s v="A"/>
    <s v="S157"/>
    <d v="2019-07-05T00:00:00"/>
    <x v="6"/>
    <s v="LUIS EDUARDO VILLAR FLORES"/>
    <s v="MANTENIMIENTO INDUSTRIAL"/>
    <s v="Gerencia Industrial y Mantenimiento"/>
  </r>
  <r>
    <x v="0"/>
    <s v="MDIAZTA"/>
    <m/>
    <s v="A"/>
    <s v="S157"/>
    <d v="2024-02-16T00:00:00"/>
    <x v="6"/>
    <s v="MARIA PAULA DIAZ TALLEDO"/>
    <s v="CONTABILIDAD"/>
    <s v="Gerencia Administracion y Finanzas"/>
  </r>
  <r>
    <x v="0"/>
    <s v="MDILIBERTOS"/>
    <m/>
    <s v="A"/>
    <s v="S153"/>
    <d v="2012-08-03T00:00:00"/>
    <x v="6"/>
    <s v="MICHELE MARTINO DI LIBERTO SAURI"/>
    <s v="GERENCIA AGRICOLA"/>
    <s v="Gerencia Agricola"/>
  </r>
  <r>
    <x v="0"/>
    <s v="MMARTINEZP"/>
    <d v="9999-12-12T00:00:00"/>
    <s v="A"/>
    <s v="S157"/>
    <d v="2014-08-13T00:00:00"/>
    <x v="6"/>
    <s v="MIROSLAVA BEATRIZ MARTINEZ PUICON"/>
    <s v="CONTABILIDAD"/>
    <s v="Gerencia Administracion y Finanzas"/>
  </r>
  <r>
    <x v="0"/>
    <s v="MNAVARROM"/>
    <m/>
    <s v="A"/>
    <s v="S153"/>
    <d v="2024-03-12T00:00:00"/>
    <x v="6"/>
    <s v="MIGUEL ADRIAN NAVARRO MONJE"/>
    <s v="ALMACEN Y DISTRIBUCION"/>
    <s v="Gerencia de Operaciones"/>
  </r>
  <r>
    <x v="0"/>
    <s v="MNAVARRON"/>
    <m/>
    <s v="A"/>
    <s v="S157"/>
    <d v="2024-07-30T00:00:00"/>
    <x v="6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6"/>
    <s v="MARIA PRESENTACION VEGA YZQUIERDO"/>
    <s v="CONTROL DE CALIDAD"/>
    <s v="Gerencia de Operaciones"/>
  </r>
  <r>
    <x v="0"/>
    <s v="MVILLEGASJ"/>
    <m/>
    <s v="A"/>
    <s v="S153"/>
    <d v="2024-06-21T00:00:00"/>
    <x v="6"/>
    <s v="MARIANA DEL PILAR VILLEGAS JUAREZ"/>
    <s v="ADMINISTRACION"/>
    <s v="Gerencia Administracion y Finanzas"/>
  </r>
  <r>
    <x v="0"/>
    <s v="NHANSENG"/>
    <m/>
    <s v="A"/>
    <s v="S153"/>
    <d v="2018-04-18T00:00:00"/>
    <x v="6"/>
    <s v="NILS ENRIQUE HANSEN GAMARRA"/>
    <s v="MANTENIMIENTO DE RIEGO Y BOMBAS"/>
    <s v="Gerencia Agricola"/>
  </r>
  <r>
    <x v="0"/>
    <s v="OMONTENEGROC"/>
    <m/>
    <s v="A"/>
    <s v="S153"/>
    <d v="2023-09-21T00:00:00"/>
    <x v="6"/>
    <s v="OSCAR DAVID MONTENEGRO CALLE"/>
    <s v="COMERCIAL"/>
    <s v="Gerencia de Operaciones"/>
  </r>
  <r>
    <x v="0"/>
    <s v="OVASQUEZP"/>
    <m/>
    <s v="A"/>
    <s v="S153"/>
    <d v="2008-08-13T00:00:00"/>
    <x v="6"/>
    <s v="OXSLIER LENIN VASQUEZ PINDAY"/>
    <s v="GERENCIA AGRICOLA"/>
    <s v="Gerencia Agricola"/>
  </r>
  <r>
    <x v="0"/>
    <s v="PMARROQUINR"/>
    <m/>
    <s v="A"/>
    <s v="S157"/>
    <d v="2024-04-18T00:00:00"/>
    <x v="6"/>
    <s v="PIERO ALEJANDRO MARROQUIN RUBIO"/>
    <s v="SIG"/>
    <s v="Gerencia Agricola"/>
  </r>
  <r>
    <x v="0"/>
    <s v="PSUNCIONZ"/>
    <m/>
    <s v="A"/>
    <s v="S153"/>
    <d v="2019-02-27T00:00:00"/>
    <x v="6"/>
    <s v="PAOLA CLEOFE SUNCIÓN ZAPATA"/>
    <s v="COMPENSACIONES Y NOMINAS"/>
    <s v="Gerencia Gestion Humana de Sostenibilidad"/>
  </r>
  <r>
    <x v="0"/>
    <s v="PTRIGOSOF"/>
    <m/>
    <s v="A"/>
    <s v="S157"/>
    <d v="2007-01-15T00:00:00"/>
    <x v="6"/>
    <s v="PEDRO  ALEJANDRO TRIGOSO FEIJOO"/>
    <s v="GERENCIA DE OPERACIONES"/>
    <s v="Gerencia de Operaciones"/>
  </r>
  <r>
    <x v="0"/>
    <s v="RGARCIAFE"/>
    <m/>
    <s v="A"/>
    <s v="S153"/>
    <d v="2022-11-18T00:00:00"/>
    <x v="6"/>
    <s v="RUBÉN DARIO GARCIA FERIA"/>
    <s v="CONTABILIDAD"/>
    <s v="Gerencia Administracion y Finanzas"/>
  </r>
  <r>
    <x v="0"/>
    <s v="RLUPUCHEQ"/>
    <m/>
    <s v="A"/>
    <s v="S153"/>
    <d v="2018-03-14T00:00:00"/>
    <x v="6"/>
    <s v="RAFAEL LUPUCHE QUEVEDO"/>
    <s v="CPIU"/>
    <s v="Gerencia Agricola"/>
  </r>
  <r>
    <x v="0"/>
    <s v="RMARCELOY"/>
    <d v="9999-12-31T00:00:00"/>
    <s v="A"/>
    <s v="S153"/>
    <d v="2024-04-11T00:00:00"/>
    <x v="6"/>
    <s v="ROBERTO DANIEL MARCELO YOVERA"/>
    <s v="ALMACEN Y DISTRIBUCION"/>
    <s v="Gerencia de Operaciones"/>
  </r>
  <r>
    <x v="0"/>
    <s v="RMERACH"/>
    <d v="9999-12-31T00:00:00"/>
    <s v="A"/>
    <s v="S157"/>
    <d v="2024-04-04T00:00:00"/>
    <x v="6"/>
    <s v="RICARDO NORVIL MERA CHU"/>
    <s v="GERENCIA INDUSTRIAL"/>
    <s v="Gerencia Industrial y Mantenimiento"/>
  </r>
  <r>
    <x v="0"/>
    <s v="RMONCADAP"/>
    <m/>
    <s v="A"/>
    <s v="S153"/>
    <d v="2018-10-10T00:00:00"/>
    <x v="6"/>
    <s v="RENZO JOSE MONCADA PEREZ"/>
    <s v="CONTROL DE GESTION"/>
    <s v="Gerencia Administracion y Finanzas"/>
  </r>
  <r>
    <x v="0"/>
    <s v="RROMEROC"/>
    <m/>
    <s v="A"/>
    <s v="S157"/>
    <d v="2024-04-08T00:00:00"/>
    <x v="6"/>
    <s v="ROY JAMES ROMERO COLLANTES"/>
    <s v="MANTENIMIENTO INDUSTRIAL"/>
    <s v="Gerencia Industrial y Mantenimiento"/>
  </r>
  <r>
    <x v="0"/>
    <s v="RTORRESS"/>
    <m/>
    <s v="A"/>
    <s v="S153"/>
    <d v="2016-02-19T00:00:00"/>
    <x v="6"/>
    <s v="RAUL JAVIER TORRES SILVA"/>
    <s v="MANTENIMIENTO DE RIEGO Y BOMBAS"/>
    <s v="Gerencia Agricola"/>
  </r>
  <r>
    <x v="0"/>
    <s v="RVELAZCOG"/>
    <d v="9999-12-31T00:00:00"/>
    <s v="A"/>
    <s v="S153"/>
    <d v="2023-08-31T00:00:00"/>
    <x v="6"/>
    <s v="ROSALIA JOSELENNY VELAZCO GARCIA"/>
    <s v="MANTENIMIENTO DE RIEGO Y BOMBAS"/>
    <s v="Gerencia Agricola"/>
  </r>
  <r>
    <x v="0"/>
    <s v="RZETOLAB"/>
    <m/>
    <s v="A"/>
    <s v="S157"/>
    <d v="2019-01-28T00:00:00"/>
    <x v="6"/>
    <s v="ROCCO ZETOLA BURNEO"/>
    <s v="GERENCIA GENERAL"/>
    <s v="Gerencia General"/>
  </r>
  <r>
    <x v="0"/>
    <s v="SMERINOV"/>
    <d v="9999-12-31T00:00:00"/>
    <s v="A"/>
    <s v="S153"/>
    <d v="2022-12-02T00:00:00"/>
    <x v="6"/>
    <s v="SANDRA LUCERO MERINO VALENCIA"/>
    <s v="CONTABILIDAD"/>
    <s v="Gerencia Administracion y Finanzas"/>
  </r>
  <r>
    <x v="0"/>
    <s v="SNIZAMAM"/>
    <m/>
    <s v="A"/>
    <s v="S153"/>
    <d v="2014-08-15T00:00:00"/>
    <x v="6"/>
    <s v="SAUL NIZAMA MAZA"/>
    <s v="MANTENIMIENTO CAT"/>
    <s v="Gerencia de Operaciones"/>
  </r>
  <r>
    <x v="0"/>
    <s v="SSANCHEZVIL"/>
    <d v="9999-12-31T00:00:00"/>
    <s v="A"/>
    <s v="S153"/>
    <d v="2023-08-01T00:00:00"/>
    <x v="6"/>
    <s v="SECIBEL VILELA SANCHEZ VILELA"/>
    <s v="CONTROL DE GESTION"/>
    <s v="Gerencia Administracion y Finanzas"/>
  </r>
  <r>
    <x v="0"/>
    <s v="USANCHEZF"/>
    <m/>
    <s v="A"/>
    <s v="S153"/>
    <d v="2024-02-01T00:00:00"/>
    <x v="6"/>
    <s v="URSULA NIKOLL SANCHEZ FLORES"/>
    <s v="CONTROL DE GESTION"/>
    <s v="Gerencia Administracion y Finanzas"/>
  </r>
  <r>
    <x v="0"/>
    <s v="VABADP"/>
    <m/>
    <s v="A"/>
    <s v="S153"/>
    <d v="2021-07-27T00:00:00"/>
    <x v="6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6"/>
    <s v="VICTOR JESUS ANTEZANA MEDINA"/>
    <s v="ADMINISTRACION"/>
    <s v="Gerencia Administracion y Finanzas"/>
  </r>
  <r>
    <x v="0"/>
    <s v="VCRUZC"/>
    <m/>
    <s v="A"/>
    <s v="S153"/>
    <d v="2019-08-07T00:00:00"/>
    <x v="6"/>
    <s v="VICTOR JUNIOR CRUZ CARRILLO"/>
    <s v="GESTION HUMANA Y SOSTENIBILIDAD"/>
    <s v="Gerencia Gestion Humana de Sostenibilidad"/>
  </r>
  <r>
    <x v="0"/>
    <s v="VLEONA"/>
    <m/>
    <s v="A"/>
    <s v="S153"/>
    <d v="2022-10-03T00:00:00"/>
    <x v="6"/>
    <s v="VICTOR ALONSO LEON ALBAN"/>
    <s v="ALMACEN Y DISTRIBUCION"/>
    <s v="Gerencia de Operaciones"/>
  </r>
  <r>
    <x v="0"/>
    <s v="VLOPEZS"/>
    <m/>
    <s v="A"/>
    <s v="S153"/>
    <d v="2021-02-04T00:00:00"/>
    <x v="6"/>
    <s v="VÍCTOR STALIN LÓPEZ SÁNCHEZ"/>
    <s v="COSECHA,ALCE Y TRANSPORTE"/>
    <s v="Gerencia de Operaciones"/>
  </r>
  <r>
    <x v="0"/>
    <s v="WCHAVEZS"/>
    <m/>
    <s v="A"/>
    <s v="S153"/>
    <d v="2019-04-12T00:00:00"/>
    <x v="6"/>
    <s v="WILMER CHAVEZ SAAVEDRA"/>
    <s v="FUNDO SAN VICENTE"/>
    <s v="Gerencia Agricola"/>
  </r>
  <r>
    <x v="0"/>
    <s v="WJIMENEZN"/>
    <m/>
    <s v="A"/>
    <s v="S157"/>
    <d v="2017-03-15T00:00:00"/>
    <x v="6"/>
    <s v="WILLIAN RAUL JIMENEZ NOLE"/>
    <s v="PRODUCCION"/>
    <s v="Gerencia Industrial y Mantenimiento"/>
  </r>
  <r>
    <x v="0"/>
    <s v="YGARRIDOS"/>
    <m/>
    <s v="A"/>
    <s v="S153"/>
    <d v="2019-01-07T00:00:00"/>
    <x v="6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6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6"/>
    <s v="YORDY FABIAN MOGOLLON GONZALES"/>
    <s v="COSECHA,ALCE Y TRANSPORTE"/>
    <s v="Gerencia de Operaciones"/>
  </r>
  <r>
    <x v="0"/>
    <s v="YMOSCOLC"/>
    <m/>
    <s v="A"/>
    <s v="S157"/>
    <d v="2022-04-25T00:00:00"/>
    <x v="6"/>
    <s v="YUBIPSI ANALI MOSCOL CARDOZA"/>
    <s v="COMERCIAL"/>
    <s v="Gerencia de Operaciones"/>
  </r>
  <r>
    <x v="0"/>
    <s v="153_ADMIN"/>
    <m/>
    <s v="A"/>
    <s v="S153"/>
    <d v="2024-01-31T00:00:00"/>
    <x v="7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7"/>
    <s v="RESP. VÍCTOR STALIN LÓPEZ SÁNCHEZ"/>
    <s v="MANTENIMIENTO CAT"/>
    <s v="Gerencia de Operaciones"/>
  </r>
  <r>
    <x v="0"/>
    <s v="153_MNT_TRNS"/>
    <m/>
    <s v="A"/>
    <s v="S157"/>
    <d v="2019-03-05T00:00:00"/>
    <x v="7"/>
    <s v="RESPNOSABLE: VÍCTOR STALIN LÓPEZ SÁNCHEZ"/>
    <s v="MANTENIMIENTO CAT"/>
    <s v="Gerencia de Operaciones"/>
  </r>
  <r>
    <x v="0"/>
    <s v="153_SUPE_CAT"/>
    <m/>
    <s v="A"/>
    <s v="S153"/>
    <d v="2023-06-09T00:00:00"/>
    <x v="7"/>
    <s v="VÍCTOR STALIN LÓPEZ SÁNCHEZ"/>
    <s v="MANTENIMIENTO CAT"/>
    <s v="Gerencia de Operaciones"/>
  </r>
  <r>
    <x v="0"/>
    <s v="157_BLZML"/>
    <d v="9999-12-31T00:00:00"/>
    <s v="A"/>
    <s v="S157"/>
    <d v="2015-02-02T00:00:00"/>
    <x v="7"/>
    <s v="OPERADOR DE BALANZA"/>
    <s v="ALMACEN Y DISTRIBUCION"/>
    <s v="Gerencia de Operaciones"/>
  </r>
  <r>
    <x v="0"/>
    <s v="157_INSTRU"/>
    <m/>
    <s v="A"/>
    <s v="S157"/>
    <d v="2012-04-04T00:00:00"/>
    <x v="7"/>
    <s v="INSTRUMENTISTA DE AUTOMATIZACION"/>
    <s v="AUTOMATIZACION"/>
    <s v="Gerencia Industrial y Mantenimiento"/>
  </r>
  <r>
    <x v="0"/>
    <s v="157_OMANUTEN"/>
    <m/>
    <s v="A"/>
    <s v="S157"/>
    <d v="2012-02-15T00:00:00"/>
    <x v="7"/>
    <s v="LUIS EDUARDO VILLAR FLORES"/>
    <s v="MANTENIMIENTO INDUSTRIAL"/>
    <s v="Gerencia Industrial y Mantenimiento"/>
  </r>
  <r>
    <x v="0"/>
    <s v="157_OPECALID"/>
    <m/>
    <s v="A"/>
    <s v="S157"/>
    <d v="2011-09-06T00:00:00"/>
    <x v="7"/>
    <s v="DIANA CAROLINA ALBERCA SILUPÚ"/>
    <s v="CONTROL DE CALIDAD"/>
    <s v="Gerencia de Operaciones"/>
  </r>
  <r>
    <x v="0"/>
    <s v="157_PRODUC01"/>
    <m/>
    <s v="A"/>
    <s v="S157"/>
    <d v="2019-05-23T00:00:00"/>
    <x v="7"/>
    <s v="RESPONSABLE: ALEXANDER MOISES FLORES DUAREZ"/>
    <s v="PRODUCCION"/>
    <s v="Gerencia Industrial y Mantenimiento"/>
  </r>
  <r>
    <x v="0"/>
    <s v="158_REDES"/>
    <m/>
    <s v="A"/>
    <s v="S158"/>
    <d v="2013-12-03T00:00:00"/>
    <x v="7"/>
    <s v="RESP: CESAR MIGUEL CARRILLO REYES"/>
    <s v="ELECTRICIDAD"/>
    <s v="Gerencia Industrial y Mantenimiento"/>
  </r>
  <r>
    <x v="0"/>
    <s v="AADANAQUEE"/>
    <m/>
    <s v="A"/>
    <s v="S153"/>
    <d v="2022-04-08T00:00:00"/>
    <x v="7"/>
    <s v="ANDERSON JOEL ADANAQUE ENCALADA"/>
    <s v="COMPENSACIONES Y NOMINAS"/>
    <s v="Gerencia Gestion Humana de Sostenibilidad"/>
  </r>
  <r>
    <x v="0"/>
    <s v="AAGUIRREM"/>
    <m/>
    <s v="A"/>
    <s v="S153"/>
    <d v="2020-05-07T00:00:00"/>
    <x v="7"/>
    <s v="AMELIA AGUIRRE MARTINEZ"/>
    <s v="MANTENIMIENTO CAT"/>
    <s v="Gerencia de Operaciones"/>
  </r>
  <r>
    <x v="0"/>
    <s v="ABURNEOL"/>
    <d v="9999-12-31T00:00:00"/>
    <s v="A"/>
    <s v="S153"/>
    <d v="2019-10-02T00:00:00"/>
    <x v="7"/>
    <s v="ANA LUCIA BURNEO LOPEZ"/>
    <s v="CONTROL DE GESTION"/>
    <s v="Gerencia Administracion y Finanzas"/>
  </r>
  <r>
    <x v="0"/>
    <s v="ACABANILLASO"/>
    <m/>
    <s v="A"/>
    <s v="S153"/>
    <d v="2024-07-22T00:00:00"/>
    <x v="7"/>
    <s v="ABEL SALOMÓN CABANILLAS ORTEGA"/>
    <s v="COMPRAS"/>
    <s v="Gerencia de Operaciones"/>
  </r>
  <r>
    <x v="0"/>
    <s v="ACOLOMAL"/>
    <m/>
    <s v="A"/>
    <s v="S157"/>
    <d v="2016-08-22T00:00:00"/>
    <x v="7"/>
    <s v="ACELA MARGOT COLOMA LUNA"/>
    <s v="COMPENSACIONES Y NOMINAS"/>
    <s v="Gerencia Gestion Humana de Sostenibilidad"/>
  </r>
  <r>
    <x v="0"/>
    <s v="AFLORESD"/>
    <m/>
    <s v="A"/>
    <s v="S157"/>
    <d v="2013-03-20T00:00:00"/>
    <x v="7"/>
    <s v="ALEXANDER MOISES FLORES DUAREZ"/>
    <s v="PRODUCCION"/>
    <s v="Gerencia Industrial y Mantenimiento"/>
  </r>
  <r>
    <x v="0"/>
    <s v="AGULDENG"/>
    <m/>
    <s v="A"/>
    <s v="S153"/>
    <d v="2022-04-26T00:00:00"/>
    <x v="7"/>
    <s v="AMELIA DEL CARMEN GULDEN GARCIA"/>
    <s v="FUNDO LOBO"/>
    <s v="Gerencia Agricola"/>
  </r>
  <r>
    <x v="0"/>
    <s v="AGUTIERREZR"/>
    <d v="9999-12-31T00:00:00"/>
    <s v="A"/>
    <s v="S157"/>
    <d v="2023-10-10T00:00:00"/>
    <x v="7"/>
    <s v="ALICIA DE LOS MILAGROS GUTIERREZ ROSS-MORREY"/>
    <s v="COMERCIAL"/>
    <s v="Gerencia de Operaciones"/>
  </r>
  <r>
    <x v="0"/>
    <s v="ALACHIRAP"/>
    <m/>
    <s v="A"/>
    <s v="S153"/>
    <d v="2022-04-08T00:00:00"/>
    <x v="7"/>
    <s v="AILEEN SOFIA LACHIRA PRADO"/>
    <s v="ALMACEN Y DISTRIBUCION"/>
    <s v="Gerencia de Operaciones"/>
  </r>
  <r>
    <x v="0"/>
    <s v="ASEMINARIOV"/>
    <m/>
    <s v="A"/>
    <s v="S153"/>
    <d v="2024-08-21T00:00:00"/>
    <x v="7"/>
    <s v="ADRIANA ESTEFANY SEMINARIO VARGAS"/>
    <s v="MANTENIMIENTO DE RIEGO Y BOMBAS"/>
    <s v="Gerencia Agricola"/>
  </r>
  <r>
    <x v="0"/>
    <s v="ASERNAQUEV"/>
    <m/>
    <s v="A"/>
    <s v="S153"/>
    <d v="2021-01-28T00:00:00"/>
    <x v="7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7"/>
    <s v="RESP:JIMMY VASQUEZ CASTRO"/>
    <s v="SISTEMAS"/>
    <s v="Gerencia Administracion y Finanzas"/>
  </r>
  <r>
    <x v="0"/>
    <s v="AVASQUEZM"/>
    <m/>
    <s v="A"/>
    <s v="S157"/>
    <d v="2022-07-26T00:00:00"/>
    <x v="7"/>
    <s v="ALBERT ABEL VASQUEZ MORE"/>
    <s v="MANTENIMIENTO INDUSTRIAL"/>
    <s v="Gerencia Industrial y Mantenimiento"/>
  </r>
  <r>
    <x v="0"/>
    <s v="AVILELAJ"/>
    <m/>
    <s v="A"/>
    <s v="S157"/>
    <d v="2022-08-16T00:00:00"/>
    <x v="7"/>
    <s v="ADRIANA PAMELA JUAREZ VILELA"/>
    <s v="CONTABILIDAD"/>
    <s v="Gerencia Administracion y Finanzas"/>
  </r>
  <r>
    <x v="0"/>
    <s v="BGONZALESM"/>
    <m/>
    <s v="A"/>
    <s v="S157"/>
    <d v="2018-05-10T00:00:00"/>
    <x v="7"/>
    <s v="BORIS GONZALES MOGOLLON"/>
    <s v="COSECHA,ALCE Y TRANSPORTE"/>
    <s v="Gerencia de Operaciones"/>
  </r>
  <r>
    <x v="0"/>
    <s v="CCARRILLOR"/>
    <m/>
    <s v="A"/>
    <s v="S157"/>
    <d v="2016-09-02T00:00:00"/>
    <x v="7"/>
    <s v="CESAR MIGUEL CARRILLO REYES"/>
    <s v="ELECTRICIDAD"/>
    <s v="Gerencia Industrial y Mantenimiento"/>
  </r>
  <r>
    <x v="0"/>
    <s v="CFREYM"/>
    <m/>
    <s v="A"/>
    <s v="S157"/>
    <d v="2007-12-13T00:00:00"/>
    <x v="7"/>
    <s v="CHRISTIAN AXELL FREY MERINO"/>
    <s v="COMERCIAL"/>
    <s v="Gerencia de Operaciones"/>
  </r>
  <r>
    <x v="0"/>
    <s v="CNEYRAM"/>
    <m/>
    <s v="A"/>
    <s v="S153"/>
    <d v="2023-12-29T00:00:00"/>
    <x v="7"/>
    <s v="CHRISTOPER JUNIOR NEYRA MONTALBAN"/>
    <s v="ALMACEN Y DISTRIBUCION"/>
    <s v="Gerencia de Operaciones"/>
  </r>
  <r>
    <x v="0"/>
    <s v="COCANAG"/>
    <m/>
    <s v="A"/>
    <s v="S157"/>
    <d v="2023-12-18T00:00:00"/>
    <x v="7"/>
    <s v="CESAR ANDRÉS OCAÑA GUTIERREZ"/>
    <s v="COMPRAS"/>
    <s v="Gerencia de Operaciones"/>
  </r>
  <r>
    <x v="0"/>
    <s v="CRAMOSG"/>
    <m/>
    <s v="A"/>
    <s v="S157"/>
    <d v="2021-03-01T00:00:00"/>
    <x v="7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7"/>
    <s v="CARLOS REYES YARLEQUE"/>
    <s v="MANTENIMIENTO CAT"/>
    <s v="Gerencia de Operaciones"/>
  </r>
  <r>
    <x v="0"/>
    <s v="CSILVAD"/>
    <m/>
    <s v="A"/>
    <s v="S158"/>
    <d v="2022-11-11T00:00:00"/>
    <x v="7"/>
    <s v="CESAR ANTHONY SILVA DEL ROSARIO"/>
    <s v="ELECTRICIDAD"/>
    <s v="Gerencia Industrial y Mantenimiento"/>
  </r>
  <r>
    <x v="0"/>
    <s v="CSOSAL"/>
    <m/>
    <s v="A"/>
    <s v="S153"/>
    <d v="2021-05-04T00:00:00"/>
    <x v="7"/>
    <s v="CLAUDIA ISELIA SOSA LACHIRA"/>
    <s v="CONTROL DE GESTION"/>
    <s v="Gerencia Administracion y Finanzas"/>
  </r>
  <r>
    <x v="0"/>
    <s v="CVIVANCOM"/>
    <m/>
    <s v="A"/>
    <s v="S153"/>
    <d v="2014-11-21T00:00:00"/>
    <x v="7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7"/>
    <s v="DIEGO ALONSO ARENAS BENITES"/>
    <s v="MANTENIMIENTO CAT"/>
    <s v="Gerencia de Operaciones"/>
  </r>
  <r>
    <x v="0"/>
    <s v="DCHERON"/>
    <m/>
    <s v="A"/>
    <s v="S153"/>
    <d v="2016-06-30T00:00:00"/>
    <x v="7"/>
    <s v="DARWIN ANDRY CHERO NOMBERTO"/>
    <s v="ALMACEN Y DISTRIBUCION"/>
    <s v="Gerencia de Operaciones"/>
  </r>
  <r>
    <x v="0"/>
    <s v="DCRUZC"/>
    <m/>
    <s v="A"/>
    <s v="S153"/>
    <d v="2015-06-18T00:00:00"/>
    <x v="7"/>
    <s v="DAVID ISRAEL CRUZ CARRILLO"/>
    <s v="PRODUCCION"/>
    <s v="Gerencia Industrial y Mantenimiento"/>
  </r>
  <r>
    <x v="0"/>
    <s v="DFLOREANOP"/>
    <m/>
    <s v="A"/>
    <s v="S153"/>
    <d v="2019-05-03T00:00:00"/>
    <x v="7"/>
    <s v="DEYNI ALEXANDER FLOREANO PUCHULAN"/>
    <s v="COMPRAS"/>
    <s v="Gerencia de Operaciones"/>
  </r>
  <r>
    <x v="0"/>
    <s v="DGAMEROS"/>
    <m/>
    <s v="A"/>
    <s v="S157"/>
    <d v="2019-08-01T00:00:00"/>
    <x v="7"/>
    <s v="DARWIN ABEL GAMERO SAAVEDRA"/>
    <s v="PRODUCCION"/>
    <s v="Gerencia Industrial y Mantenimiento"/>
  </r>
  <r>
    <x v="0"/>
    <s v="DYARLEQUEL"/>
    <m/>
    <s v="A"/>
    <s v="S157"/>
    <d v="2024-04-08T00:00:00"/>
    <x v="7"/>
    <s v="DEYVIS IVAN YARLEQUE LACHIRA"/>
    <s v="PRODUCCION"/>
    <s v="Gerencia Industrial y Mantenimiento"/>
  </r>
  <r>
    <x v="0"/>
    <s v="EAREVALOJ"/>
    <m/>
    <s v="A"/>
    <s v="S153"/>
    <d v="2020-10-22T00:00:00"/>
    <x v="7"/>
    <s v="ENRIQUE ALFONSO AREVALO JUAREZ"/>
    <s v="COMPRAS"/>
    <s v="Gerencia Administracion y Finanzas"/>
  </r>
  <r>
    <x v="0"/>
    <s v="ECORTEZS"/>
    <d v="9999-12-31T00:00:00"/>
    <s v="A"/>
    <s v="S153"/>
    <d v="2024-05-23T00:00:00"/>
    <x v="7"/>
    <s v="ELVIRA JOSEFINA CORTEZ SANDOVAL"/>
    <s v="ALMACEN Y DISTRIBUCION"/>
    <s v="Gerencia de Operaciones"/>
  </r>
  <r>
    <x v="0"/>
    <s v="EGARCIARO"/>
    <m/>
    <s v="A"/>
    <s v="S153"/>
    <d v="2024-08-14T00:00:00"/>
    <x v="7"/>
    <s v="EVELIN LISSETH GARCIA ROMERO"/>
    <s v="ALMACEN Y DISTRIBUCION"/>
    <s v="Gerencia de Operaciones"/>
  </r>
  <r>
    <x v="0"/>
    <s v="EGIRONA"/>
    <m/>
    <s v="A"/>
    <s v="S153"/>
    <d v="2023-09-28T00:00:00"/>
    <x v="7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7"/>
    <s v="ELVIS HEREDIA RUIZ"/>
    <s v="GESTION HUMANA Y SOSTENIBILIDAD"/>
    <s v="Gerencia Gestion Humana de Sostenibilidad"/>
  </r>
  <r>
    <x v="0"/>
    <s v="EMIJAHUANCAG"/>
    <m/>
    <s v="A"/>
    <s v="S153"/>
    <d v="2017-05-23T00:00:00"/>
    <x v="7"/>
    <s v="EDIXSON MIJAHUANCA GUERRERO"/>
    <s v="MANTENIMIENTO CAT"/>
    <s v="Gerencia de Operaciones"/>
  </r>
  <r>
    <x v="0"/>
    <s v="EREYESP"/>
    <m/>
    <s v="A"/>
    <s v="S153"/>
    <d v="2011-01-17T00:00:00"/>
    <x v="7"/>
    <s v="ESTEBAN REYES PUCHULAN"/>
    <s v="GERENCIA AGRICOLA"/>
    <s v="Gerencia Agricola"/>
  </r>
  <r>
    <x v="0"/>
    <s v="FATOCHEM"/>
    <m/>
    <s v="A"/>
    <s v="S157"/>
    <d v="2017-04-26T00:00:00"/>
    <x v="7"/>
    <s v="FELIX ADDERLY ATOCHE MAZA"/>
    <s v="PRODUCCION"/>
    <s v="Gerencia Industrial y Mantenimiento"/>
  </r>
  <r>
    <x v="0"/>
    <s v="FLOPEZV"/>
    <m/>
    <s v="A"/>
    <s v="S153"/>
    <d v="2014-10-17T00:00:00"/>
    <x v="7"/>
    <s v="FRANQUI LOPEZ VALLADARES"/>
    <s v="ALMACEN Y DISTRIBUCION"/>
    <s v="Gerencia de Operaciones"/>
  </r>
  <r>
    <x v="0"/>
    <s v="FVALLADARESC"/>
    <m/>
    <s v="A"/>
    <s v="S153"/>
    <d v="2022-08-15T00:00:00"/>
    <x v="7"/>
    <s v="FRANCO VALLADARES CARNERO"/>
    <s v="MANTENIMIENTO DE RIEGO Y BOMBAS"/>
    <s v="Gerencia Agricola"/>
  </r>
  <r>
    <x v="0"/>
    <s v="GBAYONAC"/>
    <d v="9999-12-31T00:00:00"/>
    <s v="A"/>
    <s v="S153"/>
    <d v="2024-04-23T00:00:00"/>
    <x v="7"/>
    <s v="GIULIANA EMPERATRIZ BAYONA COBEÑAS"/>
    <s v="COMPRAS"/>
    <s v="Gerencia de Operaciones"/>
  </r>
  <r>
    <x v="0"/>
    <s v="GCUBASA"/>
    <m/>
    <s v="A"/>
    <s v="S153"/>
    <d v="2024-03-01T00:00:00"/>
    <x v="7"/>
    <s v="GIANCARLO CUBAS ACHA"/>
    <s v="MANTENIMIENTO DE RIEGO Y BOMBAS"/>
    <s v="Gerencia Agricola"/>
  </r>
  <r>
    <x v="0"/>
    <s v="GPENAP"/>
    <m/>
    <s v="A"/>
    <s v="S153"/>
    <d v="2013-01-08T00:00:00"/>
    <x v="7"/>
    <s v="GONZALO RAMON PEÑA PEÑA"/>
    <s v="FUNDO LOBO"/>
    <s v="Gerencia Agricola"/>
  </r>
  <r>
    <x v="0"/>
    <s v="HBORJAT"/>
    <m/>
    <s v="A"/>
    <s v="S157"/>
    <d v="2022-04-20T00:00:00"/>
    <x v="7"/>
    <s v="HECTOR DANIEL BORJA TORRES"/>
    <s v="ELECTRICIDAD"/>
    <s v="Gerencia Industrial y Mantenimiento"/>
  </r>
  <r>
    <x v="0"/>
    <s v="HCRUZA"/>
    <m/>
    <s v="A"/>
    <s v="S153"/>
    <d v="2017-11-24T00:00:00"/>
    <x v="7"/>
    <s v="HENRY CRUZ ALBINES"/>
    <s v="ALMACEN Y DISTRIBUCION"/>
    <s v="Gerencia de Operaciones"/>
  </r>
  <r>
    <x v="0"/>
    <s v="HMOCARROC"/>
    <m/>
    <s v="A"/>
    <s v="S153"/>
    <d v="2023-08-14T00:00:00"/>
    <x v="7"/>
    <s v="HUGO MARTIN MOCARRO CHAPILLIQUEN"/>
    <s v="RIESGOS"/>
    <s v="Gerencia Administracion y Finanzas"/>
  </r>
  <r>
    <x v="0"/>
    <s v="IFLORESF"/>
    <d v="9999-12-31T00:00:00"/>
    <s v="A"/>
    <s v="S158"/>
    <d v="2024-06-03T00:00:00"/>
    <x v="7"/>
    <s v="ISMAEL JACOBO FLORES FLORES"/>
    <s v="PLANTA DE ENERGIA"/>
    <s v="Gerencia Industrial y Mantenimiento"/>
  </r>
  <r>
    <x v="0"/>
    <s v="JAQUIJED"/>
    <m/>
    <s v="A"/>
    <s v="S153"/>
    <d v="2019-06-12T00:00:00"/>
    <x v="7"/>
    <s v="JORGE LUIS AQUIJE DIAZ"/>
    <s v="FUNDO MONTELIMA"/>
    <s v="Gerencia Agricola"/>
  </r>
  <r>
    <x v="0"/>
    <s v="JBACILIOH"/>
    <m/>
    <s v="A"/>
    <s v="S153"/>
    <d v="2014-08-12T00:00:00"/>
    <x v="7"/>
    <s v="JESSICA ELIZABETH BACILIO HERNANDEZ"/>
    <s v="CPIU"/>
    <s v="Gerencia Agricola"/>
  </r>
  <r>
    <x v="0"/>
    <s v="JBAYONAG"/>
    <d v="9999-12-31T00:00:00"/>
    <s v="A"/>
    <s v="S153"/>
    <d v="2023-02-10T00:00:00"/>
    <x v="7"/>
    <s v="JOSE MANUEL BAYONA GALLOSA"/>
    <s v="COMPRAS"/>
    <s v="Gerencia de Operaciones"/>
  </r>
  <r>
    <x v="0"/>
    <s v="JCALDERONCHU"/>
    <m/>
    <s v="A"/>
    <s v="S157"/>
    <d v="2018-01-03T00:00:00"/>
    <x v="7"/>
    <s v="JOAO HERALDO CALDERON CHUQUILIN"/>
    <s v="PRODUCCION"/>
    <s v="Gerencia Industrial y Mantenimiento"/>
  </r>
  <r>
    <x v="0"/>
    <s v="JCASTILLOR"/>
    <m/>
    <s v="A"/>
    <s v="S153"/>
    <d v="2016-07-25T00:00:00"/>
    <x v="7"/>
    <s v="JHON MARLON CASTILLO ROJAS"/>
    <s v="MANTENIMIENTO DE RIEGO Y BOMBAS"/>
    <s v="Gerencia Agricola"/>
  </r>
  <r>
    <x v="0"/>
    <s v="JCHAPARROB"/>
    <m/>
    <s v="A"/>
    <s v="S153"/>
    <d v="2020-09-02T00:00:00"/>
    <x v="7"/>
    <s v="JORGE AUGUSTO CHAPARRO BENITES"/>
    <s v="COMPRAS"/>
    <s v="Gerencia de Operaciones"/>
  </r>
  <r>
    <x v="0"/>
    <s v="JCHEROPA"/>
    <m/>
    <s v="A"/>
    <s v="S153"/>
    <d v="2022-02-25T00:00:00"/>
    <x v="7"/>
    <s v="JUNIOR IVAN CHERO PAIVA"/>
    <s v="COMPRAS"/>
    <s v="Gerencia de Operaciones"/>
  </r>
  <r>
    <x v="0"/>
    <s v="JCHUMACEROC"/>
    <m/>
    <s v="A"/>
    <s v="S157"/>
    <d v="2023-06-08T00:00:00"/>
    <x v="7"/>
    <s v="JHON ALEXIS CHUMACERO COLUMBUS"/>
    <s v="MANTENIMIENTO INDUSTRIAL"/>
    <s v="Gerencia Industrial y Mantenimiento"/>
  </r>
  <r>
    <x v="0"/>
    <s v="JCOBENASS"/>
    <m/>
    <s v="A"/>
    <s v="S157"/>
    <d v="2020-08-04T00:00:00"/>
    <x v="7"/>
    <s v="JORGE LUIS COBEÑAS SALDARRIAGA"/>
    <s v="CONTROL DE CALIDAD"/>
    <s v="Gerencia de Operaciones"/>
  </r>
  <r>
    <x v="0"/>
    <s v="JESTELAF"/>
    <m/>
    <s v="A"/>
    <s v="S157"/>
    <d v="2020-06-25T00:00:00"/>
    <x v="7"/>
    <s v="JOSE JUAN ESTELA FLORES"/>
    <s v="CONTROL DE CALIDAD"/>
    <s v="Gerencia de Operaciones"/>
  </r>
  <r>
    <x v="0"/>
    <s v="JGARCESV"/>
    <m/>
    <s v="A"/>
    <s v="S157"/>
    <d v="2024-07-05T00:00:00"/>
    <x v="7"/>
    <s v="JOSE VLADIMIR GARCES VILLEGAS"/>
    <s v="SIG"/>
    <s v="Gerencia Gestion Humana de Sostenibilidad"/>
  </r>
  <r>
    <x v="0"/>
    <s v="JGOMEZAP"/>
    <m/>
    <s v="A"/>
    <s v="S153"/>
    <d v="2023-08-31T00:00:00"/>
    <x v="7"/>
    <s v="JENE FRANSHESKA GÓMEZ APARICIO"/>
    <s v="SISTEMAS"/>
    <s v="Gerencia Administracion y Finanzas"/>
  </r>
  <r>
    <x v="0"/>
    <s v="JHIDALGOS"/>
    <d v="9999-12-31T00:00:00"/>
    <s v="A"/>
    <s v="S153"/>
    <d v="2023-07-06T00:00:00"/>
    <x v="7"/>
    <s v="JUNIOR ALEXANDER HIDALGO SOCOLA"/>
    <s v="SISTEMAS"/>
    <s v="Gerencia Administracion y Finanzas"/>
  </r>
  <r>
    <x v="0"/>
    <s v="JLARAMA"/>
    <m/>
    <s v="A"/>
    <s v="S153"/>
    <d v="2022-10-03T00:00:00"/>
    <x v="7"/>
    <s v="JHORDY BRAYAN LARA MAMANI"/>
    <s v="COMPRAS"/>
    <s v="Gerencia de Operaciones"/>
  </r>
  <r>
    <x v="0"/>
    <s v="JLOPEZSI"/>
    <m/>
    <s v="A"/>
    <s v="S157"/>
    <d v="2019-06-18T00:00:00"/>
    <x v="7"/>
    <s v="JOSE LEONCIO LOPEZ SILVA"/>
    <s v="MANTENIMIENTO INDUSTRIAL"/>
    <s v="Gerencia Industrial y Mantenimiento"/>
  </r>
  <r>
    <x v="0"/>
    <s v="JMARCELOM"/>
    <m/>
    <s v="A"/>
    <s v="S157"/>
    <d v="2024-01-12T00:00:00"/>
    <x v="7"/>
    <s v="JOSÉ MARÍA MARCELO MECA"/>
    <s v="COMPRAS"/>
    <s v="Gerencia de Operaciones"/>
  </r>
  <r>
    <x v="0"/>
    <s v="JMAZAV"/>
    <m/>
    <s v="A"/>
    <s v="S157"/>
    <d v="2017-09-12T00:00:00"/>
    <x v="7"/>
    <s v="JORGE HERNAN MAZA VILCHEZ"/>
    <s v="AUTOMATIZACION"/>
    <s v="Gerencia Industrial y Mantenimiento"/>
  </r>
  <r>
    <x v="0"/>
    <s v="JMENDOZAG"/>
    <m/>
    <s v="A"/>
    <s v="S153"/>
    <d v="2021-09-08T00:00:00"/>
    <x v="7"/>
    <s v="JAIME MENDOZA GARAY"/>
    <s v="SEGURIDAD"/>
    <s v="Gerencia Gestion Humana de Sostenibilidad"/>
  </r>
  <r>
    <x v="0"/>
    <s v="JMIOA"/>
    <m/>
    <s v="A"/>
    <s v="S153"/>
    <d v="2018-06-05T00:00:00"/>
    <x v="7"/>
    <s v="JUAN MARTIN MIO ARBULU"/>
    <s v="MANTENIMIENTO DE RIEGO Y BOMBAS"/>
    <s v="Gerencia Agricola"/>
  </r>
  <r>
    <x v="0"/>
    <s v="JMONTEROV"/>
    <m/>
    <s v="A"/>
    <s v="S157"/>
    <d v="2020-09-23T00:00:00"/>
    <x v="7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7"/>
    <s v="JEAN ONSTEENG NEGRON CALERO"/>
    <s v="MANTENIMIENTO DE RIEGO Y BOMBAS"/>
    <s v="Gerencia Agricola"/>
  </r>
  <r>
    <x v="0"/>
    <s v="JORDINOLAZ"/>
    <m/>
    <s v="A"/>
    <s v="S157"/>
    <d v="2024-08-02T00:00:00"/>
    <x v="7"/>
    <s v="JUAN JOSUE ORDINOLA ZAPATA"/>
    <s v="PRODUCCION"/>
    <s v="Gerencia Industrial y Mantenimiento"/>
  </r>
  <r>
    <x v="0"/>
    <s v="JPICHILINGUP"/>
    <m/>
    <s v="A"/>
    <s v="S157"/>
    <d v="2021-09-28T00:00:00"/>
    <x v="7"/>
    <s v="JOYCE ALLISON PICHILINGUE POZO"/>
    <s v="COMERCIAL"/>
    <s v="Gerencia de Operaciones"/>
  </r>
  <r>
    <x v="0"/>
    <s v="JQUEVEDOA"/>
    <m/>
    <s v="A"/>
    <s v="S153"/>
    <d v="2010-05-19T00:00:00"/>
    <x v="7"/>
    <s v="JORGE ISAC QUEVEDO ARBULU"/>
    <s v="ADMINISTRACION"/>
    <s v="Gerencia Administracion y Finanzas"/>
  </r>
  <r>
    <x v="0"/>
    <s v="JREYESC"/>
    <d v="9999-12-31T00:00:00"/>
    <s v="A"/>
    <s v="S157"/>
    <d v="2023-03-14T00:00:00"/>
    <x v="7"/>
    <s v="JOSEPH ALEXIS REYES CRUZ"/>
    <s v="MANTENIMIENTO INDUSTRIAL"/>
    <s v="Gerencia Industrial y Mantenimiento"/>
  </r>
  <r>
    <x v="0"/>
    <s v="JROJASBARR"/>
    <m/>
    <s v="A"/>
    <s v="S153"/>
    <d v="2021-03-11T00:00:00"/>
    <x v="7"/>
    <s v="JOHN ANGEL ROJAS BARRIOS"/>
    <s v="FUNDO MONTELIMA"/>
    <s v="Gerencia Agricola"/>
  </r>
  <r>
    <x v="0"/>
    <s v="JSEMINARIOA"/>
    <m/>
    <s v="A"/>
    <s v="S157"/>
    <d v="2019-05-09T00:00:00"/>
    <x v="7"/>
    <s v="JORGE LUIS SEMINARIO ABAD"/>
    <s v="PRODUCCION"/>
    <s v="Gerencia Industrial y Mantenimiento"/>
  </r>
  <r>
    <x v="0"/>
    <s v="JSEMINARIOU"/>
    <m/>
    <s v="A"/>
    <s v="S157"/>
    <d v="2021-02-26T00:00:00"/>
    <x v="7"/>
    <s v="JOSE ALFREDO SEMINARIO URBINA"/>
    <s v="PRODUCCION"/>
    <s v="Gerencia Industrial y Mantenimiento"/>
  </r>
  <r>
    <x v="0"/>
    <s v="JVASQUEZCAS"/>
    <m/>
    <s v="A"/>
    <s v="S153"/>
    <d v="2011-01-17T00:00:00"/>
    <x v="7"/>
    <s v="JIMMY VASQUEZ CASTRO"/>
    <s v="SISTEMAS"/>
    <s v="Gerencia Administracion y Finanzas"/>
  </r>
  <r>
    <x v="0"/>
    <s v="JVILLEGASP"/>
    <m/>
    <s v="A"/>
    <s v="S153"/>
    <d v="2020-11-23T00:00:00"/>
    <x v="7"/>
    <s v="JORDAN PAUL VILLEGAS PURIZACA"/>
    <s v="COMPENSACIONES Y NOMINAS"/>
    <s v="Gerencia Gestion Humana de Sostenibilidad"/>
  </r>
  <r>
    <x v="0"/>
    <s v="KCRUZM"/>
    <m/>
    <s v="A"/>
    <s v="S153"/>
    <d v="2023-07-26T00:00:00"/>
    <x v="7"/>
    <s v="KARLA CRUZ MAURICIO"/>
    <s v="ALMACEN Y DISTRIBUCION"/>
    <s v="Gerencia de Operaciones"/>
  </r>
  <r>
    <x v="0"/>
    <s v="KYAMUNAQUEJ"/>
    <d v="9999-12-31T00:00:00"/>
    <s v="A"/>
    <s v="S153"/>
    <d v="2022-11-30T00:00:00"/>
    <x v="7"/>
    <s v="KEVIN SMITH YAMUNAQUE JUAREZ"/>
    <s v="ALMACEN Y DISTRIBUCION"/>
    <s v="Gerencia de Operaciones"/>
  </r>
  <r>
    <x v="0"/>
    <s v="KZAVALETAM"/>
    <m/>
    <s v="A"/>
    <s v="S157"/>
    <d v="2023-07-05T00:00:00"/>
    <x v="7"/>
    <s v="KAROL RUTH ZAVALETA MAR"/>
    <s v="CONTABILIDAD"/>
    <s v="Gerencia Administracion y Finanzas"/>
  </r>
  <r>
    <x v="0"/>
    <s v="LALAYOA"/>
    <m/>
    <s v="A"/>
    <s v="S153"/>
    <d v="2024-07-10T00:00:00"/>
    <x v="7"/>
    <s v="LEKZY SHEILYNETZ ALAYO ALCANTARA"/>
    <s v="CPIU"/>
    <s v="Gerencia Agricola"/>
  </r>
  <r>
    <x v="0"/>
    <s v="LCHANDUVIT"/>
    <m/>
    <s v="A"/>
    <s v="S157"/>
    <d v="2021-02-16T00:00:00"/>
    <x v="7"/>
    <s v="LEONARDO MANUEL CHANDUVI TINEDO"/>
    <s v="CONTABILIDAD"/>
    <s v="Gerencia Administracion y Finanzas"/>
  </r>
  <r>
    <x v="0"/>
    <s v="LGARCIAC"/>
    <m/>
    <s v="A"/>
    <s v="S153"/>
    <d v="2021-03-26T00:00:00"/>
    <x v="7"/>
    <s v="LUIS FRANCISCO GARCIA CALOPIÑA"/>
    <s v="COSECHA,ALCE Y TRANSPORTE"/>
    <s v="Gerencia de Operaciones"/>
  </r>
  <r>
    <x v="0"/>
    <s v="LHERRERAM"/>
    <m/>
    <s v="A"/>
    <s v="S153"/>
    <d v="2020-07-24T00:00:00"/>
    <x v="7"/>
    <s v="LENIN JOHNATAN HERRERA MOSCOL"/>
    <s v="ALMACEN Y DISTRIBUCION"/>
    <s v="Gerencia de Operaciones"/>
  </r>
  <r>
    <x v="0"/>
    <s v="LOCANAP"/>
    <m/>
    <s v="A"/>
    <s v="S153"/>
    <d v="2014-02-20T00:00:00"/>
    <x v="7"/>
    <s v="LIA CRISTINA OCAÑA PAUTA"/>
    <s v="CONTROL DE GESTION"/>
    <s v="Gerencia Administracion y Finanzas"/>
  </r>
  <r>
    <x v="0"/>
    <s v="LOLAYAL"/>
    <m/>
    <s v="A"/>
    <s v="S153"/>
    <d v="2015-12-16T00:00:00"/>
    <x v="7"/>
    <s v="LYN ANTHONY OLAYA LEON"/>
    <s v="CONTABILIDAD"/>
    <s v="Gerencia Administracion y Finanzas"/>
  </r>
  <r>
    <x v="0"/>
    <s v="LPADILLASA"/>
    <m/>
    <s v="A"/>
    <s v="S157"/>
    <d v="2021-07-12T00:00:00"/>
    <x v="7"/>
    <s v="LIDER PADILLA SALVADOR"/>
    <s v="PRODUCCION"/>
    <s v="Gerencia Industrial y Mantenimiento"/>
  </r>
  <r>
    <x v="0"/>
    <s v="LTIMANAT"/>
    <m/>
    <s v="A"/>
    <s v="S153"/>
    <d v="2022-10-31T00:00:00"/>
    <x v="7"/>
    <s v="LUIS FELIPE TIMANA TABOADA"/>
    <s v="COMPRAS"/>
    <s v="Gerencia de Operaciones"/>
  </r>
  <r>
    <x v="0"/>
    <s v="LVILLARF"/>
    <m/>
    <s v="A"/>
    <s v="S157"/>
    <d v="2019-07-05T00:00:00"/>
    <x v="7"/>
    <s v="LUIS EDUARDO VILLAR FLORES"/>
    <s v="MANTENIMIENTO INDUSTRIAL"/>
    <s v="Gerencia Industrial y Mantenimiento"/>
  </r>
  <r>
    <x v="0"/>
    <s v="MDIAZTA"/>
    <m/>
    <s v="A"/>
    <s v="S157"/>
    <d v="2024-02-16T00:00:00"/>
    <x v="7"/>
    <s v="MARIA PAULA DIAZ TALLEDO"/>
    <s v="CONTABILIDAD"/>
    <s v="Gerencia Administracion y Finanzas"/>
  </r>
  <r>
    <x v="0"/>
    <s v="MDILIBERTOS"/>
    <m/>
    <s v="A"/>
    <s v="S153"/>
    <d v="2012-08-03T00:00:00"/>
    <x v="7"/>
    <s v="MICHELE MARTINO DI LIBERTO SAURI"/>
    <s v="GERENCIA AGRICOLA"/>
    <s v="Gerencia Agricola"/>
  </r>
  <r>
    <x v="0"/>
    <s v="MMARTINEZP"/>
    <d v="9999-12-12T00:00:00"/>
    <s v="A"/>
    <s v="S157"/>
    <d v="2014-08-13T00:00:00"/>
    <x v="7"/>
    <s v="MIROSLAVA BEATRIZ MARTINEZ PUICON"/>
    <s v="CONTABILIDAD"/>
    <s v="Gerencia Administracion y Finanzas"/>
  </r>
  <r>
    <x v="0"/>
    <s v="MNAVARROM"/>
    <m/>
    <s v="A"/>
    <s v="S153"/>
    <d v="2024-03-12T00:00:00"/>
    <x v="7"/>
    <s v="MIGUEL ADRIAN NAVARRO MONJE"/>
    <s v="ALMACEN Y DISTRIBUCION"/>
    <s v="Gerencia de Operaciones"/>
  </r>
  <r>
    <x v="0"/>
    <s v="MNAVARRON"/>
    <m/>
    <s v="A"/>
    <s v="S157"/>
    <d v="2024-07-30T00:00:00"/>
    <x v="7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7"/>
    <s v="MARIA PRESENTACION VEGA YZQUIERDO"/>
    <s v="CONTROL DE CALIDAD"/>
    <s v="Gerencia de Operaciones"/>
  </r>
  <r>
    <x v="0"/>
    <s v="MVILLEGASJ"/>
    <m/>
    <s v="A"/>
    <s v="S153"/>
    <d v="2024-06-21T00:00:00"/>
    <x v="7"/>
    <s v="MARIANA DEL PILAR VILLEGAS JUAREZ"/>
    <s v="ADMINISTRACION"/>
    <s v="Gerencia Administracion y Finanzas"/>
  </r>
  <r>
    <x v="0"/>
    <s v="NHANSENG"/>
    <m/>
    <s v="A"/>
    <s v="S153"/>
    <d v="2018-04-18T00:00:00"/>
    <x v="7"/>
    <s v="NILS ENRIQUE HANSEN GAMARRA"/>
    <s v="MANTENIMIENTO DE RIEGO Y BOMBAS"/>
    <s v="Gerencia Agricola"/>
  </r>
  <r>
    <x v="0"/>
    <s v="OMONTENEGROC"/>
    <m/>
    <s v="A"/>
    <s v="S153"/>
    <d v="2023-09-21T00:00:00"/>
    <x v="7"/>
    <s v="OSCAR DAVID MONTENEGRO CALLE"/>
    <s v="COMERCIAL"/>
    <s v="Gerencia de Operaciones"/>
  </r>
  <r>
    <x v="0"/>
    <s v="OVASQUEZP"/>
    <m/>
    <s v="A"/>
    <s v="S153"/>
    <d v="2008-08-13T00:00:00"/>
    <x v="7"/>
    <s v="OXSLIER LENIN VASQUEZ PINDAY"/>
    <s v="GERENCIA AGRICOLA"/>
    <s v="Gerencia Agricola"/>
  </r>
  <r>
    <x v="0"/>
    <s v="PMARROQUINR"/>
    <m/>
    <s v="A"/>
    <s v="S157"/>
    <d v="2024-04-18T00:00:00"/>
    <x v="7"/>
    <s v="PIERO ALEJANDRO MARROQUIN RUBIO"/>
    <s v="SIG"/>
    <s v="Gerencia Agricola"/>
  </r>
  <r>
    <x v="0"/>
    <s v="PSUNCIONZ"/>
    <m/>
    <s v="A"/>
    <s v="S153"/>
    <d v="2019-02-27T00:00:00"/>
    <x v="7"/>
    <s v="PAOLA CLEOFE SUNCIÓN ZAPATA"/>
    <s v="COMPENSACIONES Y NOMINAS"/>
    <s v="Gerencia Gestion Humana de Sostenibilidad"/>
  </r>
  <r>
    <x v="0"/>
    <s v="PTRIGOSOF"/>
    <m/>
    <s v="A"/>
    <s v="S157"/>
    <d v="2007-01-15T00:00:00"/>
    <x v="7"/>
    <s v="PEDRO  ALEJANDRO TRIGOSO FEIJOO"/>
    <s v="GERENCIA DE OPERACIONES"/>
    <s v="Gerencia de Operaciones"/>
  </r>
  <r>
    <x v="0"/>
    <s v="RCRESPOV"/>
    <m/>
    <s v="A"/>
    <s v="S157"/>
    <d v="2024-08-13T00:00:00"/>
    <x v="7"/>
    <s v="RODRIGO MAURICIO CRESPO VASQUEZ"/>
    <s v="MANTENIMIENTO INDUSTRIAL"/>
    <s v="Gerencia Industrial y Mantenimiento"/>
  </r>
  <r>
    <x v="0"/>
    <s v="RGARCIAFE"/>
    <m/>
    <s v="A"/>
    <s v="S153"/>
    <d v="2022-11-18T00:00:00"/>
    <x v="7"/>
    <s v="RUBÉN DARIO GARCIA FERIA"/>
    <s v="CONTABILIDAD"/>
    <s v="Gerencia Administracion y Finanzas"/>
  </r>
  <r>
    <x v="0"/>
    <s v="RLUPUCHEQ"/>
    <m/>
    <s v="A"/>
    <s v="S153"/>
    <d v="2018-03-14T00:00:00"/>
    <x v="7"/>
    <s v="RAFAEL LUPUCHE QUEVEDO"/>
    <s v="CPIU"/>
    <s v="Gerencia Agricola"/>
  </r>
  <r>
    <x v="0"/>
    <s v="RMARCELOY"/>
    <d v="9999-12-31T00:00:00"/>
    <s v="A"/>
    <s v="S153"/>
    <d v="2024-04-11T00:00:00"/>
    <x v="7"/>
    <s v="ROBERTO DANIEL MARCELO YOVERA"/>
    <s v="ALMACEN Y DISTRIBUCION"/>
    <s v="Gerencia de Operaciones"/>
  </r>
  <r>
    <x v="0"/>
    <s v="RMERACH"/>
    <d v="9999-12-31T00:00:00"/>
    <s v="A"/>
    <s v="S157"/>
    <d v="2024-04-04T00:00:00"/>
    <x v="7"/>
    <s v="RICARDO NORVIL MERA CHU"/>
    <s v="GERENCIA INDUSTRIAL"/>
    <s v="Gerencia Industrial y Mantenimiento"/>
  </r>
  <r>
    <x v="0"/>
    <s v="RMONCADAP"/>
    <m/>
    <s v="A"/>
    <s v="S153"/>
    <d v="2018-10-10T00:00:00"/>
    <x v="7"/>
    <s v="RENZO JOSE MONCADA PEREZ"/>
    <s v="CONTROL DE GESTION"/>
    <s v="Gerencia Administracion y Finanzas"/>
  </r>
  <r>
    <x v="0"/>
    <s v="RROMEROC"/>
    <m/>
    <s v="A"/>
    <s v="S157"/>
    <d v="2024-04-08T00:00:00"/>
    <x v="7"/>
    <s v="ROY JAMES ROMERO COLLANTES"/>
    <s v="MANTENIMIENTO INDUSTRIAL"/>
    <s v="Gerencia Industrial y Mantenimiento"/>
  </r>
  <r>
    <x v="0"/>
    <s v="RTORRESS"/>
    <m/>
    <s v="A"/>
    <s v="S153"/>
    <d v="2016-02-19T00:00:00"/>
    <x v="7"/>
    <s v="RAUL JAVIER TORRES SILVA"/>
    <s v="MANTENIMIENTO DE RIEGO Y BOMBAS"/>
    <s v="Gerencia Agricola"/>
  </r>
  <r>
    <x v="0"/>
    <s v="RVELAZCOG"/>
    <d v="9999-12-31T00:00:00"/>
    <s v="A"/>
    <s v="S153"/>
    <d v="2023-08-31T00:00:00"/>
    <x v="7"/>
    <s v="ROSALIA JOSELENNY VELAZCO GARCIA"/>
    <s v="MANTENIMIENTO DE RIEGO Y BOMBAS"/>
    <s v="Gerencia Agricola"/>
  </r>
  <r>
    <x v="0"/>
    <s v="RZETOLAB"/>
    <m/>
    <s v="A"/>
    <s v="S157"/>
    <d v="2019-01-28T00:00:00"/>
    <x v="7"/>
    <s v="ROCCO ZETOLA BURNEO"/>
    <s v="GERENCIA GENERAL"/>
    <s v="Gerencia General"/>
  </r>
  <r>
    <x v="0"/>
    <s v="SMERINOV"/>
    <d v="9999-12-31T00:00:00"/>
    <s v="A"/>
    <s v="S153"/>
    <d v="2022-12-02T00:00:00"/>
    <x v="7"/>
    <s v="SANDRA LUCERO MERINO VALENCIA"/>
    <s v="CONTABILIDAD"/>
    <s v="Gerencia Administracion y Finanzas"/>
  </r>
  <r>
    <x v="0"/>
    <s v="SNIZAMAM"/>
    <m/>
    <s v="A"/>
    <s v="S153"/>
    <d v="2014-08-15T00:00:00"/>
    <x v="7"/>
    <s v="SAUL NIZAMA MAZA"/>
    <s v="MANTENIMIENTO CAT"/>
    <s v="Gerencia de Operaciones"/>
  </r>
  <r>
    <x v="0"/>
    <s v="SSANCHEZVIL"/>
    <d v="9999-12-31T00:00:00"/>
    <s v="A"/>
    <s v="S153"/>
    <d v="2023-08-01T00:00:00"/>
    <x v="7"/>
    <s v="SECIBEL VILELA SANCHEZ VILELA"/>
    <s v="CONTROL DE GESTION"/>
    <s v="Gerencia Administracion y Finanzas"/>
  </r>
  <r>
    <x v="0"/>
    <s v="USANCHEZF"/>
    <m/>
    <s v="A"/>
    <s v="S153"/>
    <d v="2024-02-01T00:00:00"/>
    <x v="7"/>
    <s v="URSULA NIKOLL SANCHEZ FLORES"/>
    <s v="CONTROL DE GESTION"/>
    <s v="Gerencia Administracion y Finanzas"/>
  </r>
  <r>
    <x v="0"/>
    <s v="VABADP"/>
    <m/>
    <s v="A"/>
    <s v="S153"/>
    <d v="2021-07-27T00:00:00"/>
    <x v="7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7"/>
    <s v="VICTOR JESUS ANTEZANA MEDINA"/>
    <s v="ADMINISTRACION"/>
    <s v="Gerencia Administracion y Finanzas"/>
  </r>
  <r>
    <x v="0"/>
    <s v="VCRUZC"/>
    <m/>
    <s v="A"/>
    <s v="S153"/>
    <d v="2019-08-07T00:00:00"/>
    <x v="7"/>
    <s v="VICTOR JUNIOR CRUZ CARRILLO"/>
    <s v="GESTION HUMANA Y SOSTENIBILIDAD"/>
    <s v="Gerencia Gestion Humana de Sostenibilidad"/>
  </r>
  <r>
    <x v="0"/>
    <s v="VLEONA"/>
    <m/>
    <s v="A"/>
    <s v="S153"/>
    <d v="2022-10-03T00:00:00"/>
    <x v="7"/>
    <s v="VICTOR ALONSO LEON ALBAN"/>
    <s v="ALMACEN Y DISTRIBUCION"/>
    <s v="Gerencia de Operaciones"/>
  </r>
  <r>
    <x v="0"/>
    <s v="VLOPEZS"/>
    <m/>
    <s v="A"/>
    <s v="S153"/>
    <d v="2021-02-04T00:00:00"/>
    <x v="7"/>
    <s v="VÍCTOR STALIN LÓPEZ SÁNCHEZ"/>
    <s v="COSECHA,ALCE Y TRANSPORTE"/>
    <s v="Gerencia de Operaciones"/>
  </r>
  <r>
    <x v="0"/>
    <s v="WCHAVEZS"/>
    <m/>
    <s v="A"/>
    <s v="S153"/>
    <d v="2019-04-12T00:00:00"/>
    <x v="7"/>
    <s v="WILMER CHAVEZ SAAVEDRA"/>
    <s v="FUNDO SAN VICENTE"/>
    <s v="Gerencia Agricola"/>
  </r>
  <r>
    <x v="0"/>
    <s v="WJIMENEZN"/>
    <m/>
    <s v="A"/>
    <s v="S157"/>
    <d v="2017-03-15T00:00:00"/>
    <x v="7"/>
    <s v="WILLIAN RAUL JIMENEZ NOLE"/>
    <s v="PRODUCCION"/>
    <s v="Gerencia Industrial y Mantenimiento"/>
  </r>
  <r>
    <x v="0"/>
    <s v="YGARRIDOS"/>
    <m/>
    <s v="A"/>
    <s v="S153"/>
    <d v="2019-01-07T00:00:00"/>
    <x v="7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7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7"/>
    <s v="YORDY FABIAN MOGOLLON GONZALES"/>
    <s v="COSECHA,ALCE Y TRANSPORTE"/>
    <s v="Gerencia de Operaciones"/>
  </r>
  <r>
    <x v="0"/>
    <s v="YMOSCOLC"/>
    <m/>
    <s v="A"/>
    <s v="S157"/>
    <d v="2022-04-25T00:00:00"/>
    <x v="7"/>
    <s v="YUBIPSI ANALI MOSCOL CARDOZA"/>
    <s v="COMERCIAL"/>
    <s v="Gerencia de Operaciones"/>
  </r>
  <r>
    <x v="0"/>
    <s v="153_ADMIN"/>
    <m/>
    <s v="A"/>
    <s v="S153"/>
    <d v="2024-01-31T00:00:00"/>
    <x v="8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8"/>
    <s v="RESP. VÍCTOR STALIN LÓPEZ SÁNCHEZ"/>
    <s v="MANTENIMIENTO CAT"/>
    <s v="Gerencia de Operaciones"/>
  </r>
  <r>
    <x v="0"/>
    <s v="153_MNT_TRNS"/>
    <m/>
    <s v="A"/>
    <s v="S157"/>
    <d v="2019-03-05T00:00:00"/>
    <x v="8"/>
    <s v="RESPNOSABLE: VÍCTOR STALIN LÓPEZ SÁNCHEZ"/>
    <s v="MANTENIMIENTO CAT"/>
    <s v="Gerencia de Operaciones"/>
  </r>
  <r>
    <x v="0"/>
    <s v="153_SUPE_CAT"/>
    <m/>
    <s v="A"/>
    <s v="S153"/>
    <d v="2023-06-09T00:00:00"/>
    <x v="8"/>
    <s v="VÍCTOR STALIN LÓPEZ SÁNCHEZ"/>
    <s v="MANTENIMIENTO CAT"/>
    <s v="Gerencia de Operaciones"/>
  </r>
  <r>
    <x v="0"/>
    <s v="157_BLZML"/>
    <d v="9999-12-31T00:00:00"/>
    <s v="A"/>
    <s v="S157"/>
    <d v="2015-02-02T00:00:00"/>
    <x v="8"/>
    <s v="OPERADOR DE BALANZA"/>
    <s v="ALMACEN Y DISTRIBUCION"/>
    <s v="Gerencia de Operaciones"/>
  </r>
  <r>
    <x v="0"/>
    <s v="157_INSTRU"/>
    <m/>
    <s v="A"/>
    <s v="S157"/>
    <d v="2012-04-04T00:00:00"/>
    <x v="8"/>
    <s v="INSTRUMENTISTA DE AUTOMATIZACION"/>
    <s v="AUTOMATIZACION"/>
    <s v="Gerencia Industrial y Mantenimiento"/>
  </r>
  <r>
    <x v="0"/>
    <s v="157_OMANUTEN"/>
    <m/>
    <s v="A"/>
    <s v="S157"/>
    <d v="2012-02-15T00:00:00"/>
    <x v="8"/>
    <s v="LUIS EDUARDO VILLAR FLORES"/>
    <s v="MANTENIMIENTO INDUSTRIAL"/>
    <s v="Gerencia Industrial y Mantenimiento"/>
  </r>
  <r>
    <x v="0"/>
    <s v="157_OPECALID"/>
    <m/>
    <s v="A"/>
    <s v="S157"/>
    <d v="2011-09-06T00:00:00"/>
    <x v="8"/>
    <s v="DIANA CAROLINA ALBERCA SILUPÚ"/>
    <s v="CONTROL DE CALIDAD"/>
    <s v="Gerencia de Operaciones"/>
  </r>
  <r>
    <x v="0"/>
    <s v="157_PRODUC01"/>
    <m/>
    <s v="A"/>
    <s v="S157"/>
    <d v="2019-05-23T00:00:00"/>
    <x v="8"/>
    <s v="RESPONSABLE: ALEXANDER MOISES FLORES DUAREZ"/>
    <s v="PRODUCCION"/>
    <s v="Gerencia Industrial y Mantenimiento"/>
  </r>
  <r>
    <x v="0"/>
    <s v="158_REDES"/>
    <m/>
    <s v="A"/>
    <s v="S158"/>
    <d v="2013-12-03T00:00:00"/>
    <x v="8"/>
    <s v="RESP: CESAR MIGUEL CARRILLO REYES"/>
    <s v="ELECTRICIDAD"/>
    <s v="Gerencia Industrial y Mantenimiento"/>
  </r>
  <r>
    <x v="0"/>
    <s v="AADANAQUEE"/>
    <m/>
    <s v="A"/>
    <s v="S153"/>
    <d v="2022-04-08T00:00:00"/>
    <x v="8"/>
    <s v="ANDERSON JOEL ADANAQUE ENCALADA"/>
    <s v="COMPENSACIONES Y NOMINAS"/>
    <s v="Gerencia Gestion Humana de Sostenibilidad"/>
  </r>
  <r>
    <x v="0"/>
    <s v="AAGUIRREM"/>
    <m/>
    <s v="A"/>
    <s v="S153"/>
    <d v="2020-05-07T00:00:00"/>
    <x v="8"/>
    <s v="AMELIA AGUIRRE MARTINEZ"/>
    <s v="MANTENIMIENTO CAT"/>
    <s v="Gerencia de Operaciones"/>
  </r>
  <r>
    <x v="0"/>
    <s v="ABURNEOL"/>
    <d v="9999-12-31T00:00:00"/>
    <s v="A"/>
    <s v="S153"/>
    <d v="2019-10-02T00:00:00"/>
    <x v="8"/>
    <s v="ANA LUCIA BURNEO LOPEZ"/>
    <s v="CONTROL DE GESTION"/>
    <s v="Gerencia Administracion y Finanzas"/>
  </r>
  <r>
    <x v="0"/>
    <s v="ACABANILLASO"/>
    <m/>
    <s v="A"/>
    <s v="S153"/>
    <d v="2024-07-22T00:00:00"/>
    <x v="8"/>
    <s v="ABEL SALOMÓN CABANILLAS ORTEGA"/>
    <s v="COMPRAS"/>
    <s v="Gerencia de Operaciones"/>
  </r>
  <r>
    <x v="0"/>
    <s v="ACOLOMAL"/>
    <m/>
    <s v="A"/>
    <s v="S157"/>
    <d v="2016-08-22T00:00:00"/>
    <x v="8"/>
    <s v="ACELA MARGOT COLOMA LUNA"/>
    <s v="COMPENSACIONES Y NOMINAS"/>
    <s v="Gerencia Gestion Humana de Sostenibilidad"/>
  </r>
  <r>
    <x v="0"/>
    <s v="AFLORESD"/>
    <m/>
    <s v="A"/>
    <s v="S157"/>
    <d v="2013-03-20T00:00:00"/>
    <x v="8"/>
    <s v="ALEXANDER MOISES FLORES DUAREZ"/>
    <s v="PRODUCCION"/>
    <s v="Gerencia Industrial y Mantenimiento"/>
  </r>
  <r>
    <x v="0"/>
    <s v="AGULDENG"/>
    <m/>
    <s v="A"/>
    <s v="S153"/>
    <d v="2022-04-26T00:00:00"/>
    <x v="8"/>
    <s v="AMELIA DEL CARMEN GULDEN GARCIA"/>
    <s v="FUNDO LOBO"/>
    <s v="Gerencia Agricola"/>
  </r>
  <r>
    <x v="0"/>
    <s v="AGUTIERREZR"/>
    <d v="9999-12-31T00:00:00"/>
    <s v="A"/>
    <s v="S157"/>
    <d v="2023-10-10T00:00:00"/>
    <x v="8"/>
    <s v="ALICIA DE LOS MILAGROS GUTIERREZ ROSS-MORREY"/>
    <s v="COMERCIAL"/>
    <s v="Gerencia de Operaciones"/>
  </r>
  <r>
    <x v="0"/>
    <s v="ALACHIRAP"/>
    <m/>
    <s v="A"/>
    <s v="S153"/>
    <d v="2022-04-08T00:00:00"/>
    <x v="8"/>
    <s v="AILEEN SOFIA LACHIRA PRADO"/>
    <s v="ALMACEN Y DISTRIBUCION"/>
    <s v="Gerencia de Operaciones"/>
  </r>
  <r>
    <x v="0"/>
    <s v="ASEMINARIOV"/>
    <m/>
    <s v="A"/>
    <s v="S153"/>
    <d v="2024-08-21T00:00:00"/>
    <x v="8"/>
    <s v="ADRIANA ESTEFANY SEMINARIO VARGAS"/>
    <s v="MANTENIMIENTO DE RIEGO Y BOMBAS"/>
    <s v="Gerencia Agricola"/>
  </r>
  <r>
    <x v="0"/>
    <s v="ASERNAQUEV"/>
    <m/>
    <s v="A"/>
    <s v="S153"/>
    <d v="2021-01-28T00:00:00"/>
    <x v="8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8"/>
    <s v="RESP:JIMMY VASQUEZ CASTRO"/>
    <s v="SISTEMAS"/>
    <s v="Gerencia Administracion y Finanzas"/>
  </r>
  <r>
    <x v="0"/>
    <s v="AVASQUEZM"/>
    <m/>
    <s v="A"/>
    <s v="S157"/>
    <d v="2022-07-26T00:00:00"/>
    <x v="8"/>
    <s v="ALBERT ABEL VASQUEZ MORE"/>
    <s v="MANTENIMIENTO INDUSTRIAL"/>
    <s v="Gerencia Industrial y Mantenimiento"/>
  </r>
  <r>
    <x v="0"/>
    <s v="AVILELAJ"/>
    <m/>
    <s v="A"/>
    <s v="S157"/>
    <d v="2022-08-16T00:00:00"/>
    <x v="8"/>
    <s v="ADRIANA PAMELA JUAREZ VILELA"/>
    <s v="CONTABILIDAD"/>
    <s v="Gerencia Administracion y Finanzas"/>
  </r>
  <r>
    <x v="0"/>
    <s v="BGONZALESM"/>
    <m/>
    <s v="A"/>
    <s v="S157"/>
    <d v="2018-05-10T00:00:00"/>
    <x v="8"/>
    <s v="BORIS GONZALES MOGOLLON"/>
    <s v="COSECHA,ALCE Y TRANSPORTE"/>
    <s v="Gerencia de Operaciones"/>
  </r>
  <r>
    <x v="0"/>
    <s v="CCARRILLOR"/>
    <m/>
    <s v="A"/>
    <s v="S157"/>
    <d v="2016-09-02T00:00:00"/>
    <x v="8"/>
    <s v="CESAR MIGUEL CARRILLO REYES"/>
    <s v="ELECTRICIDAD"/>
    <s v="Gerencia Industrial y Mantenimiento"/>
  </r>
  <r>
    <x v="0"/>
    <s v="CFREYM"/>
    <m/>
    <s v="A"/>
    <s v="S157"/>
    <d v="2007-12-13T00:00:00"/>
    <x v="8"/>
    <s v="CHRISTIAN AXELL FREY MERINO"/>
    <s v="COMERCIAL"/>
    <s v="Gerencia de Operaciones"/>
  </r>
  <r>
    <x v="0"/>
    <s v="CNEYRAM"/>
    <m/>
    <s v="A"/>
    <s v="S153"/>
    <d v="2023-12-29T00:00:00"/>
    <x v="8"/>
    <s v="CHRISTOPER JUNIOR NEYRA MONTALBAN"/>
    <s v="ALMACEN Y DISTRIBUCION"/>
    <s v="Gerencia de Operaciones"/>
  </r>
  <r>
    <x v="0"/>
    <s v="COCANAG"/>
    <m/>
    <s v="A"/>
    <s v="S157"/>
    <d v="2023-12-18T00:00:00"/>
    <x v="8"/>
    <s v="CESAR ANDRÉS OCAÑA GUTIERREZ"/>
    <s v="COMPRAS"/>
    <s v="Gerencia de Operaciones"/>
  </r>
  <r>
    <x v="0"/>
    <s v="CRAMOSG"/>
    <m/>
    <s v="A"/>
    <s v="S157"/>
    <d v="2021-03-01T00:00:00"/>
    <x v="8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8"/>
    <s v="CARLOS REYES YARLEQUE"/>
    <s v="MANTENIMIENTO CAT"/>
    <s v="Gerencia de Operaciones"/>
  </r>
  <r>
    <x v="0"/>
    <s v="CSILVAD"/>
    <m/>
    <s v="A"/>
    <s v="S158"/>
    <d v="2022-11-11T00:00:00"/>
    <x v="8"/>
    <s v="CESAR ANTHONY SILVA DEL ROSARIO"/>
    <s v="ELECTRICIDAD"/>
    <s v="Gerencia Industrial y Mantenimiento"/>
  </r>
  <r>
    <x v="0"/>
    <s v="CSOSAL"/>
    <m/>
    <s v="A"/>
    <s v="S153"/>
    <d v="2021-05-04T00:00:00"/>
    <x v="8"/>
    <s v="CLAUDIA ISELIA SOSA LACHIRA"/>
    <s v="CONTROL DE GESTION"/>
    <s v="Gerencia Administracion y Finanzas"/>
  </r>
  <r>
    <x v="0"/>
    <s v="CVIVANCOM"/>
    <m/>
    <s v="A"/>
    <s v="S153"/>
    <d v="2014-11-21T00:00:00"/>
    <x v="8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8"/>
    <s v="DIEGO ALONSO ARENAS BENITES"/>
    <s v="MANTENIMIENTO CAT"/>
    <s v="Gerencia de Operaciones"/>
  </r>
  <r>
    <x v="0"/>
    <s v="DCHERON"/>
    <m/>
    <s v="A"/>
    <s v="S153"/>
    <d v="2016-06-30T00:00:00"/>
    <x v="8"/>
    <s v="DARWIN ANDRY CHERO NOMBERTO"/>
    <s v="ALMACEN Y DISTRIBUCION"/>
    <s v="Gerencia de Operaciones"/>
  </r>
  <r>
    <x v="0"/>
    <s v="DCRUZC"/>
    <m/>
    <s v="A"/>
    <s v="S153"/>
    <d v="2015-06-18T00:00:00"/>
    <x v="8"/>
    <s v="DAVID ISRAEL CRUZ CARRILLO"/>
    <s v="PRODUCCION"/>
    <s v="Gerencia Industrial y Mantenimiento"/>
  </r>
  <r>
    <x v="0"/>
    <s v="DFLOREANOP"/>
    <m/>
    <s v="A"/>
    <s v="S153"/>
    <d v="2019-05-03T00:00:00"/>
    <x v="8"/>
    <s v="DEYNI ALEXANDER FLOREANO PUCHULAN"/>
    <s v="COMPRAS"/>
    <s v="Gerencia de Operaciones"/>
  </r>
  <r>
    <x v="0"/>
    <s v="DGAMEROS"/>
    <m/>
    <s v="A"/>
    <s v="S157"/>
    <d v="2019-08-01T00:00:00"/>
    <x v="8"/>
    <s v="DARWIN ABEL GAMERO SAAVEDRA"/>
    <s v="PRODUCCION"/>
    <s v="Gerencia Industrial y Mantenimiento"/>
  </r>
  <r>
    <x v="0"/>
    <s v="DYARLEQUEL"/>
    <m/>
    <s v="A"/>
    <s v="S157"/>
    <d v="2024-04-08T00:00:00"/>
    <x v="8"/>
    <s v="DEYVIS IVAN YARLEQUE LACHIRA"/>
    <s v="PRODUCCION"/>
    <s v="Gerencia Industrial y Mantenimiento"/>
  </r>
  <r>
    <x v="0"/>
    <s v="EAREVALOJ"/>
    <m/>
    <s v="A"/>
    <s v="S153"/>
    <d v="2020-10-22T00:00:00"/>
    <x v="8"/>
    <s v="ENRIQUE ALFONSO AREVALO JUAREZ"/>
    <s v="COMPRAS"/>
    <s v="Gerencia Administracion y Finanzas"/>
  </r>
  <r>
    <x v="0"/>
    <s v="ECORTEZS"/>
    <d v="9999-12-31T00:00:00"/>
    <s v="A"/>
    <s v="S153"/>
    <d v="2024-05-23T00:00:00"/>
    <x v="8"/>
    <s v="ELVIRA JOSEFINA CORTEZ SANDOVAL"/>
    <s v="ALMACEN Y DISTRIBUCION"/>
    <s v="Gerencia de Operaciones"/>
  </r>
  <r>
    <x v="0"/>
    <s v="EGARCIARO"/>
    <m/>
    <s v="A"/>
    <s v="S153"/>
    <d v="2024-08-14T00:00:00"/>
    <x v="8"/>
    <s v="EVELIN LISSETH GARCIA ROMERO"/>
    <s v="ALMACEN Y DISTRIBUCION"/>
    <s v="Gerencia de Operaciones"/>
  </r>
  <r>
    <x v="0"/>
    <s v="EGIRONA"/>
    <m/>
    <s v="A"/>
    <s v="S153"/>
    <d v="2023-09-28T00:00:00"/>
    <x v="8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8"/>
    <s v="ELVIS HEREDIA RUIZ"/>
    <s v="GESTION HUMANA Y SOSTENIBILIDAD"/>
    <s v="Gerencia Gestion Humana de Sostenibilidad"/>
  </r>
  <r>
    <x v="0"/>
    <s v="EMIJAHUANCAG"/>
    <m/>
    <s v="A"/>
    <s v="S153"/>
    <d v="2017-05-23T00:00:00"/>
    <x v="8"/>
    <s v="EDIXSON MIJAHUANCA GUERRERO"/>
    <s v="MANTENIMIENTO CAT"/>
    <s v="Gerencia de Operaciones"/>
  </r>
  <r>
    <x v="0"/>
    <s v="EREYESP"/>
    <m/>
    <s v="A"/>
    <s v="S153"/>
    <d v="2011-01-17T00:00:00"/>
    <x v="8"/>
    <s v="ESTEBAN REYES PUCHULAN"/>
    <s v="GERENCIA AGRICOLA"/>
    <s v="Gerencia Agricola"/>
  </r>
  <r>
    <x v="0"/>
    <s v="FATOCHEM"/>
    <m/>
    <s v="A"/>
    <s v="S157"/>
    <d v="2017-04-26T00:00:00"/>
    <x v="8"/>
    <s v="FELIX ADDERLY ATOCHE MAZA"/>
    <s v="PRODUCCION"/>
    <s v="Gerencia Industrial y Mantenimiento"/>
  </r>
  <r>
    <x v="0"/>
    <s v="FLOPEZV"/>
    <m/>
    <s v="A"/>
    <s v="S153"/>
    <d v="2014-10-17T00:00:00"/>
    <x v="8"/>
    <s v="FRANQUI LOPEZ VALLADARES"/>
    <s v="ALMACEN Y DISTRIBUCION"/>
    <s v="Gerencia de Operaciones"/>
  </r>
  <r>
    <x v="0"/>
    <s v="FVALLADARESC"/>
    <m/>
    <s v="A"/>
    <s v="S153"/>
    <d v="2022-08-15T00:00:00"/>
    <x v="8"/>
    <s v="FRANCO VALLADARES CARNERO"/>
    <s v="MANTENIMIENTO DE RIEGO Y BOMBAS"/>
    <s v="Gerencia Agricola"/>
  </r>
  <r>
    <x v="0"/>
    <s v="GBAYONAC"/>
    <d v="9999-12-31T00:00:00"/>
    <s v="A"/>
    <s v="S153"/>
    <d v="2024-04-23T00:00:00"/>
    <x v="8"/>
    <s v="GIULIANA EMPERATRIZ BAYONA COBEÑAS"/>
    <s v="COMPRAS"/>
    <s v="Gerencia de Operaciones"/>
  </r>
  <r>
    <x v="0"/>
    <s v="GCUBASA"/>
    <m/>
    <s v="A"/>
    <s v="S153"/>
    <d v="2024-03-01T00:00:00"/>
    <x v="8"/>
    <s v="GIANCARLO CUBAS ACHA"/>
    <s v="MANTENIMIENTO DE RIEGO Y BOMBAS"/>
    <s v="Gerencia Agricola"/>
  </r>
  <r>
    <x v="0"/>
    <s v="GPENAP"/>
    <m/>
    <s v="A"/>
    <s v="S153"/>
    <d v="2013-01-08T00:00:00"/>
    <x v="8"/>
    <s v="GONZALO RAMON PEÑA PEÑA"/>
    <s v="FUNDO LOBO"/>
    <s v="Gerencia Agricola"/>
  </r>
  <r>
    <x v="0"/>
    <s v="HBORJAT"/>
    <m/>
    <s v="A"/>
    <s v="S157"/>
    <d v="2022-04-20T00:00:00"/>
    <x v="8"/>
    <s v="HECTOR DANIEL BORJA TORRES"/>
    <s v="ELECTRICIDAD"/>
    <s v="Gerencia Industrial y Mantenimiento"/>
  </r>
  <r>
    <x v="0"/>
    <s v="HCRUZA"/>
    <m/>
    <s v="A"/>
    <s v="S153"/>
    <d v="2017-11-24T00:00:00"/>
    <x v="8"/>
    <s v="HENRY CRUZ ALBINES"/>
    <s v="ALMACEN Y DISTRIBUCION"/>
    <s v="Gerencia de Operaciones"/>
  </r>
  <r>
    <x v="0"/>
    <s v="HMOCARROC"/>
    <m/>
    <s v="A"/>
    <s v="S153"/>
    <d v="2023-08-14T00:00:00"/>
    <x v="8"/>
    <s v="HUGO MARTIN MOCARRO CHAPILLIQUEN"/>
    <s v="RIESGOS"/>
    <s v="Gerencia Administracion y Finanzas"/>
  </r>
  <r>
    <x v="0"/>
    <s v="IFLORESF"/>
    <d v="9999-12-31T00:00:00"/>
    <s v="A"/>
    <s v="S158"/>
    <d v="2024-06-03T00:00:00"/>
    <x v="8"/>
    <s v="ISMAEL JACOBO FLORES FLORES"/>
    <s v="PLANTA DE ENERGIA"/>
    <s v="Gerencia Industrial y Mantenimiento"/>
  </r>
  <r>
    <x v="0"/>
    <s v="JAQUIJED"/>
    <m/>
    <s v="A"/>
    <s v="S153"/>
    <d v="2019-06-12T00:00:00"/>
    <x v="8"/>
    <s v="JORGE LUIS AQUIJE DIAZ"/>
    <s v="FUNDO MONTELIMA"/>
    <s v="Gerencia Agricola"/>
  </r>
  <r>
    <x v="0"/>
    <s v="JBACILIOH"/>
    <m/>
    <s v="A"/>
    <s v="S153"/>
    <d v="2014-08-12T00:00:00"/>
    <x v="8"/>
    <s v="JESSICA ELIZABETH BACILIO HERNANDEZ"/>
    <s v="CPIU"/>
    <s v="Gerencia Agricola"/>
  </r>
  <r>
    <x v="0"/>
    <s v="JBAYONAG"/>
    <d v="9999-12-31T00:00:00"/>
    <s v="A"/>
    <s v="S153"/>
    <d v="2023-02-10T00:00:00"/>
    <x v="8"/>
    <s v="JOSE MANUEL BAYONA GALLOSA"/>
    <s v="COMPRAS"/>
    <s v="Gerencia de Operaciones"/>
  </r>
  <r>
    <x v="0"/>
    <s v="JCALDERONCHU"/>
    <m/>
    <s v="A"/>
    <s v="S157"/>
    <d v="2018-01-03T00:00:00"/>
    <x v="8"/>
    <s v="JOAO HERALDO CALDERON CHUQUILIN"/>
    <s v="PRODUCCION"/>
    <s v="Gerencia Industrial y Mantenimiento"/>
  </r>
  <r>
    <x v="0"/>
    <s v="JCASTILLOR"/>
    <m/>
    <s v="A"/>
    <s v="S153"/>
    <d v="2016-07-25T00:00:00"/>
    <x v="8"/>
    <s v="JHON MARLON CASTILLO ROJAS"/>
    <s v="MANTENIMIENTO DE RIEGO Y BOMBAS"/>
    <s v="Gerencia Agricola"/>
  </r>
  <r>
    <x v="0"/>
    <s v="JCHAPARROB"/>
    <m/>
    <s v="A"/>
    <s v="S153"/>
    <d v="2020-09-02T00:00:00"/>
    <x v="8"/>
    <s v="JORGE AUGUSTO CHAPARRO BENITES"/>
    <s v="COMPRAS"/>
    <s v="Gerencia de Operaciones"/>
  </r>
  <r>
    <x v="0"/>
    <s v="JCHEROPA"/>
    <m/>
    <s v="A"/>
    <s v="S153"/>
    <d v="2022-02-25T00:00:00"/>
    <x v="8"/>
    <s v="JUNIOR IVAN CHERO PAIVA"/>
    <s v="COMPRAS"/>
    <s v="Gerencia de Operaciones"/>
  </r>
  <r>
    <x v="0"/>
    <s v="JCHUMACEROC"/>
    <m/>
    <s v="A"/>
    <s v="S157"/>
    <d v="2023-06-08T00:00:00"/>
    <x v="8"/>
    <s v="JHON ALEXIS CHUMACERO COLUMBUS"/>
    <s v="MANTENIMIENTO INDUSTRIAL"/>
    <s v="Gerencia Industrial y Mantenimiento"/>
  </r>
  <r>
    <x v="0"/>
    <s v="JCOBENASS"/>
    <m/>
    <s v="A"/>
    <s v="S157"/>
    <d v="2020-08-04T00:00:00"/>
    <x v="8"/>
    <s v="JORGE LUIS COBEÑAS SALDARRIAGA"/>
    <s v="CONTROL DE CALIDAD"/>
    <s v="Gerencia de Operaciones"/>
  </r>
  <r>
    <x v="0"/>
    <s v="JESTELAF"/>
    <m/>
    <s v="A"/>
    <s v="S157"/>
    <d v="2020-06-25T00:00:00"/>
    <x v="8"/>
    <s v="JOSE JUAN ESTELA FLORES"/>
    <s v="CONTROL DE CALIDAD"/>
    <s v="Gerencia de Operaciones"/>
  </r>
  <r>
    <x v="0"/>
    <s v="JGARCESV"/>
    <m/>
    <s v="A"/>
    <s v="S157"/>
    <d v="2024-07-05T00:00:00"/>
    <x v="8"/>
    <s v="JOSE VLADIMIR GARCES VILLEGAS"/>
    <s v="SIG"/>
    <s v="Gerencia Gestion Humana de Sostenibilidad"/>
  </r>
  <r>
    <x v="0"/>
    <s v="JGOMEZAP"/>
    <m/>
    <s v="A"/>
    <s v="S153"/>
    <d v="2023-08-31T00:00:00"/>
    <x v="8"/>
    <s v="JENE FRANSHESKA GÓMEZ APARICIO"/>
    <s v="SISTEMAS"/>
    <s v="Gerencia Administracion y Finanzas"/>
  </r>
  <r>
    <x v="0"/>
    <s v="JHIDALGOS"/>
    <d v="9999-12-31T00:00:00"/>
    <s v="A"/>
    <s v="S153"/>
    <d v="2023-07-06T00:00:00"/>
    <x v="8"/>
    <s v="JUNIOR ALEXANDER HIDALGO SOCOLA"/>
    <s v="SISTEMAS"/>
    <s v="Gerencia Administracion y Finanzas"/>
  </r>
  <r>
    <x v="0"/>
    <s v="JLARAMA"/>
    <m/>
    <s v="A"/>
    <s v="S153"/>
    <d v="2022-10-03T00:00:00"/>
    <x v="8"/>
    <s v="JHORDY BRAYAN LARA MAMANI"/>
    <s v="COMPRAS"/>
    <s v="Gerencia de Operaciones"/>
  </r>
  <r>
    <x v="0"/>
    <s v="JLOPEZSI"/>
    <m/>
    <s v="A"/>
    <s v="S157"/>
    <d v="2019-06-18T00:00:00"/>
    <x v="8"/>
    <s v="JOSE LEONCIO LOPEZ SILVA"/>
    <s v="MANTENIMIENTO INDUSTRIAL"/>
    <s v="Gerencia Industrial y Mantenimiento"/>
  </r>
  <r>
    <x v="0"/>
    <s v="JMARCELOM"/>
    <m/>
    <s v="A"/>
    <s v="S157"/>
    <d v="2024-01-12T00:00:00"/>
    <x v="8"/>
    <s v="JOSÉ MARÍA MARCELO MECA"/>
    <s v="COMPRAS"/>
    <s v="Gerencia de Operaciones"/>
  </r>
  <r>
    <x v="0"/>
    <s v="JMAZAV"/>
    <m/>
    <s v="A"/>
    <s v="S157"/>
    <d v="2017-09-12T00:00:00"/>
    <x v="8"/>
    <s v="JORGE HERNAN MAZA VILCHEZ"/>
    <s v="AUTOMATIZACION"/>
    <s v="Gerencia Industrial y Mantenimiento"/>
  </r>
  <r>
    <x v="0"/>
    <s v="JMENDOZAG"/>
    <m/>
    <s v="A"/>
    <s v="S153"/>
    <d v="2021-09-08T00:00:00"/>
    <x v="8"/>
    <s v="JAIME MENDOZA GARAY"/>
    <s v="SEGURIDAD"/>
    <s v="Gerencia Gestion Humana de Sostenibilidad"/>
  </r>
  <r>
    <x v="0"/>
    <s v="JMIOA"/>
    <m/>
    <s v="A"/>
    <s v="S153"/>
    <d v="2018-06-05T00:00:00"/>
    <x v="8"/>
    <s v="JUAN MARTIN MIO ARBULU"/>
    <s v="MANTENIMIENTO DE RIEGO Y BOMBAS"/>
    <s v="Gerencia Agricola"/>
  </r>
  <r>
    <x v="0"/>
    <s v="JMONTEROV"/>
    <m/>
    <s v="A"/>
    <s v="S157"/>
    <d v="2020-09-23T00:00:00"/>
    <x v="8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8"/>
    <s v="JEAN ONSTEENG NEGRON CALERO"/>
    <s v="MANTENIMIENTO DE RIEGO Y BOMBAS"/>
    <s v="Gerencia Agricola"/>
  </r>
  <r>
    <x v="0"/>
    <s v="JORDINOLAZ"/>
    <m/>
    <s v="A"/>
    <s v="S157"/>
    <d v="2024-08-02T00:00:00"/>
    <x v="8"/>
    <s v="JUAN JOSUE ORDINOLA ZAPATA"/>
    <s v="PRODUCCION"/>
    <s v="Gerencia Industrial y Mantenimiento"/>
  </r>
  <r>
    <x v="0"/>
    <s v="JPICHILINGUP"/>
    <m/>
    <s v="A"/>
    <s v="S157"/>
    <d v="2021-09-28T00:00:00"/>
    <x v="8"/>
    <s v="JOYCE ALLISON PICHILINGUE POZO"/>
    <s v="COMERCIAL"/>
    <s v="Gerencia de Operaciones"/>
  </r>
  <r>
    <x v="0"/>
    <s v="JQUEVEDOA"/>
    <m/>
    <s v="A"/>
    <s v="S153"/>
    <d v="2010-05-19T00:00:00"/>
    <x v="8"/>
    <s v="JORGE ISAC QUEVEDO ARBULU"/>
    <s v="ADMINISTRACION"/>
    <s v="Gerencia Administracion y Finanzas"/>
  </r>
  <r>
    <x v="0"/>
    <s v="JREYESC"/>
    <d v="9999-12-31T00:00:00"/>
    <s v="A"/>
    <s v="S157"/>
    <d v="2023-03-14T00:00:00"/>
    <x v="8"/>
    <s v="JOSEPH ALEXIS REYES CRUZ"/>
    <s v="MANTENIMIENTO INDUSTRIAL"/>
    <s v="Gerencia Industrial y Mantenimiento"/>
  </r>
  <r>
    <x v="0"/>
    <s v="JROJASBARR"/>
    <m/>
    <s v="A"/>
    <s v="S153"/>
    <d v="2021-03-11T00:00:00"/>
    <x v="8"/>
    <s v="JOHN ANGEL ROJAS BARRIOS"/>
    <s v="FUNDO MONTELIMA"/>
    <s v="Gerencia Agricola"/>
  </r>
  <r>
    <x v="0"/>
    <s v="JSEMINARIOA"/>
    <m/>
    <s v="A"/>
    <s v="S157"/>
    <d v="2019-05-09T00:00:00"/>
    <x v="8"/>
    <s v="JORGE LUIS SEMINARIO ABAD"/>
    <s v="PRODUCCION"/>
    <s v="Gerencia Industrial y Mantenimiento"/>
  </r>
  <r>
    <x v="0"/>
    <s v="JSEMINARIOU"/>
    <m/>
    <s v="A"/>
    <s v="S157"/>
    <d v="2021-02-26T00:00:00"/>
    <x v="8"/>
    <s v="JOSE ALFREDO SEMINARIO URBINA"/>
    <s v="PRODUCCION"/>
    <s v="Gerencia Industrial y Mantenimiento"/>
  </r>
  <r>
    <x v="0"/>
    <s v="JVASQUEZCAS"/>
    <m/>
    <s v="A"/>
    <s v="S153"/>
    <d v="2011-01-17T00:00:00"/>
    <x v="8"/>
    <s v="JIMMY VASQUEZ CASTRO"/>
    <s v="SISTEMAS"/>
    <s v="Gerencia Administracion y Finanzas"/>
  </r>
  <r>
    <x v="0"/>
    <s v="JVILLEGASP"/>
    <m/>
    <s v="A"/>
    <s v="S153"/>
    <d v="2020-11-23T00:00:00"/>
    <x v="8"/>
    <s v="JORDAN PAUL VILLEGAS PURIZACA"/>
    <s v="COMPENSACIONES Y NOMINAS"/>
    <s v="Gerencia Gestion Humana de Sostenibilidad"/>
  </r>
  <r>
    <x v="0"/>
    <s v="KCRUZM"/>
    <m/>
    <s v="A"/>
    <s v="S153"/>
    <d v="2023-07-26T00:00:00"/>
    <x v="8"/>
    <s v="KARLA CRUZ MAURICIO"/>
    <s v="ALMACEN Y DISTRIBUCION"/>
    <s v="Gerencia de Operaciones"/>
  </r>
  <r>
    <x v="0"/>
    <s v="KYAMUNAQUEJ"/>
    <d v="9999-12-31T00:00:00"/>
    <s v="A"/>
    <s v="S153"/>
    <d v="2022-11-30T00:00:00"/>
    <x v="8"/>
    <s v="KEVIN SMITH YAMUNAQUE JUAREZ"/>
    <s v="ALMACEN Y DISTRIBUCION"/>
    <s v="Gerencia de Operaciones"/>
  </r>
  <r>
    <x v="0"/>
    <s v="KZAVALETAM"/>
    <m/>
    <s v="A"/>
    <s v="S157"/>
    <d v="2023-07-05T00:00:00"/>
    <x v="8"/>
    <s v="KAROL RUTH ZAVALETA MAR"/>
    <s v="CONTABILIDAD"/>
    <s v="Gerencia Administracion y Finanzas"/>
  </r>
  <r>
    <x v="0"/>
    <s v="LALAYOA"/>
    <m/>
    <s v="A"/>
    <s v="S153"/>
    <d v="2024-07-10T00:00:00"/>
    <x v="8"/>
    <s v="LEKZY SHEILYNETZ ALAYO ALCANTARA"/>
    <s v="CPIU"/>
    <s v="Gerencia Agricola"/>
  </r>
  <r>
    <x v="0"/>
    <s v="LCHANDUVIT"/>
    <m/>
    <s v="A"/>
    <s v="S157"/>
    <d v="2021-02-16T00:00:00"/>
    <x v="8"/>
    <s v="LEONARDO MANUEL CHANDUVI TINEDO"/>
    <s v="CONTABILIDAD"/>
    <s v="Gerencia Administracion y Finanzas"/>
  </r>
  <r>
    <x v="0"/>
    <s v="LGARCIAC"/>
    <m/>
    <s v="A"/>
    <s v="S153"/>
    <d v="2021-03-26T00:00:00"/>
    <x v="8"/>
    <s v="LUIS FRANCISCO GARCIA CALOPIÑA"/>
    <s v="COSECHA,ALCE Y TRANSPORTE"/>
    <s v="Gerencia de Operaciones"/>
  </r>
  <r>
    <x v="0"/>
    <s v="LHERRERAM"/>
    <m/>
    <s v="A"/>
    <s v="S153"/>
    <d v="2020-07-24T00:00:00"/>
    <x v="8"/>
    <s v="LENIN JOHNATAN HERRERA MOSCOL"/>
    <s v="ALMACEN Y DISTRIBUCION"/>
    <s v="Gerencia de Operaciones"/>
  </r>
  <r>
    <x v="0"/>
    <s v="LOCANAP"/>
    <m/>
    <s v="A"/>
    <s v="S153"/>
    <d v="2014-02-20T00:00:00"/>
    <x v="8"/>
    <s v="LIA CRISTINA OCAÑA PAUTA"/>
    <s v="CONTROL DE GESTION"/>
    <s v="Gerencia Administracion y Finanzas"/>
  </r>
  <r>
    <x v="0"/>
    <s v="LOLAYAL"/>
    <m/>
    <s v="A"/>
    <s v="S153"/>
    <d v="2015-12-16T00:00:00"/>
    <x v="8"/>
    <s v="LYN ANTHONY OLAYA LEON"/>
    <s v="CONTABILIDAD"/>
    <s v="Gerencia Administracion y Finanzas"/>
  </r>
  <r>
    <x v="0"/>
    <s v="LPADILLASA"/>
    <m/>
    <s v="A"/>
    <s v="S157"/>
    <d v="2021-07-12T00:00:00"/>
    <x v="8"/>
    <s v="LIDER PADILLA SALVADOR"/>
    <s v="PRODUCCION"/>
    <s v="Gerencia Industrial y Mantenimiento"/>
  </r>
  <r>
    <x v="0"/>
    <s v="LTIMANAT"/>
    <m/>
    <s v="A"/>
    <s v="S153"/>
    <d v="2022-10-31T00:00:00"/>
    <x v="8"/>
    <s v="LUIS FELIPE TIMANA TABOADA"/>
    <s v="COMPRAS"/>
    <s v="Gerencia de Operaciones"/>
  </r>
  <r>
    <x v="0"/>
    <s v="LVILLARF"/>
    <m/>
    <s v="A"/>
    <s v="S157"/>
    <d v="2019-07-05T00:00:00"/>
    <x v="8"/>
    <s v="LUIS EDUARDO VILLAR FLORES"/>
    <s v="MANTENIMIENTO INDUSTRIAL"/>
    <s v="Gerencia Industrial y Mantenimiento"/>
  </r>
  <r>
    <x v="0"/>
    <s v="MDIAZTA"/>
    <m/>
    <s v="A"/>
    <s v="S157"/>
    <d v="2024-02-16T00:00:00"/>
    <x v="8"/>
    <s v="MARIA PAULA DIAZ TALLEDO"/>
    <s v="CONTABILIDAD"/>
    <s v="Gerencia Administracion y Finanzas"/>
  </r>
  <r>
    <x v="0"/>
    <s v="MDILIBERTOS"/>
    <m/>
    <s v="A"/>
    <s v="S153"/>
    <d v="2012-08-03T00:00:00"/>
    <x v="8"/>
    <s v="MICHELE MARTINO DI LIBERTO SAURI"/>
    <s v="GERENCIA AGRICOLA"/>
    <s v="Gerencia Agricola"/>
  </r>
  <r>
    <x v="0"/>
    <s v="MMARTINEZP"/>
    <d v="9999-12-12T00:00:00"/>
    <s v="A"/>
    <s v="S157"/>
    <d v="2014-08-13T00:00:00"/>
    <x v="8"/>
    <s v="MIROSLAVA BEATRIZ MARTINEZ PUICON"/>
    <s v="CONTABILIDAD"/>
    <s v="Gerencia Administracion y Finanzas"/>
  </r>
  <r>
    <x v="0"/>
    <s v="MNAVARROM"/>
    <m/>
    <s v="A"/>
    <s v="S153"/>
    <d v="2024-03-12T00:00:00"/>
    <x v="8"/>
    <s v="MIGUEL ADRIAN NAVARRO MONJE"/>
    <s v="ALMACEN Y DISTRIBUCION"/>
    <s v="Gerencia de Operaciones"/>
  </r>
  <r>
    <x v="0"/>
    <s v="MNAVARRON"/>
    <m/>
    <s v="A"/>
    <s v="S157"/>
    <d v="2024-07-30T00:00:00"/>
    <x v="8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8"/>
    <s v="MARIA PRESENTACION VEGA YZQUIERDO"/>
    <s v="CONTROL DE CALIDAD"/>
    <s v="Gerencia de Operaciones"/>
  </r>
  <r>
    <x v="0"/>
    <s v="MVILLEGASJ"/>
    <m/>
    <s v="A"/>
    <s v="S153"/>
    <d v="2024-06-21T00:00:00"/>
    <x v="8"/>
    <s v="MARIANA DEL PILAR VILLEGAS JUAREZ"/>
    <s v="ADMINISTRACION"/>
    <s v="Gerencia Administracion y Finanzas"/>
  </r>
  <r>
    <x v="0"/>
    <s v="NHANSENG"/>
    <m/>
    <s v="A"/>
    <s v="S153"/>
    <d v="2018-04-18T00:00:00"/>
    <x v="8"/>
    <s v="NILS ENRIQUE HANSEN GAMARRA"/>
    <s v="MANTENIMIENTO DE RIEGO Y BOMBAS"/>
    <s v="Gerencia Agricola"/>
  </r>
  <r>
    <x v="0"/>
    <s v="OMONTENEGROC"/>
    <m/>
    <s v="A"/>
    <s v="S153"/>
    <d v="2023-09-21T00:00:00"/>
    <x v="8"/>
    <s v="OSCAR DAVID MONTENEGRO CALLE"/>
    <s v="COMERCIAL"/>
    <s v="Gerencia de Operaciones"/>
  </r>
  <r>
    <x v="0"/>
    <s v="OVASQUEZP"/>
    <m/>
    <s v="A"/>
    <s v="S153"/>
    <d v="2008-08-13T00:00:00"/>
    <x v="8"/>
    <s v="OXSLIER LENIN VASQUEZ PINDAY"/>
    <s v="GERENCIA AGRICOLA"/>
    <s v="Gerencia Agricola"/>
  </r>
  <r>
    <x v="0"/>
    <s v="PMARROQUINR"/>
    <m/>
    <s v="A"/>
    <s v="S157"/>
    <d v="2024-04-18T00:00:00"/>
    <x v="8"/>
    <s v="PIERO ALEJANDRO MARROQUIN RUBIO"/>
    <s v="SIG"/>
    <s v="Gerencia Agricola"/>
  </r>
  <r>
    <x v="0"/>
    <s v="PSUNCIONZ"/>
    <m/>
    <s v="A"/>
    <s v="S153"/>
    <d v="2019-02-27T00:00:00"/>
    <x v="8"/>
    <s v="PAOLA CLEOFE SUNCIÓN ZAPATA"/>
    <s v="COMPENSACIONES Y NOMINAS"/>
    <s v="Gerencia Gestion Humana de Sostenibilidad"/>
  </r>
  <r>
    <x v="0"/>
    <s v="PTRIGOSOF"/>
    <m/>
    <s v="A"/>
    <s v="S157"/>
    <d v="2007-01-15T00:00:00"/>
    <x v="8"/>
    <s v="PEDRO  ALEJANDRO TRIGOSO FEIJOO"/>
    <s v="GERENCIA DE OPERACIONES"/>
    <s v="Gerencia de Operaciones"/>
  </r>
  <r>
    <x v="0"/>
    <s v="RCRESPOV"/>
    <m/>
    <s v="A"/>
    <s v="S157"/>
    <d v="2024-08-13T00:00:00"/>
    <x v="8"/>
    <s v="RODRIGO MAURICIO CRESPO VASQUEZ"/>
    <s v="MANTENIMIENTO INDUSTRIAL"/>
    <s v="Gerencia Industrial y Mantenimiento"/>
  </r>
  <r>
    <x v="0"/>
    <s v="RGARCIAFE"/>
    <m/>
    <s v="A"/>
    <s v="S153"/>
    <d v="2022-11-18T00:00:00"/>
    <x v="8"/>
    <s v="RUBÉN DARIO GARCIA FERIA"/>
    <s v="CONTABILIDAD"/>
    <s v="Gerencia Administracion y Finanzas"/>
  </r>
  <r>
    <x v="0"/>
    <s v="RLUPUCHEQ"/>
    <m/>
    <s v="A"/>
    <s v="S153"/>
    <d v="2018-03-14T00:00:00"/>
    <x v="8"/>
    <s v="RAFAEL LUPUCHE QUEVEDO"/>
    <s v="CPIU"/>
    <s v="Gerencia Agricola"/>
  </r>
  <r>
    <x v="0"/>
    <s v="RMARCELOY"/>
    <d v="9999-12-31T00:00:00"/>
    <s v="A"/>
    <s v="S153"/>
    <d v="2024-04-11T00:00:00"/>
    <x v="8"/>
    <s v="ROBERTO DANIEL MARCELO YOVERA"/>
    <s v="ALMACEN Y DISTRIBUCION"/>
    <s v="Gerencia de Operaciones"/>
  </r>
  <r>
    <x v="0"/>
    <s v="RMERACH"/>
    <d v="9999-12-31T00:00:00"/>
    <s v="A"/>
    <s v="S157"/>
    <d v="2024-04-04T00:00:00"/>
    <x v="8"/>
    <s v="RICARDO NORVIL MERA CHU"/>
    <s v="GERENCIA INDUSTRIAL"/>
    <s v="Gerencia Industrial y Mantenimiento"/>
  </r>
  <r>
    <x v="0"/>
    <s v="RMONCADAP"/>
    <m/>
    <s v="A"/>
    <s v="S153"/>
    <d v="2018-10-10T00:00:00"/>
    <x v="8"/>
    <s v="RENZO JOSE MONCADA PEREZ"/>
    <s v="CONTROL DE GESTION"/>
    <s v="Gerencia Administracion y Finanzas"/>
  </r>
  <r>
    <x v="0"/>
    <s v="RROMEROC"/>
    <m/>
    <s v="A"/>
    <s v="S157"/>
    <d v="2024-04-08T00:00:00"/>
    <x v="8"/>
    <s v="ROY JAMES ROMERO COLLANTES"/>
    <s v="MANTENIMIENTO INDUSTRIAL"/>
    <s v="Gerencia Industrial y Mantenimiento"/>
  </r>
  <r>
    <x v="0"/>
    <s v="RTORRESS"/>
    <m/>
    <s v="A"/>
    <s v="S153"/>
    <d v="2016-02-19T00:00:00"/>
    <x v="8"/>
    <s v="RAUL JAVIER TORRES SILVA"/>
    <s v="MANTENIMIENTO DE RIEGO Y BOMBAS"/>
    <s v="Gerencia Agricola"/>
  </r>
  <r>
    <x v="0"/>
    <s v="RVELAZCOG"/>
    <d v="9999-12-31T00:00:00"/>
    <s v="A"/>
    <s v="S153"/>
    <d v="2023-08-31T00:00:00"/>
    <x v="8"/>
    <s v="ROSALIA JOSELENNY VELAZCO GARCIA"/>
    <s v="MANTENIMIENTO DE RIEGO Y BOMBAS"/>
    <s v="Gerencia Agricola"/>
  </r>
  <r>
    <x v="0"/>
    <s v="RZETOLAB"/>
    <m/>
    <s v="A"/>
    <s v="S157"/>
    <d v="2019-01-28T00:00:00"/>
    <x v="8"/>
    <s v="ROCCO ZETOLA BURNEO"/>
    <s v="GERENCIA GENERAL"/>
    <s v="Gerencia General"/>
  </r>
  <r>
    <x v="0"/>
    <s v="SMERINOV"/>
    <d v="9999-12-31T00:00:00"/>
    <s v="A"/>
    <s v="S153"/>
    <d v="2022-12-02T00:00:00"/>
    <x v="8"/>
    <s v="SANDRA LUCERO MERINO VALENCIA"/>
    <s v="CONTABILIDAD"/>
    <s v="Gerencia Administracion y Finanzas"/>
  </r>
  <r>
    <x v="0"/>
    <s v="SNIZAMAM"/>
    <m/>
    <s v="A"/>
    <s v="S153"/>
    <d v="2014-08-15T00:00:00"/>
    <x v="8"/>
    <s v="SAUL NIZAMA MAZA"/>
    <s v="MANTENIMIENTO CAT"/>
    <s v="Gerencia de Operaciones"/>
  </r>
  <r>
    <x v="0"/>
    <s v="SSANCHEZVIL"/>
    <d v="9999-12-31T00:00:00"/>
    <s v="A"/>
    <s v="S153"/>
    <d v="2023-08-01T00:00:00"/>
    <x v="8"/>
    <s v="SECIBEL VILELA SANCHEZ VILELA"/>
    <s v="CONTROL DE GESTION"/>
    <s v="Gerencia Administracion y Finanzas"/>
  </r>
  <r>
    <x v="0"/>
    <s v="USANCHEZF"/>
    <m/>
    <s v="A"/>
    <s v="S153"/>
    <d v="2024-02-01T00:00:00"/>
    <x v="8"/>
    <s v="URSULA NIKOLL SANCHEZ FLORES"/>
    <s v="CONTROL DE GESTION"/>
    <s v="Gerencia Administracion y Finanzas"/>
  </r>
  <r>
    <x v="0"/>
    <s v="VABADP"/>
    <m/>
    <s v="A"/>
    <s v="S153"/>
    <d v="2021-07-27T00:00:00"/>
    <x v="8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8"/>
    <s v="VICTOR JESUS ANTEZANA MEDINA"/>
    <s v="ADMINISTRACION"/>
    <s v="Gerencia Administracion y Finanzas"/>
  </r>
  <r>
    <x v="0"/>
    <s v="VCRUZC"/>
    <m/>
    <s v="A"/>
    <s v="S153"/>
    <d v="2019-08-07T00:00:00"/>
    <x v="8"/>
    <s v="VICTOR JUNIOR CRUZ CARRILLO"/>
    <s v="GESTION HUMANA Y SOSTENIBILIDAD"/>
    <s v="Gerencia Gestion Humana de Sostenibilidad"/>
  </r>
  <r>
    <x v="0"/>
    <s v="VLEONA"/>
    <m/>
    <s v="A"/>
    <s v="S153"/>
    <d v="2022-10-03T00:00:00"/>
    <x v="8"/>
    <s v="VICTOR ALONSO LEON ALBAN"/>
    <s v="ALMACEN Y DISTRIBUCION"/>
    <s v="Gerencia de Operaciones"/>
  </r>
  <r>
    <x v="0"/>
    <s v="VLOPEZS"/>
    <m/>
    <s v="A"/>
    <s v="S153"/>
    <d v="2021-02-04T00:00:00"/>
    <x v="8"/>
    <s v="VÍCTOR STALIN LÓPEZ SÁNCHEZ"/>
    <s v="COSECHA,ALCE Y TRANSPORTE"/>
    <s v="Gerencia de Operaciones"/>
  </r>
  <r>
    <x v="0"/>
    <s v="VREQUELMES"/>
    <m/>
    <s v="A"/>
    <s v="S157"/>
    <d v="2024-09-05T00:00:00"/>
    <x v="8"/>
    <s v="VALERIA ALEJANDRA REQUELME SEMINARIO"/>
    <s v="CONTABILIDAD"/>
    <s v="Gerencia Administracion y Finanzas"/>
  </r>
  <r>
    <x v="0"/>
    <s v="WCHAVEZS"/>
    <m/>
    <s v="A"/>
    <s v="S153"/>
    <d v="2019-04-12T00:00:00"/>
    <x v="8"/>
    <s v="WILMER CHAVEZ SAAVEDRA"/>
    <s v="FUNDO SAN VICENTE"/>
    <s v="Gerencia Agricola"/>
  </r>
  <r>
    <x v="0"/>
    <s v="WJIMENEZN"/>
    <m/>
    <s v="A"/>
    <s v="S157"/>
    <d v="2017-03-15T00:00:00"/>
    <x v="8"/>
    <s v="WILLIAN RAUL JIMENEZ NOLE"/>
    <s v="PRODUCCION"/>
    <s v="Gerencia Industrial y Mantenimiento"/>
  </r>
  <r>
    <x v="0"/>
    <s v="YGARRIDOS"/>
    <m/>
    <s v="A"/>
    <s v="S153"/>
    <d v="2019-01-07T00:00:00"/>
    <x v="8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8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8"/>
    <s v="YORDY FABIAN MOGOLLON GONZALES"/>
    <s v="COSECHA,ALCE Y TRANSPORTE"/>
    <s v="Gerencia de Operaciones"/>
  </r>
  <r>
    <x v="0"/>
    <s v="YMOSCOLC"/>
    <m/>
    <s v="A"/>
    <s v="S157"/>
    <d v="2022-04-25T00:00:00"/>
    <x v="8"/>
    <s v="YUBIPSI ANALI MOSCOL CARDOZA"/>
    <s v="COMERCIAL"/>
    <s v="Gerencia de Operaciones"/>
  </r>
  <r>
    <x v="0"/>
    <s v="153_ADMIN"/>
    <m/>
    <s v="A"/>
    <s v="S153"/>
    <d v="2024-01-31T00:00:00"/>
    <x v="9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9"/>
    <s v="RESP. VÍCTOR STALIN LÓPEZ SÁNCHEZ"/>
    <s v="MANTENIMIENTO CAT"/>
    <s v="Gerencia de Operaciones"/>
  </r>
  <r>
    <x v="0"/>
    <s v="153_MNT_TRNS"/>
    <m/>
    <s v="A"/>
    <s v="S157"/>
    <d v="2019-03-05T00:00:00"/>
    <x v="9"/>
    <s v="RESPNOSABLE: VÍCTOR STALIN LÓPEZ SÁNCHEZ"/>
    <s v="MANTENIMIENTO CAT"/>
    <s v="Gerencia de Operaciones"/>
  </r>
  <r>
    <x v="0"/>
    <s v="153_SUPE_CAT"/>
    <m/>
    <s v="A"/>
    <s v="S153"/>
    <d v="2023-06-09T00:00:00"/>
    <x v="9"/>
    <s v="VÍCTOR STALIN LÓPEZ SÁNCHEZ"/>
    <s v="MANTENIMIENTO CAT"/>
    <s v="Gerencia de Operaciones"/>
  </r>
  <r>
    <x v="0"/>
    <s v="157_BLZML"/>
    <d v="9999-12-31T00:00:00"/>
    <s v="A"/>
    <s v="S157"/>
    <d v="2015-02-02T00:00:00"/>
    <x v="9"/>
    <s v="OPERADOR DE BALANZA"/>
    <s v="ALMACEN Y DISTRIBUCION"/>
    <s v="Gerencia de Operaciones"/>
  </r>
  <r>
    <x v="0"/>
    <s v="157_INSTRU"/>
    <m/>
    <s v="A"/>
    <s v="S157"/>
    <d v="2012-04-04T00:00:00"/>
    <x v="9"/>
    <s v="INSTRUMENTISTA DE AUTOMATIZACION"/>
    <s v="AUTOMATIZACION"/>
    <s v="Gerencia Industrial y Mantenimiento"/>
  </r>
  <r>
    <x v="0"/>
    <s v="157_OMANUTEN"/>
    <m/>
    <s v="A"/>
    <s v="S157"/>
    <d v="2012-02-15T00:00:00"/>
    <x v="9"/>
    <s v="LUIS EDUARDO VILLAR FLORES"/>
    <s v="MANTENIMIENTO INDUSTRIAL"/>
    <s v="Gerencia Industrial y Mantenimiento"/>
  </r>
  <r>
    <x v="0"/>
    <s v="157_OPECALID"/>
    <m/>
    <s v="A"/>
    <s v="S157"/>
    <d v="2011-09-06T00:00:00"/>
    <x v="9"/>
    <s v="DIANA CAROLINA ALBERCA SILUPÚ"/>
    <s v="CONTROL DE CALIDAD"/>
    <s v="Gerencia de Operaciones"/>
  </r>
  <r>
    <x v="0"/>
    <s v="157_PRODUC01"/>
    <m/>
    <s v="A"/>
    <s v="S157"/>
    <d v="2019-05-23T00:00:00"/>
    <x v="9"/>
    <s v="RESPONSABLE: ALEXANDER MOISES FLORES DUAREZ"/>
    <s v="PRODUCCION"/>
    <s v="Gerencia Industrial y Mantenimiento"/>
  </r>
  <r>
    <x v="0"/>
    <s v="158_REDES"/>
    <m/>
    <s v="A"/>
    <s v="S158"/>
    <d v="2013-12-03T00:00:00"/>
    <x v="9"/>
    <s v="RESP: CESAR MIGUEL CARRILLO REYES"/>
    <s v="ELECTRICIDAD"/>
    <s v="Gerencia Industrial y Mantenimiento"/>
  </r>
  <r>
    <x v="0"/>
    <s v="AADANAQUEE"/>
    <m/>
    <s v="A"/>
    <s v="S153"/>
    <d v="2022-04-08T00:00:00"/>
    <x v="9"/>
    <s v="ANDERSON JOEL ADANAQUE ENCALADA"/>
    <s v="COMPENSACIONES Y NOMINAS"/>
    <s v="Gerencia Gestion Humana de Sostenibilidad"/>
  </r>
  <r>
    <x v="0"/>
    <s v="AAGUIRREM"/>
    <m/>
    <s v="A"/>
    <s v="S153"/>
    <d v="2020-05-07T00:00:00"/>
    <x v="9"/>
    <s v="AMELIA AGUIRRE MARTINEZ"/>
    <s v="MANTENIMIENTO CAT"/>
    <s v="Gerencia de Operaciones"/>
  </r>
  <r>
    <x v="0"/>
    <s v="ABURNEOL"/>
    <d v="9999-12-31T00:00:00"/>
    <s v="A"/>
    <s v="S153"/>
    <d v="2019-10-02T00:00:00"/>
    <x v="9"/>
    <s v="ANA LUCIA BURNEO LOPEZ"/>
    <s v="CONTROL DE GESTION"/>
    <s v="Gerencia Administracion y Finanzas"/>
  </r>
  <r>
    <x v="0"/>
    <s v="ACABANILLASO"/>
    <m/>
    <s v="A"/>
    <s v="S153"/>
    <d v="2024-07-22T00:00:00"/>
    <x v="9"/>
    <s v="ABEL SALOMÓN CABANILLAS ORTEGA"/>
    <s v="COMPRAS"/>
    <s v="Gerencia de Operaciones"/>
  </r>
  <r>
    <x v="0"/>
    <s v="ACHIRINOSC"/>
    <m/>
    <s v="A"/>
    <s v="S153"/>
    <d v="2024-10-29T00:00:00"/>
    <x v="9"/>
    <s v="ADRIÁN CHIRINOS CHUNGA"/>
    <s v="GESTION HUMANA Y SOSTENIBILIDAD"/>
    <s v="Gerencia Gestion Humana de Sostenibilidad"/>
  </r>
  <r>
    <x v="0"/>
    <s v="ACOLOMAL"/>
    <m/>
    <s v="A"/>
    <s v="S157"/>
    <d v="2016-08-22T00:00:00"/>
    <x v="9"/>
    <s v="ACELA MARGOT COLOMA LUNA"/>
    <s v="COMPENSACIONES Y NOMINAS"/>
    <s v="Gerencia Gestion Humana de Sostenibilidad"/>
  </r>
  <r>
    <x v="0"/>
    <s v="AFLORESD"/>
    <m/>
    <s v="A"/>
    <s v="S157"/>
    <d v="2013-03-20T00:00:00"/>
    <x v="9"/>
    <s v="ALEXANDER MOISES FLORES DUAREZ"/>
    <s v="PRODUCCION"/>
    <s v="Gerencia Industrial y Mantenimiento"/>
  </r>
  <r>
    <x v="0"/>
    <s v="AGULDENG"/>
    <m/>
    <s v="A"/>
    <s v="S153"/>
    <d v="2022-04-26T00:00:00"/>
    <x v="9"/>
    <s v="AMELIA DEL CARMEN GULDEN GARCIA"/>
    <s v="FUNDO LOBO"/>
    <s v="Gerencia Agricola"/>
  </r>
  <r>
    <x v="0"/>
    <s v="AGUTIERREZR"/>
    <d v="9999-12-31T00:00:00"/>
    <s v="A"/>
    <s v="S157"/>
    <d v="2023-10-10T00:00:00"/>
    <x v="9"/>
    <s v="ALICIA DE LOS MILAGROS GUTIERREZ ROSS-MORREY"/>
    <s v="COMERCIAL"/>
    <s v="Gerencia de Operaciones"/>
  </r>
  <r>
    <x v="0"/>
    <s v="ALACHIRAP"/>
    <m/>
    <s v="A"/>
    <s v="S153"/>
    <d v="2022-04-08T00:00:00"/>
    <x v="9"/>
    <s v="AILEEN SOFIA LACHIRA PRADO"/>
    <s v="ALMACEN Y DISTRIBUCION"/>
    <s v="Gerencia de Operaciones"/>
  </r>
  <r>
    <x v="0"/>
    <s v="ASEMINARIOV"/>
    <m/>
    <s v="A"/>
    <s v="S153"/>
    <d v="2024-08-21T00:00:00"/>
    <x v="9"/>
    <s v="ADRIANA ESTEFANY SEMINARIO VARGAS"/>
    <s v="MANTENIMIENTO DE RIEGO Y BOMBAS"/>
    <s v="Gerencia Agricola"/>
  </r>
  <r>
    <x v="0"/>
    <s v="ASERNAQUEV"/>
    <m/>
    <s v="A"/>
    <s v="S153"/>
    <d v="2021-01-28T00:00:00"/>
    <x v="9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9"/>
    <s v="RESP:JIMMY VASQUEZ CASTRO"/>
    <s v="SISTEMAS"/>
    <s v="Gerencia Administracion y Finanzas"/>
  </r>
  <r>
    <x v="0"/>
    <s v="AVASQUEZM"/>
    <m/>
    <s v="A"/>
    <s v="S157"/>
    <d v="2022-07-26T00:00:00"/>
    <x v="9"/>
    <s v="ALBERT ABEL VASQUEZ MORE"/>
    <s v="MANTENIMIENTO INDUSTRIAL"/>
    <s v="Gerencia Industrial y Mantenimiento"/>
  </r>
  <r>
    <x v="0"/>
    <s v="AVILELAJ"/>
    <m/>
    <s v="A"/>
    <s v="S157"/>
    <d v="2022-08-16T00:00:00"/>
    <x v="9"/>
    <s v="ADRIANA PAMELA JUAREZ VILELA"/>
    <s v="CONTABILIDAD"/>
    <s v="Gerencia Administracion y Finanzas"/>
  </r>
  <r>
    <x v="0"/>
    <s v="BGONZALESM"/>
    <m/>
    <s v="A"/>
    <s v="S157"/>
    <d v="2018-05-10T00:00:00"/>
    <x v="9"/>
    <s v="BORIS GONZALES MOGOLLON"/>
    <s v="COSECHA,ALCE Y TRANSPORTE"/>
    <s v="Gerencia de Operaciones"/>
  </r>
  <r>
    <x v="0"/>
    <s v="CCARRILLOR"/>
    <m/>
    <s v="A"/>
    <s v="S157"/>
    <d v="2016-09-02T00:00:00"/>
    <x v="9"/>
    <s v="CESAR MIGUEL CARRILLO REYES"/>
    <s v="ELECTRICIDAD"/>
    <s v="Gerencia Industrial y Mantenimiento"/>
  </r>
  <r>
    <x v="0"/>
    <s v="CFREYM"/>
    <m/>
    <s v="A"/>
    <s v="S157"/>
    <d v="2007-12-13T00:00:00"/>
    <x v="9"/>
    <s v="CHRISTIAN AXELL FREY MERINO"/>
    <s v="COMERCIAL"/>
    <s v="Gerencia de Operaciones"/>
  </r>
  <r>
    <x v="0"/>
    <s v="CNEYRAM"/>
    <m/>
    <s v="A"/>
    <s v="S153"/>
    <d v="2023-12-29T00:00:00"/>
    <x v="9"/>
    <s v="CHRISTOPER JUNIOR NEYRA MONTALBAN"/>
    <s v="ALMACEN Y DISTRIBUCION"/>
    <s v="Gerencia de Operaciones"/>
  </r>
  <r>
    <x v="0"/>
    <s v="COCANAG"/>
    <m/>
    <s v="A"/>
    <s v="S157"/>
    <d v="2023-12-18T00:00:00"/>
    <x v="9"/>
    <s v="CESAR ANDRÉS OCAÑA GUTIERREZ"/>
    <s v="COMPRAS"/>
    <s v="Gerencia de Operaciones"/>
  </r>
  <r>
    <x v="0"/>
    <s v="CRAMOSG"/>
    <m/>
    <s v="A"/>
    <s v="S157"/>
    <d v="2021-03-01T00:00:00"/>
    <x v="9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9"/>
    <s v="CARLOS REYES YARLEQUE"/>
    <s v="MANTENIMIENTO CAT"/>
    <s v="Gerencia de Operaciones"/>
  </r>
  <r>
    <x v="0"/>
    <s v="CSILVAD"/>
    <m/>
    <s v="A"/>
    <s v="S158"/>
    <d v="2022-11-11T00:00:00"/>
    <x v="9"/>
    <s v="CESAR ANTHONY SILVA DEL ROSARIO"/>
    <s v="ELECTRICIDAD"/>
    <s v="Gerencia Industrial y Mantenimiento"/>
  </r>
  <r>
    <x v="0"/>
    <s v="CSOSAL"/>
    <m/>
    <s v="A"/>
    <s v="S153"/>
    <d v="2021-05-04T00:00:00"/>
    <x v="9"/>
    <s v="CLAUDIA ISELIA SOSA LACHIRA"/>
    <s v="CONTROL DE GESTION"/>
    <s v="Gerencia Administracion y Finanzas"/>
  </r>
  <r>
    <x v="0"/>
    <s v="CVIVANCOM"/>
    <m/>
    <s v="A"/>
    <s v="S153"/>
    <d v="2014-11-21T00:00:00"/>
    <x v="9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9"/>
    <s v="DIEGO ALONSO ARENAS BENITES"/>
    <s v="MANTENIMIENTO CAT"/>
    <s v="Gerencia de Operaciones"/>
  </r>
  <r>
    <x v="0"/>
    <s v="DCHERON"/>
    <m/>
    <s v="A"/>
    <s v="S153"/>
    <d v="2016-06-30T00:00:00"/>
    <x v="9"/>
    <s v="DARWIN ANDRY CHERO NOMBERTO"/>
    <s v="ALMACEN Y DISTRIBUCION"/>
    <s v="Gerencia de Operaciones"/>
  </r>
  <r>
    <x v="0"/>
    <s v="DCRUZC"/>
    <m/>
    <s v="A"/>
    <s v="S153"/>
    <d v="2015-06-18T00:00:00"/>
    <x v="9"/>
    <s v="DAVID ISRAEL CRUZ CARRILLO"/>
    <s v="PRODUCCION"/>
    <s v="Gerencia Industrial y Mantenimiento"/>
  </r>
  <r>
    <x v="0"/>
    <s v="DFLOREANOP"/>
    <m/>
    <s v="A"/>
    <s v="S153"/>
    <d v="2019-05-03T00:00:00"/>
    <x v="9"/>
    <s v="DEYNI ALEXANDER FLOREANO PUCHULAN"/>
    <s v="COMPRAS"/>
    <s v="Gerencia de Operaciones"/>
  </r>
  <r>
    <x v="0"/>
    <s v="DGAMEROS"/>
    <m/>
    <s v="A"/>
    <s v="S157"/>
    <d v="2019-08-01T00:00:00"/>
    <x v="9"/>
    <s v="DARWIN ABEL GAMERO SAAVEDRA"/>
    <s v="PRODUCCION"/>
    <s v="Gerencia Industrial y Mantenimiento"/>
  </r>
  <r>
    <x v="0"/>
    <s v="DYARLEQUEL"/>
    <m/>
    <s v="A"/>
    <s v="S157"/>
    <d v="2024-04-08T00:00:00"/>
    <x v="9"/>
    <s v="DEYVIS IVAN YARLEQUE LACHIRA"/>
    <s v="PRODUCCION"/>
    <s v="Gerencia Industrial y Mantenimiento"/>
  </r>
  <r>
    <x v="0"/>
    <s v="EAREVALOJ"/>
    <m/>
    <s v="A"/>
    <s v="S153"/>
    <d v="2020-10-22T00:00:00"/>
    <x v="9"/>
    <s v="ENRIQUE ALFONSO AREVALO JUAREZ"/>
    <s v="COMPRAS"/>
    <s v="Gerencia Administracion y Finanzas"/>
  </r>
  <r>
    <x v="0"/>
    <s v="ECORTEZS"/>
    <d v="9999-12-31T00:00:00"/>
    <s v="A"/>
    <s v="S153"/>
    <d v="2024-05-23T00:00:00"/>
    <x v="9"/>
    <s v="ELVIRA JOSEFINA CORTEZ SANDOVAL"/>
    <s v="ALMACEN Y DISTRIBUCION"/>
    <s v="Gerencia de Operaciones"/>
  </r>
  <r>
    <x v="0"/>
    <s v="EGARCIARO"/>
    <m/>
    <s v="A"/>
    <s v="S153"/>
    <d v="2024-08-14T00:00:00"/>
    <x v="9"/>
    <s v="EVELIN LISSETH GARCIA ROMERO"/>
    <s v="ALMACEN Y DISTRIBUCION"/>
    <s v="Gerencia de Operaciones"/>
  </r>
  <r>
    <x v="0"/>
    <s v="EGIRONA"/>
    <m/>
    <s v="A"/>
    <s v="S153"/>
    <d v="2023-09-28T00:00:00"/>
    <x v="9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9"/>
    <s v="ELVIS HEREDIA RUIZ"/>
    <s v="GESTION HUMANA Y SOSTENIBILIDAD"/>
    <s v="Gerencia Gestion Humana de Sostenibilidad"/>
  </r>
  <r>
    <x v="0"/>
    <s v="EMIJAHUANCAG"/>
    <m/>
    <s v="A"/>
    <s v="S153"/>
    <d v="2017-05-23T00:00:00"/>
    <x v="9"/>
    <s v="EDIXSON MIJAHUANCA GUERRERO"/>
    <s v="MANTENIMIENTO CAT"/>
    <s v="Gerencia de Operaciones"/>
  </r>
  <r>
    <x v="0"/>
    <s v="EREYESP"/>
    <m/>
    <s v="A"/>
    <s v="S153"/>
    <d v="2011-01-17T00:00:00"/>
    <x v="9"/>
    <s v="ESTEBAN REYES PUCHULAN"/>
    <s v="GERENCIA AGRICOLA"/>
    <s v="Gerencia Agricola"/>
  </r>
  <r>
    <x v="0"/>
    <s v="FATOCHEM"/>
    <m/>
    <s v="A"/>
    <s v="S157"/>
    <d v="2017-04-26T00:00:00"/>
    <x v="9"/>
    <s v="FELIX ADDERLY ATOCHE MAZA"/>
    <s v="PRODUCCION"/>
    <s v="Gerencia Industrial y Mantenimiento"/>
  </r>
  <r>
    <x v="0"/>
    <s v="FLOPEZV"/>
    <m/>
    <s v="A"/>
    <s v="S153"/>
    <d v="2014-10-17T00:00:00"/>
    <x v="9"/>
    <s v="FRANQUI LOPEZ VALLADARES"/>
    <s v="ALMACEN Y DISTRIBUCION"/>
    <s v="Gerencia de Operaciones"/>
  </r>
  <r>
    <x v="0"/>
    <s v="FVALLADARESC"/>
    <m/>
    <s v="A"/>
    <s v="S153"/>
    <d v="2022-08-15T00:00:00"/>
    <x v="9"/>
    <s v="FRANCO VALLADARES CARNERO"/>
    <s v="MANTENIMIENTO DE RIEGO Y BOMBAS"/>
    <s v="Gerencia Agricola"/>
  </r>
  <r>
    <x v="0"/>
    <s v="GBAYONAC"/>
    <d v="9999-12-31T00:00:00"/>
    <s v="A"/>
    <s v="S153"/>
    <d v="2024-04-23T00:00:00"/>
    <x v="9"/>
    <s v="GIULIANA EMPERATRIZ BAYONA COBEÑAS"/>
    <s v="COMPRAS"/>
    <s v="Gerencia de Operaciones"/>
  </r>
  <r>
    <x v="0"/>
    <s v="GCUBASA"/>
    <m/>
    <s v="A"/>
    <s v="S153"/>
    <d v="2024-03-01T00:00:00"/>
    <x v="9"/>
    <s v="GIANCARLO CUBAS ACHA"/>
    <s v="MANTENIMIENTO DE RIEGO Y BOMBAS"/>
    <s v="Gerencia Agricola"/>
  </r>
  <r>
    <x v="0"/>
    <s v="GPENAP"/>
    <m/>
    <s v="A"/>
    <s v="S153"/>
    <d v="2013-01-08T00:00:00"/>
    <x v="9"/>
    <s v="GONZALO RAMON PEÑA PEÑA"/>
    <s v="FUNDO LOBO"/>
    <s v="Gerencia Agricola"/>
  </r>
  <r>
    <x v="0"/>
    <s v="HBORJAT"/>
    <m/>
    <s v="A"/>
    <s v="S157"/>
    <d v="2022-04-20T00:00:00"/>
    <x v="9"/>
    <s v="HECTOR DANIEL BORJA TORRES"/>
    <s v="ELECTRICIDAD"/>
    <s v="Gerencia Industrial y Mantenimiento"/>
  </r>
  <r>
    <x v="0"/>
    <s v="HCRUZA"/>
    <m/>
    <s v="A"/>
    <s v="S153"/>
    <d v="2017-11-24T00:00:00"/>
    <x v="9"/>
    <s v="HENRY CRUZ ALBINES"/>
    <s v="ALMACEN Y DISTRIBUCION"/>
    <s v="Gerencia de Operaciones"/>
  </r>
  <r>
    <x v="0"/>
    <s v="HMOCARROC"/>
    <m/>
    <s v="A"/>
    <s v="S153"/>
    <d v="2023-08-14T00:00:00"/>
    <x v="9"/>
    <s v="HUGO MARTIN MOCARRO CHAPILLIQUEN"/>
    <s v="RIESGOS"/>
    <s v="Gerencia Administracion y Finanzas"/>
  </r>
  <r>
    <x v="0"/>
    <s v="HVILELAR"/>
    <m/>
    <s v="A"/>
    <s v="S153"/>
    <d v="2024-10-14T00:00:00"/>
    <x v="9"/>
    <s v="HENRY PAUL VILELA RUBIO"/>
    <s v="ALMACEN Y DISTRIBUCION"/>
    <s v="Gerencia de Operaciones"/>
  </r>
  <r>
    <x v="0"/>
    <s v="IFLORESF"/>
    <d v="9999-12-31T00:00:00"/>
    <s v="A"/>
    <s v="S158"/>
    <d v="2024-06-03T00:00:00"/>
    <x v="9"/>
    <s v="ISMAEL JACOBO FLORES FLORES"/>
    <s v="PLANTA DE ENERGIA"/>
    <s v="Gerencia Industrial y Mantenimiento"/>
  </r>
  <r>
    <x v="0"/>
    <s v="JAQUIJED"/>
    <m/>
    <s v="A"/>
    <s v="S153"/>
    <d v="2019-06-12T00:00:00"/>
    <x v="9"/>
    <s v="JORGE LUIS AQUIJE DIAZ"/>
    <s v="FUNDO MONTELIMA"/>
    <s v="Gerencia Agricola"/>
  </r>
  <r>
    <x v="0"/>
    <s v="JBACILIOH"/>
    <m/>
    <s v="A"/>
    <s v="S153"/>
    <d v="2014-08-12T00:00:00"/>
    <x v="9"/>
    <s v="JESSICA ELIZABETH BACILIO HERNANDEZ"/>
    <s v="CPIU"/>
    <s v="Gerencia Agricola"/>
  </r>
  <r>
    <x v="0"/>
    <s v="JBAYONAG"/>
    <d v="9999-12-31T00:00:00"/>
    <s v="A"/>
    <s v="S153"/>
    <d v="2023-02-10T00:00:00"/>
    <x v="9"/>
    <s v="JOSE MANUEL BAYONA GALLOSA"/>
    <s v="COMPRAS"/>
    <s v="Gerencia de Operaciones"/>
  </r>
  <r>
    <x v="0"/>
    <s v="JCALDERONCHU"/>
    <m/>
    <s v="A"/>
    <s v="S157"/>
    <d v="2018-01-03T00:00:00"/>
    <x v="9"/>
    <s v="JOAO HERALDO CALDERON CHUQUILIN"/>
    <s v="PRODUCCION"/>
    <s v="Gerencia Industrial y Mantenimiento"/>
  </r>
  <r>
    <x v="0"/>
    <s v="JCASTILLOR"/>
    <m/>
    <s v="A"/>
    <s v="S153"/>
    <d v="2016-07-25T00:00:00"/>
    <x v="9"/>
    <s v="JHON MARLON CASTILLO ROJAS"/>
    <s v="MANTENIMIENTO DE RIEGO Y BOMBAS"/>
    <s v="Gerencia Agricola"/>
  </r>
  <r>
    <x v="0"/>
    <s v="JCHAPARROB"/>
    <m/>
    <s v="A"/>
    <s v="S153"/>
    <d v="2020-09-02T00:00:00"/>
    <x v="9"/>
    <s v="JORGE AUGUSTO CHAPARRO BENITES"/>
    <s v="COMPRAS"/>
    <s v="Gerencia de Operaciones"/>
  </r>
  <r>
    <x v="0"/>
    <s v="JCHEROPA"/>
    <m/>
    <s v="A"/>
    <s v="S153"/>
    <d v="2022-02-25T00:00:00"/>
    <x v="9"/>
    <s v="JUNIOR IVAN CHERO PAIVA"/>
    <s v="COMPRAS"/>
    <s v="Gerencia de Operaciones"/>
  </r>
  <r>
    <x v="0"/>
    <s v="JCHUMACEROC"/>
    <m/>
    <s v="A"/>
    <s v="S157"/>
    <d v="2023-06-08T00:00:00"/>
    <x v="9"/>
    <s v="JHON ALEXIS CHUMACERO COLUMBUS"/>
    <s v="MANTENIMIENTO INDUSTRIAL"/>
    <s v="Gerencia Industrial y Mantenimiento"/>
  </r>
  <r>
    <x v="0"/>
    <s v="JCOBENASS"/>
    <m/>
    <s v="A"/>
    <s v="S157"/>
    <d v="2020-08-04T00:00:00"/>
    <x v="9"/>
    <s v="JORGE LUIS COBEÑAS SALDARRIAGA"/>
    <s v="CONTROL DE CALIDAD"/>
    <s v="Gerencia de Operaciones"/>
  </r>
  <r>
    <x v="0"/>
    <s v="JESTELAF"/>
    <m/>
    <s v="A"/>
    <s v="S157"/>
    <d v="2020-06-25T00:00:00"/>
    <x v="9"/>
    <s v="JOSE JUAN ESTELA FLORES"/>
    <s v="CONTROL DE CALIDAD"/>
    <s v="Gerencia de Operaciones"/>
  </r>
  <r>
    <x v="0"/>
    <s v="JGARCESV"/>
    <m/>
    <s v="A"/>
    <s v="S157"/>
    <d v="2024-07-05T00:00:00"/>
    <x v="9"/>
    <s v="JOSE VLADIMIR GARCES VILLEGAS"/>
    <s v="SIG"/>
    <s v="Gerencia Gestion Humana de Sostenibilidad"/>
  </r>
  <r>
    <x v="0"/>
    <s v="JGOMEZAP"/>
    <m/>
    <s v="A"/>
    <s v="S153"/>
    <d v="2023-08-31T00:00:00"/>
    <x v="9"/>
    <s v="JENE FRANSHESKA GÓMEZ APARICIO"/>
    <s v="SISTEMAS"/>
    <s v="Gerencia Administracion y Finanzas"/>
  </r>
  <r>
    <x v="0"/>
    <s v="JHIDALGOS"/>
    <d v="9999-12-31T00:00:00"/>
    <s v="A"/>
    <s v="S153"/>
    <d v="2023-07-06T00:00:00"/>
    <x v="9"/>
    <s v="JUNIOR ALEXANDER HIDALGO SOCOLA"/>
    <s v="SISTEMAS"/>
    <s v="Gerencia Administracion y Finanzas"/>
  </r>
  <r>
    <x v="0"/>
    <s v="JLARAMA"/>
    <m/>
    <s v="A"/>
    <s v="S153"/>
    <d v="2022-10-03T00:00:00"/>
    <x v="9"/>
    <s v="JHORDY BRAYAN LARA MAMANI"/>
    <s v="COMPRAS"/>
    <s v="Gerencia de Operaciones"/>
  </r>
  <r>
    <x v="0"/>
    <s v="JLOPEZSI"/>
    <m/>
    <s v="A"/>
    <s v="S157"/>
    <d v="2019-06-18T00:00:00"/>
    <x v="9"/>
    <s v="JOSE LEONCIO LOPEZ SILVA"/>
    <s v="MANTENIMIENTO INDUSTRIAL"/>
    <s v="Gerencia Industrial y Mantenimiento"/>
  </r>
  <r>
    <x v="0"/>
    <s v="JMARCELOM"/>
    <m/>
    <s v="A"/>
    <s v="S157"/>
    <d v="2024-01-12T00:00:00"/>
    <x v="9"/>
    <s v="JOSÉ MARÍA MARCELO MECA"/>
    <s v="COMPRAS"/>
    <s v="Gerencia de Operaciones"/>
  </r>
  <r>
    <x v="0"/>
    <s v="JMAZAV"/>
    <m/>
    <s v="A"/>
    <s v="S157"/>
    <d v="2017-09-12T00:00:00"/>
    <x v="9"/>
    <s v="JORGE HERNAN MAZA VILCHEZ"/>
    <s v="AUTOMATIZACION"/>
    <s v="Gerencia Industrial y Mantenimiento"/>
  </r>
  <r>
    <x v="0"/>
    <s v="JMENDOZAG"/>
    <m/>
    <s v="A"/>
    <s v="S153"/>
    <d v="2021-09-08T00:00:00"/>
    <x v="9"/>
    <s v="JAIME MENDOZA GARAY"/>
    <s v="SEGURIDAD"/>
    <s v="Gerencia Gestion Humana de Sostenibilidad"/>
  </r>
  <r>
    <x v="0"/>
    <s v="JMIOA"/>
    <m/>
    <s v="A"/>
    <s v="S153"/>
    <d v="2018-06-05T00:00:00"/>
    <x v="9"/>
    <s v="JUAN MARTIN MIO ARBULU"/>
    <s v="MANTENIMIENTO DE RIEGO Y BOMBAS"/>
    <s v="Gerencia Agricola"/>
  </r>
  <r>
    <x v="0"/>
    <s v="JMONTEROV"/>
    <m/>
    <s v="A"/>
    <s v="S157"/>
    <d v="2020-09-23T00:00:00"/>
    <x v="9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9"/>
    <s v="JEAN ONSTEENG NEGRON CALERO"/>
    <s v="MANTENIMIENTO DE RIEGO Y BOMBAS"/>
    <s v="Gerencia Agricola"/>
  </r>
  <r>
    <x v="0"/>
    <s v="JORDINOLAZ"/>
    <m/>
    <s v="A"/>
    <s v="S157"/>
    <d v="2024-08-02T00:00:00"/>
    <x v="9"/>
    <s v="JUAN JOSUE ORDINOLA ZAPATA"/>
    <s v="PRODUCCION"/>
    <s v="Gerencia Industrial y Mantenimiento"/>
  </r>
  <r>
    <x v="0"/>
    <s v="JPICHILINGUP"/>
    <m/>
    <s v="A"/>
    <s v="S157"/>
    <d v="2021-09-28T00:00:00"/>
    <x v="9"/>
    <s v="JOYCE ALLISON PICHILINGUE POZO"/>
    <s v="COMERCIAL"/>
    <s v="Gerencia de Operaciones"/>
  </r>
  <r>
    <x v="0"/>
    <s v="JQUEVEDOA"/>
    <m/>
    <s v="A"/>
    <s v="S153"/>
    <d v="2010-05-19T00:00:00"/>
    <x v="9"/>
    <s v="JORGE ISAC QUEVEDO ARBULU"/>
    <s v="ADMINISTRACION"/>
    <s v="Gerencia Administracion y Finanzas"/>
  </r>
  <r>
    <x v="0"/>
    <s v="JREYESC"/>
    <d v="9999-12-31T00:00:00"/>
    <s v="A"/>
    <s v="S157"/>
    <d v="2023-03-14T00:00:00"/>
    <x v="9"/>
    <s v="JOSEPH ALEXIS REYES CRUZ"/>
    <s v="MANTENIMIENTO INDUSTRIAL"/>
    <s v="Gerencia Industrial y Mantenimiento"/>
  </r>
  <r>
    <x v="0"/>
    <s v="JROJASBARR"/>
    <m/>
    <s v="A"/>
    <s v="S153"/>
    <d v="2021-03-11T00:00:00"/>
    <x v="9"/>
    <s v="JOHN ANGEL ROJAS BARRIOS"/>
    <s v="FUNDO MONTELIMA"/>
    <s v="Gerencia Agricola"/>
  </r>
  <r>
    <x v="0"/>
    <s v="JSEMINARIOA"/>
    <m/>
    <s v="A"/>
    <s v="S157"/>
    <d v="2019-05-09T00:00:00"/>
    <x v="9"/>
    <s v="JORGE LUIS SEMINARIO ABAD"/>
    <s v="PRODUCCION"/>
    <s v="Gerencia Industrial y Mantenimiento"/>
  </r>
  <r>
    <x v="0"/>
    <s v="JSEMINARIOU"/>
    <m/>
    <s v="A"/>
    <s v="S157"/>
    <d v="2021-02-26T00:00:00"/>
    <x v="9"/>
    <s v="JOSE ALFREDO SEMINARIO URBINA"/>
    <s v="PRODUCCION"/>
    <s v="Gerencia Industrial y Mantenimiento"/>
  </r>
  <r>
    <x v="0"/>
    <s v="JVASQUEZCAS"/>
    <m/>
    <s v="A"/>
    <s v="S153"/>
    <d v="2011-01-17T00:00:00"/>
    <x v="9"/>
    <s v="JIMMY VASQUEZ CASTRO"/>
    <s v="SISTEMAS"/>
    <s v="Gerencia Administracion y Finanzas"/>
  </r>
  <r>
    <x v="0"/>
    <s v="JVILLEGASP"/>
    <m/>
    <s v="A"/>
    <s v="S153"/>
    <d v="2020-11-23T00:00:00"/>
    <x v="9"/>
    <s v="JORDAN PAUL VILLEGAS PURIZACA"/>
    <s v="COMPENSACIONES Y NOMINAS"/>
    <s v="Gerencia Gestion Humana de Sostenibilidad"/>
  </r>
  <r>
    <x v="0"/>
    <s v="KCRUZM"/>
    <m/>
    <s v="A"/>
    <s v="S153"/>
    <d v="2023-07-26T00:00:00"/>
    <x v="9"/>
    <s v="KARLA CRUZ MAURICIO"/>
    <s v="ALMACEN Y DISTRIBUCION"/>
    <s v="Gerencia de Operaciones"/>
  </r>
  <r>
    <x v="0"/>
    <s v="KYAMUNAQUEJ"/>
    <d v="9999-12-31T00:00:00"/>
    <s v="A"/>
    <s v="S153"/>
    <d v="2022-11-30T00:00:00"/>
    <x v="9"/>
    <s v="KEVIN SMITH YAMUNAQUE JUAREZ"/>
    <s v="ALMACEN Y DISTRIBUCION"/>
    <s v="Gerencia de Operaciones"/>
  </r>
  <r>
    <x v="0"/>
    <s v="KZAVALETAM"/>
    <m/>
    <s v="A"/>
    <s v="S157"/>
    <d v="2023-07-05T00:00:00"/>
    <x v="9"/>
    <s v="KAROL RUTH ZAVALETA MAR"/>
    <s v="CONTABILIDAD"/>
    <s v="Gerencia Administracion y Finanzas"/>
  </r>
  <r>
    <x v="0"/>
    <s v="LALAYOA"/>
    <m/>
    <s v="A"/>
    <s v="S153"/>
    <d v="2024-07-10T00:00:00"/>
    <x v="9"/>
    <s v="LEKZY SHEILYNETZ ALAYO ALCANTARA"/>
    <s v="CPIU"/>
    <s v="Gerencia Agricola"/>
  </r>
  <r>
    <x v="0"/>
    <s v="LCHANDUVIT"/>
    <m/>
    <s v="A"/>
    <s v="S157"/>
    <d v="2021-02-16T00:00:00"/>
    <x v="9"/>
    <s v="LEONARDO MANUEL CHANDUVI TINEDO"/>
    <s v="CONTABILIDAD"/>
    <s v="Gerencia Administracion y Finanzas"/>
  </r>
  <r>
    <x v="0"/>
    <s v="LGARCIAC"/>
    <m/>
    <s v="A"/>
    <s v="S153"/>
    <d v="2021-03-26T00:00:00"/>
    <x v="9"/>
    <s v="LUIS FRANCISCO GARCIA CALOPIÑA"/>
    <s v="COSECHA,ALCE Y TRANSPORTE"/>
    <s v="Gerencia de Operaciones"/>
  </r>
  <r>
    <x v="0"/>
    <s v="LHERRERAM"/>
    <m/>
    <s v="A"/>
    <s v="S153"/>
    <d v="2020-07-24T00:00:00"/>
    <x v="9"/>
    <s v="LENIN JOHNATAN HERRERA MOSCOL"/>
    <s v="ALMACEN Y DISTRIBUCION"/>
    <s v="Gerencia de Operaciones"/>
  </r>
  <r>
    <x v="0"/>
    <s v="LOCANAP"/>
    <m/>
    <s v="A"/>
    <s v="S153"/>
    <d v="2014-02-20T00:00:00"/>
    <x v="9"/>
    <s v="LIA CRISTINA OCAÑA PAUTA"/>
    <s v="CONTROL DE GESTION"/>
    <s v="Gerencia Administracion y Finanzas"/>
  </r>
  <r>
    <x v="0"/>
    <s v="LOLAYAL"/>
    <m/>
    <s v="A"/>
    <s v="S153"/>
    <d v="2015-12-16T00:00:00"/>
    <x v="9"/>
    <s v="LYN ANTHONY OLAYA LEON"/>
    <s v="CONTABILIDAD"/>
    <s v="Gerencia Administracion y Finanzas"/>
  </r>
  <r>
    <x v="0"/>
    <s v="LPADILLASA"/>
    <m/>
    <s v="A"/>
    <s v="S157"/>
    <d v="2021-07-12T00:00:00"/>
    <x v="9"/>
    <s v="LIDER PADILLA SALVADOR"/>
    <s v="PRODUCCION"/>
    <s v="Gerencia Industrial y Mantenimiento"/>
  </r>
  <r>
    <x v="0"/>
    <s v="LTIMANAT"/>
    <m/>
    <s v="A"/>
    <s v="S153"/>
    <d v="2022-10-31T00:00:00"/>
    <x v="9"/>
    <s v="LUIS FELIPE TIMANA TABOADA"/>
    <s v="COMPRAS"/>
    <s v="Gerencia de Operaciones"/>
  </r>
  <r>
    <x v="0"/>
    <s v="LVILLARF"/>
    <m/>
    <s v="A"/>
    <s v="S157"/>
    <d v="2019-07-05T00:00:00"/>
    <x v="9"/>
    <s v="LUIS EDUARDO VILLAR FLORES"/>
    <s v="MANTENIMIENTO INDUSTRIAL"/>
    <s v="Gerencia Industrial y Mantenimiento"/>
  </r>
  <r>
    <x v="0"/>
    <s v="MDIAZTA"/>
    <m/>
    <s v="A"/>
    <s v="S157"/>
    <d v="2024-02-16T00:00:00"/>
    <x v="9"/>
    <s v="MARIA PAULA DIAZ TALLEDO"/>
    <s v="CONTABILIDAD"/>
    <s v="Gerencia Administracion y Finanzas"/>
  </r>
  <r>
    <x v="0"/>
    <s v="MDILIBERTOS"/>
    <m/>
    <s v="A"/>
    <s v="S153"/>
    <d v="2012-08-03T00:00:00"/>
    <x v="9"/>
    <s v="MICHELE MARTINO DI LIBERTO SAURI"/>
    <s v="GERENCIA AGRICOLA"/>
    <s v="Gerencia Agricola"/>
  </r>
  <r>
    <x v="0"/>
    <s v="MMARTINEZP"/>
    <d v="9999-12-12T00:00:00"/>
    <s v="A"/>
    <s v="S157"/>
    <d v="2014-08-13T00:00:00"/>
    <x v="9"/>
    <s v="MIROSLAVA BEATRIZ MARTINEZ PUICON"/>
    <s v="CONTABILIDAD"/>
    <s v="Gerencia Administracion y Finanzas"/>
  </r>
  <r>
    <x v="0"/>
    <s v="MNAVARROM"/>
    <m/>
    <s v="A"/>
    <s v="S153"/>
    <d v="2024-03-12T00:00:00"/>
    <x v="9"/>
    <s v="MIGUEL ADRIAN NAVARRO MONJE"/>
    <s v="ALMACEN Y DISTRIBUCION"/>
    <s v="Gerencia de Operaciones"/>
  </r>
  <r>
    <x v="0"/>
    <s v="MNAVARRON"/>
    <m/>
    <s v="A"/>
    <s v="S157"/>
    <d v="2024-07-30T00:00:00"/>
    <x v="9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9"/>
    <s v="MARIA PRESENTACION VEGA YZQUIERDO"/>
    <s v="CONTROL DE CALIDAD"/>
    <s v="Gerencia de Operaciones"/>
  </r>
  <r>
    <x v="0"/>
    <s v="MVILLEGASJ"/>
    <m/>
    <s v="A"/>
    <s v="S153"/>
    <d v="2024-06-21T00:00:00"/>
    <x v="9"/>
    <s v="MARIANA DEL PILAR VILLEGAS JUAREZ"/>
    <s v="ADMINISTRACION"/>
    <s v="Gerencia Administracion y Finanzas"/>
  </r>
  <r>
    <x v="0"/>
    <s v="NHANSENG"/>
    <m/>
    <s v="A"/>
    <s v="S153"/>
    <d v="2018-04-18T00:00:00"/>
    <x v="9"/>
    <s v="NILS ENRIQUE HANSEN GAMARRA"/>
    <s v="MANTENIMIENTO DE RIEGO Y BOMBAS"/>
    <s v="Gerencia Agricola"/>
  </r>
  <r>
    <x v="0"/>
    <s v="OMONTENEGROC"/>
    <m/>
    <s v="A"/>
    <s v="S153"/>
    <d v="2023-09-21T00:00:00"/>
    <x v="9"/>
    <s v="OSCAR DAVID MONTENEGRO CALLE"/>
    <s v="COMERCIAL"/>
    <s v="Gerencia de Operaciones"/>
  </r>
  <r>
    <x v="0"/>
    <s v="OVASQUEZP"/>
    <m/>
    <s v="A"/>
    <s v="S153"/>
    <d v="2008-08-13T00:00:00"/>
    <x v="9"/>
    <s v="OXSLIER LENIN VASQUEZ PINDAY"/>
    <s v="GERENCIA AGRICOLA"/>
    <s v="Gerencia Agricola"/>
  </r>
  <r>
    <x v="0"/>
    <s v="PMARROQUINR"/>
    <m/>
    <s v="A"/>
    <s v="S157"/>
    <d v="2024-04-18T00:00:00"/>
    <x v="9"/>
    <s v="PIERO ALEJANDRO MARROQUIN RUBIO"/>
    <s v="SIG"/>
    <s v="Gerencia Agricola"/>
  </r>
  <r>
    <x v="0"/>
    <s v="PSUNCIONZ"/>
    <m/>
    <s v="A"/>
    <s v="S153"/>
    <d v="2019-02-27T00:00:00"/>
    <x v="9"/>
    <s v="PAOLA CLEOFE SUNCIÓN ZAPATA"/>
    <s v="COMPENSACIONES Y NOMINAS"/>
    <s v="Gerencia Gestion Humana de Sostenibilidad"/>
  </r>
  <r>
    <x v="0"/>
    <s v="PTRIGOSOF"/>
    <m/>
    <s v="A"/>
    <s v="S157"/>
    <d v="2007-01-15T00:00:00"/>
    <x v="9"/>
    <s v="PEDRO  ALEJANDRO TRIGOSO FEIJOO"/>
    <s v="GERENCIA DE OPERACIONES"/>
    <s v="Gerencia de Operaciones"/>
  </r>
  <r>
    <x v="0"/>
    <s v="RCRESPOV"/>
    <m/>
    <s v="A"/>
    <s v="S157"/>
    <d v="2024-08-13T00:00:00"/>
    <x v="9"/>
    <s v="RODRIGO MAURICIO CRESPO VASQUEZ"/>
    <s v="MANTENIMIENTO INDUSTRIAL"/>
    <s v="Gerencia Industrial y Mantenimiento"/>
  </r>
  <r>
    <x v="0"/>
    <s v="RGARCIAFE"/>
    <m/>
    <s v="A"/>
    <s v="S153"/>
    <d v="2022-11-18T00:00:00"/>
    <x v="9"/>
    <s v="RUBÉN DARIO GARCIA FERIA"/>
    <s v="CONTABILIDAD"/>
    <s v="Gerencia Administracion y Finanzas"/>
  </r>
  <r>
    <x v="0"/>
    <s v="RLUPUCHEQ"/>
    <m/>
    <s v="A"/>
    <s v="S153"/>
    <d v="2018-03-14T00:00:00"/>
    <x v="9"/>
    <s v="RAFAEL LUPUCHE QUEVEDO"/>
    <s v="CPIU"/>
    <s v="Gerencia Agricola"/>
  </r>
  <r>
    <x v="0"/>
    <s v="RMARCELOY"/>
    <d v="9999-12-31T00:00:00"/>
    <s v="A"/>
    <s v="S153"/>
    <d v="2024-04-11T00:00:00"/>
    <x v="9"/>
    <s v="ROBERTO DANIEL MARCELO YOVERA"/>
    <s v="ALMACEN Y DISTRIBUCION"/>
    <s v="Gerencia de Operaciones"/>
  </r>
  <r>
    <x v="0"/>
    <s v="RMERACH"/>
    <d v="9999-12-31T00:00:00"/>
    <s v="A"/>
    <s v="S157"/>
    <d v="2024-04-04T00:00:00"/>
    <x v="9"/>
    <s v="RICARDO NORVIL MERA CHU"/>
    <s v="GERENCIA INDUSTRIAL"/>
    <s v="Gerencia Industrial y Mantenimiento"/>
  </r>
  <r>
    <x v="0"/>
    <s v="RMONCADAP"/>
    <m/>
    <s v="A"/>
    <s v="S153"/>
    <d v="2018-10-10T00:00:00"/>
    <x v="9"/>
    <s v="RENZO JOSE MONCADA PEREZ"/>
    <s v="CONTROL DE GESTION"/>
    <s v="Gerencia Administracion y Finanzas"/>
  </r>
  <r>
    <x v="0"/>
    <s v="RROMEROC"/>
    <m/>
    <s v="A"/>
    <s v="S157"/>
    <d v="2024-04-08T00:00:00"/>
    <x v="9"/>
    <s v="ROY JAMES ROMERO COLLANTES"/>
    <s v="MANTENIMIENTO INDUSTRIAL"/>
    <s v="Gerencia Industrial y Mantenimiento"/>
  </r>
  <r>
    <x v="0"/>
    <s v="RTORRESS"/>
    <m/>
    <s v="A"/>
    <s v="S153"/>
    <d v="2016-02-19T00:00:00"/>
    <x v="9"/>
    <s v="RAUL JAVIER TORRES SILVA"/>
    <s v="MANTENIMIENTO DE RIEGO Y BOMBAS"/>
    <s v="Gerencia Agricola"/>
  </r>
  <r>
    <x v="0"/>
    <s v="RVELAZCOG"/>
    <d v="9999-12-31T00:00:00"/>
    <s v="A"/>
    <s v="S153"/>
    <d v="2023-08-31T00:00:00"/>
    <x v="9"/>
    <s v="ROSALIA JOSELENNY VELAZCO GARCIA"/>
    <s v="MANTENIMIENTO DE RIEGO Y BOMBAS"/>
    <s v="Gerencia Agricola"/>
  </r>
  <r>
    <x v="0"/>
    <s v="RZETOLAB"/>
    <m/>
    <s v="A"/>
    <s v="S157"/>
    <d v="2019-01-28T00:00:00"/>
    <x v="9"/>
    <s v="ROCCO ZETOLA BURNEO"/>
    <s v="GERENCIA GENERAL"/>
    <s v="Gerencia General"/>
  </r>
  <r>
    <x v="0"/>
    <s v="SMERINOV"/>
    <d v="9999-12-31T00:00:00"/>
    <s v="A"/>
    <s v="S153"/>
    <d v="2022-12-02T00:00:00"/>
    <x v="9"/>
    <s v="SANDRA LUCERO MERINO VALENCIA"/>
    <s v="CONTABILIDAD"/>
    <s v="Gerencia Administracion y Finanzas"/>
  </r>
  <r>
    <x v="0"/>
    <s v="SNIZAMAM"/>
    <m/>
    <s v="A"/>
    <s v="S153"/>
    <d v="2014-08-15T00:00:00"/>
    <x v="9"/>
    <s v="SAUL NIZAMA MAZA"/>
    <s v="MANTENIMIENTO CAT"/>
    <s v="Gerencia de Operaciones"/>
  </r>
  <r>
    <x v="0"/>
    <s v="SSANCHEZVIL"/>
    <d v="9999-12-31T00:00:00"/>
    <s v="A"/>
    <s v="S153"/>
    <d v="2023-08-01T00:00:00"/>
    <x v="9"/>
    <s v="SECIBEL VILELA SANCHEZ VILELA"/>
    <s v="CONTROL DE GESTION"/>
    <s v="Gerencia Administracion y Finanzas"/>
  </r>
  <r>
    <x v="0"/>
    <s v="USANCHEZF"/>
    <m/>
    <s v="A"/>
    <s v="S153"/>
    <d v="2024-02-01T00:00:00"/>
    <x v="9"/>
    <s v="URSULA NIKOLL SANCHEZ FLORES"/>
    <s v="CONTROL DE GESTION"/>
    <s v="Gerencia Administracion y Finanzas"/>
  </r>
  <r>
    <x v="0"/>
    <s v="VABADP"/>
    <m/>
    <s v="A"/>
    <s v="S153"/>
    <d v="2021-07-27T00:00:00"/>
    <x v="9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9"/>
    <s v="VICTOR JESUS ANTEZANA MEDINA"/>
    <s v="ADMINISTRACION"/>
    <s v="Gerencia Administracion y Finanzas"/>
  </r>
  <r>
    <x v="0"/>
    <s v="VCRUZC"/>
    <m/>
    <s v="A"/>
    <s v="S153"/>
    <d v="2019-08-07T00:00:00"/>
    <x v="9"/>
    <s v="VICTOR JUNIOR CRUZ CARRILLO"/>
    <s v="GESTION HUMANA Y SOSTENIBILIDAD"/>
    <s v="Gerencia Gestion Humana de Sostenibilidad"/>
  </r>
  <r>
    <x v="0"/>
    <s v="VLEONA"/>
    <m/>
    <s v="A"/>
    <s v="S153"/>
    <d v="2022-10-03T00:00:00"/>
    <x v="9"/>
    <s v="VICTOR ALONSO LEON ALBAN"/>
    <s v="ALMACEN Y DISTRIBUCION"/>
    <s v="Gerencia de Operaciones"/>
  </r>
  <r>
    <x v="0"/>
    <s v="VLOPEZS"/>
    <m/>
    <s v="A"/>
    <s v="S153"/>
    <d v="2021-02-04T00:00:00"/>
    <x v="9"/>
    <s v="VÍCTOR STALIN LÓPEZ SÁNCHEZ"/>
    <s v="COSECHA,ALCE Y TRANSPORTE"/>
    <s v="Gerencia de Operaciones"/>
  </r>
  <r>
    <x v="0"/>
    <s v="VREQUELMES"/>
    <m/>
    <s v="A"/>
    <s v="S157"/>
    <d v="2024-09-05T00:00:00"/>
    <x v="9"/>
    <s v="VALERIA ALEJANDRA REQUELME SEMINARIO"/>
    <s v="CONTABILIDAD"/>
    <s v="Gerencia Administracion y Finanzas"/>
  </r>
  <r>
    <x v="0"/>
    <s v="WCHAVEZS"/>
    <m/>
    <s v="A"/>
    <s v="S153"/>
    <d v="2019-04-12T00:00:00"/>
    <x v="9"/>
    <s v="WILMER CHAVEZ SAAVEDRA"/>
    <s v="FUNDO SAN VICENTE"/>
    <s v="Gerencia Agricola"/>
  </r>
  <r>
    <x v="0"/>
    <s v="WJIMENEZN"/>
    <m/>
    <s v="A"/>
    <s v="S157"/>
    <d v="2017-03-15T00:00:00"/>
    <x v="9"/>
    <s v="WILLIAN RAUL JIMENEZ NOLE"/>
    <s v="PRODUCCION"/>
    <s v="Gerencia Industrial y Mantenimiento"/>
  </r>
  <r>
    <x v="0"/>
    <s v="YGARRIDOS"/>
    <m/>
    <s v="A"/>
    <s v="S153"/>
    <d v="2019-01-07T00:00:00"/>
    <x v="9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9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9"/>
    <s v="YORDY FABIAN MOGOLLON GONZALES"/>
    <s v="COSECHA,ALCE Y TRANSPORTE"/>
    <s v="Gerencia de Operaciones"/>
  </r>
  <r>
    <x v="0"/>
    <s v="YMOSCOLC"/>
    <m/>
    <s v="A"/>
    <s v="S157"/>
    <d v="2022-04-25T00:00:00"/>
    <x v="9"/>
    <s v="YUBIPSI ANALI MOSCOL CARDOZA"/>
    <s v="COMERCIAL"/>
    <s v="Gerencia de Operaciones"/>
  </r>
  <r>
    <x v="0"/>
    <s v="153_ADMIN"/>
    <m/>
    <s v="A"/>
    <s v="S153"/>
    <d v="2024-01-31T00:00:00"/>
    <x v="10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10"/>
    <s v="RESP. VÍCTOR STALIN LÓPEZ SÁNCHEZ"/>
    <s v="MANTENIMIENTO CAT"/>
    <s v="Gerencia de Operaciones"/>
  </r>
  <r>
    <x v="0"/>
    <s v="153_MNT_TRNS"/>
    <m/>
    <s v="A"/>
    <s v="S157"/>
    <d v="2019-03-05T00:00:00"/>
    <x v="10"/>
    <s v="RESPNOSABLE: VÍCTOR STALIN LÓPEZ SÁNCHEZ"/>
    <s v="MANTENIMIENTO CAT"/>
    <s v="Gerencia de Operaciones"/>
  </r>
  <r>
    <x v="0"/>
    <s v="153_SUPE_CAT"/>
    <m/>
    <s v="A"/>
    <s v="S153"/>
    <d v="2023-06-09T00:00:00"/>
    <x v="10"/>
    <s v="VÍCTOR STALIN LÓPEZ SÁNCHEZ"/>
    <s v="MANTENIMIENTO CAT"/>
    <s v="Gerencia de Operaciones"/>
  </r>
  <r>
    <x v="0"/>
    <s v="157_BLZML"/>
    <d v="9999-12-31T00:00:00"/>
    <s v="A"/>
    <s v="S157"/>
    <d v="2015-02-02T00:00:00"/>
    <x v="10"/>
    <s v="OPERADOR DE BALANZA"/>
    <s v="ALMACEN Y DISTRIBUCION"/>
    <s v="Gerencia de Operaciones"/>
  </r>
  <r>
    <x v="0"/>
    <s v="157_INSTRU"/>
    <m/>
    <s v="A"/>
    <s v="S157"/>
    <d v="2012-04-04T00:00:00"/>
    <x v="10"/>
    <s v="INSTRUMENTISTA DE AUTOMATIZACION"/>
    <s v="AUTOMATIZACION"/>
    <s v="Gerencia Industrial y Mantenimiento"/>
  </r>
  <r>
    <x v="0"/>
    <s v="157_OMANUTEN"/>
    <m/>
    <s v="A"/>
    <s v="S157"/>
    <d v="2012-02-15T00:00:00"/>
    <x v="10"/>
    <s v="LUIS EDUARDO VILLAR FLORES"/>
    <s v="MANTENIMIENTO INDUSTRIAL"/>
    <s v="Gerencia Industrial y Mantenimiento"/>
  </r>
  <r>
    <x v="0"/>
    <s v="157_OPECALID"/>
    <m/>
    <s v="A"/>
    <s v="S157"/>
    <d v="2011-09-06T00:00:00"/>
    <x v="10"/>
    <s v="DIANA CAROLINA ALBERCA SILUPÚ"/>
    <s v="CONTROL DE CALIDAD"/>
    <s v="Gerencia de Operaciones"/>
  </r>
  <r>
    <x v="0"/>
    <s v="157_PRODUC01"/>
    <m/>
    <s v="A"/>
    <s v="S157"/>
    <d v="2019-05-23T00:00:00"/>
    <x v="10"/>
    <s v="RESPONSABLE: ALEXANDER MOISES FLORES DUAREZ"/>
    <s v="PRODUCCION"/>
    <s v="Gerencia Industrial y Mantenimiento"/>
  </r>
  <r>
    <x v="0"/>
    <s v="158_REDES"/>
    <m/>
    <s v="A"/>
    <s v="S158"/>
    <d v="2013-12-03T00:00:00"/>
    <x v="10"/>
    <s v="RESP: CESAR MIGUEL CARRILLO REYES"/>
    <s v="ELECTRICIDAD"/>
    <s v="Gerencia Industrial y Mantenimiento"/>
  </r>
  <r>
    <x v="0"/>
    <s v="AADANAQUEE"/>
    <m/>
    <s v="A"/>
    <s v="S153"/>
    <d v="2022-04-08T00:00:00"/>
    <x v="10"/>
    <s v="ANDERSON JOEL ADANAQUE ENCALADA"/>
    <s v="COMPENSACIONES Y NOMINAS"/>
    <s v="Gerencia Gestion Humana de Sostenibilidad"/>
  </r>
  <r>
    <x v="0"/>
    <s v="AAGUIRREM"/>
    <m/>
    <s v="A"/>
    <s v="S153"/>
    <d v="2020-05-07T00:00:00"/>
    <x v="10"/>
    <s v="AMELIA AGUIRRE MARTINEZ"/>
    <s v="MANTENIMIENTO CAT"/>
    <s v="Gerencia de Operaciones"/>
  </r>
  <r>
    <x v="0"/>
    <s v="ABURNEOL"/>
    <d v="9999-12-31T00:00:00"/>
    <s v="A"/>
    <s v="S153"/>
    <d v="2019-10-02T00:00:00"/>
    <x v="10"/>
    <s v="ANA LUCIA BURNEO LOPEZ"/>
    <s v="CONTROL DE GESTION"/>
    <s v="Gerencia Administracion y Finanzas"/>
  </r>
  <r>
    <x v="0"/>
    <s v="ACABANILLASO"/>
    <m/>
    <s v="A"/>
    <s v="S153"/>
    <d v="2024-07-22T00:00:00"/>
    <x v="10"/>
    <s v="ABEL SALOMÓN CABANILLAS ORTEGA"/>
    <s v="COMPRAS"/>
    <s v="Gerencia de Operaciones"/>
  </r>
  <r>
    <x v="0"/>
    <s v="ACHIRINOSC"/>
    <m/>
    <s v="A"/>
    <s v="S153"/>
    <d v="2024-10-29T00:00:00"/>
    <x v="10"/>
    <s v="ADRIÁN CHIRINOS CHUNGA"/>
    <s v="GESTION HUMANA Y SOSTENIBILIDAD"/>
    <s v="Gerencia Gestion Humana de Sostenibilidad"/>
  </r>
  <r>
    <x v="0"/>
    <s v="ACOLOMAL"/>
    <m/>
    <s v="A"/>
    <s v="S157"/>
    <d v="2016-08-22T00:00:00"/>
    <x v="10"/>
    <s v="ACELA MARGOT COLOMA LUNA"/>
    <s v="COMPENSACIONES Y NOMINAS"/>
    <s v="Gerencia Gestion Humana de Sostenibilidad"/>
  </r>
  <r>
    <x v="0"/>
    <s v="AFLORESD"/>
    <m/>
    <s v="A"/>
    <s v="S157"/>
    <d v="2013-03-20T00:00:00"/>
    <x v="10"/>
    <s v="ALEXANDER MOISES FLORES DUAREZ"/>
    <s v="PRODUCCION"/>
    <s v="Gerencia Industrial y Mantenimiento"/>
  </r>
  <r>
    <x v="0"/>
    <s v="AGULDENG"/>
    <m/>
    <s v="A"/>
    <s v="S153"/>
    <d v="2022-04-26T00:00:00"/>
    <x v="10"/>
    <s v="AMELIA DEL CARMEN GULDEN GARCIA"/>
    <s v="FUNDO LOBO"/>
    <s v="Gerencia Agricola"/>
  </r>
  <r>
    <x v="0"/>
    <s v="AGUTIERREZR"/>
    <d v="9999-12-31T00:00:00"/>
    <s v="A"/>
    <s v="S157"/>
    <d v="2023-10-10T00:00:00"/>
    <x v="10"/>
    <s v="ALICIA DE LOS MILAGROS GUTIERREZ ROSS-MORREY"/>
    <s v="COMERCIAL"/>
    <s v="Gerencia de Operaciones"/>
  </r>
  <r>
    <x v="0"/>
    <s v="ALACHIRAP"/>
    <m/>
    <s v="A"/>
    <s v="S153"/>
    <d v="2022-04-08T00:00:00"/>
    <x v="10"/>
    <s v="AILEEN SOFIA LACHIRA PRADO"/>
    <s v="ALMACEN Y DISTRIBUCION"/>
    <s v="Gerencia de Operaciones"/>
  </r>
  <r>
    <x v="0"/>
    <s v="ASEMINARIOV"/>
    <m/>
    <s v="A"/>
    <s v="S153"/>
    <d v="2024-08-21T00:00:00"/>
    <x v="10"/>
    <s v="ADRIANA ESTEFANY SEMINARIO VARGAS"/>
    <s v="MANTENIMIENTO DE RIEGO Y BOMBAS"/>
    <s v="Gerencia Agricola"/>
  </r>
  <r>
    <x v="0"/>
    <s v="ASERNAQUEV"/>
    <m/>
    <s v="A"/>
    <s v="S153"/>
    <d v="2021-01-28T00:00:00"/>
    <x v="10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10"/>
    <s v="RESP:JIMMY VASQUEZ CASTRO"/>
    <s v="SISTEMAS"/>
    <s v="Gerencia Administracion y Finanzas"/>
  </r>
  <r>
    <x v="0"/>
    <s v="AVASQUEZM"/>
    <m/>
    <s v="A"/>
    <s v="S157"/>
    <d v="2022-07-26T00:00:00"/>
    <x v="10"/>
    <s v="ALBERT ABEL VASQUEZ MORE"/>
    <s v="MANTENIMIENTO INDUSTRIAL"/>
    <s v="Gerencia Industrial y Mantenimiento"/>
  </r>
  <r>
    <x v="0"/>
    <s v="AVILELAJ"/>
    <m/>
    <s v="A"/>
    <s v="S157"/>
    <d v="2022-08-16T00:00:00"/>
    <x v="10"/>
    <s v="ADRIANA PAMELA JUAREZ VILELA"/>
    <s v="CONTABILIDAD"/>
    <s v="Gerencia Administracion y Finanzas"/>
  </r>
  <r>
    <x v="0"/>
    <s v="BGONZALESM"/>
    <m/>
    <s v="A"/>
    <s v="S157"/>
    <d v="2018-05-10T00:00:00"/>
    <x v="10"/>
    <s v="BORIS GONZALES MOGOLLON"/>
    <s v="COSECHA,ALCE Y TRANSPORTE"/>
    <s v="Gerencia de Operaciones"/>
  </r>
  <r>
    <x v="0"/>
    <s v="CCARRILLOR"/>
    <m/>
    <s v="A"/>
    <s v="S157"/>
    <d v="2016-09-02T00:00:00"/>
    <x v="10"/>
    <s v="CESAR MIGUEL CARRILLO REYES"/>
    <s v="ELECTRICIDAD"/>
    <s v="Gerencia Industrial y Mantenimiento"/>
  </r>
  <r>
    <x v="0"/>
    <s v="CCASTILLOV"/>
    <m/>
    <s v="A"/>
    <s v="S153"/>
    <d v="2024-11-28T00:00:00"/>
    <x v="10"/>
    <s v="CESAR ENRIQUE CASTILLO VARGAS"/>
    <s v="COMPRAS"/>
    <s v="Gerencia de Operaciones"/>
  </r>
  <r>
    <x v="0"/>
    <s v="CFREYM"/>
    <m/>
    <s v="A"/>
    <s v="S157"/>
    <d v="2007-12-13T00:00:00"/>
    <x v="10"/>
    <s v="CHRISTIAN AXELL FREY MERINO"/>
    <s v="COMERCIAL"/>
    <s v="Gerencia de Operaciones"/>
  </r>
  <r>
    <x v="0"/>
    <s v="CNEYRAM"/>
    <m/>
    <s v="A"/>
    <s v="S153"/>
    <d v="2023-12-29T00:00:00"/>
    <x v="10"/>
    <s v="CHRISTOPER JUNIOR NEYRA MONTALBAN"/>
    <s v="ALMACEN Y DISTRIBUCION"/>
    <s v="Gerencia de Operaciones"/>
  </r>
  <r>
    <x v="0"/>
    <s v="COCANAG"/>
    <m/>
    <s v="A"/>
    <s v="S157"/>
    <d v="2023-12-18T00:00:00"/>
    <x v="10"/>
    <s v="CESAR ANDRÉS OCAÑA GUTIERREZ"/>
    <s v="COMPRAS"/>
    <s v="Gerencia de Operaciones"/>
  </r>
  <r>
    <x v="0"/>
    <s v="CRAMOSG"/>
    <m/>
    <s v="A"/>
    <s v="S157"/>
    <d v="2021-03-01T00:00:00"/>
    <x v="10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10"/>
    <s v="CARLOS REYES YARLEQUE"/>
    <s v="MANTENIMIENTO CAT"/>
    <s v="Gerencia de Operaciones"/>
  </r>
  <r>
    <x v="0"/>
    <s v="CSILVAD"/>
    <m/>
    <s v="A"/>
    <s v="S158"/>
    <d v="2022-11-11T00:00:00"/>
    <x v="10"/>
    <s v="CESAR ANTHONY SILVA DEL ROSARIO"/>
    <s v="ELECTRICIDAD"/>
    <s v="Gerencia Industrial y Mantenimiento"/>
  </r>
  <r>
    <x v="0"/>
    <s v="CSOSAL"/>
    <m/>
    <s v="A"/>
    <s v="S153"/>
    <d v="2021-05-04T00:00:00"/>
    <x v="10"/>
    <s v="CLAUDIA ISELIA SOSA LACHIRA"/>
    <s v="CONTROL DE GESTION"/>
    <s v="Gerencia Administracion y Finanzas"/>
  </r>
  <r>
    <x v="0"/>
    <s v="CVIVANCOM"/>
    <m/>
    <s v="A"/>
    <s v="S153"/>
    <d v="2014-11-21T00:00:00"/>
    <x v="10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10"/>
    <s v="DIEGO ALONSO ARENAS BENITES"/>
    <s v="MANTENIMIENTO CAT"/>
    <s v="Gerencia de Operaciones"/>
  </r>
  <r>
    <x v="0"/>
    <s v="DCHERON"/>
    <m/>
    <s v="A"/>
    <s v="S153"/>
    <d v="2016-06-30T00:00:00"/>
    <x v="10"/>
    <s v="DARWIN ANDRY CHERO NOMBERTO"/>
    <s v="ALMACEN Y DISTRIBUCION"/>
    <s v="Gerencia de Operaciones"/>
  </r>
  <r>
    <x v="0"/>
    <s v="DCRUZC"/>
    <m/>
    <s v="A"/>
    <s v="S153"/>
    <d v="2015-06-18T00:00:00"/>
    <x v="10"/>
    <s v="DAVID ISRAEL CRUZ CARRILLO"/>
    <s v="PRODUCCION"/>
    <s v="Gerencia Industrial y Mantenimiento"/>
  </r>
  <r>
    <x v="0"/>
    <s v="DFLOREANOP"/>
    <m/>
    <s v="A"/>
    <s v="S153"/>
    <d v="2019-05-03T00:00:00"/>
    <x v="10"/>
    <s v="DEYNI ALEXANDER FLOREANO PUCHULAN"/>
    <s v="COMPRAS"/>
    <s v="Gerencia de Operaciones"/>
  </r>
  <r>
    <x v="0"/>
    <s v="DGAMEROS"/>
    <m/>
    <s v="A"/>
    <s v="S157"/>
    <d v="2019-08-01T00:00:00"/>
    <x v="10"/>
    <s v="DARWIN ABEL GAMERO SAAVEDRA"/>
    <s v="PRODUCCION"/>
    <s v="Gerencia Industrial y Mantenimiento"/>
  </r>
  <r>
    <x v="0"/>
    <s v="DYARLEQUEL"/>
    <m/>
    <s v="A"/>
    <s v="S157"/>
    <d v="2024-04-08T00:00:00"/>
    <x v="10"/>
    <s v="DEYVIS IVAN YARLEQUE LACHIRA"/>
    <s v="PRODUCCION"/>
    <s v="Gerencia Industrial y Mantenimiento"/>
  </r>
  <r>
    <x v="0"/>
    <s v="EAREVALOJ"/>
    <m/>
    <s v="A"/>
    <s v="S153"/>
    <d v="2020-10-22T00:00:00"/>
    <x v="10"/>
    <s v="ENRIQUE ALFONSO AREVALO JUAREZ"/>
    <s v="COMPRAS"/>
    <s v="Gerencia Administracion y Finanzas"/>
  </r>
  <r>
    <x v="0"/>
    <s v="ECORTEZS"/>
    <d v="9999-12-31T00:00:00"/>
    <s v="A"/>
    <s v="S153"/>
    <d v="2024-05-23T00:00:00"/>
    <x v="10"/>
    <s v="ELVIRA JOSEFINA CORTEZ SANDOVAL"/>
    <s v="ALMACEN Y DISTRIBUCION"/>
    <s v="Gerencia de Operaciones"/>
  </r>
  <r>
    <x v="0"/>
    <s v="EGARCIARO"/>
    <m/>
    <s v="A"/>
    <s v="S153"/>
    <d v="2024-08-14T00:00:00"/>
    <x v="10"/>
    <s v="EVELIN LISSETH GARCIA ROMERO"/>
    <s v="ALMACEN Y DISTRIBUCION"/>
    <s v="Gerencia de Operaciones"/>
  </r>
  <r>
    <x v="0"/>
    <s v="EGIRONA"/>
    <m/>
    <s v="A"/>
    <s v="S153"/>
    <d v="2023-09-28T00:00:00"/>
    <x v="10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10"/>
    <s v="ELVIS HEREDIA RUIZ"/>
    <s v="GESTION HUMANA Y SOSTENIBILIDAD"/>
    <s v="Gerencia Gestion Humana de Sostenibilidad"/>
  </r>
  <r>
    <x v="0"/>
    <s v="EMIJAHUANCAG"/>
    <m/>
    <s v="A"/>
    <s v="S153"/>
    <d v="2017-05-23T00:00:00"/>
    <x v="10"/>
    <s v="EDIXSON MIJAHUANCA GUERRERO"/>
    <s v="MANTENIMIENTO CAT"/>
    <s v="Gerencia de Operaciones"/>
  </r>
  <r>
    <x v="0"/>
    <s v="EREYESP"/>
    <m/>
    <s v="A"/>
    <s v="S153"/>
    <d v="2011-01-17T00:00:00"/>
    <x v="10"/>
    <s v="ESTEBAN REYES PUCHULAN"/>
    <s v="GERENCIA AGRICOLA"/>
    <s v="Gerencia Agricola"/>
  </r>
  <r>
    <x v="0"/>
    <s v="FATOCHEM"/>
    <m/>
    <s v="A"/>
    <s v="S157"/>
    <d v="2017-04-26T00:00:00"/>
    <x v="10"/>
    <s v="FELIX ADDERLY ATOCHE MAZA"/>
    <s v="PRODUCCION"/>
    <s v="Gerencia Industrial y Mantenimiento"/>
  </r>
  <r>
    <x v="0"/>
    <s v="FLOPEZV"/>
    <m/>
    <s v="A"/>
    <s v="S153"/>
    <d v="2014-10-17T00:00:00"/>
    <x v="10"/>
    <s v="FRANQUI LOPEZ VALLADARES"/>
    <s v="ALMACEN Y DISTRIBUCION"/>
    <s v="Gerencia de Operaciones"/>
  </r>
  <r>
    <x v="0"/>
    <s v="FVALLADARESC"/>
    <m/>
    <s v="A"/>
    <s v="S153"/>
    <d v="2022-08-15T00:00:00"/>
    <x v="10"/>
    <s v="FRANCO VALLADARES CARNERO"/>
    <s v="MANTENIMIENTO DE RIEGO Y BOMBAS"/>
    <s v="Gerencia Agricola"/>
  </r>
  <r>
    <x v="0"/>
    <s v="GBAYONAC"/>
    <d v="9999-12-31T00:00:00"/>
    <s v="A"/>
    <s v="S153"/>
    <d v="2024-04-23T00:00:00"/>
    <x v="10"/>
    <s v="GIULIANA EMPERATRIZ BAYONA COBEÑAS"/>
    <s v="COMPRAS"/>
    <s v="Gerencia de Operaciones"/>
  </r>
  <r>
    <x v="0"/>
    <s v="GCUBASA"/>
    <m/>
    <s v="A"/>
    <s v="S153"/>
    <d v="2024-03-01T00:00:00"/>
    <x v="10"/>
    <s v="GIANCARLO CUBAS ACHA"/>
    <s v="MANTENIMIENTO DE RIEGO Y BOMBAS"/>
    <s v="Gerencia Agricola"/>
  </r>
  <r>
    <x v="0"/>
    <s v="GPENAP"/>
    <m/>
    <s v="A"/>
    <s v="S153"/>
    <d v="2013-01-08T00:00:00"/>
    <x v="10"/>
    <s v="GONZALO RAMON PEÑA PEÑA"/>
    <s v="FUNDO LOBO"/>
    <s v="Gerencia Agricola"/>
  </r>
  <r>
    <x v="0"/>
    <s v="HBORJAT"/>
    <m/>
    <s v="A"/>
    <s v="S157"/>
    <d v="2022-04-20T00:00:00"/>
    <x v="10"/>
    <s v="HECTOR DANIEL BORJA TORRES"/>
    <s v="ELECTRICIDAD"/>
    <s v="Gerencia Industrial y Mantenimiento"/>
  </r>
  <r>
    <x v="0"/>
    <s v="HCRUZA"/>
    <m/>
    <s v="A"/>
    <s v="S153"/>
    <d v="2017-11-24T00:00:00"/>
    <x v="10"/>
    <s v="HENRY CRUZ ALBINES"/>
    <s v="ALMACEN Y DISTRIBUCION"/>
    <s v="Gerencia de Operaciones"/>
  </r>
  <r>
    <x v="0"/>
    <s v="HMOCARROC"/>
    <m/>
    <s v="A"/>
    <s v="S153"/>
    <d v="2023-08-14T00:00:00"/>
    <x v="10"/>
    <s v="HUGO MARTIN MOCARRO CHAPILLIQUEN"/>
    <s v="RIESGOS"/>
    <s v="Gerencia Administracion y Finanzas"/>
  </r>
  <r>
    <x v="0"/>
    <s v="HVILELAR"/>
    <m/>
    <s v="A"/>
    <s v="S153"/>
    <d v="2024-10-14T00:00:00"/>
    <x v="10"/>
    <s v="HENRY PAUL VILELA RUBIO"/>
    <s v="ALMACEN Y DISTRIBUCION"/>
    <s v="Gerencia de Operaciones"/>
  </r>
  <r>
    <x v="0"/>
    <s v="IFLORESF"/>
    <d v="9999-12-31T00:00:00"/>
    <s v="A"/>
    <s v="S158"/>
    <d v="2024-06-03T00:00:00"/>
    <x v="10"/>
    <s v="ISMAEL JACOBO FLORES FLORES"/>
    <s v="PLANTA DE ENERGIA"/>
    <s v="Gerencia Industrial y Mantenimiento"/>
  </r>
  <r>
    <x v="0"/>
    <s v="JAQUIJED"/>
    <m/>
    <s v="A"/>
    <s v="S153"/>
    <d v="2019-06-12T00:00:00"/>
    <x v="10"/>
    <s v="JORGE LUIS AQUIJE DIAZ"/>
    <s v="FUNDO MONTELIMA"/>
    <s v="Gerencia Agricola"/>
  </r>
  <r>
    <x v="0"/>
    <s v="JBACILIOH"/>
    <m/>
    <s v="A"/>
    <s v="S153"/>
    <d v="2014-08-12T00:00:00"/>
    <x v="10"/>
    <s v="JESSICA ELIZABETH BACILIO HERNANDEZ"/>
    <s v="CPIU"/>
    <s v="Gerencia Agricola"/>
  </r>
  <r>
    <x v="0"/>
    <s v="JBAYONAG"/>
    <d v="9999-12-31T00:00:00"/>
    <s v="A"/>
    <s v="S153"/>
    <d v="2023-02-10T00:00:00"/>
    <x v="10"/>
    <s v="JOSE MANUEL BAYONA GALLOSA"/>
    <s v="COMPRAS"/>
    <s v="Gerencia de Operaciones"/>
  </r>
  <r>
    <x v="0"/>
    <s v="JCALDERONCHU"/>
    <m/>
    <s v="A"/>
    <s v="S157"/>
    <d v="2018-01-03T00:00:00"/>
    <x v="10"/>
    <s v="JOAO HERALDO CALDERON CHUQUILIN"/>
    <s v="PRODUCCION"/>
    <s v="Gerencia Industrial y Mantenimiento"/>
  </r>
  <r>
    <x v="0"/>
    <s v="JCASTILLOR"/>
    <m/>
    <s v="A"/>
    <s v="S153"/>
    <d v="2016-07-25T00:00:00"/>
    <x v="10"/>
    <s v="JHON MARLON CASTILLO ROJAS"/>
    <s v="MANTENIMIENTO DE RIEGO Y BOMBAS"/>
    <s v="Gerencia Agricola"/>
  </r>
  <r>
    <x v="0"/>
    <s v="JCHAPARROB"/>
    <m/>
    <s v="A"/>
    <s v="S153"/>
    <d v="2020-09-02T00:00:00"/>
    <x v="10"/>
    <s v="JORGE AUGUSTO CHAPARRO BENITES"/>
    <s v="COMPRAS"/>
    <s v="Gerencia de Operaciones"/>
  </r>
  <r>
    <x v="0"/>
    <s v="JCHEROPA"/>
    <m/>
    <s v="A"/>
    <s v="S153"/>
    <d v="2022-02-25T00:00:00"/>
    <x v="10"/>
    <s v="JUNIOR IVAN CHERO PAIVA"/>
    <s v="COMPRAS"/>
    <s v="Gerencia de Operaciones"/>
  </r>
  <r>
    <x v="0"/>
    <s v="JCHUMACEROC"/>
    <m/>
    <s v="A"/>
    <s v="S157"/>
    <d v="2023-06-08T00:00:00"/>
    <x v="10"/>
    <s v="JHON ALEXIS CHUMACERO COLUMBUS"/>
    <s v="MANTENIMIENTO INDUSTRIAL"/>
    <s v="Gerencia Industrial y Mantenimiento"/>
  </r>
  <r>
    <x v="0"/>
    <s v="JCOBENASS"/>
    <m/>
    <s v="A"/>
    <s v="S157"/>
    <d v="2020-08-04T00:00:00"/>
    <x v="10"/>
    <s v="JORGE LUIS COBEÑAS SALDARRIAGA"/>
    <s v="CONTROL DE CALIDAD"/>
    <s v="Gerencia de Operaciones"/>
  </r>
  <r>
    <x v="0"/>
    <s v="JESTELAF"/>
    <m/>
    <s v="A"/>
    <s v="S157"/>
    <d v="2020-06-25T00:00:00"/>
    <x v="10"/>
    <s v="JOSE JUAN ESTELA FLORES"/>
    <s v="CONTROL DE CALIDAD"/>
    <s v="Gerencia de Operaciones"/>
  </r>
  <r>
    <x v="0"/>
    <s v="JGARCESV"/>
    <m/>
    <s v="A"/>
    <s v="S157"/>
    <d v="2024-07-05T00:00:00"/>
    <x v="10"/>
    <s v="JOSE VLADIMIR GARCES VILLEGAS"/>
    <s v="SIG"/>
    <s v="Gerencia Gestion Humana de Sostenibilidad"/>
  </r>
  <r>
    <x v="0"/>
    <s v="JGOMEZAP"/>
    <m/>
    <s v="A"/>
    <s v="S153"/>
    <d v="2023-08-31T00:00:00"/>
    <x v="10"/>
    <s v="JENE FRANSHESKA GÓMEZ APARICIO"/>
    <s v="SISTEMAS"/>
    <s v="Gerencia Administracion y Finanzas"/>
  </r>
  <r>
    <x v="0"/>
    <s v="JHIDALGOS"/>
    <d v="9999-12-31T00:00:00"/>
    <s v="A"/>
    <s v="S153"/>
    <d v="2023-07-06T00:00:00"/>
    <x v="10"/>
    <s v="JUNIOR ALEXANDER HIDALGO SOCOLA"/>
    <s v="SISTEMAS"/>
    <s v="Gerencia Administracion y Finanzas"/>
  </r>
  <r>
    <x v="0"/>
    <s v="JLARAMA"/>
    <m/>
    <s v="A"/>
    <s v="S153"/>
    <d v="2022-10-03T00:00:00"/>
    <x v="10"/>
    <s v="JHORDY BRAYAN LARA MAMANI"/>
    <s v="COMPRAS"/>
    <s v="Gerencia de Operaciones"/>
  </r>
  <r>
    <x v="0"/>
    <s v="JLOPEZSI"/>
    <m/>
    <s v="A"/>
    <s v="S157"/>
    <d v="2019-06-18T00:00:00"/>
    <x v="10"/>
    <s v="JOSE LEONCIO LOPEZ SILVA"/>
    <s v="MANTENIMIENTO INDUSTRIAL"/>
    <s v="Gerencia Industrial y Mantenimiento"/>
  </r>
  <r>
    <x v="0"/>
    <s v="JMARCELOM"/>
    <m/>
    <s v="A"/>
    <s v="S157"/>
    <d v="2024-01-12T00:00:00"/>
    <x v="10"/>
    <s v="JOSÉ MARÍA MARCELO MECA"/>
    <s v="COMPRAS"/>
    <s v="Gerencia de Operaciones"/>
  </r>
  <r>
    <x v="0"/>
    <s v="JMAZAV"/>
    <m/>
    <s v="A"/>
    <s v="S157"/>
    <d v="2017-09-12T00:00:00"/>
    <x v="10"/>
    <s v="JORGE HERNAN MAZA VILCHEZ"/>
    <s v="AUTOMATIZACION"/>
    <s v="Gerencia Industrial y Mantenimiento"/>
  </r>
  <r>
    <x v="0"/>
    <s v="JMENDOZAG"/>
    <m/>
    <s v="A"/>
    <s v="S153"/>
    <d v="2021-09-08T00:00:00"/>
    <x v="10"/>
    <s v="JAIME MENDOZA GARAY"/>
    <s v="SEGURIDAD"/>
    <s v="Gerencia Gestion Humana de Sostenibilidad"/>
  </r>
  <r>
    <x v="0"/>
    <s v="JMIOA"/>
    <m/>
    <s v="A"/>
    <s v="S153"/>
    <d v="2018-06-05T00:00:00"/>
    <x v="10"/>
    <s v="JUAN MARTIN MIO ARBULU"/>
    <s v="MANTENIMIENTO DE RIEGO Y BOMBAS"/>
    <s v="Gerencia Agricola"/>
  </r>
  <r>
    <x v="0"/>
    <s v="JMONTEROV"/>
    <m/>
    <s v="A"/>
    <s v="S157"/>
    <d v="2020-09-23T00:00:00"/>
    <x v="10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10"/>
    <s v="JEAN ONSTEENG NEGRON CALERO"/>
    <s v="MANTENIMIENTO DE RIEGO Y BOMBAS"/>
    <s v="Gerencia Agricola"/>
  </r>
  <r>
    <x v="0"/>
    <s v="JORDINOLAZ"/>
    <m/>
    <s v="A"/>
    <s v="S157"/>
    <d v="2024-08-02T00:00:00"/>
    <x v="10"/>
    <s v="JUAN JOSUE ORDINOLA ZAPATA"/>
    <s v="PRODUCCION"/>
    <s v="Gerencia Industrial y Mantenimiento"/>
  </r>
  <r>
    <x v="0"/>
    <s v="JPICHILINGUP"/>
    <m/>
    <s v="A"/>
    <s v="S157"/>
    <d v="2021-09-28T00:00:00"/>
    <x v="10"/>
    <s v="JOYCE ALLISON PICHILINGUE POZO"/>
    <s v="COMERCIAL"/>
    <s v="Gerencia de Operaciones"/>
  </r>
  <r>
    <x v="0"/>
    <s v="JQUEVEDOA"/>
    <m/>
    <s v="A"/>
    <s v="S153"/>
    <d v="2010-05-19T00:00:00"/>
    <x v="10"/>
    <s v="JORGE ISAC QUEVEDO ARBULU"/>
    <s v="ADMINISTRACION"/>
    <s v="Gerencia Administracion y Finanzas"/>
  </r>
  <r>
    <x v="0"/>
    <s v="JREYESC"/>
    <d v="9999-12-31T00:00:00"/>
    <s v="A"/>
    <s v="S157"/>
    <d v="2023-03-14T00:00:00"/>
    <x v="10"/>
    <s v="JOSEPH ALEXIS REYES CRUZ"/>
    <s v="MANTENIMIENTO INDUSTRIAL"/>
    <s v="Gerencia Industrial y Mantenimiento"/>
  </r>
  <r>
    <x v="0"/>
    <s v="JROJASBARR"/>
    <m/>
    <s v="A"/>
    <s v="S153"/>
    <d v="2021-03-11T00:00:00"/>
    <x v="10"/>
    <s v="JOHN ANGEL ROJAS BARRIOS"/>
    <s v="FUNDO MONTELIMA"/>
    <s v="Gerencia Agricola"/>
  </r>
  <r>
    <x v="0"/>
    <s v="JSEMINARIOA"/>
    <m/>
    <s v="A"/>
    <s v="S157"/>
    <d v="2019-05-09T00:00:00"/>
    <x v="10"/>
    <s v="JORGE LUIS SEMINARIO ABAD"/>
    <s v="PRODUCCION"/>
    <s v="Gerencia Industrial y Mantenimiento"/>
  </r>
  <r>
    <x v="0"/>
    <s v="JSEMINARIOU"/>
    <m/>
    <s v="A"/>
    <s v="S157"/>
    <d v="2021-02-26T00:00:00"/>
    <x v="10"/>
    <s v="JOSE ALFREDO SEMINARIO URBINA"/>
    <s v="PRODUCCION"/>
    <s v="Gerencia Industrial y Mantenimiento"/>
  </r>
  <r>
    <x v="0"/>
    <s v="JVASQUEZCAS"/>
    <m/>
    <s v="A"/>
    <s v="S153"/>
    <d v="2011-01-17T00:00:00"/>
    <x v="10"/>
    <s v="JIMMY VASQUEZ CASTRO"/>
    <s v="SISTEMAS"/>
    <s v="Gerencia Administracion y Finanzas"/>
  </r>
  <r>
    <x v="0"/>
    <s v="JVILLEGASP"/>
    <m/>
    <s v="A"/>
    <s v="S153"/>
    <d v="2020-11-23T00:00:00"/>
    <x v="10"/>
    <s v="JORDAN PAUL VILLEGAS PURIZACA"/>
    <s v="COMPENSACIONES Y NOMINAS"/>
    <s v="Gerencia Gestion Humana de Sostenibilidad"/>
  </r>
  <r>
    <x v="0"/>
    <s v="KCRUZM"/>
    <m/>
    <s v="A"/>
    <s v="S153"/>
    <d v="2023-07-26T00:00:00"/>
    <x v="10"/>
    <s v="KARLA CRUZ MAURICIO"/>
    <s v="ALMACEN Y DISTRIBUCION"/>
    <s v="Gerencia de Operaciones"/>
  </r>
  <r>
    <x v="0"/>
    <s v="KOTINIANOP"/>
    <m/>
    <s v="A"/>
    <s v="S153"/>
    <d v="2024-11-27T00:00:00"/>
    <x v="10"/>
    <s v="KRYSTEL KARINA OTINIANO POZO"/>
    <s v="LEGAL"/>
    <s v="Gerencia Administracion y Finanzas"/>
  </r>
  <r>
    <x v="0"/>
    <s v="KYAMUNAQUEJ"/>
    <d v="9999-12-31T00:00:00"/>
    <s v="A"/>
    <s v="S153"/>
    <d v="2022-11-30T00:00:00"/>
    <x v="10"/>
    <s v="KEVIN SMITH YAMUNAQUE JUAREZ"/>
    <s v="ALMACEN Y DISTRIBUCION"/>
    <s v="Gerencia de Operaciones"/>
  </r>
  <r>
    <x v="0"/>
    <s v="KZAVALETAM"/>
    <m/>
    <s v="A"/>
    <s v="S157"/>
    <d v="2023-07-05T00:00:00"/>
    <x v="10"/>
    <s v="KAROL RUTH ZAVALETA MAR"/>
    <s v="CONTABILIDAD"/>
    <s v="Gerencia Administracion y Finanzas"/>
  </r>
  <r>
    <x v="0"/>
    <s v="LALAYOA"/>
    <m/>
    <s v="A"/>
    <s v="S153"/>
    <d v="2024-07-10T00:00:00"/>
    <x v="10"/>
    <s v="LEKZY SHEILYNETZ ALAYO ALCANTARA"/>
    <s v="CPIU"/>
    <s v="Gerencia Agricola"/>
  </r>
  <r>
    <x v="0"/>
    <s v="LCHANDUVIT"/>
    <m/>
    <s v="A"/>
    <s v="S157"/>
    <d v="2021-02-16T00:00:00"/>
    <x v="10"/>
    <s v="LEONARDO MANUEL CHANDUVI TINEDO"/>
    <s v="CONTABILIDAD"/>
    <s v="Gerencia Administracion y Finanzas"/>
  </r>
  <r>
    <x v="0"/>
    <s v="LGARCIAC"/>
    <m/>
    <s v="A"/>
    <s v="S153"/>
    <d v="2021-03-26T00:00:00"/>
    <x v="10"/>
    <s v="LUIS FRANCISCO GARCIA CALOPIÑA"/>
    <s v="COSECHA,ALCE Y TRANSPORTE"/>
    <s v="Gerencia de Operaciones"/>
  </r>
  <r>
    <x v="0"/>
    <s v="LHERRERAM"/>
    <m/>
    <s v="A"/>
    <s v="S153"/>
    <d v="2020-07-24T00:00:00"/>
    <x v="10"/>
    <s v="LENIN JOHNATAN HERRERA MOSCOL"/>
    <s v="ALMACEN Y DISTRIBUCION"/>
    <s v="Gerencia de Operaciones"/>
  </r>
  <r>
    <x v="0"/>
    <s v="LOCANAP"/>
    <m/>
    <s v="A"/>
    <s v="S153"/>
    <d v="2014-02-20T00:00:00"/>
    <x v="10"/>
    <s v="LIA CRISTINA OCAÑA PAUTA"/>
    <s v="CONTROL DE GESTION"/>
    <s v="Gerencia Administracion y Finanzas"/>
  </r>
  <r>
    <x v="0"/>
    <s v="LOLAYAL"/>
    <m/>
    <s v="A"/>
    <s v="S153"/>
    <d v="2015-12-16T00:00:00"/>
    <x v="10"/>
    <s v="LYN ANTHONY OLAYA LEON"/>
    <s v="CONTABILIDAD"/>
    <s v="Gerencia Administracion y Finanzas"/>
  </r>
  <r>
    <x v="0"/>
    <s v="LPADILLASA"/>
    <m/>
    <s v="A"/>
    <s v="S157"/>
    <d v="2021-07-12T00:00:00"/>
    <x v="10"/>
    <s v="LIDER PADILLA SALVADOR"/>
    <s v="PRODUCCION"/>
    <s v="Gerencia Industrial y Mantenimiento"/>
  </r>
  <r>
    <x v="0"/>
    <s v="LSIPIONA"/>
    <m/>
    <s v="A"/>
    <s v="S153"/>
    <d v="2024-11-07T00:00:00"/>
    <x v="10"/>
    <s v="LUIS ERNESTO SIPION ALBIRENA"/>
    <s v="SOSTENIBILIDAD"/>
    <s v="Gerencia Gestion Humana de Sostenibilidad"/>
  </r>
  <r>
    <x v="0"/>
    <s v="LTIMANAT"/>
    <m/>
    <s v="A"/>
    <s v="S153"/>
    <d v="2022-10-31T00:00:00"/>
    <x v="10"/>
    <s v="LUIS FELIPE TIMANA TABOADA"/>
    <s v="COMPRAS"/>
    <s v="Gerencia de Operaciones"/>
  </r>
  <r>
    <x v="0"/>
    <s v="LVILLARF"/>
    <m/>
    <s v="A"/>
    <s v="S157"/>
    <d v="2019-07-05T00:00:00"/>
    <x v="10"/>
    <s v="LUIS EDUARDO VILLAR FLORES"/>
    <s v="MANTENIMIENTO INDUSTRIAL"/>
    <s v="Gerencia Industrial y Mantenimiento"/>
  </r>
  <r>
    <x v="0"/>
    <s v="MDIAZTA"/>
    <m/>
    <s v="A"/>
    <s v="S157"/>
    <d v="2024-02-16T00:00:00"/>
    <x v="10"/>
    <s v="MARIA PAULA DIAZ TALLEDO"/>
    <s v="CONTABILIDAD"/>
    <s v="Gerencia Administracion y Finanzas"/>
  </r>
  <r>
    <x v="0"/>
    <s v="MDILIBERTOS"/>
    <m/>
    <s v="A"/>
    <s v="S153"/>
    <d v="2012-08-03T00:00:00"/>
    <x v="10"/>
    <s v="MICHELE MARTINO DI LIBERTO SAURI"/>
    <s v="GERENCIA AGRICOLA"/>
    <s v="Gerencia Agricola"/>
  </r>
  <r>
    <x v="0"/>
    <s v="MMARTINEZP"/>
    <d v="9999-12-12T00:00:00"/>
    <s v="A"/>
    <s v="S157"/>
    <d v="2014-08-13T00:00:00"/>
    <x v="10"/>
    <s v="MIROSLAVA BEATRIZ MARTINEZ PUICON"/>
    <s v="CONTABILIDAD"/>
    <s v="Gerencia Administracion y Finanzas"/>
  </r>
  <r>
    <x v="0"/>
    <s v="MNAVARROM"/>
    <m/>
    <s v="A"/>
    <s v="S153"/>
    <d v="2024-03-12T00:00:00"/>
    <x v="10"/>
    <s v="MIGUEL ADRIAN NAVARRO MONJE"/>
    <s v="ALMACEN Y DISTRIBUCION"/>
    <s v="Gerencia de Operaciones"/>
  </r>
  <r>
    <x v="0"/>
    <s v="MNAVARRON"/>
    <m/>
    <s v="A"/>
    <s v="S157"/>
    <d v="2024-07-30T00:00:00"/>
    <x v="10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10"/>
    <s v="MARIA PRESENTACION VEGA YZQUIERDO"/>
    <s v="CONTROL DE CALIDAD"/>
    <s v="Gerencia de Operaciones"/>
  </r>
  <r>
    <x v="0"/>
    <s v="MVILLEGASJ"/>
    <m/>
    <s v="A"/>
    <s v="S153"/>
    <d v="2024-06-21T00:00:00"/>
    <x v="10"/>
    <s v="MARIANA DEL PILAR VILLEGAS JUAREZ"/>
    <s v="ADMINISTRACION"/>
    <s v="Gerencia Administracion y Finanzas"/>
  </r>
  <r>
    <x v="0"/>
    <s v="NHANSENG"/>
    <m/>
    <s v="A"/>
    <s v="S153"/>
    <d v="2018-04-18T00:00:00"/>
    <x v="10"/>
    <s v="NILS ENRIQUE HANSEN GAMARRA"/>
    <s v="MANTENIMIENTO DE RIEGO Y BOMBAS"/>
    <s v="Gerencia Agricola"/>
  </r>
  <r>
    <x v="0"/>
    <s v="OMONTENEGROC"/>
    <m/>
    <s v="A"/>
    <s v="S153"/>
    <d v="2023-09-21T00:00:00"/>
    <x v="10"/>
    <s v="OSCAR DAVID MONTENEGRO CALLE"/>
    <s v="COMERCIAL"/>
    <s v="Gerencia de Operaciones"/>
  </r>
  <r>
    <x v="0"/>
    <s v="OVASQUEZP"/>
    <m/>
    <s v="A"/>
    <s v="S153"/>
    <d v="2008-08-13T00:00:00"/>
    <x v="10"/>
    <s v="OXSLIER LENIN VASQUEZ PINDAY"/>
    <s v="GERENCIA AGRICOLA"/>
    <s v="Gerencia Agricola"/>
  </r>
  <r>
    <x v="0"/>
    <s v="PMARROQUINR"/>
    <m/>
    <s v="A"/>
    <s v="S157"/>
    <d v="2024-04-18T00:00:00"/>
    <x v="10"/>
    <s v="PIERO ALEJANDRO MARROQUIN RUBIO"/>
    <s v="SIG"/>
    <s v="Gerencia Agricola"/>
  </r>
  <r>
    <x v="0"/>
    <s v="PSUNCIONZ"/>
    <m/>
    <s v="A"/>
    <s v="S153"/>
    <d v="2019-02-27T00:00:00"/>
    <x v="10"/>
    <s v="PAOLA CLEOFE SUNCIÓN ZAPATA"/>
    <s v="COMPENSACIONES Y NOMINAS"/>
    <s v="Gerencia Gestion Humana de Sostenibilidad"/>
  </r>
  <r>
    <x v="0"/>
    <s v="PTRIGOSOF"/>
    <m/>
    <s v="A"/>
    <s v="S157"/>
    <d v="2007-01-15T00:00:00"/>
    <x v="10"/>
    <s v="PEDRO  ALEJANDRO TRIGOSO FEIJOO"/>
    <s v="GERENCIA DE OPERACIONES"/>
    <s v="Gerencia de Operaciones"/>
  </r>
  <r>
    <x v="0"/>
    <s v="RCRESPOV"/>
    <m/>
    <s v="A"/>
    <s v="S157"/>
    <d v="2024-08-13T00:00:00"/>
    <x v="10"/>
    <s v="RODRIGO MAURICIO CRESPO VASQUEZ"/>
    <s v="MANTENIMIENTO INDUSTRIAL"/>
    <s v="Gerencia Industrial y Mantenimiento"/>
  </r>
  <r>
    <x v="0"/>
    <s v="RGARCIAFE"/>
    <m/>
    <s v="A"/>
    <s v="S153"/>
    <d v="2022-11-18T00:00:00"/>
    <x v="10"/>
    <s v="RUBÉN DARIO GARCIA FERIA"/>
    <s v="CONTABILIDAD"/>
    <s v="Gerencia Administracion y Finanzas"/>
  </r>
  <r>
    <x v="0"/>
    <s v="RLUPUCHEQ"/>
    <m/>
    <s v="A"/>
    <s v="S153"/>
    <d v="2018-03-14T00:00:00"/>
    <x v="10"/>
    <s v="RAFAEL LUPUCHE QUEVEDO"/>
    <s v="CPIU"/>
    <s v="Gerencia Agricola"/>
  </r>
  <r>
    <x v="0"/>
    <s v="RMARCELOY"/>
    <d v="9999-12-31T00:00:00"/>
    <s v="A"/>
    <s v="S153"/>
    <d v="2024-04-11T00:00:00"/>
    <x v="10"/>
    <s v="ROBERTO DANIEL MARCELO YOVERA"/>
    <s v="ALMACEN Y DISTRIBUCION"/>
    <s v="Gerencia de Operaciones"/>
  </r>
  <r>
    <x v="0"/>
    <s v="RMERACH"/>
    <d v="9999-12-31T00:00:00"/>
    <s v="A"/>
    <s v="S157"/>
    <d v="2024-04-04T00:00:00"/>
    <x v="10"/>
    <s v="RICARDO NORVIL MERA CHU"/>
    <s v="GERENCIA INDUSTRIAL"/>
    <s v="Gerencia Industrial y Mantenimiento"/>
  </r>
  <r>
    <x v="0"/>
    <s v="RMONCADAP"/>
    <m/>
    <s v="A"/>
    <s v="S153"/>
    <d v="2018-10-10T00:00:00"/>
    <x v="10"/>
    <s v="RENZO JOSE MONCADA PEREZ"/>
    <s v="CONTROL DE GESTION"/>
    <s v="Gerencia Administracion y Finanzas"/>
  </r>
  <r>
    <x v="0"/>
    <s v="RROMEROC"/>
    <m/>
    <s v="A"/>
    <s v="S157"/>
    <d v="2024-04-08T00:00:00"/>
    <x v="10"/>
    <s v="ROY JAMES ROMERO COLLANTES"/>
    <s v="MANTENIMIENTO INDUSTRIAL"/>
    <s v="Gerencia Industrial y Mantenimiento"/>
  </r>
  <r>
    <x v="0"/>
    <s v="RTORRESS"/>
    <m/>
    <s v="A"/>
    <s v="S153"/>
    <d v="2016-02-19T00:00:00"/>
    <x v="10"/>
    <s v="RAUL JAVIER TORRES SILVA"/>
    <s v="MANTENIMIENTO DE RIEGO Y BOMBAS"/>
    <s v="Gerencia Agricola"/>
  </r>
  <r>
    <x v="0"/>
    <s v="RVELAZCOG"/>
    <d v="9999-12-31T00:00:00"/>
    <s v="A"/>
    <s v="S153"/>
    <d v="2023-08-31T00:00:00"/>
    <x v="10"/>
    <s v="ROSALIA JOSELENNY VELAZCO GARCIA"/>
    <s v="MANTENIMIENTO DE RIEGO Y BOMBAS"/>
    <s v="Gerencia Agricola"/>
  </r>
  <r>
    <x v="0"/>
    <s v="RZETOLAB"/>
    <m/>
    <s v="A"/>
    <s v="S157"/>
    <d v="2019-01-28T00:00:00"/>
    <x v="10"/>
    <s v="ROCCO ZETOLA BURNEO"/>
    <s v="GERENCIA GENERAL"/>
    <s v="Gerencia General"/>
  </r>
  <r>
    <x v="0"/>
    <s v="SMERINOV"/>
    <d v="9999-12-31T00:00:00"/>
    <s v="A"/>
    <s v="S153"/>
    <d v="2022-12-02T00:00:00"/>
    <x v="10"/>
    <s v="SANDRA LUCERO MERINO VALENCIA"/>
    <s v="CONTABILIDAD"/>
    <s v="Gerencia Administracion y Finanzas"/>
  </r>
  <r>
    <x v="0"/>
    <s v="SNIZAMAM"/>
    <m/>
    <s v="A"/>
    <s v="S153"/>
    <d v="2014-08-15T00:00:00"/>
    <x v="10"/>
    <s v="SAUL NIZAMA MAZA"/>
    <s v="MANTENIMIENTO CAT"/>
    <s v="Gerencia de Operaciones"/>
  </r>
  <r>
    <x v="0"/>
    <s v="SSANCHEZVIL"/>
    <d v="9999-12-31T00:00:00"/>
    <s v="A"/>
    <s v="S153"/>
    <d v="2023-08-01T00:00:00"/>
    <x v="10"/>
    <s v="SECIBEL VILELA SANCHEZ VILELA"/>
    <s v="CONTROL DE GESTION"/>
    <s v="Gerencia Administracion y Finanzas"/>
  </r>
  <r>
    <x v="0"/>
    <s v="USANCHEZF"/>
    <m/>
    <s v="A"/>
    <s v="S153"/>
    <d v="2024-02-01T00:00:00"/>
    <x v="10"/>
    <s v="URSULA NIKOLL SANCHEZ FLORES"/>
    <s v="CONTROL DE GESTION"/>
    <s v="Gerencia Administracion y Finanzas"/>
  </r>
  <r>
    <x v="0"/>
    <s v="VABADP"/>
    <m/>
    <s v="A"/>
    <s v="S153"/>
    <d v="2021-07-27T00:00:00"/>
    <x v="10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10"/>
    <s v="VICTOR JESUS ANTEZANA MEDINA"/>
    <s v="ADMINISTRACION"/>
    <s v="Gerencia Administracion y Finanzas"/>
  </r>
  <r>
    <x v="0"/>
    <s v="VCRUZC"/>
    <m/>
    <s v="A"/>
    <s v="S153"/>
    <d v="2019-08-07T00:00:00"/>
    <x v="10"/>
    <s v="VICTOR JUNIOR CRUZ CARRILLO"/>
    <s v="GESTION HUMANA Y SOSTENIBILIDAD"/>
    <s v="Gerencia Gestion Humana de Sostenibilidad"/>
  </r>
  <r>
    <x v="0"/>
    <s v="VLEONA"/>
    <m/>
    <s v="A"/>
    <s v="S153"/>
    <d v="2022-10-03T00:00:00"/>
    <x v="10"/>
    <s v="VICTOR ALONSO LEON ALBAN"/>
    <s v="ALMACEN Y DISTRIBUCION"/>
    <s v="Gerencia de Operaciones"/>
  </r>
  <r>
    <x v="0"/>
    <s v="VLOPEZS"/>
    <m/>
    <s v="A"/>
    <s v="S153"/>
    <d v="2021-02-04T00:00:00"/>
    <x v="10"/>
    <s v="VÍCTOR STALIN LÓPEZ SÁNCHEZ"/>
    <s v="COSECHA,ALCE Y TRANSPORTE"/>
    <s v="Gerencia de Operaciones"/>
  </r>
  <r>
    <x v="0"/>
    <s v="VREQUELMES"/>
    <m/>
    <s v="A"/>
    <s v="S157"/>
    <d v="2024-09-05T00:00:00"/>
    <x v="10"/>
    <s v="VALERIA ALEJANDRA REQUELME SEMINARIO"/>
    <s v="CONTABILIDAD"/>
    <s v="Gerencia Administracion y Finanzas"/>
  </r>
  <r>
    <x v="0"/>
    <s v="WCHAVEZS"/>
    <m/>
    <s v="A"/>
    <s v="S153"/>
    <d v="2019-04-12T00:00:00"/>
    <x v="10"/>
    <s v="WILMER CHAVEZ SAAVEDRA"/>
    <s v="FUNDO SAN VICENTE"/>
    <s v="Gerencia Agricola"/>
  </r>
  <r>
    <x v="0"/>
    <s v="WJIMENEZN"/>
    <m/>
    <s v="A"/>
    <s v="S157"/>
    <d v="2017-03-15T00:00:00"/>
    <x v="10"/>
    <s v="WILLIAN RAUL JIMENEZ NOLE"/>
    <s v="PRODUCCION"/>
    <s v="Gerencia Industrial y Mantenimiento"/>
  </r>
  <r>
    <x v="0"/>
    <s v="YGARRIDOS"/>
    <m/>
    <s v="A"/>
    <s v="S153"/>
    <d v="2019-01-07T00:00:00"/>
    <x v="10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10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10"/>
    <s v="YORDY FABIAN MOGOLLON GONZALES"/>
    <s v="COSECHA,ALCE Y TRANSPORTE"/>
    <s v="Gerencia de Operaciones"/>
  </r>
  <r>
    <x v="0"/>
    <s v="YMOSCOLC"/>
    <m/>
    <s v="A"/>
    <s v="S157"/>
    <d v="2022-04-25T00:00:00"/>
    <x v="10"/>
    <s v="YUBIPSI ANALI MOSCOL CARDOZA"/>
    <s v="COMERCIAL"/>
    <s v="Gerencia de Operaciones"/>
  </r>
  <r>
    <x v="0"/>
    <s v="153_ADMIN"/>
    <m/>
    <s v="A"/>
    <s v="S153"/>
    <d v="2024-01-31T00:00:00"/>
    <x v="11"/>
    <s v="RESP:JIMMY VASQUEZ CASTRO"/>
    <s v="ADMINISTRACION"/>
    <s v="Gerencia Administracion y Finanzas"/>
  </r>
  <r>
    <x v="0"/>
    <s v="153_MECMANTO"/>
    <d v="9999-12-31T00:00:00"/>
    <s v="S"/>
    <s v="S153"/>
    <d v="2012-09-20T00:00:00"/>
    <x v="11"/>
    <s v="RESP. VÍCTOR STALIN LÓPEZ SÁNCHEZ"/>
    <s v="MANTENIMIENTO CAT"/>
    <s v="Gerencia de Operaciones"/>
  </r>
  <r>
    <x v="0"/>
    <s v="153_MNT_TRNS"/>
    <m/>
    <s v="A"/>
    <s v="S157"/>
    <d v="2019-03-05T00:00:00"/>
    <x v="11"/>
    <s v="RESPNOSABLE: VÍCTOR STALIN LÓPEZ SÁNCHEZ"/>
    <s v="MANTENIMIENTO CAT"/>
    <s v="Gerencia de Operaciones"/>
  </r>
  <r>
    <x v="0"/>
    <s v="153_SUPE_CAT"/>
    <m/>
    <s v="A"/>
    <s v="S153"/>
    <d v="2023-06-09T00:00:00"/>
    <x v="11"/>
    <s v="VÍCTOR STALIN LÓPEZ SÁNCHEZ"/>
    <s v="MANTENIMIENTO CAT"/>
    <s v="Gerencia de Operaciones"/>
  </r>
  <r>
    <x v="0"/>
    <s v="153_TRANSPOR"/>
    <m/>
    <s v="A"/>
    <s v="S153"/>
    <d v="2024-12-26T00:00:00"/>
    <x v="11"/>
    <s v="VÍCTOR STALIN LÓPEZ SÁNCHEZ"/>
    <s v="COSECHA,ALCE Y TRANSPORTE"/>
    <s v="Gerencia de Operaciones"/>
  </r>
  <r>
    <x v="0"/>
    <s v="157_BLZML"/>
    <d v="9999-12-31T00:00:00"/>
    <s v="A"/>
    <s v="S157"/>
    <d v="2015-02-02T00:00:00"/>
    <x v="11"/>
    <s v="OPERADOR DE BALANZA"/>
    <s v="ALMACEN Y DISTRIBUCION"/>
    <s v="Gerencia de Operaciones"/>
  </r>
  <r>
    <x v="0"/>
    <s v="157_INSTRU"/>
    <m/>
    <s v="A"/>
    <s v="S157"/>
    <d v="2012-04-04T00:00:00"/>
    <x v="11"/>
    <s v="INSTRUMENTISTA DE AUTOMATIZACION"/>
    <s v="AUTOMATIZACION"/>
    <s v="Gerencia Industrial y Mantenimiento"/>
  </r>
  <r>
    <x v="0"/>
    <s v="157_OMANUTEN"/>
    <m/>
    <s v="A"/>
    <s v="S157"/>
    <d v="2012-02-15T00:00:00"/>
    <x v="11"/>
    <s v="LUIS EDUARDO VILLAR FLORES"/>
    <s v="MANTENIMIENTO INDUSTRIAL"/>
    <s v="Gerencia Industrial y Mantenimiento"/>
  </r>
  <r>
    <x v="0"/>
    <s v="157_OPECALID"/>
    <m/>
    <s v="A"/>
    <s v="S157"/>
    <d v="2011-09-06T00:00:00"/>
    <x v="11"/>
    <s v="DIANA CAROLINA ALBERCA SILUPÚ"/>
    <s v="CONTROL DE CALIDAD"/>
    <s v="Gerencia de Operaciones"/>
  </r>
  <r>
    <x v="0"/>
    <s v="157_PRODUC01"/>
    <m/>
    <s v="A"/>
    <s v="S157"/>
    <d v="2019-05-23T00:00:00"/>
    <x v="11"/>
    <s v="RESPONSABLE: ALEXANDER MOISES FLORES DUAREZ"/>
    <s v="PRODUCCION"/>
    <s v="Gerencia Industrial y Mantenimiento"/>
  </r>
  <r>
    <x v="0"/>
    <s v="158_REDES"/>
    <m/>
    <s v="A"/>
    <s v="S158"/>
    <d v="2013-12-03T00:00:00"/>
    <x v="11"/>
    <s v="RESP: CESAR MIGUEL CARRILLO REYES"/>
    <s v="ELECTRICIDAD"/>
    <s v="Gerencia Industrial y Mantenimiento"/>
  </r>
  <r>
    <x v="0"/>
    <s v="AADANAQUEE"/>
    <m/>
    <s v="A"/>
    <s v="S153"/>
    <d v="2022-04-08T00:00:00"/>
    <x v="11"/>
    <s v="ANDERSON JOEL ADANAQUE ENCALADA"/>
    <s v="COMPENSACIONES Y NOMINAS"/>
    <s v="Gerencia Gestion Humana de Sostenibilidad"/>
  </r>
  <r>
    <x v="0"/>
    <s v="AAGUIRREM"/>
    <m/>
    <s v="A"/>
    <s v="S153"/>
    <d v="2020-05-07T00:00:00"/>
    <x v="11"/>
    <s v="AMELIA AGUIRRE MARTINEZ"/>
    <s v="MANTENIMIENTO CAT"/>
    <s v="Gerencia de Operaciones"/>
  </r>
  <r>
    <x v="0"/>
    <s v="ABURNEOL"/>
    <d v="9999-12-31T00:00:00"/>
    <s v="A"/>
    <s v="S153"/>
    <d v="2019-10-02T00:00:00"/>
    <x v="11"/>
    <s v="ANA LUCIA BURNEO LOPEZ"/>
    <s v="CONTROL DE GESTION"/>
    <s v="Gerencia Administracion y Finanzas"/>
  </r>
  <r>
    <x v="0"/>
    <s v="ACABANILLASO"/>
    <m/>
    <s v="A"/>
    <s v="S153"/>
    <d v="2024-07-22T00:00:00"/>
    <x v="11"/>
    <s v="ABEL SALOMÓN CABANILLAS ORTEGA"/>
    <s v="COMPRAS"/>
    <s v="Gerencia de Operaciones"/>
  </r>
  <r>
    <x v="0"/>
    <s v="ACHIRINOSC"/>
    <m/>
    <s v="A"/>
    <s v="S153"/>
    <d v="2024-10-29T00:00:00"/>
    <x v="11"/>
    <s v="ADRIÁN CHIRINOS CHUNGA"/>
    <s v="GESTION HUMANA Y SOSTENIBILIDAD"/>
    <s v="Gerencia Gestion Humana de Sostenibilidad"/>
  </r>
  <r>
    <x v="0"/>
    <s v="ACOLOMAL"/>
    <m/>
    <s v="A"/>
    <s v="S157"/>
    <d v="2016-08-22T00:00:00"/>
    <x v="11"/>
    <s v="ACELA MARGOT COLOMA LUNA"/>
    <s v="COMPENSACIONES Y NOMINAS"/>
    <s v="Gerencia Gestion Humana de Sostenibilidad"/>
  </r>
  <r>
    <x v="0"/>
    <s v="AFLORESD"/>
    <m/>
    <s v="A"/>
    <s v="S157"/>
    <d v="2013-03-20T00:00:00"/>
    <x v="11"/>
    <s v="ALEXANDER MOISES FLORES DUAREZ"/>
    <s v="PRODUCCION"/>
    <s v="Gerencia Industrial y Mantenimiento"/>
  </r>
  <r>
    <x v="0"/>
    <s v="AGULDENG"/>
    <m/>
    <s v="A"/>
    <s v="S153"/>
    <d v="2022-04-26T00:00:00"/>
    <x v="11"/>
    <s v="AMELIA DEL CARMEN GULDEN GARCIA"/>
    <s v="FUNDO LOBO"/>
    <s v="Gerencia Agricola"/>
  </r>
  <r>
    <x v="0"/>
    <s v="AGUTIERREZR"/>
    <d v="9999-12-31T00:00:00"/>
    <s v="A"/>
    <s v="S157"/>
    <d v="2023-10-10T00:00:00"/>
    <x v="11"/>
    <s v="ALICIA DE LOS MILAGROS GUTIERREZ ROSS-MORREY"/>
    <s v="COMERCIAL"/>
    <s v="Gerencia de Operaciones"/>
  </r>
  <r>
    <x v="0"/>
    <s v="ALACHIRAP"/>
    <m/>
    <s v="A"/>
    <s v="S153"/>
    <d v="2022-04-08T00:00:00"/>
    <x v="11"/>
    <s v="AILEEN SOFIA LACHIRA PRADO"/>
    <s v="ALMACEN Y DISTRIBUCION"/>
    <s v="Gerencia de Operaciones"/>
  </r>
  <r>
    <x v="0"/>
    <s v="ASEMINARIOV"/>
    <m/>
    <s v="A"/>
    <s v="S153"/>
    <d v="2024-08-21T00:00:00"/>
    <x v="11"/>
    <s v="ADRIANA ESTEFANY SEMINARIO VARGAS"/>
    <s v="MANTENIMIENTO DE RIEGO Y BOMBAS"/>
    <s v="Gerencia Agricola"/>
  </r>
  <r>
    <x v="0"/>
    <s v="ASERNAQUEV"/>
    <m/>
    <s v="A"/>
    <s v="S153"/>
    <d v="2021-01-28T00:00:00"/>
    <x v="11"/>
    <s v="ANTONY DARWIN SERNAQUE VILLEGAS"/>
    <s v="GESTION HUMANA Y SOSTENIBILIDAD"/>
    <s v="Gerencia Gestion Humana de Sostenibilidad"/>
  </r>
  <r>
    <x v="0"/>
    <s v="ASSESSMENT"/>
    <m/>
    <s v="A"/>
    <s v="S153"/>
    <d v="2020-08-27T00:00:00"/>
    <x v="11"/>
    <s v="RESP:JIMMY VASQUEZ CASTRO"/>
    <s v="SISTEMAS"/>
    <s v="Gerencia Administracion y Finanzas"/>
  </r>
  <r>
    <x v="0"/>
    <s v="AVASQUEZM"/>
    <m/>
    <s v="A"/>
    <s v="S157"/>
    <d v="2022-07-26T00:00:00"/>
    <x v="11"/>
    <s v="ALBERT ABEL VASQUEZ MORE"/>
    <s v="MANTENIMIENTO INDUSTRIAL"/>
    <s v="Gerencia Industrial y Mantenimiento"/>
  </r>
  <r>
    <x v="0"/>
    <s v="AVILELAJ"/>
    <m/>
    <s v="A"/>
    <s v="S157"/>
    <d v="2022-08-16T00:00:00"/>
    <x v="11"/>
    <s v="ADRIANA PAMELA JUAREZ VILELA"/>
    <s v="CONTABILIDAD"/>
    <s v="Gerencia Administracion y Finanzas"/>
  </r>
  <r>
    <x v="0"/>
    <s v="BGONZALESM"/>
    <m/>
    <s v="A"/>
    <s v="S157"/>
    <d v="2018-05-10T00:00:00"/>
    <x v="11"/>
    <s v="BORIS GONZALES MOGOLLON"/>
    <s v="COSECHA,ALCE Y TRANSPORTE"/>
    <s v="Gerencia de Operaciones"/>
  </r>
  <r>
    <x v="0"/>
    <s v="CCARRILLOR"/>
    <m/>
    <s v="A"/>
    <s v="S157"/>
    <d v="2016-09-02T00:00:00"/>
    <x v="11"/>
    <s v="CESAR MIGUEL CARRILLO REYES"/>
    <s v="ELECTRICIDAD"/>
    <s v="Gerencia Industrial y Mantenimiento"/>
  </r>
  <r>
    <x v="0"/>
    <s v="CCASTILLOV"/>
    <m/>
    <s v="A"/>
    <s v="S153"/>
    <d v="2024-11-28T00:00:00"/>
    <x v="11"/>
    <s v="CESAR ENRIQUE CASTILLO VARGAS"/>
    <s v="COMPRAS"/>
    <s v="Gerencia de Operaciones"/>
  </r>
  <r>
    <x v="0"/>
    <s v="CFREYM"/>
    <m/>
    <s v="A"/>
    <s v="S157"/>
    <d v="2007-12-13T00:00:00"/>
    <x v="11"/>
    <s v="CHRISTIAN AXELL FREY MERINO"/>
    <s v="COMERCIAL"/>
    <s v="Gerencia de Operaciones"/>
  </r>
  <r>
    <x v="0"/>
    <s v="CNEYRAM"/>
    <m/>
    <s v="A"/>
    <s v="S153"/>
    <d v="2023-12-29T00:00:00"/>
    <x v="11"/>
    <s v="CHRISTOPER JUNIOR NEYRA MONTALBAN"/>
    <s v="ALMACEN Y DISTRIBUCION"/>
    <s v="Gerencia de Operaciones"/>
  </r>
  <r>
    <x v="0"/>
    <s v="COCANAG"/>
    <m/>
    <s v="A"/>
    <s v="S157"/>
    <d v="2023-12-18T00:00:00"/>
    <x v="11"/>
    <s v="CESAR ANDRÉS OCAÑA GUTIERREZ"/>
    <s v="COMPRAS"/>
    <s v="Gerencia de Operaciones"/>
  </r>
  <r>
    <x v="0"/>
    <s v="CRAMOSG"/>
    <m/>
    <s v="A"/>
    <s v="S157"/>
    <d v="2021-03-01T00:00:00"/>
    <x v="11"/>
    <s v="CLAUDIA ELENA RAMOS GONZALES"/>
    <s v="GESTION HUMANA Y SOSTENIBILIDAD"/>
    <s v="Gerencia Gestion Humana de Sostenibilidad"/>
  </r>
  <r>
    <x v="0"/>
    <s v="CREYESY"/>
    <m/>
    <s v="A"/>
    <s v="S153"/>
    <d v="2014-11-17T00:00:00"/>
    <x v="11"/>
    <s v="CARLOS REYES YARLEQUE"/>
    <s v="MANTENIMIENTO CAT"/>
    <s v="Gerencia de Operaciones"/>
  </r>
  <r>
    <x v="0"/>
    <s v="CSILVAD"/>
    <m/>
    <s v="A"/>
    <s v="S158"/>
    <d v="2022-11-11T00:00:00"/>
    <x v="11"/>
    <s v="CESAR ANTHONY SILVA DEL ROSARIO"/>
    <s v="ELECTRICIDAD"/>
    <s v="Gerencia Industrial y Mantenimiento"/>
  </r>
  <r>
    <x v="0"/>
    <s v="CSOSAL"/>
    <m/>
    <s v="A"/>
    <s v="S153"/>
    <d v="2021-05-04T00:00:00"/>
    <x v="11"/>
    <s v="CLAUDIA ISELIA SOSA LACHIRA"/>
    <s v="CONTROL DE GESTION"/>
    <s v="Gerencia Administracion y Finanzas"/>
  </r>
  <r>
    <x v="0"/>
    <s v="CVIVANCOM"/>
    <m/>
    <s v="A"/>
    <s v="S153"/>
    <d v="2014-11-21T00:00:00"/>
    <x v="11"/>
    <s v="CARLOS ROLDAN VIVANCO MENDOZA"/>
    <s v="GERENCIA FINANZAS, ADMIN Y CONTROL INTER"/>
    <s v="Gerencia Administracion y Finanzas"/>
  </r>
  <r>
    <x v="0"/>
    <s v="DARENASB"/>
    <m/>
    <s v="A"/>
    <s v="S153"/>
    <d v="2023-11-09T00:00:00"/>
    <x v="11"/>
    <s v="DIEGO ALONSO ARENAS BENITES"/>
    <s v="MANTENIMIENTO CAT"/>
    <s v="Gerencia de Operaciones"/>
  </r>
  <r>
    <x v="0"/>
    <s v="DCHERON"/>
    <m/>
    <s v="A"/>
    <s v="S153"/>
    <d v="2016-06-30T00:00:00"/>
    <x v="11"/>
    <s v="DARWIN ANDRY CHERO NOMBERTO"/>
    <s v="ALMACEN Y DISTRIBUCION"/>
    <s v="Gerencia de Operaciones"/>
  </r>
  <r>
    <x v="0"/>
    <s v="DCRUZC"/>
    <m/>
    <s v="A"/>
    <s v="S153"/>
    <d v="2015-06-18T00:00:00"/>
    <x v="11"/>
    <s v="DAVID ISRAEL CRUZ CARRILLO"/>
    <s v="PRODUCCION"/>
    <s v="Gerencia Industrial y Mantenimiento"/>
  </r>
  <r>
    <x v="0"/>
    <s v="DFLOREANOP"/>
    <m/>
    <s v="A"/>
    <s v="S153"/>
    <d v="2019-05-03T00:00:00"/>
    <x v="11"/>
    <s v="DEYNI ALEXANDER FLOREANO PUCHULAN"/>
    <s v="COMPRAS"/>
    <s v="Gerencia de Operaciones"/>
  </r>
  <r>
    <x v="0"/>
    <s v="DGAMEROS"/>
    <m/>
    <s v="A"/>
    <s v="S157"/>
    <d v="2019-08-01T00:00:00"/>
    <x v="11"/>
    <s v="DARWIN ABEL GAMERO SAAVEDRA"/>
    <s v="PRODUCCION"/>
    <s v="Gerencia Industrial y Mantenimiento"/>
  </r>
  <r>
    <x v="0"/>
    <s v="DYARLEQUEL"/>
    <m/>
    <s v="A"/>
    <s v="S157"/>
    <d v="2024-04-08T00:00:00"/>
    <x v="11"/>
    <s v="DEYVIS IVAN YARLEQUE LACHIRA"/>
    <s v="PRODUCCION"/>
    <s v="Gerencia Industrial y Mantenimiento"/>
  </r>
  <r>
    <x v="0"/>
    <s v="EAREVALOJ"/>
    <m/>
    <s v="A"/>
    <s v="S153"/>
    <d v="2020-10-22T00:00:00"/>
    <x v="11"/>
    <s v="ENRIQUE ALFONSO AREVALO JUAREZ"/>
    <s v="COMPRAS"/>
    <s v="Gerencia Administracion y Finanzas"/>
  </r>
  <r>
    <x v="0"/>
    <s v="ECORTEZS"/>
    <d v="9999-12-31T00:00:00"/>
    <s v="A"/>
    <s v="S153"/>
    <d v="2024-05-23T00:00:00"/>
    <x v="11"/>
    <s v="ELVIRA JOSEFINA CORTEZ SANDOVAL"/>
    <s v="ALMACEN Y DISTRIBUCION"/>
    <s v="Gerencia de Operaciones"/>
  </r>
  <r>
    <x v="0"/>
    <s v="EGARCIARO"/>
    <m/>
    <s v="A"/>
    <s v="S153"/>
    <d v="2024-08-14T00:00:00"/>
    <x v="11"/>
    <s v="EVELIN LISSETH GARCIA ROMERO"/>
    <s v="ALMACEN Y DISTRIBUCION"/>
    <s v="Gerencia de Operaciones"/>
  </r>
  <r>
    <x v="0"/>
    <s v="EGIRONA"/>
    <m/>
    <s v="A"/>
    <s v="S153"/>
    <d v="2023-09-28T00:00:00"/>
    <x v="11"/>
    <s v="ELVIS GIRON ALAMA"/>
    <s v="GESTION HUMANA Y SOSTENIBILIDAD"/>
    <s v="Gerencia Gestion Humana de Sostenibilidad"/>
  </r>
  <r>
    <x v="0"/>
    <s v="EHEREDIAR"/>
    <d v="9999-12-31T00:00:00"/>
    <s v="A"/>
    <s v="S153"/>
    <d v="2024-03-25T00:00:00"/>
    <x v="11"/>
    <s v="ELVIS HEREDIA RUIZ"/>
    <s v="GESTION HUMANA Y SOSTENIBILIDAD"/>
    <s v="Gerencia Gestion Humana de Sostenibilidad"/>
  </r>
  <r>
    <x v="0"/>
    <s v="EMEJIAM"/>
    <m/>
    <s v="A"/>
    <s v="S153"/>
    <d v="2024-12-04T00:00:00"/>
    <x v="11"/>
    <s v="EDUARDO ENRIQUE MEJÍA MORALES"/>
    <s v="MANTENIMIENTO CAT"/>
    <s v="Gerencia de Operaciones"/>
  </r>
  <r>
    <x v="0"/>
    <s v="EMIJAHUANCAG"/>
    <m/>
    <s v="A"/>
    <s v="S153"/>
    <d v="2017-05-23T00:00:00"/>
    <x v="11"/>
    <s v="EDIXSON MIJAHUANCA GUERRERO"/>
    <s v="MANTENIMIENTO CAT"/>
    <s v="Gerencia de Operaciones"/>
  </r>
  <r>
    <x v="0"/>
    <s v="EREYESP"/>
    <m/>
    <s v="A"/>
    <s v="S153"/>
    <d v="2011-01-17T00:00:00"/>
    <x v="11"/>
    <s v="ESTEBAN REYES PUCHULAN"/>
    <s v="GERENCIA AGRICOLA"/>
    <s v="Gerencia Agricola"/>
  </r>
  <r>
    <x v="0"/>
    <s v="FATOCHEM"/>
    <m/>
    <s v="A"/>
    <s v="S157"/>
    <d v="2017-04-26T00:00:00"/>
    <x v="11"/>
    <s v="FELIX ADDERLY ATOCHE MAZA"/>
    <s v="PRODUCCION"/>
    <s v="Gerencia Industrial y Mantenimiento"/>
  </r>
  <r>
    <x v="0"/>
    <s v="FLOPEZV"/>
    <m/>
    <s v="A"/>
    <s v="S153"/>
    <d v="2014-10-17T00:00:00"/>
    <x v="11"/>
    <s v="FRANQUI LOPEZ VALLADARES"/>
    <s v="ALMACEN Y DISTRIBUCION"/>
    <s v="Gerencia de Operaciones"/>
  </r>
  <r>
    <x v="0"/>
    <s v="FVALLADARESC"/>
    <m/>
    <s v="A"/>
    <s v="S153"/>
    <d v="2022-08-15T00:00:00"/>
    <x v="11"/>
    <s v="FRANCO VALLADARES CARNERO"/>
    <s v="MANTENIMIENTO DE RIEGO Y BOMBAS"/>
    <s v="Gerencia Agricola"/>
  </r>
  <r>
    <x v="0"/>
    <s v="GBAYONAC"/>
    <d v="9999-12-31T00:00:00"/>
    <s v="A"/>
    <s v="S153"/>
    <d v="2024-04-23T00:00:00"/>
    <x v="11"/>
    <s v="GIULIANA EMPERATRIZ BAYONA COBEÑAS"/>
    <s v="COMPRAS"/>
    <s v="Gerencia de Operaciones"/>
  </r>
  <r>
    <x v="0"/>
    <s v="GCUBASA"/>
    <m/>
    <s v="A"/>
    <s v="S153"/>
    <d v="2024-03-01T00:00:00"/>
    <x v="11"/>
    <s v="GIANCARLO CUBAS ACHA"/>
    <s v="MANTENIMIENTO DE RIEGO Y BOMBAS"/>
    <s v="Gerencia Agricola"/>
  </r>
  <r>
    <x v="0"/>
    <s v="GPENAP"/>
    <m/>
    <s v="A"/>
    <s v="S153"/>
    <d v="2013-01-08T00:00:00"/>
    <x v="11"/>
    <s v="GONZALO RAMON PEÑA PEÑA"/>
    <s v="FUNDO LOBO"/>
    <s v="Gerencia Agricola"/>
  </r>
  <r>
    <x v="0"/>
    <s v="HBORJAT"/>
    <m/>
    <s v="A"/>
    <s v="S157"/>
    <d v="2022-04-20T00:00:00"/>
    <x v="11"/>
    <s v="HECTOR DANIEL BORJA TORRES"/>
    <s v="ELECTRICIDAD"/>
    <s v="Gerencia Industrial y Mantenimiento"/>
  </r>
  <r>
    <x v="0"/>
    <s v="HCRUZA"/>
    <m/>
    <s v="A"/>
    <s v="S153"/>
    <d v="2017-11-24T00:00:00"/>
    <x v="11"/>
    <s v="HENRY CRUZ ALBINES"/>
    <s v="ALMACEN Y DISTRIBUCION"/>
    <s v="Gerencia de Operaciones"/>
  </r>
  <r>
    <x v="0"/>
    <s v="HMOCARROC"/>
    <m/>
    <s v="A"/>
    <s v="S153"/>
    <d v="2023-08-14T00:00:00"/>
    <x v="11"/>
    <s v="HUGO MARTIN MOCARRO CHAPILLIQUEN"/>
    <s v="RIESGOS"/>
    <s v="Gerencia Administracion y Finanzas"/>
  </r>
  <r>
    <x v="0"/>
    <s v="HVILELAR"/>
    <m/>
    <s v="A"/>
    <s v="S153"/>
    <d v="2024-10-14T00:00:00"/>
    <x v="11"/>
    <s v="HENRY PAUL VILELA RUBIO"/>
    <s v="ALMACEN Y DISTRIBUCION"/>
    <s v="Gerencia de Operaciones"/>
  </r>
  <r>
    <x v="0"/>
    <s v="IFLORESF"/>
    <d v="9999-12-31T00:00:00"/>
    <s v="A"/>
    <s v="S158"/>
    <d v="2024-06-03T00:00:00"/>
    <x v="11"/>
    <s v="ISMAEL JACOBO FLORES FLORES"/>
    <s v="PLANTA DE ENERGIA"/>
    <s v="Gerencia Industrial y Mantenimiento"/>
  </r>
  <r>
    <x v="0"/>
    <s v="JAQUIJED"/>
    <m/>
    <s v="A"/>
    <s v="S153"/>
    <d v="2019-06-12T00:00:00"/>
    <x v="11"/>
    <s v="JORGE LUIS AQUIJE DIAZ"/>
    <s v="FUNDO MONTELIMA"/>
    <s v="Gerencia Agricola"/>
  </r>
  <r>
    <x v="0"/>
    <s v="JBACILIOH"/>
    <m/>
    <s v="A"/>
    <s v="S153"/>
    <d v="2014-08-12T00:00:00"/>
    <x v="11"/>
    <s v="JESSICA ELIZABETH BACILIO HERNANDEZ"/>
    <s v="CPIU"/>
    <s v="Gerencia Agricola"/>
  </r>
  <r>
    <x v="0"/>
    <s v="JBAYONAG"/>
    <d v="9999-12-31T00:00:00"/>
    <s v="A"/>
    <s v="S153"/>
    <d v="2023-02-10T00:00:00"/>
    <x v="11"/>
    <s v="JOSE MANUEL BAYONA GALLOSA"/>
    <s v="COMPRAS"/>
    <s v="Gerencia de Operaciones"/>
  </r>
  <r>
    <x v="0"/>
    <s v="JCALDERONCHU"/>
    <m/>
    <s v="A"/>
    <s v="S157"/>
    <d v="2018-01-03T00:00:00"/>
    <x v="11"/>
    <s v="JOAO HERALDO CALDERON CHUQUILIN"/>
    <s v="PRODUCCION"/>
    <s v="Gerencia Industrial y Mantenimiento"/>
  </r>
  <r>
    <x v="0"/>
    <s v="JCASTILLOR"/>
    <m/>
    <s v="A"/>
    <s v="S153"/>
    <d v="2016-07-25T00:00:00"/>
    <x v="11"/>
    <s v="JHON MARLON CASTILLO ROJAS"/>
    <s v="MANTENIMIENTO DE RIEGO Y BOMBAS"/>
    <s v="Gerencia Agricola"/>
  </r>
  <r>
    <x v="0"/>
    <s v="JCHAPARROB"/>
    <m/>
    <s v="A"/>
    <s v="S153"/>
    <d v="2020-09-02T00:00:00"/>
    <x v="11"/>
    <s v="JORGE AUGUSTO CHAPARRO BENITES"/>
    <s v="COMPRAS"/>
    <s v="Gerencia de Operaciones"/>
  </r>
  <r>
    <x v="0"/>
    <s v="JCHEROPA"/>
    <m/>
    <s v="A"/>
    <s v="S153"/>
    <d v="2022-02-25T00:00:00"/>
    <x v="11"/>
    <s v="JUNIOR IVAN CHERO PAIVA"/>
    <s v="COMPRAS"/>
    <s v="Gerencia de Operaciones"/>
  </r>
  <r>
    <x v="0"/>
    <s v="JCHUMACEROC"/>
    <m/>
    <s v="A"/>
    <s v="S157"/>
    <d v="2023-06-08T00:00:00"/>
    <x v="11"/>
    <s v="JHON ALEXIS CHUMACERO COLUMBUS"/>
    <s v="MANTENIMIENTO INDUSTRIAL"/>
    <s v="Gerencia Industrial y Mantenimiento"/>
  </r>
  <r>
    <x v="0"/>
    <s v="JCOBENASS"/>
    <m/>
    <s v="A"/>
    <s v="S157"/>
    <d v="2020-08-04T00:00:00"/>
    <x v="11"/>
    <s v="JORGE LUIS COBEÑAS SALDARRIAGA"/>
    <s v="CONTROL DE CALIDAD"/>
    <s v="Gerencia de Operaciones"/>
  </r>
  <r>
    <x v="0"/>
    <s v="JESTELAF"/>
    <m/>
    <s v="A"/>
    <s v="S157"/>
    <d v="2020-06-25T00:00:00"/>
    <x v="11"/>
    <s v="JOSE JUAN ESTELA FLORES"/>
    <s v="CONTROL DE CALIDAD"/>
    <s v="Gerencia de Operaciones"/>
  </r>
  <r>
    <x v="0"/>
    <s v="JGARCESV"/>
    <m/>
    <s v="A"/>
    <s v="S157"/>
    <d v="2024-07-05T00:00:00"/>
    <x v="11"/>
    <s v="JOSE VLADIMIR GARCES VILLEGAS"/>
    <s v="SIG"/>
    <s v="Gerencia Gestion Humana de Sostenibilidad"/>
  </r>
  <r>
    <x v="0"/>
    <s v="JGOMEZAP"/>
    <m/>
    <s v="A"/>
    <s v="S153"/>
    <d v="2023-08-31T00:00:00"/>
    <x v="11"/>
    <s v="JENE FRANSHESKA GÓMEZ APARICIO"/>
    <s v="SISTEMAS"/>
    <s v="Gerencia Administracion y Finanzas"/>
  </r>
  <r>
    <x v="0"/>
    <s v="JHIDALGOS"/>
    <d v="9999-12-31T00:00:00"/>
    <s v="A"/>
    <s v="S153"/>
    <d v="2023-07-06T00:00:00"/>
    <x v="11"/>
    <s v="JUNIOR ALEXANDER HIDALGO SOCOLA"/>
    <s v="SISTEMAS"/>
    <s v="Gerencia Administracion y Finanzas"/>
  </r>
  <r>
    <x v="0"/>
    <s v="JLARAMA"/>
    <m/>
    <s v="A"/>
    <s v="S153"/>
    <d v="2022-10-03T00:00:00"/>
    <x v="11"/>
    <s v="JHORDY BRAYAN LARA MAMANI"/>
    <s v="COMPRAS"/>
    <s v="Gerencia de Operaciones"/>
  </r>
  <r>
    <x v="0"/>
    <s v="JLOPEZSI"/>
    <m/>
    <s v="A"/>
    <s v="S157"/>
    <d v="2019-06-18T00:00:00"/>
    <x v="11"/>
    <s v="JOSE LEONCIO LOPEZ SILVA"/>
    <s v="MANTENIMIENTO INDUSTRIAL"/>
    <s v="Gerencia Industrial y Mantenimiento"/>
  </r>
  <r>
    <x v="0"/>
    <s v="JMARCELOM"/>
    <m/>
    <s v="A"/>
    <s v="S157"/>
    <d v="2024-01-12T00:00:00"/>
    <x v="11"/>
    <s v="JOSÉ MARÍA MARCELO MECA"/>
    <s v="COMPRAS"/>
    <s v="Gerencia de Operaciones"/>
  </r>
  <r>
    <x v="0"/>
    <s v="JMAZAV"/>
    <m/>
    <s v="A"/>
    <s v="S157"/>
    <d v="2017-09-12T00:00:00"/>
    <x v="11"/>
    <s v="JORGE HERNAN MAZA VILCHEZ"/>
    <s v="AUTOMATIZACION"/>
    <s v="Gerencia Industrial y Mantenimiento"/>
  </r>
  <r>
    <x v="0"/>
    <s v="JMENDOZAG"/>
    <m/>
    <s v="A"/>
    <s v="S153"/>
    <d v="2021-09-08T00:00:00"/>
    <x v="11"/>
    <s v="JAIME MENDOZA GARAY"/>
    <s v="SEGURIDAD"/>
    <s v="Gerencia Gestion Humana de Sostenibilidad"/>
  </r>
  <r>
    <x v="0"/>
    <s v="JMIOA"/>
    <m/>
    <s v="A"/>
    <s v="S153"/>
    <d v="2018-06-05T00:00:00"/>
    <x v="11"/>
    <s v="JUAN MARTIN MIO ARBULU"/>
    <s v="MANTENIMIENTO DE RIEGO Y BOMBAS"/>
    <s v="Gerencia Agricola"/>
  </r>
  <r>
    <x v="0"/>
    <s v="JMONTEROV"/>
    <m/>
    <s v="A"/>
    <s v="S157"/>
    <d v="2020-09-23T00:00:00"/>
    <x v="11"/>
    <s v="JUDITH EULALIA MONTERO VARGAS"/>
    <s v="GERENCIA GESTION HUMANA Y SOSTENIBILIDAD"/>
    <s v="Gerencia Gestion Humana de Sostenibilidad"/>
  </r>
  <r>
    <x v="0"/>
    <s v="JNEGRONC"/>
    <m/>
    <s v="A"/>
    <s v="S153"/>
    <d v="2017-03-27T00:00:00"/>
    <x v="11"/>
    <s v="JEAN ONSTEENG NEGRON CALERO"/>
    <s v="MANTENIMIENTO DE RIEGO Y BOMBAS"/>
    <s v="Gerencia Agricola"/>
  </r>
  <r>
    <x v="0"/>
    <s v="JORDINOLAZ"/>
    <m/>
    <s v="A"/>
    <s v="S157"/>
    <d v="2024-08-02T00:00:00"/>
    <x v="11"/>
    <s v="JUAN JOSUE ORDINOLA ZAPATA"/>
    <s v="PRODUCCION"/>
    <s v="Gerencia Industrial y Mantenimiento"/>
  </r>
  <r>
    <x v="0"/>
    <s v="JPICHILINGUP"/>
    <m/>
    <s v="A"/>
    <s v="S157"/>
    <d v="2021-09-28T00:00:00"/>
    <x v="11"/>
    <s v="JOYCE ALLISON PICHILINGUE POZO"/>
    <s v="COMERCIAL"/>
    <s v="Gerencia de Operaciones"/>
  </r>
  <r>
    <x v="0"/>
    <s v="JQUEVEDOA"/>
    <m/>
    <s v="A"/>
    <s v="S153"/>
    <d v="2010-05-19T00:00:00"/>
    <x v="11"/>
    <s v="JORGE ISAC QUEVEDO ARBULU"/>
    <s v="ADMINISTRACION"/>
    <s v="Gerencia Administracion y Finanzas"/>
  </r>
  <r>
    <x v="0"/>
    <s v="JREYESC"/>
    <d v="9999-12-31T00:00:00"/>
    <s v="A"/>
    <s v="S157"/>
    <d v="2023-03-14T00:00:00"/>
    <x v="11"/>
    <s v="JOSEPH ALEXIS REYES CRUZ"/>
    <s v="MANTENIMIENTO INDUSTRIAL"/>
    <s v="Gerencia Industrial y Mantenimiento"/>
  </r>
  <r>
    <x v="0"/>
    <s v="JROJASBARR"/>
    <m/>
    <s v="A"/>
    <s v="S153"/>
    <d v="2021-03-11T00:00:00"/>
    <x v="11"/>
    <s v="JOHN ANGEL ROJAS BARRIOS"/>
    <s v="FUNDO MONTELIMA"/>
    <s v="Gerencia Agricola"/>
  </r>
  <r>
    <x v="0"/>
    <s v="JSEMINARIOA"/>
    <m/>
    <s v="A"/>
    <s v="S157"/>
    <d v="2019-05-09T00:00:00"/>
    <x v="11"/>
    <s v="JORGE LUIS SEMINARIO ABAD"/>
    <s v="PRODUCCION"/>
    <s v="Gerencia Industrial y Mantenimiento"/>
  </r>
  <r>
    <x v="0"/>
    <s v="JSEMINARIOU"/>
    <m/>
    <s v="A"/>
    <s v="S157"/>
    <d v="2021-02-26T00:00:00"/>
    <x v="11"/>
    <s v="JOSE ALFREDO SEMINARIO URBINA"/>
    <s v="PRODUCCION"/>
    <s v="Gerencia Industrial y Mantenimiento"/>
  </r>
  <r>
    <x v="0"/>
    <s v="JVASQUEZCAS"/>
    <m/>
    <s v="A"/>
    <s v="S153"/>
    <d v="2011-01-17T00:00:00"/>
    <x v="11"/>
    <s v="JIMMY VASQUEZ CASTRO"/>
    <s v="SISTEMAS"/>
    <s v="Gerencia Administracion y Finanzas"/>
  </r>
  <r>
    <x v="0"/>
    <s v="JVILLEGASP"/>
    <m/>
    <s v="A"/>
    <s v="S153"/>
    <d v="2020-11-23T00:00:00"/>
    <x v="11"/>
    <s v="JORDAN PAUL VILLEGAS PURIZACA"/>
    <s v="COMPENSACIONES Y NOMINAS"/>
    <s v="Gerencia Gestion Humana de Sostenibilidad"/>
  </r>
  <r>
    <x v="0"/>
    <s v="KCRUZM"/>
    <m/>
    <s v="A"/>
    <s v="S153"/>
    <d v="2023-07-26T00:00:00"/>
    <x v="11"/>
    <s v="KARLA CRUZ MAURICIO"/>
    <s v="ALMACEN Y DISTRIBUCION"/>
    <s v="Gerencia de Operaciones"/>
  </r>
  <r>
    <x v="0"/>
    <s v="KOTINIANOP"/>
    <m/>
    <s v="A"/>
    <s v="S153"/>
    <d v="2024-11-27T00:00:00"/>
    <x v="11"/>
    <s v="KRYSTEL KARINA OTINIANO POZO"/>
    <s v="LEGAL"/>
    <s v="Gerencia Administracion y Finanzas"/>
  </r>
  <r>
    <x v="0"/>
    <s v="KYAMUNAQUEJ"/>
    <d v="9999-12-31T00:00:00"/>
    <s v="A"/>
    <s v="S153"/>
    <d v="2022-11-30T00:00:00"/>
    <x v="11"/>
    <s v="KEVIN SMITH YAMUNAQUE JUAREZ"/>
    <s v="ALMACEN Y DISTRIBUCION"/>
    <s v="Gerencia de Operaciones"/>
  </r>
  <r>
    <x v="0"/>
    <s v="KZAVALETAM"/>
    <m/>
    <s v="A"/>
    <s v="S157"/>
    <d v="2023-07-05T00:00:00"/>
    <x v="11"/>
    <s v="KAROL RUTH ZAVALETA MAR"/>
    <s v="CONTABILIDAD"/>
    <s v="Gerencia Administracion y Finanzas"/>
  </r>
  <r>
    <x v="0"/>
    <s v="LALAYOA"/>
    <m/>
    <s v="A"/>
    <s v="S153"/>
    <d v="2024-07-10T00:00:00"/>
    <x v="11"/>
    <s v="LEKZY SHEILYNETZ ALAYO ALCANTARA"/>
    <s v="CPIU"/>
    <s v="Gerencia Agricola"/>
  </r>
  <r>
    <x v="0"/>
    <s v="LCHANDUVIT"/>
    <m/>
    <s v="A"/>
    <s v="S157"/>
    <d v="2021-02-16T00:00:00"/>
    <x v="11"/>
    <s v="LEONARDO MANUEL CHANDUVI TINEDO"/>
    <s v="CONTABILIDAD"/>
    <s v="Gerencia Administracion y Finanzas"/>
  </r>
  <r>
    <x v="0"/>
    <s v="LGARCIAC"/>
    <m/>
    <s v="A"/>
    <s v="S153"/>
    <d v="2021-03-26T00:00:00"/>
    <x v="11"/>
    <s v="LUIS FRANCISCO GARCIA CALOPIÑA"/>
    <s v="COSECHA,ALCE Y TRANSPORTE"/>
    <s v="Gerencia de Operaciones"/>
  </r>
  <r>
    <x v="0"/>
    <s v="LHERRERAM"/>
    <m/>
    <s v="A"/>
    <s v="S153"/>
    <d v="2020-07-24T00:00:00"/>
    <x v="11"/>
    <s v="LENIN JOHNATAN HERRERA MOSCOL"/>
    <s v="ALMACEN Y DISTRIBUCION"/>
    <s v="Gerencia de Operaciones"/>
  </r>
  <r>
    <x v="0"/>
    <s v="LOCANAP"/>
    <m/>
    <s v="A"/>
    <s v="S153"/>
    <d v="2014-02-20T00:00:00"/>
    <x v="11"/>
    <s v="LIA CRISTINA OCAÑA PAUTA"/>
    <s v="CONTROL DE GESTION"/>
    <s v="Gerencia Administracion y Finanzas"/>
  </r>
  <r>
    <x v="0"/>
    <s v="LOLAYAL"/>
    <m/>
    <s v="A"/>
    <s v="S153"/>
    <d v="2015-12-16T00:00:00"/>
    <x v="11"/>
    <s v="LYN ANTHONY OLAYA LEON"/>
    <s v="CONTABILIDAD"/>
    <s v="Gerencia Administracion y Finanzas"/>
  </r>
  <r>
    <x v="0"/>
    <s v="LPADILLASA"/>
    <m/>
    <s v="A"/>
    <s v="S157"/>
    <d v="2021-07-12T00:00:00"/>
    <x v="11"/>
    <s v="LIDER PADILLA SALVADOR"/>
    <s v="PRODUCCION"/>
    <s v="Gerencia Industrial y Mantenimiento"/>
  </r>
  <r>
    <x v="0"/>
    <s v="LSIPIONA"/>
    <m/>
    <s v="A"/>
    <s v="S153"/>
    <d v="2024-11-07T00:00:00"/>
    <x v="11"/>
    <s v="LUIS ERNESTO SIPION ALBIRENA"/>
    <s v="SOSTENIBILIDAD"/>
    <s v="Gerencia Gestion Humana de Sostenibilidad"/>
  </r>
  <r>
    <x v="0"/>
    <s v="LTIMANAT"/>
    <m/>
    <s v="A"/>
    <s v="S153"/>
    <d v="2022-10-31T00:00:00"/>
    <x v="11"/>
    <s v="LUIS FELIPE TIMANA TABOADA"/>
    <s v="COMPRAS"/>
    <s v="Gerencia de Operaciones"/>
  </r>
  <r>
    <x v="0"/>
    <s v="LVILLARF"/>
    <m/>
    <s v="A"/>
    <s v="S157"/>
    <d v="2019-07-05T00:00:00"/>
    <x v="11"/>
    <s v="LUIS EDUARDO VILLAR FLORES"/>
    <s v="MANTENIMIENTO INDUSTRIAL"/>
    <s v="Gerencia Industrial y Mantenimiento"/>
  </r>
  <r>
    <x v="0"/>
    <s v="MDIAZTA"/>
    <m/>
    <s v="A"/>
    <s v="S157"/>
    <d v="2024-02-16T00:00:00"/>
    <x v="11"/>
    <s v="MARIA PAULA DIAZ TALLEDO"/>
    <s v="CONTABILIDAD"/>
    <s v="Gerencia Administracion y Finanzas"/>
  </r>
  <r>
    <x v="0"/>
    <s v="MDILIBERTOS"/>
    <m/>
    <s v="A"/>
    <s v="S153"/>
    <d v="2012-08-03T00:00:00"/>
    <x v="11"/>
    <s v="MICHELE MARTINO DI LIBERTO SAURI"/>
    <s v="GERENCIA AGRICOLA"/>
    <s v="Gerencia Agricola"/>
  </r>
  <r>
    <x v="0"/>
    <s v="MMARTINEZP"/>
    <d v="9999-12-12T00:00:00"/>
    <s v="A"/>
    <s v="S157"/>
    <d v="2014-08-13T00:00:00"/>
    <x v="11"/>
    <s v="MIROSLAVA BEATRIZ MARTINEZ PUICON"/>
    <s v="CONTABILIDAD"/>
    <s v="Gerencia Administracion y Finanzas"/>
  </r>
  <r>
    <x v="0"/>
    <s v="MNAVARROM"/>
    <m/>
    <s v="A"/>
    <s v="S153"/>
    <d v="2024-03-12T00:00:00"/>
    <x v="11"/>
    <s v="MIGUEL ADRIAN NAVARRO MONJE"/>
    <s v="ALMACEN Y DISTRIBUCION"/>
    <s v="Gerencia de Operaciones"/>
  </r>
  <r>
    <x v="0"/>
    <s v="MNAVARRON"/>
    <m/>
    <s v="A"/>
    <s v="S157"/>
    <d v="2024-07-30T00:00:00"/>
    <x v="11"/>
    <s v="MILAGROS DEL PILAR NAVARRO NAVARRO"/>
    <s v="GESTION HUMANA Y SOSTENIBILIDAD"/>
    <s v="Gerencia Gestion Humana de Sostenibilidad"/>
  </r>
  <r>
    <x v="0"/>
    <s v="MVEGAY"/>
    <m/>
    <s v="A"/>
    <s v="S157"/>
    <d v="2014-09-12T00:00:00"/>
    <x v="11"/>
    <s v="MARIA PRESENTACION VEGA YZQUIERDO"/>
    <s v="CONTROL DE CALIDAD"/>
    <s v="Gerencia de Operaciones"/>
  </r>
  <r>
    <x v="0"/>
    <s v="MVILLEGASJ"/>
    <m/>
    <s v="A"/>
    <s v="S153"/>
    <d v="2024-06-21T00:00:00"/>
    <x v="11"/>
    <s v="MARIANA DEL PILAR VILLEGAS JUAREZ"/>
    <s v="ADMINISTRACION"/>
    <s v="Gerencia Administracion y Finanzas"/>
  </r>
  <r>
    <x v="0"/>
    <s v="NHANSENG"/>
    <m/>
    <s v="A"/>
    <s v="S153"/>
    <d v="2018-04-18T00:00:00"/>
    <x v="11"/>
    <s v="NILS ENRIQUE HANSEN GAMARRA"/>
    <s v="MANTENIMIENTO DE RIEGO Y BOMBAS"/>
    <s v="Gerencia Agricola"/>
  </r>
  <r>
    <x v="0"/>
    <s v="OMONTENEGROC"/>
    <m/>
    <s v="A"/>
    <s v="S153"/>
    <d v="2023-09-21T00:00:00"/>
    <x v="11"/>
    <s v="OSCAR DAVID MONTENEGRO CALLE"/>
    <s v="COMERCIAL"/>
    <s v="Gerencia de Operaciones"/>
  </r>
  <r>
    <x v="0"/>
    <s v="OVASQUEZP"/>
    <m/>
    <s v="A"/>
    <s v="S153"/>
    <d v="2008-08-13T00:00:00"/>
    <x v="11"/>
    <s v="OXSLIER LENIN VASQUEZ PINDAY"/>
    <s v="GERENCIA AGRICOLA"/>
    <s v="Gerencia Agricola"/>
  </r>
  <r>
    <x v="0"/>
    <s v="PMARROQUINR"/>
    <m/>
    <s v="A"/>
    <s v="S157"/>
    <d v="2024-04-18T00:00:00"/>
    <x v="11"/>
    <s v="PIERO ALEJANDRO MARROQUIN RUBIO"/>
    <s v="SIG"/>
    <s v="Gerencia Agricola"/>
  </r>
  <r>
    <x v="0"/>
    <s v="PSUNCIONZ"/>
    <m/>
    <s v="A"/>
    <s v="S153"/>
    <d v="2019-02-27T00:00:00"/>
    <x v="11"/>
    <s v="PAOLA CLEOFE SUNCIÓN ZAPATA"/>
    <s v="COMPENSACIONES Y NOMINAS"/>
    <s v="Gerencia Gestion Humana de Sostenibilidad"/>
  </r>
  <r>
    <x v="0"/>
    <s v="PTRIGOSOF"/>
    <m/>
    <s v="A"/>
    <s v="S157"/>
    <d v="2007-01-15T00:00:00"/>
    <x v="11"/>
    <s v="PEDRO  ALEJANDRO TRIGOSO FEIJOO"/>
    <s v="GERENCIA DE OPERACIONES"/>
    <s v="Gerencia de Operaciones"/>
  </r>
  <r>
    <x v="0"/>
    <s v="RCRESPOV"/>
    <m/>
    <s v="A"/>
    <s v="S157"/>
    <d v="2024-08-13T00:00:00"/>
    <x v="11"/>
    <s v="RODRIGO MAURICIO CRESPO VASQUEZ"/>
    <s v="MANTENIMIENTO INDUSTRIAL"/>
    <s v="Gerencia Industrial y Mantenimiento"/>
  </r>
  <r>
    <x v="0"/>
    <s v="RGARCIAFE"/>
    <m/>
    <s v="A"/>
    <s v="S153"/>
    <d v="2022-11-18T00:00:00"/>
    <x v="11"/>
    <s v="RUBÉN DARIO GARCIA FERIA"/>
    <s v="CONTABILIDAD"/>
    <s v="Gerencia Administracion y Finanzas"/>
  </r>
  <r>
    <x v="0"/>
    <s v="RLUPUCHEQ"/>
    <m/>
    <s v="A"/>
    <s v="S153"/>
    <d v="2018-03-14T00:00:00"/>
    <x v="11"/>
    <s v="RAFAEL LUPUCHE QUEVEDO"/>
    <s v="CPIU"/>
    <s v="Gerencia Agricola"/>
  </r>
  <r>
    <x v="0"/>
    <s v="RMARCELOY"/>
    <d v="9999-12-31T00:00:00"/>
    <s v="A"/>
    <s v="S153"/>
    <d v="2024-04-11T00:00:00"/>
    <x v="11"/>
    <s v="ROBERTO DANIEL MARCELO YOVERA"/>
    <s v="ALMACEN Y DISTRIBUCION"/>
    <s v="Gerencia de Operaciones"/>
  </r>
  <r>
    <x v="0"/>
    <s v="RMERACH"/>
    <d v="9999-12-31T00:00:00"/>
    <s v="A"/>
    <s v="S157"/>
    <d v="2024-04-04T00:00:00"/>
    <x v="11"/>
    <s v="RICARDO NORVIL MERA CHU"/>
    <s v="GERENCIA INDUSTRIAL"/>
    <s v="Gerencia Industrial y Mantenimiento"/>
  </r>
  <r>
    <x v="0"/>
    <s v="RMONCADAP"/>
    <m/>
    <s v="A"/>
    <s v="S153"/>
    <d v="2018-10-10T00:00:00"/>
    <x v="11"/>
    <s v="RENZO JOSE MONCADA PEREZ"/>
    <s v="CONTROL DE GESTION"/>
    <s v="Gerencia Administracion y Finanzas"/>
  </r>
  <r>
    <x v="0"/>
    <s v="RROMEROC"/>
    <m/>
    <s v="A"/>
    <s v="S157"/>
    <d v="2024-04-08T00:00:00"/>
    <x v="11"/>
    <s v="ROY JAMES ROMERO COLLANTES"/>
    <s v="MANTENIMIENTO INDUSTRIAL"/>
    <s v="Gerencia Industrial y Mantenimiento"/>
  </r>
  <r>
    <x v="0"/>
    <s v="RTORRESS"/>
    <m/>
    <s v="A"/>
    <s v="S153"/>
    <d v="2016-02-19T00:00:00"/>
    <x v="11"/>
    <s v="RAUL JAVIER TORRES SILVA"/>
    <s v="MANTENIMIENTO DE RIEGO Y BOMBAS"/>
    <s v="Gerencia Agricola"/>
  </r>
  <r>
    <x v="0"/>
    <s v="RVELAZCOG"/>
    <d v="9999-12-31T00:00:00"/>
    <s v="A"/>
    <s v="S153"/>
    <d v="2023-08-31T00:00:00"/>
    <x v="11"/>
    <s v="ROSALIA JOSELENNY VELAZCO GARCIA"/>
    <s v="MANTENIMIENTO DE RIEGO Y BOMBAS"/>
    <s v="Gerencia Agricola"/>
  </r>
  <r>
    <x v="0"/>
    <s v="RZETOLAB"/>
    <m/>
    <s v="A"/>
    <s v="S157"/>
    <d v="2019-01-28T00:00:00"/>
    <x v="11"/>
    <s v="ROCCO ZETOLA BURNEO"/>
    <s v="GERENCIA GENERAL"/>
    <s v="Gerencia General"/>
  </r>
  <r>
    <x v="0"/>
    <s v="SMERINOV"/>
    <d v="9999-12-31T00:00:00"/>
    <s v="A"/>
    <s v="S153"/>
    <d v="2022-12-02T00:00:00"/>
    <x v="11"/>
    <s v="SANDRA LUCERO MERINO VALENCIA"/>
    <s v="CONTABILIDAD"/>
    <s v="Gerencia Administracion y Finanzas"/>
  </r>
  <r>
    <x v="0"/>
    <s v="SNIZAMAM"/>
    <m/>
    <s v="A"/>
    <s v="S153"/>
    <d v="2014-08-15T00:00:00"/>
    <x v="11"/>
    <s v="SAUL NIZAMA MAZA"/>
    <s v="MANTENIMIENTO CAT"/>
    <s v="Gerencia de Operaciones"/>
  </r>
  <r>
    <x v="0"/>
    <s v="SSANCHEZVIL"/>
    <d v="9999-12-31T00:00:00"/>
    <s v="A"/>
    <s v="S153"/>
    <d v="2023-08-01T00:00:00"/>
    <x v="11"/>
    <s v="SECIBEL VILELA SANCHEZ VILELA"/>
    <s v="CONTROL DE GESTION"/>
    <s v="Gerencia Administracion y Finanzas"/>
  </r>
  <r>
    <x v="0"/>
    <s v="USANCHEZF"/>
    <m/>
    <s v="A"/>
    <s v="S153"/>
    <d v="2024-02-01T00:00:00"/>
    <x v="11"/>
    <s v="URSULA NIKOLL SANCHEZ FLORES"/>
    <s v="CONTROL DE GESTION"/>
    <s v="Gerencia Administracion y Finanzas"/>
  </r>
  <r>
    <x v="0"/>
    <s v="VABADP"/>
    <m/>
    <s v="A"/>
    <s v="S153"/>
    <d v="2021-07-27T00:00:00"/>
    <x v="11"/>
    <s v="VICTOR DANIEL ABAD PRECIADO"/>
    <s v="CONTABILIDAD"/>
    <s v="Gerencia Administracion y Finanzas"/>
  </r>
  <r>
    <x v="0"/>
    <s v="VANTEZANAM"/>
    <d v="9999-12-31T00:00:00"/>
    <s v="A"/>
    <s v="S153"/>
    <d v="2024-01-24T00:00:00"/>
    <x v="11"/>
    <s v="VICTOR JESUS ANTEZANA MEDINA"/>
    <s v="ADMINISTRACION"/>
    <s v="Gerencia Administracion y Finanzas"/>
  </r>
  <r>
    <x v="0"/>
    <s v="VCRUZC"/>
    <m/>
    <s v="A"/>
    <s v="S153"/>
    <d v="2019-08-07T00:00:00"/>
    <x v="11"/>
    <s v="VICTOR JUNIOR CRUZ CARRILLO"/>
    <s v="GESTION HUMANA Y SOSTENIBILIDAD"/>
    <s v="Gerencia Gestion Humana de Sostenibilidad"/>
  </r>
  <r>
    <x v="0"/>
    <s v="VLEONA"/>
    <m/>
    <s v="A"/>
    <s v="S153"/>
    <d v="2022-10-03T00:00:00"/>
    <x v="11"/>
    <s v="VICTOR ALONSO LEON ALBAN"/>
    <s v="ALMACEN Y DISTRIBUCION"/>
    <s v="Gerencia de Operaciones"/>
  </r>
  <r>
    <x v="0"/>
    <s v="VLOPEZS"/>
    <m/>
    <s v="A"/>
    <s v="S153"/>
    <d v="2021-02-04T00:00:00"/>
    <x v="11"/>
    <s v="VÍCTOR STALIN LÓPEZ SÁNCHEZ"/>
    <s v="COSECHA,ALCE Y TRANSPORTE"/>
    <s v="Gerencia de Operaciones"/>
  </r>
  <r>
    <x v="0"/>
    <s v="VREQUELMES"/>
    <m/>
    <s v="A"/>
    <s v="S157"/>
    <d v="2024-09-05T00:00:00"/>
    <x v="11"/>
    <s v="VALERIA ALEJANDRA REQUELME SEMINARIO"/>
    <s v="CONTABILIDAD"/>
    <s v="Gerencia Administracion y Finanzas"/>
  </r>
  <r>
    <x v="0"/>
    <s v="WCHAVEZS"/>
    <m/>
    <s v="A"/>
    <s v="S153"/>
    <d v="2019-04-12T00:00:00"/>
    <x v="11"/>
    <s v="WILMER CHAVEZ SAAVEDRA"/>
    <s v="FUNDO SAN VICENTE"/>
    <s v="Gerencia Agricola"/>
  </r>
  <r>
    <x v="0"/>
    <s v="WJIMENEZN"/>
    <m/>
    <s v="A"/>
    <s v="S157"/>
    <d v="2017-03-15T00:00:00"/>
    <x v="11"/>
    <s v="WILLIAN RAUL JIMENEZ NOLE"/>
    <s v="PRODUCCION"/>
    <s v="Gerencia Industrial y Mantenimiento"/>
  </r>
  <r>
    <x v="0"/>
    <s v="YGARRIDOS"/>
    <m/>
    <s v="A"/>
    <s v="S153"/>
    <d v="2019-01-07T00:00:00"/>
    <x v="11"/>
    <s v="YADIRA SOLEDAD GARRIDO SANCHEZ"/>
    <s v="ALMACEN Y DISTRIBUCION"/>
    <s v="Gerencia de Operaciones"/>
  </r>
  <r>
    <x v="0"/>
    <s v="YHERMENEGILD"/>
    <d v="9999-12-31T00:00:00"/>
    <s v="A"/>
    <s v="S153"/>
    <d v="2024-04-11T00:00:00"/>
    <x v="11"/>
    <s v="YESICA JEOVANA HERMENEGILDO ALVARADO"/>
    <s v="GESTION HUMANA Y SOSTENIBILIDAD"/>
    <s v="Gerencia Gestion Humana de Sostenibilidad"/>
  </r>
  <r>
    <x v="0"/>
    <s v="YMOGOLLONG"/>
    <m/>
    <s v="A"/>
    <s v="S153"/>
    <d v="2023-07-27T00:00:00"/>
    <x v="11"/>
    <s v="YORDY FABIAN MOGOLLON GONZALES"/>
    <s v="COSECHA,ALCE Y TRANSPORTE"/>
    <s v="Gerencia de Operaciones"/>
  </r>
  <r>
    <x v="0"/>
    <s v="YMOSCOLC"/>
    <m/>
    <s v="A"/>
    <s v="S157"/>
    <d v="2022-04-25T00:00:00"/>
    <x v="11"/>
    <s v="YUBIPSI ANALI MOSCOL CARDOZA"/>
    <s v="COMERCIAL"/>
    <s v="Gerencia de Operaciones"/>
  </r>
  <r>
    <x v="1"/>
    <s v="153_ADMIN"/>
    <m/>
    <s v="A"/>
    <s v="S153"/>
    <d v="2024-01-31T00:00:00"/>
    <x v="0"/>
    <s v="RESP:JIMMY VASQUEZ CASTRO"/>
    <s v="ADMINISTRACION"/>
    <s v="Gerencia Administracion y Finanzas"/>
  </r>
  <r>
    <x v="1"/>
    <s v="153_ADMIN"/>
    <m/>
    <s v="A"/>
    <s v="S153"/>
    <d v="2024-01-31T00:00:00"/>
    <x v="0"/>
    <s v="RESP:JIMMY VASQUEZ CASTRO"/>
    <s v="ADMINISTRACION"/>
    <s v="Gerencia Administracion y Finanzas"/>
  </r>
  <r>
    <x v="1"/>
    <s v="153_MECMANTO"/>
    <d v="9999-12-31T00:00:00"/>
    <s v="S"/>
    <s v="S153"/>
    <d v="2012-09-20T00:00:00"/>
    <x v="0"/>
    <s v="RESP. VÍCTOR STALIN LÓPEZ SÁNCHEZ"/>
    <s v="MANTENIMIENTO CAT"/>
    <s v="Gerencia de Operaciones"/>
  </r>
  <r>
    <x v="1"/>
    <s v="153_MNT_TRNS"/>
    <m/>
    <s v="A"/>
    <s v="S157"/>
    <d v="2019-03-05T00:00:00"/>
    <x v="0"/>
    <s v="RESPNOSABLE: VÍCTOR STALIN LÓPEZ SÁNCHEZ"/>
    <s v="MANTENIMIENTO CAT"/>
    <s v="Gerencia de Operaciones"/>
  </r>
  <r>
    <x v="1"/>
    <s v="153_SUPE_CAT"/>
    <m/>
    <s v="A"/>
    <s v="S153"/>
    <d v="2023-06-09T00:00:00"/>
    <x v="0"/>
    <s v="VÍCTOR STALIN LÓPEZ SÁNCHEZ"/>
    <s v="MANTENIMIENTO CAT"/>
    <s v="Gerencia de Operaciones"/>
  </r>
  <r>
    <x v="1"/>
    <s v="153_TRANSPOR"/>
    <m/>
    <s v="A"/>
    <s v="S153"/>
    <d v="2024-12-26T00:00:00"/>
    <x v="0"/>
    <s v="VÍCTOR STALIN LÓPEZ SÁNCHEZ"/>
    <s v="COSECHA,ALCE Y TRANSPORTE"/>
    <s v="Gerencia de Operaciones"/>
  </r>
  <r>
    <x v="1"/>
    <s v="157_BLZML"/>
    <d v="9999-12-31T00:00:00"/>
    <s v="A"/>
    <s v="S157"/>
    <d v="2015-02-02T00:00:00"/>
    <x v="0"/>
    <s v="OPERADOR DE BALANZA"/>
    <s v="ALMACEN Y DISTRIBUCION"/>
    <s v="Gerencia de Operaciones"/>
  </r>
  <r>
    <x v="1"/>
    <s v="157_INSTRU"/>
    <m/>
    <s v="A"/>
    <s v="S157"/>
    <d v="2012-04-04T00:00:00"/>
    <x v="0"/>
    <s v="INSTRUMENTISTA DE AUTOMATIZACION"/>
    <s v="AUTOMATIZACION"/>
    <s v="Gerencia Industrial y Mantenimiento"/>
  </r>
  <r>
    <x v="1"/>
    <s v="157_OMANUTEN"/>
    <m/>
    <s v="A"/>
    <s v="S157"/>
    <d v="2012-02-15T00:00:00"/>
    <x v="0"/>
    <s v="LUIS EDUARDO VILLAR FLORES"/>
    <s v="MANTENIMIENTO INDUSTRIAL"/>
    <s v="Gerencia Industrial y Mantenimiento"/>
  </r>
  <r>
    <x v="1"/>
    <s v="157_OPECALID"/>
    <m/>
    <s v="A"/>
    <s v="S157"/>
    <d v="2011-09-06T00:00:00"/>
    <x v="0"/>
    <s v="DIANA CAROLINA ALBERCA SILUPÚ"/>
    <s v="CONTROL DE CALIDAD"/>
    <s v="Gerencia de Operaciones"/>
  </r>
  <r>
    <x v="1"/>
    <s v="157_PRODUC01"/>
    <m/>
    <s v="A"/>
    <s v="S157"/>
    <d v="2019-05-23T00:00:00"/>
    <x v="0"/>
    <s v="RESPONSABLE: ALEXANDER MOISES FLORES DUAREZ"/>
    <s v="PRODUCCION"/>
    <s v="Gerencia Industrial y Mantenimiento"/>
  </r>
  <r>
    <x v="1"/>
    <s v="158_REDES"/>
    <m/>
    <s v="A"/>
    <s v="S158"/>
    <d v="2013-12-03T00:00:00"/>
    <x v="0"/>
    <s v="RESP: CESAR MIGUEL CARRILLO REYES"/>
    <s v="ELECTRICIDAD"/>
    <s v="Gerencia Industrial y Mantenimiento"/>
  </r>
  <r>
    <x v="1"/>
    <s v="AADANAQUEE"/>
    <m/>
    <s v="A"/>
    <s v="S153"/>
    <d v="2022-04-08T00:00:00"/>
    <x v="0"/>
    <s v="ANDERSON JOEL ADANAQUE ENCALADA"/>
    <s v="COMPENSACIONES Y NOMINAS"/>
    <s v="Gerencia Gestion Humana de Sostenibilidad"/>
  </r>
  <r>
    <x v="1"/>
    <s v="AAGUIRREM"/>
    <d v="2025-02-25T00:00:00"/>
    <s v="A"/>
    <s v="S153"/>
    <d v="2020-05-07T00:00:00"/>
    <x v="0"/>
    <s v="AMELIA AGUIRRE MARTINEZ"/>
    <s v="MANTENIMIENTO CAT"/>
    <s v="Gerencia de Operaciones"/>
  </r>
  <r>
    <x v="1"/>
    <s v="AANCAJIMAP"/>
    <d v="2025-04-22T00:00:00"/>
    <s v="A"/>
    <s v="S153"/>
    <d v="2025-01-24T00:00:00"/>
    <x v="0"/>
    <s v="ALEXANDRA MILAGROS ANCAJIMA PONCE"/>
    <s v="CONTABILIDAD"/>
    <s v="Gerencia Administracion y Finanzas"/>
  </r>
  <r>
    <x v="1"/>
    <s v="ABLANCOE"/>
    <m/>
    <s v="A"/>
    <s v="S157"/>
    <d v="2025-01-28T00:00:00"/>
    <x v="0"/>
    <s v="ALEJANDRO BLANCO EGUILUZ"/>
    <s v="COMERCIAL"/>
    <s v="Gerencia de Operaciones"/>
  </r>
  <r>
    <x v="1"/>
    <s v="ABURNEOL"/>
    <d v="9999-12-31T00:00:00"/>
    <s v="A"/>
    <s v="S153"/>
    <d v="2019-10-02T00:00:00"/>
    <x v="0"/>
    <s v="ANA LUCIA BURNEO LOPEZ"/>
    <s v="CONTROL DE GESTION"/>
    <s v="Gerencia Administracion y Finanzas"/>
  </r>
  <r>
    <x v="1"/>
    <s v="ACABANILLASO"/>
    <m/>
    <s v="A"/>
    <s v="S153"/>
    <d v="2024-07-22T00:00:00"/>
    <x v="0"/>
    <s v="ABEL SALOMÓN CABANILLAS ORTEGA"/>
    <s v="COMPRAS"/>
    <s v="Gerencia de Operaciones"/>
  </r>
  <r>
    <x v="1"/>
    <s v="ACHIRINOSC"/>
    <m/>
    <s v="A"/>
    <s v="S153"/>
    <d v="2024-10-29T00:00:00"/>
    <x v="0"/>
    <s v="ADRIÁN CHIRINOS CHUNGA"/>
    <s v="GESTION HUMANA Y SOSTENIBILIDAD"/>
    <s v="Gerencia Gestion Humana de Sostenibilidad"/>
  </r>
  <r>
    <x v="1"/>
    <s v="ACOLOMAL"/>
    <m/>
    <s v="A"/>
    <s v="S157"/>
    <d v="2016-08-22T00:00:00"/>
    <x v="0"/>
    <s v="ACELA MARGOT COLOMA LUNA"/>
    <s v="COMPENSACIONES Y NOMINAS"/>
    <s v="Gerencia Gestion Humana de Sostenibilidad"/>
  </r>
  <r>
    <x v="1"/>
    <s v="AFLORESD"/>
    <m/>
    <s v="A"/>
    <s v="S157"/>
    <d v="2013-03-20T00:00:00"/>
    <x v="0"/>
    <s v="ALEXANDER MOISES FLORES DUAREZ"/>
    <s v="PRODUCCION"/>
    <s v="Gerencia Industrial y Mantenimiento"/>
  </r>
  <r>
    <x v="1"/>
    <s v="AGULDENG"/>
    <m/>
    <s v="A"/>
    <s v="S153"/>
    <d v="2022-04-26T00:00:00"/>
    <x v="0"/>
    <s v="AMELIA DEL CARMEN GULDEN GARCIA"/>
    <s v="FUNDO LOBO"/>
    <s v="Gerencia Agricola"/>
  </r>
  <r>
    <x v="1"/>
    <s v="AGUTIERREZR"/>
    <d v="9999-12-31T00:00:00"/>
    <s v="A"/>
    <s v="S157"/>
    <d v="2023-10-10T00:00:00"/>
    <x v="0"/>
    <s v="ALICIA DE LOS MILAGROS GUTIERREZ ROSS-MORREY"/>
    <s v="COMERCIAL"/>
    <s v="Gerencia de Operaciones"/>
  </r>
  <r>
    <x v="1"/>
    <s v="ALACHIRAP"/>
    <m/>
    <s v="A"/>
    <s v="S153"/>
    <d v="2022-04-08T00:00:00"/>
    <x v="0"/>
    <s v="AILEEN SOFIA LACHIRA PRADO"/>
    <s v="ALMACEN Y DISTRIBUCION"/>
    <s v="Gerencia de Operaciones"/>
  </r>
  <r>
    <x v="1"/>
    <s v="AOLCESEG"/>
    <d v="2025-02-16T00:00:00"/>
    <s v="A"/>
    <s v="S153"/>
    <d v="2024-02-15T00:00:00"/>
    <x v="0"/>
    <s v="ANDRES OLCESE GASTELUMENDI"/>
    <s v="AUDITOR"/>
    <s v="Gerencia Administracion y Finanzas"/>
  </r>
  <r>
    <x v="1"/>
    <s v="ASEMINARIOV"/>
    <m/>
    <s v="A"/>
    <s v="S153"/>
    <d v="2024-08-21T00:00:00"/>
    <x v="0"/>
    <s v="ADRIANA ESTEFANY SEMINARIO VARGAS"/>
    <s v="MANTENIMIENTO DE RIEGO Y BOMBAS"/>
    <s v="Gerencia Agricola"/>
  </r>
  <r>
    <x v="1"/>
    <s v="ASERNAQUEV"/>
    <m/>
    <s v="A"/>
    <s v="S153"/>
    <d v="2021-01-28T00:00:00"/>
    <x v="0"/>
    <s v="ANTONY DARWIN SERNAQUE VILLEGAS"/>
    <s v="GESTION HUMANA Y SOSTENIBILIDAD"/>
    <s v="Gerencia Gestion Humana de Sostenibilidad"/>
  </r>
  <r>
    <x v="1"/>
    <s v="ASSESSMENT"/>
    <m/>
    <s v="A"/>
    <s v="S153"/>
    <d v="2020-08-27T00:00:00"/>
    <x v="0"/>
    <s v="RESP:JIMMY VASQUEZ CASTRO"/>
    <s v="SISTEMAS"/>
    <s v="Gerencia Administracion y Finanzas"/>
  </r>
  <r>
    <x v="1"/>
    <s v="AVASQUEZM"/>
    <m/>
    <s v="A"/>
    <s v="S157"/>
    <d v="2022-07-26T00:00:00"/>
    <x v="0"/>
    <s v="ALBERT ABEL VASQUEZ MORE"/>
    <s v="MANTENIMIENTO INDUSTRIAL"/>
    <s v="Gerencia Industrial y Mantenimiento"/>
  </r>
  <r>
    <x v="1"/>
    <s v="AVILELAJ"/>
    <m/>
    <s v="A"/>
    <s v="S157"/>
    <d v="2022-08-16T00:00:00"/>
    <x v="0"/>
    <s v="ADRIANA PAMELA JUAREZ VILELA"/>
    <s v="CONTABILIDAD"/>
    <s v="Gerencia Administracion y Finanzas"/>
  </r>
  <r>
    <x v="1"/>
    <s v="BGONZALESM"/>
    <m/>
    <s v="A"/>
    <s v="S157"/>
    <d v="2018-05-10T00:00:00"/>
    <x v="0"/>
    <s v="BORIS GONZALES MOGOLLON"/>
    <s v="COSECHA,ALCE Y TRANSPORTE"/>
    <s v="Gerencia de Operaciones"/>
  </r>
  <r>
    <x v="1"/>
    <s v="CCARRILLOR"/>
    <m/>
    <s v="A"/>
    <s v="S157"/>
    <d v="2016-09-02T00:00:00"/>
    <x v="0"/>
    <s v="CESAR MIGUEL CARRILLO REYES"/>
    <s v="ELECTRICIDAD"/>
    <s v="Gerencia Industrial y Mantenimiento"/>
  </r>
  <r>
    <x v="1"/>
    <s v="CCASTILLOV"/>
    <m/>
    <s v="A"/>
    <s v="S153"/>
    <d v="2024-11-28T00:00:00"/>
    <x v="0"/>
    <s v="CESAR ENRIQUE CASTILLO VARGAS"/>
    <s v="COMPRAS"/>
    <s v="Gerencia de Operaciones"/>
  </r>
  <r>
    <x v="1"/>
    <s v="CFREYM"/>
    <m/>
    <s v="A"/>
    <s v="S157"/>
    <d v="2007-12-13T00:00:00"/>
    <x v="0"/>
    <s v="CHRISTIAN AXELL FREY MERINO"/>
    <s v="COMERCIAL"/>
    <s v="Gerencia de Operaciones"/>
  </r>
  <r>
    <x v="1"/>
    <s v="CNEYRAM"/>
    <m/>
    <s v="A"/>
    <s v="S153"/>
    <d v="2023-12-29T00:00:00"/>
    <x v="0"/>
    <s v="CHRISTOPER JUNIOR NEYRA MONTALBAN"/>
    <s v="ALMACEN Y DISTRIBUCION"/>
    <s v="Gerencia de Operaciones"/>
  </r>
  <r>
    <x v="1"/>
    <s v="COCANAG"/>
    <m/>
    <s v="A"/>
    <s v="S157"/>
    <d v="2023-12-18T00:00:00"/>
    <x v="0"/>
    <s v="CESAR ANDRÉS OCAÑA GUTIERREZ"/>
    <s v="COMPRAS"/>
    <s v="Gerencia de Operaciones"/>
  </r>
  <r>
    <x v="1"/>
    <s v="CRAMOSG"/>
    <m/>
    <s v="A"/>
    <s v="S157"/>
    <d v="2021-03-01T00:00:00"/>
    <x v="0"/>
    <s v="CLAUDIA ELENA RAMOS GONZALES"/>
    <s v="GESTION HUMANA Y SOSTENIBILIDAD"/>
    <s v="Gerencia Gestion Humana de Sostenibilidad"/>
  </r>
  <r>
    <x v="1"/>
    <s v="CREYESY"/>
    <m/>
    <s v="A"/>
    <s v="S153"/>
    <d v="2014-11-17T00:00:00"/>
    <x v="0"/>
    <s v="CARLOS REYES YARLEQUE"/>
    <s v="MANTENIMIENTO CAT"/>
    <s v="Gerencia de Operaciones"/>
  </r>
  <r>
    <x v="1"/>
    <s v="CSILVAD"/>
    <m/>
    <s v="A"/>
    <s v="S158"/>
    <d v="2022-11-11T00:00:00"/>
    <x v="0"/>
    <s v="CESAR ANTHONY SILVA DEL ROSARIO"/>
    <s v="ELECTRICIDAD"/>
    <s v="Gerencia Industrial y Mantenimiento"/>
  </r>
  <r>
    <x v="1"/>
    <s v="CSOSAL"/>
    <m/>
    <s v="A"/>
    <s v="S153"/>
    <d v="2021-05-04T00:00:00"/>
    <x v="0"/>
    <s v="CLAUDIA ISELIA SOSA LACHIRA"/>
    <s v="CONTROL DE GESTION"/>
    <s v="Gerencia Administracion y Finanzas"/>
  </r>
  <r>
    <x v="1"/>
    <s v="CVIVANCOM"/>
    <m/>
    <s v="A"/>
    <s v="S153"/>
    <d v="2014-11-21T00:00:00"/>
    <x v="0"/>
    <s v="CARLOS ROLDAN VIVANCO MENDOZA"/>
    <s v="GERENCIA FINANZAS, ADMIN Y CONTROL INTER"/>
    <s v="Gerencia Administracion y Finanzas"/>
  </r>
  <r>
    <x v="1"/>
    <s v="DARENASB"/>
    <m/>
    <s v="A"/>
    <s v="S153"/>
    <d v="2023-11-09T00:00:00"/>
    <x v="0"/>
    <s v="DIEGO ALONSO ARENAS BENITES"/>
    <s v="MANTENIMIENTO CAT"/>
    <s v="Gerencia de Operaciones"/>
  </r>
  <r>
    <x v="1"/>
    <s v="DCHERON"/>
    <m/>
    <s v="A"/>
    <s v="S153"/>
    <d v="2016-06-30T00:00:00"/>
    <x v="0"/>
    <s v="DARWIN ANDRY CHERO NOMBERTO"/>
    <s v="ALMACEN Y DISTRIBUCION"/>
    <s v="Gerencia de Operaciones"/>
  </r>
  <r>
    <x v="1"/>
    <s v="DCRUZC"/>
    <m/>
    <s v="A"/>
    <s v="S153"/>
    <d v="2015-06-18T00:00:00"/>
    <x v="0"/>
    <s v="DAVID ISRAEL CRUZ CARRILLO"/>
    <s v="PRODUCCION"/>
    <s v="Gerencia Industrial y Mantenimiento"/>
  </r>
  <r>
    <x v="1"/>
    <s v="DFLOREANOP"/>
    <m/>
    <s v="A"/>
    <s v="S153"/>
    <d v="2019-05-03T00:00:00"/>
    <x v="0"/>
    <s v="DEYNI ALEXANDER FLOREANO PUCHULAN"/>
    <s v="COMPRAS"/>
    <s v="Gerencia de Operaciones"/>
  </r>
  <r>
    <x v="1"/>
    <s v="DGAMEROS"/>
    <m/>
    <s v="A"/>
    <s v="S157"/>
    <d v="2019-08-01T00:00:00"/>
    <x v="0"/>
    <s v="DARWIN ABEL GAMERO SAAVEDRA"/>
    <s v="PRODUCCION"/>
    <s v="Gerencia Industrial y Mantenimiento"/>
  </r>
  <r>
    <x v="1"/>
    <s v="DYARLEQUEL"/>
    <m/>
    <s v="A"/>
    <s v="S157"/>
    <d v="2024-04-08T00:00:00"/>
    <x v="0"/>
    <s v="DEYVIS IVAN YARLEQUE LACHIRA"/>
    <s v="PRODUCCION"/>
    <s v="Gerencia Industrial y Mantenimiento"/>
  </r>
  <r>
    <x v="1"/>
    <s v="EAREVALOJ"/>
    <m/>
    <s v="A"/>
    <s v="S153"/>
    <d v="2020-10-22T00:00:00"/>
    <x v="0"/>
    <s v="ENRIQUE ALFONSO AREVALO JUAREZ"/>
    <s v="COMPRAS"/>
    <s v="Gerencia Administracion y Finanzas"/>
  </r>
  <r>
    <x v="1"/>
    <s v="ECORTEZS"/>
    <d v="9999-12-31T00:00:00"/>
    <s v="A"/>
    <s v="S153"/>
    <d v="2024-05-23T00:00:00"/>
    <x v="0"/>
    <s v="ELVIRA JOSEFINA CORTEZ SANDOVAL"/>
    <s v="ALMACEN Y DISTRIBUCION"/>
    <s v="Gerencia de Operaciones"/>
  </r>
  <r>
    <x v="1"/>
    <s v="EGARCIARO"/>
    <m/>
    <s v="A"/>
    <s v="S153"/>
    <d v="2024-08-14T00:00:00"/>
    <x v="0"/>
    <s v="EVELIN LISSETH GARCIA ROMERO"/>
    <s v="ALMACEN Y DISTRIBUCION"/>
    <s v="Gerencia de Operaciones"/>
  </r>
  <r>
    <x v="1"/>
    <s v="EGIRONA"/>
    <m/>
    <s v="A"/>
    <s v="S153"/>
    <d v="2023-09-28T00:00:00"/>
    <x v="0"/>
    <s v="ELVIS GIRON ALAMA"/>
    <s v="GESTION HUMANA Y SOSTENIBILIDAD"/>
    <s v="Gerencia Gestion Humana de Sostenibilidad"/>
  </r>
  <r>
    <x v="1"/>
    <s v="EHEREDIAR"/>
    <d v="9999-12-31T00:00:00"/>
    <s v="A"/>
    <s v="S153"/>
    <d v="2024-03-25T00:00:00"/>
    <x v="0"/>
    <s v="ELVIS HEREDIA RUIZ"/>
    <s v="GESTION HUMANA Y SOSTENIBILIDAD"/>
    <s v="Gerencia Gestion Humana de Sostenibilidad"/>
  </r>
  <r>
    <x v="1"/>
    <s v="EMEJIAM"/>
    <m/>
    <s v="A"/>
    <s v="S153"/>
    <d v="2024-12-04T00:00:00"/>
    <x v="0"/>
    <s v="EDUARDO ENRIQUE MEJÍA MORALES"/>
    <s v="MANTENIMIENTO CAT"/>
    <s v="Gerencia de Operaciones"/>
  </r>
  <r>
    <x v="1"/>
    <s v="EMIJAHUANCAG"/>
    <m/>
    <s v="A"/>
    <s v="S153"/>
    <d v="2017-05-23T00:00:00"/>
    <x v="0"/>
    <s v="EDIXSON MIJAHUANCA GUERRERO"/>
    <s v="MANTENIMIENTO CAT"/>
    <s v="Gerencia de Operaciones"/>
  </r>
  <r>
    <x v="1"/>
    <s v="EREYESP"/>
    <m/>
    <s v="A"/>
    <s v="S153"/>
    <d v="2011-01-17T00:00:00"/>
    <x v="0"/>
    <s v="ESTEBAN REYES PUCHULAN"/>
    <s v="GERENCIA AGRICOLA"/>
    <s v="Gerencia Agricola"/>
  </r>
  <r>
    <x v="1"/>
    <s v="FATOCHEM"/>
    <m/>
    <s v="A"/>
    <s v="S157"/>
    <d v="2017-04-26T00:00:00"/>
    <x v="0"/>
    <s v="FELIX ADDERLY ATOCHE MAZA"/>
    <s v="PRODUCCION"/>
    <s v="Gerencia Industrial y Mantenimiento"/>
  </r>
  <r>
    <x v="1"/>
    <s v="FLOPEZV"/>
    <m/>
    <s v="A"/>
    <s v="S153"/>
    <d v="2014-10-17T00:00:00"/>
    <x v="0"/>
    <s v="FRANQUI LOPEZ VALLADARES"/>
    <s v="ALMACEN Y DISTRIBUCION"/>
    <s v="Gerencia de Operaciones"/>
  </r>
  <r>
    <x v="1"/>
    <s v="FVALLADARESC"/>
    <m/>
    <s v="A"/>
    <s v="S153"/>
    <d v="2022-08-15T00:00:00"/>
    <x v="0"/>
    <s v="FRANCO VALLADARES CARNERO"/>
    <s v="MANTENIMIENTO DE RIEGO Y BOMBAS"/>
    <s v="Gerencia Agricola"/>
  </r>
  <r>
    <x v="1"/>
    <s v="GBAYONAC"/>
    <d v="9999-12-31T00:00:00"/>
    <s v="A"/>
    <s v="S153"/>
    <d v="2024-04-23T00:00:00"/>
    <x v="0"/>
    <s v="GIULIANA EMPERATRIZ BAYONA COBEÑAS"/>
    <s v="COMPRAS"/>
    <s v="Gerencia de Operaciones"/>
  </r>
  <r>
    <x v="1"/>
    <s v="GCUBASA"/>
    <m/>
    <s v="A"/>
    <s v="S153"/>
    <d v="2024-03-01T00:00:00"/>
    <x v="0"/>
    <s v="GIANCARLO CUBAS ACHA"/>
    <s v="MANTENIMIENTO DE RIEGO Y BOMBAS"/>
    <s v="Gerencia Agricola"/>
  </r>
  <r>
    <x v="1"/>
    <s v="GPENAP"/>
    <m/>
    <s v="A"/>
    <s v="S153"/>
    <d v="2013-01-08T00:00:00"/>
    <x v="0"/>
    <s v="GONZALO RAMON PEÑA PEÑA"/>
    <s v="FUNDO LOBO"/>
    <s v="Gerencia Agricola"/>
  </r>
  <r>
    <x v="1"/>
    <s v="HBORJAT"/>
    <m/>
    <s v="A"/>
    <s v="S157"/>
    <d v="2022-04-20T00:00:00"/>
    <x v="0"/>
    <s v="HECTOR DANIEL BORJA TORRES"/>
    <s v="ELECTRICIDAD"/>
    <s v="Gerencia Industrial y Mantenimiento"/>
  </r>
  <r>
    <x v="1"/>
    <s v="HCRUZA"/>
    <m/>
    <s v="A"/>
    <s v="S153"/>
    <d v="2017-11-24T00:00:00"/>
    <x v="0"/>
    <s v="HENRY CRUZ ALBINES"/>
    <s v="ALMACEN Y DISTRIBUCION"/>
    <s v="Gerencia de Operaciones"/>
  </r>
  <r>
    <x v="1"/>
    <s v="HMOCARROC"/>
    <m/>
    <s v="A"/>
    <s v="S153"/>
    <d v="2023-08-14T00:00:00"/>
    <x v="0"/>
    <s v="HUGO MARTIN MOCARRO CHAPILLIQUEN"/>
    <s v="RIESGOS"/>
    <s v="Gerencia Administracion y Finanzas"/>
  </r>
  <r>
    <x v="1"/>
    <s v="HVILELAR"/>
    <m/>
    <s v="A"/>
    <s v="S153"/>
    <d v="2024-10-14T00:00:00"/>
    <x v="0"/>
    <s v="HENRY PAUL VILELA RUBIO"/>
    <s v="ALMACEN Y DISTRIBUCION"/>
    <s v="Gerencia de Operaciones"/>
  </r>
  <r>
    <x v="1"/>
    <s v="IFLORESF"/>
    <d v="9999-12-31T00:00:00"/>
    <s v="A"/>
    <s v="S158"/>
    <d v="2024-06-03T00:00:00"/>
    <x v="0"/>
    <s v="ISMAEL JACOBO FLORES FLORES"/>
    <s v="PLANTA DE ENERGIA"/>
    <s v="Gerencia Industrial y Mantenimiento"/>
  </r>
  <r>
    <x v="1"/>
    <s v="JAQUIJED"/>
    <m/>
    <s v="A"/>
    <s v="S153"/>
    <d v="2019-06-12T00:00:00"/>
    <x v="0"/>
    <s v="JORGE LUIS AQUIJE DIAZ"/>
    <s v="FUNDO MONTELIMA"/>
    <s v="Gerencia Agricola"/>
  </r>
  <r>
    <x v="1"/>
    <s v="JBACILIOH"/>
    <m/>
    <s v="A"/>
    <s v="S153"/>
    <d v="2014-08-12T00:00:00"/>
    <x v="0"/>
    <s v="JESSICA ELIZABETH BACILIO HERNANDEZ"/>
    <s v="CPIU"/>
    <s v="Gerencia Agricola"/>
  </r>
  <r>
    <x v="1"/>
    <s v="JBAYONAG"/>
    <d v="9999-12-31T00:00:00"/>
    <s v="A"/>
    <s v="S153"/>
    <d v="2023-02-10T00:00:00"/>
    <x v="0"/>
    <s v="JOSE MANUEL BAYONA GALLOSA"/>
    <s v="COMPRAS"/>
    <s v="Gerencia de Operaciones"/>
  </r>
  <r>
    <x v="1"/>
    <s v="JCALDERONCHU"/>
    <m/>
    <s v="A"/>
    <s v="S157"/>
    <d v="2018-01-03T00:00:00"/>
    <x v="0"/>
    <s v="JOAO HERALDO CALDERON CHUQUILIN"/>
    <s v="PRODUCCION"/>
    <s v="Gerencia Industrial y Mantenimiento"/>
  </r>
  <r>
    <x v="1"/>
    <s v="JCASTILLOR"/>
    <m/>
    <s v="A"/>
    <s v="S153"/>
    <d v="2016-07-25T00:00:00"/>
    <x v="0"/>
    <s v="JHON MARLON CASTILLO ROJAS"/>
    <s v="MANTENIMIENTO DE RIEGO Y BOMBAS"/>
    <s v="Gerencia Agricola"/>
  </r>
  <r>
    <x v="1"/>
    <s v="JCHAPARROB"/>
    <m/>
    <s v="A"/>
    <s v="S153"/>
    <d v="2020-09-02T00:00:00"/>
    <x v="0"/>
    <s v="JORGE AUGUSTO CHAPARRO BENITES"/>
    <s v="COMPRAS"/>
    <s v="Gerencia de Operaciones"/>
  </r>
  <r>
    <x v="1"/>
    <s v="JCHEROPA"/>
    <d v="2025-01-31T00:00:00"/>
    <s v="A"/>
    <s v="S153"/>
    <d v="2022-02-25T00:00:00"/>
    <x v="0"/>
    <s v="JUNIOR IVAN CHERO PAIVA"/>
    <s v="COMPRAS"/>
    <s v="Gerencia de Operaciones"/>
  </r>
  <r>
    <x v="1"/>
    <s v="JCHUMACEROC"/>
    <m/>
    <s v="A"/>
    <s v="S157"/>
    <d v="2023-06-08T00:00:00"/>
    <x v="0"/>
    <s v="JHON ALEXIS CHUMACERO COLUMBUS"/>
    <s v="MANTENIMIENTO INDUSTRIAL"/>
    <s v="Gerencia Industrial y Mantenimiento"/>
  </r>
  <r>
    <x v="1"/>
    <s v="JCOBENASS"/>
    <m/>
    <s v="A"/>
    <s v="S157"/>
    <d v="2020-08-04T00:00:00"/>
    <x v="0"/>
    <s v="JORGE LUIS COBEÑAS SALDARRIAGA"/>
    <s v="CONTROL DE CALIDAD"/>
    <s v="Gerencia de Operaciones"/>
  </r>
  <r>
    <x v="1"/>
    <s v="JESTELAF"/>
    <m/>
    <s v="A"/>
    <s v="S157"/>
    <d v="2020-06-25T00:00:00"/>
    <x v="0"/>
    <s v="JOSE JUAN ESTELA FLORES"/>
    <s v="CONTROL DE CALIDAD"/>
    <s v="Gerencia de Operaciones"/>
  </r>
  <r>
    <x v="1"/>
    <s v="JGARCESV"/>
    <d v="2025-01-31T00:00:00"/>
    <s v="A"/>
    <s v="S157"/>
    <d v="2024-07-05T00:00:00"/>
    <x v="0"/>
    <s v="JOSE VLADIMIR GARCES VILLEGAS"/>
    <s v="SIG"/>
    <s v="Gerencia Gestion Humana de Sostenibilidad"/>
  </r>
  <r>
    <x v="1"/>
    <s v="JGOMEZAP"/>
    <m/>
    <s v="A"/>
    <s v="S153"/>
    <d v="2023-08-31T00:00:00"/>
    <x v="0"/>
    <s v="JENE FRANSHESKA GÓMEZ APARICIO"/>
    <s v="SISTEMAS"/>
    <s v="Gerencia Administracion y Finanzas"/>
  </r>
  <r>
    <x v="1"/>
    <s v="JHIDALGOS"/>
    <d v="9999-12-31T00:00:00"/>
    <s v="A"/>
    <s v="S153"/>
    <d v="2023-07-06T00:00:00"/>
    <x v="0"/>
    <s v="JUNIOR ALEXANDER HIDALGO SOCOLA"/>
    <s v="SISTEMAS"/>
    <s v="Gerencia Administracion y Finanzas"/>
  </r>
  <r>
    <x v="1"/>
    <s v="JIPANAQUEU"/>
    <d v="2025-01-25T00:00:00"/>
    <s v="A"/>
    <s v="S153"/>
    <d v="2025-01-09T00:00:00"/>
    <x v="0"/>
    <s v="JEAN MARCO IPANAQUE URDIALES"/>
    <s v="CONTABILIDAD"/>
    <s v="Gerencia Administracion y Finanzas"/>
  </r>
  <r>
    <x v="1"/>
    <s v="JLARAMA"/>
    <d v="2025-02-26T00:00:00"/>
    <s v="A"/>
    <s v="S153"/>
    <d v="2022-10-03T00:00:00"/>
    <x v="0"/>
    <s v="JHORDY BRAYAN LARA MAMANI"/>
    <s v="COMPRAS"/>
    <s v="Gerencia de Operaciones"/>
  </r>
  <r>
    <x v="1"/>
    <s v="JLOPEZSI"/>
    <d v="2025-03-31T00:00:00"/>
    <s v="A"/>
    <s v="S157"/>
    <d v="2019-06-18T00:00:00"/>
    <x v="0"/>
    <s v="JOSE LEONCIO LOPEZ SILVA"/>
    <s v="MANTENIMIENTO INDUSTRIAL"/>
    <s v="Gerencia Industrial y Mantenimiento"/>
  </r>
  <r>
    <x v="1"/>
    <s v="JMARCELOM"/>
    <d v="2025-01-31T00:00:00"/>
    <s v="A"/>
    <s v="S157"/>
    <d v="2024-01-12T00:00:00"/>
    <x v="0"/>
    <s v="JOSÉ MARÍA MARCELO MECA"/>
    <s v="COMPRAS"/>
    <s v="Gerencia de Operaciones"/>
  </r>
  <r>
    <x v="1"/>
    <s v="JMAZAV"/>
    <m/>
    <s v="A"/>
    <s v="S157"/>
    <d v="2017-09-12T00:00:00"/>
    <x v="0"/>
    <s v="JORGE HERNAN MAZA VILCHEZ"/>
    <s v="AUTOMATIZACION"/>
    <s v="Gerencia Industrial y Mantenimiento"/>
  </r>
  <r>
    <x v="1"/>
    <s v="JMENDOZAG"/>
    <m/>
    <s v="A"/>
    <s v="S153"/>
    <d v="2021-09-08T00:00:00"/>
    <x v="0"/>
    <s v="JAIME MENDOZA GARAY"/>
    <s v="SEGURIDAD"/>
    <s v="Gerencia Gestion Humana de Sostenibilidad"/>
  </r>
  <r>
    <x v="1"/>
    <s v="JMIOA"/>
    <m/>
    <s v="A"/>
    <s v="S153"/>
    <d v="2018-06-05T00:00:00"/>
    <x v="0"/>
    <s v="JUAN MARTIN MIO ARBULU"/>
    <s v="MANTENIMIENTO DE RIEGO Y BOMBAS"/>
    <s v="Gerencia Agricola"/>
  </r>
  <r>
    <x v="1"/>
    <s v="JMONTEROV"/>
    <m/>
    <s v="A"/>
    <s v="S157"/>
    <d v="2020-09-23T00:00:00"/>
    <x v="0"/>
    <s v="JUDITH EULALIA MONTERO VARGAS"/>
    <s v="GERENCIA GESTION HUMANA Y SOSTENIBILIDAD"/>
    <s v="Gerencia Gestion Humana de Sostenibilidad"/>
  </r>
  <r>
    <x v="1"/>
    <s v="JNEGRONC"/>
    <m/>
    <s v="A"/>
    <s v="S153"/>
    <d v="2017-03-27T00:00:00"/>
    <x v="0"/>
    <s v="JEAN ONSTEENG NEGRON CALERO"/>
    <s v="MANTENIMIENTO DE RIEGO Y BOMBAS"/>
    <s v="Gerencia Agricola"/>
  </r>
  <r>
    <x v="1"/>
    <s v="JORDINOLAZ"/>
    <m/>
    <s v="A"/>
    <s v="S157"/>
    <d v="2024-08-02T00:00:00"/>
    <x v="0"/>
    <s v="JUAN JOSUE ORDINOLA ZAPATA"/>
    <s v="PRODUCCION"/>
    <s v="Gerencia Industrial y Mantenimiento"/>
  </r>
  <r>
    <x v="1"/>
    <s v="JPICHILINGUP"/>
    <m/>
    <s v="A"/>
    <s v="S157"/>
    <d v="2021-09-28T00:00:00"/>
    <x v="0"/>
    <s v="JOYCE ALLISON PICHILINGUE POZO"/>
    <s v="COMERCIAL"/>
    <s v="Gerencia de Operaciones"/>
  </r>
  <r>
    <x v="1"/>
    <s v="JQUEVEDOA"/>
    <m/>
    <s v="A"/>
    <s v="S153"/>
    <d v="2010-05-19T00:00:00"/>
    <x v="0"/>
    <s v="JORGE ISAC QUEVEDO ARBULU"/>
    <s v="ADMINISTRACION"/>
    <s v="Gerencia Administracion y Finanzas"/>
  </r>
  <r>
    <x v="1"/>
    <s v="JREYESC"/>
    <d v="9999-12-31T00:00:00"/>
    <s v="A"/>
    <s v="S157"/>
    <d v="2023-03-14T00:00:00"/>
    <x v="0"/>
    <s v="JOSEPH ALEXIS REYES CRUZ"/>
    <s v="MANTENIMIENTO INDUSTRIAL"/>
    <s v="Gerencia Industrial y Mantenimiento"/>
  </r>
  <r>
    <x v="1"/>
    <s v="JROJASBARR"/>
    <m/>
    <s v="A"/>
    <s v="S153"/>
    <d v="2021-03-11T00:00:00"/>
    <x v="0"/>
    <s v="JOHN ANGEL ROJAS BARRIOS"/>
    <s v="FUNDO MONTELIMA"/>
    <s v="Gerencia Agricola"/>
  </r>
  <r>
    <x v="1"/>
    <s v="JSEMINARIOA"/>
    <m/>
    <s v="A"/>
    <s v="S157"/>
    <d v="2019-05-09T00:00:00"/>
    <x v="0"/>
    <s v="JORGE LUIS SEMINARIO ABAD"/>
    <s v="PRODUCCION"/>
    <s v="Gerencia Industrial y Mantenimiento"/>
  </r>
  <r>
    <x v="1"/>
    <s v="JSEMINARIOU"/>
    <m/>
    <s v="A"/>
    <s v="S157"/>
    <d v="2021-02-26T00:00:00"/>
    <x v="0"/>
    <s v="JOSE ALFREDO SEMINARIO URBINA"/>
    <s v="PRODUCCION"/>
    <s v="Gerencia Industrial y Mantenimiento"/>
  </r>
  <r>
    <x v="1"/>
    <s v="JVASQUEZCAS"/>
    <m/>
    <s v="A"/>
    <s v="S153"/>
    <d v="2011-01-17T00:00:00"/>
    <x v="0"/>
    <s v="JIMMY VASQUEZ CASTRO"/>
    <s v="SISTEMAS"/>
    <s v="Gerencia Administracion y Finanzas"/>
  </r>
  <r>
    <x v="1"/>
    <s v="JVILLEGASP"/>
    <m/>
    <s v="A"/>
    <s v="S153"/>
    <d v="2020-11-23T00:00:00"/>
    <x v="0"/>
    <s v="JORDAN PAUL VILLEGAS PURIZACA"/>
    <s v="COMPENSACIONES Y NOMINAS"/>
    <s v="Gerencia Gestion Humana de Sostenibilidad"/>
  </r>
  <r>
    <x v="1"/>
    <s v="KCRUZM"/>
    <m/>
    <s v="A"/>
    <s v="S153"/>
    <d v="2023-07-26T00:00:00"/>
    <x v="0"/>
    <s v="KARLA CRUZ MAURICIO"/>
    <s v="ALMACEN Y DISTRIBUCION"/>
    <s v="Gerencia de Operaciones"/>
  </r>
  <r>
    <x v="1"/>
    <s v="KOTINIANOP"/>
    <d v="2025-04-11T00:00:00"/>
    <s v="A"/>
    <s v="S153"/>
    <d v="2024-11-27T00:00:00"/>
    <x v="0"/>
    <s v="KRYSTEL KARINA OTINIANO POZO"/>
    <s v="LEGAL"/>
    <s v="Gerencia Administracion y Finanzas"/>
  </r>
  <r>
    <x v="1"/>
    <s v="KYAMUNAQUEJ"/>
    <d v="9999-12-31T00:00:00"/>
    <s v="A"/>
    <s v="S153"/>
    <d v="2022-11-30T00:00:00"/>
    <x v="0"/>
    <s v="KEVIN SMITH YAMUNAQUE JUAREZ"/>
    <s v="ALMACEN Y DISTRIBUCION"/>
    <s v="Gerencia de Operaciones"/>
  </r>
  <r>
    <x v="1"/>
    <s v="KZAVALETAM"/>
    <m/>
    <s v="A"/>
    <s v="S157"/>
    <d v="2023-07-05T00:00:00"/>
    <x v="0"/>
    <s v="KAROL RUTH ZAVALETA MAR"/>
    <s v="CONTABILIDAD"/>
    <s v="Gerencia Administracion y Finanzas"/>
  </r>
  <r>
    <x v="1"/>
    <s v="LALAYOA"/>
    <m/>
    <s v="A"/>
    <s v="S153"/>
    <d v="2024-07-10T00:00:00"/>
    <x v="0"/>
    <s v="LEKZY SHEILYNETZ ALAYO ALCANTARA"/>
    <s v="CPIU"/>
    <s v="Gerencia Agricola"/>
  </r>
  <r>
    <x v="1"/>
    <s v="LCHANDUVIT"/>
    <m/>
    <s v="A"/>
    <s v="S157"/>
    <d v="2021-02-16T00:00:00"/>
    <x v="0"/>
    <s v="LEONARDO MANUEL CHANDUVI TINEDO"/>
    <s v="CONTABILIDAD"/>
    <s v="Gerencia Administracion y Finanzas"/>
  </r>
  <r>
    <x v="1"/>
    <s v="LGARCIAC"/>
    <m/>
    <s v="A"/>
    <s v="S153"/>
    <d v="2021-03-26T00:00:00"/>
    <x v="0"/>
    <s v="LUIS FRANCISCO GARCIA CALOPIÑA"/>
    <s v="COSECHA,ALCE Y TRANSPORTE"/>
    <s v="Gerencia de Operaciones"/>
  </r>
  <r>
    <x v="1"/>
    <s v="LHERRERAM"/>
    <m/>
    <s v="A"/>
    <s v="S153"/>
    <d v="2020-07-24T00:00:00"/>
    <x v="0"/>
    <s v="LENIN JOHNATAN HERRERA MOSCOL"/>
    <s v="ALMACEN Y DISTRIBUCION"/>
    <s v="Gerencia de Operaciones"/>
  </r>
  <r>
    <x v="1"/>
    <s v="LOCANAP"/>
    <m/>
    <s v="A"/>
    <s v="S153"/>
    <d v="2014-02-20T00:00:00"/>
    <x v="0"/>
    <s v="LIA CRISTINA OCAÑA PAUTA"/>
    <s v="CONTROL DE GESTION"/>
    <s v="Gerencia Administracion y Finanzas"/>
  </r>
  <r>
    <x v="1"/>
    <s v="LOLAYAL"/>
    <m/>
    <s v="A"/>
    <s v="S153"/>
    <d v="2015-12-16T00:00:00"/>
    <x v="0"/>
    <s v="LYN ANTHONY OLAYA LEON"/>
    <s v="CONTABILIDAD"/>
    <s v="Gerencia Administracion y Finanzas"/>
  </r>
  <r>
    <x v="1"/>
    <s v="LPADILLASA"/>
    <m/>
    <s v="A"/>
    <s v="S157"/>
    <d v="2021-07-12T00:00:00"/>
    <x v="0"/>
    <s v="LIDER PADILLA SALVADOR"/>
    <s v="PRODUCCION"/>
    <s v="Gerencia Industrial y Mantenimiento"/>
  </r>
  <r>
    <x v="1"/>
    <s v="LSIPIONA"/>
    <m/>
    <s v="A"/>
    <s v="S153"/>
    <d v="2024-11-07T00:00:00"/>
    <x v="0"/>
    <s v="LUIS ERNESTO SIPION ALBIRENA"/>
    <s v="SOSTENIBILIDAD"/>
    <s v="Gerencia Gestion Humana de Sostenibilidad"/>
  </r>
  <r>
    <x v="1"/>
    <s v="LTIMANAT"/>
    <m/>
    <s v="A"/>
    <s v="S153"/>
    <d v="2022-10-31T00:00:00"/>
    <x v="0"/>
    <s v="LUIS FELIPE TIMANA TABOADA"/>
    <s v="COMPRAS"/>
    <s v="Gerencia de Operaciones"/>
  </r>
  <r>
    <x v="1"/>
    <s v="LVILLARF"/>
    <m/>
    <s v="A"/>
    <s v="S157"/>
    <d v="2019-07-05T00:00:00"/>
    <x v="0"/>
    <s v="LUIS EDUARDO VILLAR FLORES"/>
    <s v="MANTENIMIENTO INDUSTRIAL"/>
    <s v="Gerencia Industrial y Mantenimiento"/>
  </r>
  <r>
    <x v="1"/>
    <s v="MDIAZTA"/>
    <m/>
    <s v="A"/>
    <s v="S157"/>
    <d v="2024-02-16T00:00:00"/>
    <x v="0"/>
    <s v="MARIA PAULA DIAZ TALLEDO"/>
    <s v="CONTABILIDAD"/>
    <s v="Gerencia Administracion y Finanzas"/>
  </r>
  <r>
    <x v="1"/>
    <s v="MDILIBERTOS"/>
    <m/>
    <s v="A"/>
    <s v="S153"/>
    <d v="2012-08-03T00:00:00"/>
    <x v="0"/>
    <s v="MICHELE MARTINO DI LIBERTO SAURI"/>
    <s v="GERENCIA AGRICOLA"/>
    <s v="Gerencia Agricola"/>
  </r>
  <r>
    <x v="1"/>
    <s v="MMARTINEZP"/>
    <d v="9999-12-12T00:00:00"/>
    <s v="A"/>
    <s v="S157"/>
    <d v="2014-08-13T00:00:00"/>
    <x v="0"/>
    <s v="MIROSLAVA BEATRIZ MARTINEZ PUICON"/>
    <s v="CONTABILIDAD"/>
    <s v="Gerencia Administracion y Finanzas"/>
  </r>
  <r>
    <x v="1"/>
    <s v="MNAVARROM"/>
    <m/>
    <s v="A"/>
    <s v="S153"/>
    <d v="2024-03-12T00:00:00"/>
    <x v="0"/>
    <s v="MIGUEL ADRIAN NAVARRO MONJE"/>
    <s v="ALMACEN Y DISTRIBUCION"/>
    <s v="Gerencia de Operaciones"/>
  </r>
  <r>
    <x v="1"/>
    <s v="MNAVARRON"/>
    <m/>
    <s v="A"/>
    <s v="S157"/>
    <d v="2024-07-30T00:00:00"/>
    <x v="0"/>
    <s v="MILAGROS DEL PILAR NAVARRO NAVARRO"/>
    <s v="GESTION HUMANA Y SOSTENIBILIDAD"/>
    <s v="Gerencia Gestion Humana de Sostenibilidad"/>
  </r>
  <r>
    <x v="1"/>
    <s v="MOJEDAC"/>
    <d v="2025-01-14T00:00:00"/>
    <s v="A"/>
    <s v="S153"/>
    <d v="2023-10-31T00:00:00"/>
    <x v="0"/>
    <s v="MILAGROS ELIZABETH OJEDA CHINGUEL"/>
    <s v="CONTABILIDAD"/>
    <s v="Gerencia Administracion y Finanzas"/>
  </r>
  <r>
    <x v="1"/>
    <s v="MVEGAY"/>
    <m/>
    <s v="A"/>
    <s v="S157"/>
    <d v="2014-09-12T00:00:00"/>
    <x v="0"/>
    <s v="MARIA PRESENTACION VEGA YZQUIERDO"/>
    <s v="CONTROL DE CALIDAD"/>
    <s v="Gerencia de Operaciones"/>
  </r>
  <r>
    <x v="1"/>
    <s v="MVILLEGASJ"/>
    <m/>
    <s v="A"/>
    <s v="S153"/>
    <d v="2024-06-21T00:00:00"/>
    <x v="0"/>
    <s v="MARIANA DEL PILAR VILLEGAS JUAREZ"/>
    <s v="ADMINISTRACION"/>
    <s v="Gerencia Administracion y Finanzas"/>
  </r>
  <r>
    <x v="1"/>
    <s v="NHANSENG"/>
    <m/>
    <s v="A"/>
    <s v="S153"/>
    <d v="2018-04-18T00:00:00"/>
    <x v="0"/>
    <s v="NILS ENRIQUE HANSEN GAMARRA"/>
    <s v="MANTENIMIENTO DE RIEGO Y BOMBAS"/>
    <s v="Gerencia Agricola"/>
  </r>
  <r>
    <x v="1"/>
    <s v="NSOCOLAS"/>
    <m/>
    <s v="A"/>
    <s v="S157"/>
    <d v="2025-01-29T00:00:00"/>
    <x v="0"/>
    <s v="NAYELI YAMIRA SOCOLA SANDOVAL"/>
    <s v="COMPRAS"/>
    <s v="Gerencia de Operaciones"/>
  </r>
  <r>
    <x v="1"/>
    <s v="OMONTENEGROC"/>
    <m/>
    <s v="A"/>
    <s v="S153"/>
    <d v="2023-09-21T00:00:00"/>
    <x v="0"/>
    <s v="OSCAR DAVID MONTENEGRO CALLE"/>
    <s v="COMERCIAL"/>
    <s v="Gerencia de Operaciones"/>
  </r>
  <r>
    <x v="1"/>
    <s v="OVASQUEZP"/>
    <m/>
    <s v="A"/>
    <s v="S153"/>
    <d v="2008-08-13T00:00:00"/>
    <x v="0"/>
    <s v="OXSLIER LENIN VASQUEZ PINDAY"/>
    <s v="GERENCIA AGRICOLA"/>
    <s v="Gerencia Agricola"/>
  </r>
  <r>
    <x v="1"/>
    <s v="PMARROQUINR"/>
    <m/>
    <s v="A"/>
    <s v="S157"/>
    <d v="2024-04-18T00:00:00"/>
    <x v="0"/>
    <s v="PIERO ALEJANDRO MARROQUIN RUBIO"/>
    <s v="SIG"/>
    <s v="Gerencia Agricola"/>
  </r>
  <r>
    <x v="1"/>
    <s v="PSUNCIONZ"/>
    <m/>
    <s v="A"/>
    <s v="S153"/>
    <d v="2019-02-27T00:00:00"/>
    <x v="0"/>
    <s v="PAOLA CLEOFE SUNCIÓN ZAPATA"/>
    <s v="COMPENSACIONES Y NOMINAS"/>
    <s v="Gerencia Gestion Humana de Sostenibilidad"/>
  </r>
  <r>
    <x v="1"/>
    <s v="PTRIGOSOF"/>
    <m/>
    <s v="A"/>
    <s v="S157"/>
    <d v="2007-01-15T00:00:00"/>
    <x v="0"/>
    <s v="PEDRO  ALEJANDRO TRIGOSO FEIJOO"/>
    <s v="GERENCIA DE OPERACIONES"/>
    <s v="Gerencia de Operaciones"/>
  </r>
  <r>
    <x v="1"/>
    <s v="RCRESPOV"/>
    <m/>
    <s v="A"/>
    <s v="S157"/>
    <d v="2024-08-13T00:00:00"/>
    <x v="0"/>
    <s v="RODRIGO MAURICIO CRESPO VASQUEZ"/>
    <s v="MANTENIMIENTO INDUSTRIAL"/>
    <s v="Gerencia Industrial y Mantenimiento"/>
  </r>
  <r>
    <x v="1"/>
    <s v="RGARCIAFE"/>
    <m/>
    <s v="A"/>
    <s v="S153"/>
    <d v="2022-11-18T00:00:00"/>
    <x v="0"/>
    <s v="RUBÉN DARIO GARCIA FERIA"/>
    <s v="CONTABILIDAD"/>
    <s v="Gerencia Administracion y Finanzas"/>
  </r>
  <r>
    <x v="1"/>
    <s v="RLUPUCHEQ"/>
    <m/>
    <s v="A"/>
    <s v="S153"/>
    <d v="2018-03-14T00:00:00"/>
    <x v="0"/>
    <s v="RAFAEL LUPUCHE QUEVEDO"/>
    <s v="CPIU"/>
    <s v="Gerencia Agricola"/>
  </r>
  <r>
    <x v="1"/>
    <s v="RMARCELOY"/>
    <d v="9999-12-31T00:00:00"/>
    <s v="A"/>
    <s v="S153"/>
    <d v="2024-04-11T00:00:00"/>
    <x v="0"/>
    <s v="ROBERTO DANIEL MARCELO YOVERA"/>
    <s v="ALMACEN Y DISTRIBUCION"/>
    <s v="Gerencia de Operaciones"/>
  </r>
  <r>
    <x v="1"/>
    <s v="RMERACH"/>
    <d v="9999-12-31T00:00:00"/>
    <s v="A"/>
    <s v="S157"/>
    <d v="2024-04-04T00:00:00"/>
    <x v="0"/>
    <s v="RICARDO NORVIL MERA CHU"/>
    <s v="GERENCIA INDUSTRIAL"/>
    <s v="Gerencia Industrial y Mantenimiento"/>
  </r>
  <r>
    <x v="1"/>
    <s v="RMONCADAP"/>
    <m/>
    <s v="A"/>
    <s v="S153"/>
    <d v="2018-10-10T00:00:00"/>
    <x v="0"/>
    <s v="RENZO JOSE MONCADA PEREZ"/>
    <s v="CONTROL DE GESTION"/>
    <s v="Gerencia Administracion y Finanzas"/>
  </r>
  <r>
    <x v="1"/>
    <s v="RROMEROC"/>
    <m/>
    <s v="A"/>
    <s v="S157"/>
    <d v="2024-04-08T00:00:00"/>
    <x v="0"/>
    <s v="ROY JAMES ROMERO COLLANTES"/>
    <s v="MANTENIMIENTO INDUSTRIAL"/>
    <s v="Gerencia Industrial y Mantenimiento"/>
  </r>
  <r>
    <x v="1"/>
    <s v="RTORRESS"/>
    <m/>
    <s v="A"/>
    <s v="S153"/>
    <d v="2016-02-19T00:00:00"/>
    <x v="0"/>
    <s v="RAUL JAVIER TORRES SILVA"/>
    <s v="MANTENIMIENTO DE RIEGO Y BOMBAS"/>
    <s v="Gerencia Agricola"/>
  </r>
  <r>
    <x v="1"/>
    <s v="RVELAZCOG"/>
    <d v="9999-12-31T00:00:00"/>
    <s v="A"/>
    <s v="S153"/>
    <d v="2023-08-31T00:00:00"/>
    <x v="0"/>
    <s v="ROSALIA JOSELENNY VELAZCO GARCIA"/>
    <s v="MANTENIMIENTO DE RIEGO Y BOMBAS"/>
    <s v="Gerencia Agricola"/>
  </r>
  <r>
    <x v="1"/>
    <s v="RZETOLAB"/>
    <m/>
    <s v="A"/>
    <s v="S157"/>
    <d v="2019-01-28T00:00:00"/>
    <x v="0"/>
    <s v="ROCCO ZETOLA BURNEO"/>
    <s v="GERENCIA GENERAL"/>
    <s v="Gerencia General"/>
  </r>
  <r>
    <x v="1"/>
    <s v="SMERINOV"/>
    <d v="9999-12-31T00:00:00"/>
    <s v="A"/>
    <s v="S153"/>
    <d v="2022-12-02T00:00:00"/>
    <x v="0"/>
    <s v="SANDRA LUCERO MERINO VALENCIA"/>
    <s v="CONTABILIDAD"/>
    <s v="Gerencia Administracion y Finanzas"/>
  </r>
  <r>
    <x v="1"/>
    <s v="SNIZAMAM"/>
    <m/>
    <s v="A"/>
    <s v="S153"/>
    <d v="2014-08-15T00:00:00"/>
    <x v="0"/>
    <s v="SAUL NIZAMA MAZA"/>
    <s v="MANTENIMIENTO CAT"/>
    <s v="Gerencia de Operaciones"/>
  </r>
  <r>
    <x v="1"/>
    <s v="SSANCHEZVIL"/>
    <d v="9999-12-31T00:00:00"/>
    <s v="A"/>
    <s v="S153"/>
    <d v="2023-08-01T00:00:00"/>
    <x v="0"/>
    <s v="SECIBEL VILELA SANCHEZ VILELA"/>
    <s v="CONTROL DE GESTION"/>
    <s v="Gerencia Administracion y Finanzas"/>
  </r>
  <r>
    <x v="1"/>
    <s v="USANCHEZF"/>
    <d v="2025-02-14T00:00:00"/>
    <s v="A"/>
    <s v="S153"/>
    <d v="2024-02-01T00:00:00"/>
    <x v="0"/>
    <s v="URSULA NIKOLL SANCHEZ FLORES"/>
    <s v="CONTROL DE GESTION"/>
    <s v="Gerencia Administracion y Finanzas"/>
  </r>
  <r>
    <x v="1"/>
    <s v="VABADP"/>
    <m/>
    <s v="A"/>
    <s v="S153"/>
    <d v="2021-07-27T00:00:00"/>
    <x v="0"/>
    <s v="VICTOR DANIEL ABAD PRECIADO"/>
    <s v="CONTABILIDAD"/>
    <s v="Gerencia Administracion y Finanzas"/>
  </r>
  <r>
    <x v="1"/>
    <s v="VANTEZANAM"/>
    <d v="2025-03-14T00:00:00"/>
    <s v="A"/>
    <s v="S153"/>
    <d v="2024-01-24T00:00:00"/>
    <x v="0"/>
    <s v="VICTOR JESUS ANTEZANA MEDINA"/>
    <s v="ADMINISTRACION"/>
    <s v="Gerencia Administracion y Finanzas"/>
  </r>
  <r>
    <x v="1"/>
    <s v="VCRUZC"/>
    <m/>
    <s v="A"/>
    <s v="S153"/>
    <d v="2019-08-07T00:00:00"/>
    <x v="0"/>
    <s v="VICTOR JUNIOR CRUZ CARRILLO"/>
    <s v="GESTION HUMANA Y SOSTENIBILIDAD"/>
    <s v="Gerencia Gestion Humana de Sostenibilidad"/>
  </r>
  <r>
    <x v="1"/>
    <s v="VLEONA"/>
    <d v="2025-04-09T00:00:00"/>
    <s v="A"/>
    <s v="S153"/>
    <d v="2022-10-03T00:00:00"/>
    <x v="0"/>
    <s v="VICTOR ALONSO LEON ALBAN"/>
    <s v="ALMACEN Y DISTRIBUCION"/>
    <s v="Gerencia de Operaciones"/>
  </r>
  <r>
    <x v="1"/>
    <s v="VLOPEZS"/>
    <m/>
    <s v="A"/>
    <s v="S153"/>
    <d v="2021-02-04T00:00:00"/>
    <x v="0"/>
    <s v="VÍCTOR STALIN LÓPEZ SÁNCHEZ"/>
    <s v="COSECHA,ALCE Y TRANSPORTE"/>
    <s v="Gerencia de Operaciones"/>
  </r>
  <r>
    <x v="1"/>
    <s v="VREQUELMES"/>
    <m/>
    <s v="A"/>
    <s v="S157"/>
    <d v="2024-09-05T00:00:00"/>
    <x v="0"/>
    <s v="VALERIA ALEJANDRA REQUELME SEMINARIO"/>
    <s v="CONTABILIDAD"/>
    <s v="Gerencia Administracion y Finanzas"/>
  </r>
  <r>
    <x v="1"/>
    <s v="WCHAVEZS"/>
    <m/>
    <s v="A"/>
    <s v="S153"/>
    <d v="2019-04-12T00:00:00"/>
    <x v="0"/>
    <s v="WILMER CHAVEZ SAAVEDRA"/>
    <s v="FUNDO SAN VICENTE"/>
    <s v="Gerencia Agricola"/>
  </r>
  <r>
    <x v="1"/>
    <s v="WFACUNDOF"/>
    <d v="2025-01-21T00:00:00"/>
    <s v="A"/>
    <s v="S153"/>
    <d v="2018-11-09T00:00:00"/>
    <x v="0"/>
    <s v="WALTER FACUNDO FACUNDO"/>
    <s v="PRODUCCION"/>
    <s v="Gerencia Industrial y Mantenimiento"/>
  </r>
  <r>
    <x v="1"/>
    <s v="WJIMENEZN"/>
    <m/>
    <s v="A"/>
    <s v="S157"/>
    <d v="2017-03-15T00:00:00"/>
    <x v="0"/>
    <s v="WILLIAN RAUL JIMENEZ NOLE"/>
    <s v="PRODUCCION"/>
    <s v="Gerencia Industrial y Mantenimiento"/>
  </r>
  <r>
    <x v="1"/>
    <s v="YGARRIDOS"/>
    <m/>
    <s v="A"/>
    <s v="S153"/>
    <d v="2019-01-07T00:00:00"/>
    <x v="0"/>
    <s v="YADIRA SOLEDAD GARRIDO SANCHEZ"/>
    <s v="ALMACEN Y DISTRIBUCION"/>
    <s v="Gerencia de Operaciones"/>
  </r>
  <r>
    <x v="1"/>
    <s v="YHERMENEGILD"/>
    <d v="9999-12-31T00:00:00"/>
    <s v="A"/>
    <s v="S153"/>
    <d v="2024-04-11T00:00:00"/>
    <x v="0"/>
    <s v="YESICA JEOVANA HERMENEGILDO ALVARADO"/>
    <s v="GESTION HUMANA Y SOSTENIBILIDAD"/>
    <s v="Gerencia Gestion Humana de Sostenibilidad"/>
  </r>
  <r>
    <x v="1"/>
    <s v="YMOGOLLONG"/>
    <m/>
    <s v="A"/>
    <s v="S153"/>
    <d v="2023-07-27T00:00:00"/>
    <x v="0"/>
    <s v="YORDY FABIAN MOGOLLON GONZALES"/>
    <s v="COSECHA,ALCE Y TRANSPORTE"/>
    <s v="Gerencia de Operaciones"/>
  </r>
  <r>
    <x v="1"/>
    <s v="YMOSCOLC"/>
    <m/>
    <s v="A"/>
    <s v="S157"/>
    <d v="2022-04-25T00:00:00"/>
    <x v="0"/>
    <s v="YUBIPSI ANALI MOSCOL CARDOZA"/>
    <s v="COMERCIAL"/>
    <s v="Gerencia de Operaciones"/>
  </r>
  <r>
    <x v="1"/>
    <s v="153_ADMIN"/>
    <m/>
    <s v="A"/>
    <s v="S153"/>
    <d v="2024-01-31T00:00:00"/>
    <x v="1"/>
    <s v="RESP:JIMMY VASQUEZ CASTRO"/>
    <s v="ADMINISTRACION"/>
    <s v="Gerencia Administracion y Finanzas"/>
  </r>
  <r>
    <x v="1"/>
    <s v="153_MECMANTO"/>
    <d v="9999-12-31T00:00:00"/>
    <s v="S"/>
    <s v="S153"/>
    <d v="2012-09-20T00:00:00"/>
    <x v="1"/>
    <s v="RESP. VÍCTOR STALIN LÓPEZ SÁNCHEZ"/>
    <s v="MANTENIMIENTO CAT"/>
    <s v="Gerencia de Operaciones"/>
  </r>
  <r>
    <x v="1"/>
    <s v="153_MNT_TRNS"/>
    <m/>
    <s v="A"/>
    <s v="S157"/>
    <d v="2019-03-05T00:00:00"/>
    <x v="1"/>
    <s v="RESPNOSABLE: VÍCTOR STALIN LÓPEZ SÁNCHEZ"/>
    <s v="MANTENIMIENTO CAT"/>
    <s v="Gerencia de Operaciones"/>
  </r>
  <r>
    <x v="1"/>
    <s v="153_SUPE_CAT"/>
    <m/>
    <s v="A"/>
    <s v="S153"/>
    <d v="2023-06-09T00:00:00"/>
    <x v="1"/>
    <s v="VÍCTOR STALIN LÓPEZ SÁNCHEZ"/>
    <s v="MANTENIMIENTO CAT"/>
    <s v="Gerencia de Operaciones"/>
  </r>
  <r>
    <x v="1"/>
    <s v="153_TRANSPOR"/>
    <m/>
    <s v="A"/>
    <s v="S153"/>
    <d v="2024-12-26T00:00:00"/>
    <x v="1"/>
    <s v="VÍCTOR STALIN LÓPEZ SÁNCHEZ"/>
    <s v="COSECHA,ALCE Y TRANSPORTE"/>
    <s v="Gerencia de Operaciones"/>
  </r>
  <r>
    <x v="1"/>
    <s v="157_BLZML"/>
    <d v="9999-12-31T00:00:00"/>
    <s v="A"/>
    <s v="S157"/>
    <d v="2015-02-02T00:00:00"/>
    <x v="1"/>
    <s v="OPERADOR DE BALANZA"/>
    <s v="ALMACEN Y DISTRIBUCION"/>
    <s v="Gerencia de Operaciones"/>
  </r>
  <r>
    <x v="1"/>
    <s v="157_INSTRU"/>
    <m/>
    <s v="A"/>
    <s v="S157"/>
    <d v="2012-04-04T00:00:00"/>
    <x v="1"/>
    <s v="INSTRUMENTISTA DE AUTOMATIZACION"/>
    <s v="AUTOMATIZACION"/>
    <s v="Gerencia Industrial y Mantenimiento"/>
  </r>
  <r>
    <x v="1"/>
    <s v="157_OMANUTEN"/>
    <m/>
    <s v="A"/>
    <s v="S157"/>
    <d v="2012-02-15T00:00:00"/>
    <x v="1"/>
    <s v="LUIS EDUARDO VILLAR FLORES"/>
    <s v="MANTENIMIENTO INDUSTRIAL"/>
    <s v="Gerencia Industrial y Mantenimiento"/>
  </r>
  <r>
    <x v="1"/>
    <s v="157_OPECALID"/>
    <m/>
    <s v="A"/>
    <s v="S157"/>
    <d v="2011-09-06T00:00:00"/>
    <x v="1"/>
    <s v="DIANA CAROLINA ALBERCA SILUPÚ"/>
    <s v="CONTROL DE CALIDAD"/>
    <s v="Gerencia de Operaciones"/>
  </r>
  <r>
    <x v="1"/>
    <s v="157_PRODUC01"/>
    <m/>
    <s v="A"/>
    <s v="S157"/>
    <d v="2019-05-23T00:00:00"/>
    <x v="1"/>
    <s v="RESPONSABLE: ALEXANDER MOISES FLORES DUAREZ"/>
    <s v="PRODUCCION"/>
    <s v="Gerencia Industrial y Mantenimiento"/>
  </r>
  <r>
    <x v="1"/>
    <s v="158_REDES"/>
    <m/>
    <s v="A"/>
    <s v="S158"/>
    <d v="2013-12-03T00:00:00"/>
    <x v="1"/>
    <s v="RESP: CESAR MIGUEL CARRILLO REYES"/>
    <s v="ELECTRICIDAD"/>
    <s v="Gerencia Industrial y Mantenimiento"/>
  </r>
  <r>
    <x v="1"/>
    <s v="AADANAQUEE"/>
    <m/>
    <s v="A"/>
    <s v="S153"/>
    <d v="2022-04-08T00:00:00"/>
    <x v="1"/>
    <s v="ANDERSON JOEL ADANAQUE ENCALADA"/>
    <s v="COMPENSACIONES Y NOMINAS"/>
    <s v="Gerencia Gestion Humana de Sostenibilidad"/>
  </r>
  <r>
    <x v="1"/>
    <s v="AAGUIRREM"/>
    <d v="2025-02-25T00:00:00"/>
    <s v="A"/>
    <s v="S153"/>
    <d v="2020-05-07T00:00:00"/>
    <x v="1"/>
    <s v="AMELIA AGUIRRE MARTINEZ"/>
    <s v="MANTENIMIENTO CAT"/>
    <s v="Gerencia de Operaciones"/>
  </r>
  <r>
    <x v="1"/>
    <s v="AANCAJIMAP"/>
    <d v="2025-04-22T00:00:00"/>
    <s v="A"/>
    <s v="S153"/>
    <d v="2025-01-24T00:00:00"/>
    <x v="1"/>
    <s v="ALEXANDRA MILAGROS ANCAJIMA PONCE"/>
    <s v="CONTABILIDAD"/>
    <s v="Gerencia Administracion y Finanzas"/>
  </r>
  <r>
    <x v="1"/>
    <s v="ABLANCOE"/>
    <m/>
    <s v="A"/>
    <s v="S157"/>
    <d v="2025-01-28T00:00:00"/>
    <x v="1"/>
    <s v="ALEJANDRO BLANCO EGUILUZ"/>
    <s v="COMERCIAL"/>
    <s v="Gerencia de Operaciones"/>
  </r>
  <r>
    <x v="1"/>
    <s v="ABURNEOL"/>
    <d v="9999-12-31T00:00:00"/>
    <s v="A"/>
    <s v="S153"/>
    <d v="2019-10-02T00:00:00"/>
    <x v="1"/>
    <s v="ANA LUCIA BURNEO LOPEZ"/>
    <s v="CONTROL DE GESTION"/>
    <s v="Gerencia Administracion y Finanzas"/>
  </r>
  <r>
    <x v="1"/>
    <s v="ACABANILLASO"/>
    <m/>
    <s v="A"/>
    <s v="S153"/>
    <d v="2024-07-22T00:00:00"/>
    <x v="1"/>
    <s v="ABEL SALOMÓN CABANILLAS ORTEGA"/>
    <s v="COMPRAS"/>
    <s v="Gerencia de Operaciones"/>
  </r>
  <r>
    <x v="1"/>
    <s v="ACHIRINOSC"/>
    <m/>
    <s v="A"/>
    <s v="S153"/>
    <d v="2024-10-29T00:00:00"/>
    <x v="1"/>
    <s v="ADRIÁN CHIRINOS CHUNGA"/>
    <s v="GESTION HUMANA Y SOSTENIBILIDAD"/>
    <s v="Gerencia Gestion Humana de Sostenibilidad"/>
  </r>
  <r>
    <x v="1"/>
    <s v="ACOLOMAL"/>
    <m/>
    <s v="A"/>
    <s v="S157"/>
    <d v="2016-08-22T00:00:00"/>
    <x v="1"/>
    <s v="ACELA MARGOT COLOMA LUNA"/>
    <s v="COMPENSACIONES Y NOMINAS"/>
    <s v="Gerencia Gestion Humana de Sostenibilidad"/>
  </r>
  <r>
    <x v="1"/>
    <s v="AFLORESD"/>
    <m/>
    <s v="A"/>
    <s v="S157"/>
    <d v="2013-03-20T00:00:00"/>
    <x v="1"/>
    <s v="ALEXANDER MOISES FLORES DUAREZ"/>
    <s v="PRODUCCION"/>
    <s v="Gerencia Industrial y Mantenimiento"/>
  </r>
  <r>
    <x v="1"/>
    <s v="AGULDENG"/>
    <m/>
    <s v="A"/>
    <s v="S153"/>
    <d v="2022-04-26T00:00:00"/>
    <x v="1"/>
    <s v="AMELIA DEL CARMEN GULDEN GARCIA"/>
    <s v="FUNDO LOBO"/>
    <s v="Gerencia Agricola"/>
  </r>
  <r>
    <x v="1"/>
    <s v="AGUTIERREZR"/>
    <d v="9999-12-31T00:00:00"/>
    <s v="A"/>
    <s v="S157"/>
    <d v="2023-10-10T00:00:00"/>
    <x v="1"/>
    <s v="ALICIA DE LOS MILAGROS GUTIERREZ ROSS-MORREY"/>
    <s v="COMERCIAL"/>
    <s v="Gerencia de Operaciones"/>
  </r>
  <r>
    <x v="1"/>
    <s v="ALACHIRAP"/>
    <m/>
    <s v="A"/>
    <s v="S153"/>
    <d v="2022-04-08T00:00:00"/>
    <x v="1"/>
    <s v="AILEEN SOFIA LACHIRA PRADO"/>
    <s v="ALMACEN Y DISTRIBUCION"/>
    <s v="Gerencia de Operaciones"/>
  </r>
  <r>
    <x v="1"/>
    <s v="AOLCESEG"/>
    <d v="2025-02-16T00:00:00"/>
    <s v="A"/>
    <s v="S153"/>
    <d v="2024-02-15T00:00:00"/>
    <x v="1"/>
    <s v="ANDRES OLCESE GASTELUMENDI"/>
    <s v="AUDITOR"/>
    <s v="Gerencia Administracion y Finanzas"/>
  </r>
  <r>
    <x v="1"/>
    <s v="ASEMINARIOV"/>
    <m/>
    <s v="A"/>
    <s v="S153"/>
    <d v="2024-08-21T00:00:00"/>
    <x v="1"/>
    <s v="ADRIANA ESTEFANY SEMINARIO VARGAS"/>
    <s v="MANTENIMIENTO DE RIEGO Y BOMBAS"/>
    <s v="Gerencia Agricola"/>
  </r>
  <r>
    <x v="1"/>
    <s v="ASERNAQUEV"/>
    <m/>
    <s v="A"/>
    <s v="S153"/>
    <d v="2021-01-28T00:00:00"/>
    <x v="1"/>
    <s v="ANTONY DARWIN SERNAQUE VILLEGAS"/>
    <s v="GESTION HUMANA Y SOSTENIBILIDAD"/>
    <s v="Gerencia Gestion Humana de Sostenibilidad"/>
  </r>
  <r>
    <x v="1"/>
    <s v="ASSESSMENT"/>
    <m/>
    <s v="A"/>
    <s v="S153"/>
    <d v="2020-08-27T00:00:00"/>
    <x v="1"/>
    <s v="RESP:JIMMY VASQUEZ CASTRO"/>
    <s v="SISTEMAS"/>
    <s v="Gerencia Administracion y Finanzas"/>
  </r>
  <r>
    <x v="1"/>
    <s v="AVASQUEZM"/>
    <m/>
    <s v="A"/>
    <s v="S157"/>
    <d v="2022-07-26T00:00:00"/>
    <x v="1"/>
    <s v="ALBERT ABEL VASQUEZ MORE"/>
    <s v="MANTENIMIENTO INDUSTRIAL"/>
    <s v="Gerencia Industrial y Mantenimiento"/>
  </r>
  <r>
    <x v="1"/>
    <s v="AVILELAJ"/>
    <m/>
    <s v="A"/>
    <s v="S157"/>
    <d v="2022-08-16T00:00:00"/>
    <x v="1"/>
    <s v="ADRIANA PAMELA JUAREZ VILELA"/>
    <s v="CONTABILIDAD"/>
    <s v="Gerencia Administracion y Finanzas"/>
  </r>
  <r>
    <x v="1"/>
    <s v="BGONZALESM"/>
    <m/>
    <s v="A"/>
    <s v="S157"/>
    <d v="2018-05-10T00:00:00"/>
    <x v="1"/>
    <s v="BORIS GONZALES MOGOLLON"/>
    <s v="COSECHA,ALCE Y TRANSPORTE"/>
    <s v="Gerencia de Operaciones"/>
  </r>
  <r>
    <x v="1"/>
    <s v="CCARRILLOR"/>
    <m/>
    <s v="A"/>
    <s v="S157"/>
    <d v="2016-09-02T00:00:00"/>
    <x v="1"/>
    <s v="CESAR MIGUEL CARRILLO REYES"/>
    <s v="ELECTRICIDAD"/>
    <s v="Gerencia Industrial y Mantenimiento"/>
  </r>
  <r>
    <x v="1"/>
    <s v="CCASTILLOV"/>
    <m/>
    <s v="A"/>
    <s v="S153"/>
    <d v="2024-11-28T00:00:00"/>
    <x v="1"/>
    <s v="CESAR ENRIQUE CASTILLO VARGAS"/>
    <s v="COMPRAS"/>
    <s v="Gerencia de Operaciones"/>
  </r>
  <r>
    <x v="1"/>
    <s v="CFREYM"/>
    <m/>
    <s v="A"/>
    <s v="S157"/>
    <d v="2007-12-13T00:00:00"/>
    <x v="1"/>
    <s v="CHRISTIAN AXELL FREY MERINO"/>
    <s v="COMERCIAL"/>
    <s v="Gerencia de Operaciones"/>
  </r>
  <r>
    <x v="1"/>
    <s v="CNEYRAM"/>
    <m/>
    <s v="A"/>
    <s v="S153"/>
    <d v="2023-12-29T00:00:00"/>
    <x v="1"/>
    <s v="CHRISTOPER JUNIOR NEYRA MONTALBAN"/>
    <s v="ALMACEN Y DISTRIBUCION"/>
    <s v="Gerencia de Operaciones"/>
  </r>
  <r>
    <x v="1"/>
    <s v="COCANAG"/>
    <m/>
    <s v="A"/>
    <s v="S157"/>
    <d v="2023-12-18T00:00:00"/>
    <x v="1"/>
    <s v="CESAR ANDRÉS OCAÑA GUTIERREZ"/>
    <s v="COMPRAS"/>
    <s v="Gerencia de Operaciones"/>
  </r>
  <r>
    <x v="1"/>
    <s v="CRAMOSG"/>
    <m/>
    <s v="A"/>
    <s v="S157"/>
    <d v="2021-03-01T00:00:00"/>
    <x v="1"/>
    <s v="CLAUDIA ELENA RAMOS GONZALES"/>
    <s v="GESTION HUMANA Y SOSTENIBILIDAD"/>
    <s v="Gerencia Gestion Humana de Sostenibilidad"/>
  </r>
  <r>
    <x v="1"/>
    <s v="CREYESY"/>
    <m/>
    <s v="A"/>
    <s v="S153"/>
    <d v="2014-11-17T00:00:00"/>
    <x v="1"/>
    <s v="CARLOS REYES YARLEQUE"/>
    <s v="MANTENIMIENTO CAT"/>
    <s v="Gerencia de Operaciones"/>
  </r>
  <r>
    <x v="1"/>
    <s v="CSILVAD"/>
    <m/>
    <s v="A"/>
    <s v="S158"/>
    <d v="2022-11-11T00:00:00"/>
    <x v="1"/>
    <s v="CESAR ANTHONY SILVA DEL ROSARIO"/>
    <s v="ELECTRICIDAD"/>
    <s v="Gerencia Industrial y Mantenimiento"/>
  </r>
  <r>
    <x v="1"/>
    <s v="CSOSAL"/>
    <m/>
    <s v="A"/>
    <s v="S153"/>
    <d v="2021-05-04T00:00:00"/>
    <x v="1"/>
    <s v="CLAUDIA ISELIA SOSA LACHIRA"/>
    <s v="CONTROL DE GESTION"/>
    <s v="Gerencia Administracion y Finanzas"/>
  </r>
  <r>
    <x v="1"/>
    <s v="CVIVANCOM"/>
    <m/>
    <s v="A"/>
    <s v="S153"/>
    <d v="2014-11-21T00:00:00"/>
    <x v="1"/>
    <s v="CARLOS ROLDAN VIVANCO MENDOZA"/>
    <s v="GERENCIA FINANZAS, ADMIN Y CONTROL INTER"/>
    <s v="Gerencia Administracion y Finanzas"/>
  </r>
  <r>
    <x v="1"/>
    <s v="DARENASB"/>
    <m/>
    <s v="A"/>
    <s v="S153"/>
    <d v="2023-11-09T00:00:00"/>
    <x v="1"/>
    <s v="DIEGO ALONSO ARENAS BENITES"/>
    <s v="MANTENIMIENTO CAT"/>
    <s v="Gerencia de Operaciones"/>
  </r>
  <r>
    <x v="1"/>
    <s v="DCHERON"/>
    <m/>
    <s v="A"/>
    <s v="S153"/>
    <d v="2016-06-30T00:00:00"/>
    <x v="1"/>
    <s v="DARWIN ANDRY CHERO NOMBERTO"/>
    <s v="ALMACEN Y DISTRIBUCION"/>
    <s v="Gerencia de Operaciones"/>
  </r>
  <r>
    <x v="1"/>
    <s v="DCRUZC"/>
    <m/>
    <s v="A"/>
    <s v="S153"/>
    <d v="2015-06-18T00:00:00"/>
    <x v="1"/>
    <s v="DAVID ISRAEL CRUZ CARRILLO"/>
    <s v="PRODUCCION"/>
    <s v="Gerencia Industrial y Mantenimiento"/>
  </r>
  <r>
    <x v="1"/>
    <s v="DFLOREANOP"/>
    <m/>
    <s v="A"/>
    <s v="S153"/>
    <d v="2019-05-03T00:00:00"/>
    <x v="1"/>
    <s v="DEYNI ALEXANDER FLOREANO PUCHULAN"/>
    <s v="COMPRAS"/>
    <s v="Gerencia de Operaciones"/>
  </r>
  <r>
    <x v="1"/>
    <s v="DGAMEROS"/>
    <m/>
    <s v="A"/>
    <s v="S157"/>
    <d v="2019-08-01T00:00:00"/>
    <x v="1"/>
    <s v="DARWIN ABEL GAMERO SAAVEDRA"/>
    <s v="PRODUCCION"/>
    <s v="Gerencia Industrial y Mantenimiento"/>
  </r>
  <r>
    <x v="1"/>
    <s v="DYARLEQUEL"/>
    <m/>
    <s v="A"/>
    <s v="S157"/>
    <d v="2024-04-08T00:00:00"/>
    <x v="1"/>
    <s v="DEYVIS IVAN YARLEQUE LACHIRA"/>
    <s v="PRODUCCION"/>
    <s v="Gerencia Industrial y Mantenimiento"/>
  </r>
  <r>
    <x v="1"/>
    <s v="EAMESM"/>
    <m/>
    <s v="A"/>
    <s v="S153"/>
    <d v="2025-02-12T00:00:00"/>
    <x v="1"/>
    <s v="ERICKA AMES MASÍAS"/>
    <s v="GESTION HUMANA Y SOSTENIBILIDAD"/>
    <s v="Gerencia Gestion Humana de Sostenibilidad"/>
  </r>
  <r>
    <x v="1"/>
    <s v="EAREVALOJ"/>
    <m/>
    <s v="A"/>
    <s v="S153"/>
    <d v="2020-10-22T00:00:00"/>
    <x v="1"/>
    <s v="ENRIQUE ALFONSO AREVALO JUAREZ"/>
    <s v="COMPRAS"/>
    <s v="Gerencia Administracion y Finanzas"/>
  </r>
  <r>
    <x v="1"/>
    <s v="ECORTEZS"/>
    <d v="9999-12-31T00:00:00"/>
    <s v="A"/>
    <s v="S153"/>
    <d v="2024-05-23T00:00:00"/>
    <x v="1"/>
    <s v="ELVIRA JOSEFINA CORTEZ SANDOVAL"/>
    <s v="ALMACEN Y DISTRIBUCION"/>
    <s v="Gerencia de Operaciones"/>
  </r>
  <r>
    <x v="1"/>
    <s v="EGARCIARO"/>
    <m/>
    <s v="A"/>
    <s v="S153"/>
    <d v="2024-08-14T00:00:00"/>
    <x v="1"/>
    <s v="EVELIN LISSETH GARCIA ROMERO"/>
    <s v="ALMACEN Y DISTRIBUCION"/>
    <s v="Gerencia de Operaciones"/>
  </r>
  <r>
    <x v="1"/>
    <s v="EGIRONA"/>
    <m/>
    <s v="A"/>
    <s v="S153"/>
    <d v="2023-09-28T00:00:00"/>
    <x v="1"/>
    <s v="ELVIS GIRON ALAMA"/>
    <s v="GESTION HUMANA Y SOSTENIBILIDAD"/>
    <s v="Gerencia Gestion Humana de Sostenibilidad"/>
  </r>
  <r>
    <x v="1"/>
    <s v="EHEREDIAR"/>
    <d v="9999-12-31T00:00:00"/>
    <s v="A"/>
    <s v="S153"/>
    <d v="2024-03-25T00:00:00"/>
    <x v="1"/>
    <s v="ELVIS HEREDIA RUIZ"/>
    <s v="GESTION HUMANA Y SOSTENIBILIDAD"/>
    <s v="Gerencia Gestion Humana de Sostenibilidad"/>
  </r>
  <r>
    <x v="1"/>
    <s v="EMEJIAM"/>
    <m/>
    <s v="A"/>
    <s v="S153"/>
    <d v="2024-12-04T00:00:00"/>
    <x v="1"/>
    <s v="EDUARDO ENRIQUE MEJÍA MORALES"/>
    <s v="MANTENIMIENTO CAT"/>
    <s v="Gerencia de Operaciones"/>
  </r>
  <r>
    <x v="1"/>
    <s v="EMIJAHUANCAG"/>
    <m/>
    <s v="A"/>
    <s v="S153"/>
    <d v="2017-05-23T00:00:00"/>
    <x v="1"/>
    <s v="EDIXSON MIJAHUANCA GUERRERO"/>
    <s v="MANTENIMIENTO CAT"/>
    <s v="Gerencia de Operaciones"/>
  </r>
  <r>
    <x v="1"/>
    <s v="EREYESP"/>
    <m/>
    <s v="A"/>
    <s v="S153"/>
    <d v="2011-01-17T00:00:00"/>
    <x v="1"/>
    <s v="ESTEBAN REYES PUCHULAN"/>
    <s v="GERENCIA AGRICOLA"/>
    <s v="Gerencia Agricola"/>
  </r>
  <r>
    <x v="1"/>
    <s v="FATOCHEM"/>
    <m/>
    <s v="A"/>
    <s v="S157"/>
    <d v="2017-04-26T00:00:00"/>
    <x v="1"/>
    <s v="FELIX ADDERLY ATOCHE MAZA"/>
    <s v="PRODUCCION"/>
    <s v="Gerencia Industrial y Mantenimiento"/>
  </r>
  <r>
    <x v="1"/>
    <s v="FLOPEZV"/>
    <m/>
    <s v="A"/>
    <s v="S153"/>
    <d v="2014-10-17T00:00:00"/>
    <x v="1"/>
    <s v="FRANQUI LOPEZ VALLADARES"/>
    <s v="ALMACEN Y DISTRIBUCION"/>
    <s v="Gerencia de Operaciones"/>
  </r>
  <r>
    <x v="1"/>
    <s v="FVALLADARESC"/>
    <m/>
    <s v="A"/>
    <s v="S153"/>
    <d v="2022-08-15T00:00:00"/>
    <x v="1"/>
    <s v="FRANCO VALLADARES CARNERO"/>
    <s v="MANTENIMIENTO DE RIEGO Y BOMBAS"/>
    <s v="Gerencia Agricola"/>
  </r>
  <r>
    <x v="1"/>
    <s v="GBAYONAC"/>
    <d v="9999-12-31T00:00:00"/>
    <s v="A"/>
    <s v="S153"/>
    <d v="2024-04-23T00:00:00"/>
    <x v="1"/>
    <s v="GIULIANA EMPERATRIZ BAYONA COBEÑAS"/>
    <s v="COMPRAS"/>
    <s v="Gerencia de Operaciones"/>
  </r>
  <r>
    <x v="1"/>
    <s v="GCUBASA"/>
    <m/>
    <s v="A"/>
    <s v="S153"/>
    <d v="2024-03-01T00:00:00"/>
    <x v="1"/>
    <s v="GIANCARLO CUBAS ACHA"/>
    <s v="MANTENIMIENTO DE RIEGO Y BOMBAS"/>
    <s v="Gerencia Agricola"/>
  </r>
  <r>
    <x v="1"/>
    <s v="GPENAP"/>
    <m/>
    <s v="A"/>
    <s v="S153"/>
    <d v="2013-01-08T00:00:00"/>
    <x v="1"/>
    <s v="GONZALO RAMON PEÑA PEÑA"/>
    <s v="FUNDO LOBO"/>
    <s v="Gerencia Agricola"/>
  </r>
  <r>
    <x v="1"/>
    <s v="HBORJAT"/>
    <m/>
    <s v="A"/>
    <s v="S157"/>
    <d v="2022-04-20T00:00:00"/>
    <x v="1"/>
    <s v="HECTOR DANIEL BORJA TORRES"/>
    <s v="ELECTRICIDAD"/>
    <s v="Gerencia Industrial y Mantenimiento"/>
  </r>
  <r>
    <x v="1"/>
    <s v="HCRUZA"/>
    <m/>
    <s v="A"/>
    <s v="S153"/>
    <d v="2017-11-24T00:00:00"/>
    <x v="1"/>
    <s v="HENRY CRUZ ALBINES"/>
    <s v="ALMACEN Y DISTRIBUCION"/>
    <s v="Gerencia de Operaciones"/>
  </r>
  <r>
    <x v="1"/>
    <s v="HMOCARROC"/>
    <m/>
    <s v="A"/>
    <s v="S153"/>
    <d v="2023-08-14T00:00:00"/>
    <x v="1"/>
    <s v="HUGO MARTIN MOCARRO CHAPILLIQUEN"/>
    <s v="RIESGOS"/>
    <s v="Gerencia Administracion y Finanzas"/>
  </r>
  <r>
    <x v="1"/>
    <s v="HVILELAR"/>
    <m/>
    <s v="A"/>
    <s v="S153"/>
    <d v="2024-10-14T00:00:00"/>
    <x v="1"/>
    <s v="HENRY PAUL VILELA RUBIO"/>
    <s v="ALMACEN Y DISTRIBUCION"/>
    <s v="Gerencia de Operaciones"/>
  </r>
  <r>
    <x v="1"/>
    <s v="IFLORESF"/>
    <d v="9999-12-31T00:00:00"/>
    <s v="A"/>
    <s v="S158"/>
    <d v="2024-06-03T00:00:00"/>
    <x v="1"/>
    <s v="ISMAEL JACOBO FLORES FLORES"/>
    <s v="PLANTA DE ENERGIA"/>
    <s v="Gerencia Industrial y Mantenimiento"/>
  </r>
  <r>
    <x v="1"/>
    <s v="JAQUIJED"/>
    <m/>
    <s v="A"/>
    <s v="S153"/>
    <d v="2019-06-12T00:00:00"/>
    <x v="1"/>
    <s v="JORGE LUIS AQUIJE DIAZ"/>
    <s v="FUNDO MONTELIMA"/>
    <s v="Gerencia Agricola"/>
  </r>
  <r>
    <x v="1"/>
    <s v="JBACILIOH"/>
    <m/>
    <s v="A"/>
    <s v="S153"/>
    <d v="2014-08-12T00:00:00"/>
    <x v="1"/>
    <s v="JESSICA ELIZABETH BACILIO HERNANDEZ"/>
    <s v="CPIU"/>
    <s v="Gerencia Agricola"/>
  </r>
  <r>
    <x v="1"/>
    <s v="JBAYONAG"/>
    <d v="9999-12-31T00:00:00"/>
    <s v="A"/>
    <s v="S153"/>
    <d v="2023-02-10T00:00:00"/>
    <x v="1"/>
    <s v="JOSE MANUEL BAYONA GALLOSA"/>
    <s v="COMPRAS"/>
    <s v="Gerencia de Operaciones"/>
  </r>
  <r>
    <x v="1"/>
    <s v="JCALDERONCHU"/>
    <m/>
    <s v="A"/>
    <s v="S157"/>
    <d v="2018-01-03T00:00:00"/>
    <x v="1"/>
    <s v="JOAO HERALDO CALDERON CHUQUILIN"/>
    <s v="PRODUCCION"/>
    <s v="Gerencia Industrial y Mantenimiento"/>
  </r>
  <r>
    <x v="1"/>
    <s v="JCASTILLOR"/>
    <m/>
    <s v="A"/>
    <s v="S153"/>
    <d v="2016-07-25T00:00:00"/>
    <x v="1"/>
    <s v="JHON MARLON CASTILLO ROJAS"/>
    <s v="MANTENIMIENTO DE RIEGO Y BOMBAS"/>
    <s v="Gerencia Agricola"/>
  </r>
  <r>
    <x v="1"/>
    <s v="JCHAPARROB"/>
    <m/>
    <s v="A"/>
    <s v="S153"/>
    <d v="2020-09-02T00:00:00"/>
    <x v="1"/>
    <s v="JORGE AUGUSTO CHAPARRO BENITES"/>
    <s v="COMPRAS"/>
    <s v="Gerencia de Operaciones"/>
  </r>
  <r>
    <x v="1"/>
    <s v="JCHEROPA"/>
    <d v="2025-01-31T00:00:00"/>
    <s v="A"/>
    <s v="S153"/>
    <d v="2022-02-25T00:00:00"/>
    <x v="1"/>
    <s v="JUNIOR IVAN CHERO PAIVA"/>
    <s v="COMPRAS"/>
    <s v="Gerencia de Operaciones"/>
  </r>
  <r>
    <x v="1"/>
    <s v="JCHUMACEROC"/>
    <m/>
    <s v="A"/>
    <s v="S157"/>
    <d v="2023-06-08T00:00:00"/>
    <x v="1"/>
    <s v="JHON ALEXIS CHUMACERO COLUMBUS"/>
    <s v="MANTENIMIENTO INDUSTRIAL"/>
    <s v="Gerencia Industrial y Mantenimiento"/>
  </r>
  <r>
    <x v="1"/>
    <s v="JCOBENASS"/>
    <m/>
    <s v="A"/>
    <s v="S157"/>
    <d v="2020-08-04T00:00:00"/>
    <x v="1"/>
    <s v="JORGE LUIS COBEÑAS SALDARRIAGA"/>
    <s v="CONTROL DE CALIDAD"/>
    <s v="Gerencia de Operaciones"/>
  </r>
  <r>
    <x v="1"/>
    <s v="JESTELAF"/>
    <m/>
    <s v="A"/>
    <s v="S157"/>
    <d v="2020-06-25T00:00:00"/>
    <x v="1"/>
    <s v="JOSE JUAN ESTELA FLORES"/>
    <s v="CONTROL DE CALIDAD"/>
    <s v="Gerencia de Operaciones"/>
  </r>
  <r>
    <x v="1"/>
    <s v="JGARCESV"/>
    <d v="2025-01-31T00:00:00"/>
    <s v="A"/>
    <s v="S157"/>
    <d v="2024-07-05T00:00:00"/>
    <x v="1"/>
    <s v="JOSE VLADIMIR GARCES VILLEGAS"/>
    <s v="SIG"/>
    <s v="Gerencia Gestion Humana de Sostenibilidad"/>
  </r>
  <r>
    <x v="1"/>
    <s v="JGOMEZAP"/>
    <m/>
    <s v="A"/>
    <s v="S153"/>
    <d v="2023-08-31T00:00:00"/>
    <x v="1"/>
    <s v="JENE FRANSHESKA GÓMEZ APARICIO"/>
    <s v="SISTEMAS"/>
    <s v="Gerencia Administracion y Finanzas"/>
  </r>
  <r>
    <x v="1"/>
    <s v="JHIDALGOS"/>
    <d v="9999-12-31T00:00:00"/>
    <s v="A"/>
    <s v="S153"/>
    <d v="2023-07-06T00:00:00"/>
    <x v="1"/>
    <s v="JUNIOR ALEXANDER HIDALGO SOCOLA"/>
    <s v="SISTEMAS"/>
    <s v="Gerencia Administracion y Finanzas"/>
  </r>
  <r>
    <x v="1"/>
    <s v="JIPANAQUEU"/>
    <d v="2025-01-25T00:00:00"/>
    <s v="A"/>
    <s v="S153"/>
    <d v="2025-01-09T00:00:00"/>
    <x v="1"/>
    <s v="JEAN MARCO IPANAQUE URDIALES"/>
    <s v="CONTABILIDAD"/>
    <s v="Gerencia Administracion y Finanzas"/>
  </r>
  <r>
    <x v="1"/>
    <s v="JLARAMA"/>
    <d v="2025-02-26T00:00:00"/>
    <s v="A"/>
    <s v="S153"/>
    <d v="2022-10-03T00:00:00"/>
    <x v="1"/>
    <s v="JHORDY BRAYAN LARA MAMANI"/>
    <s v="COMPRAS"/>
    <s v="Gerencia de Operaciones"/>
  </r>
  <r>
    <x v="1"/>
    <s v="JLOPEZSI"/>
    <d v="2025-03-31T00:00:00"/>
    <s v="A"/>
    <s v="S157"/>
    <d v="2019-06-18T00:00:00"/>
    <x v="1"/>
    <s v="JOSE LEONCIO LOPEZ SILVA"/>
    <s v="MANTENIMIENTO INDUSTRIAL"/>
    <s v="Gerencia Industrial y Mantenimiento"/>
  </r>
  <r>
    <x v="1"/>
    <s v="JMARCELOM"/>
    <d v="2025-01-31T00:00:00"/>
    <s v="A"/>
    <s v="S157"/>
    <d v="2024-01-12T00:00:00"/>
    <x v="1"/>
    <s v="JOSÉ MARÍA MARCELO MECA"/>
    <s v="COMPRAS"/>
    <s v="Gerencia de Operaciones"/>
  </r>
  <r>
    <x v="1"/>
    <s v="JMAZAV"/>
    <m/>
    <s v="A"/>
    <s v="S157"/>
    <d v="2017-09-12T00:00:00"/>
    <x v="1"/>
    <s v="JORGE HERNAN MAZA VILCHEZ"/>
    <s v="AUTOMATIZACION"/>
    <s v="Gerencia Industrial y Mantenimiento"/>
  </r>
  <r>
    <x v="1"/>
    <s v="JMENDOZAG"/>
    <m/>
    <s v="A"/>
    <s v="S153"/>
    <d v="2021-09-08T00:00:00"/>
    <x v="1"/>
    <s v="JAIME MENDOZA GARAY"/>
    <s v="SEGURIDAD"/>
    <s v="Gerencia Gestion Humana de Sostenibilidad"/>
  </r>
  <r>
    <x v="1"/>
    <s v="JMIOA"/>
    <m/>
    <s v="A"/>
    <s v="S153"/>
    <d v="2018-06-05T00:00:00"/>
    <x v="1"/>
    <s v="JUAN MARTIN MIO ARBULU"/>
    <s v="MANTENIMIENTO DE RIEGO Y BOMBAS"/>
    <s v="Gerencia Agricola"/>
  </r>
  <r>
    <x v="1"/>
    <s v="JMONTEROV"/>
    <m/>
    <s v="A"/>
    <s v="S157"/>
    <d v="2020-09-23T00:00:00"/>
    <x v="1"/>
    <s v="JUDITH EULALIA MONTERO VARGAS"/>
    <s v="GERENCIA GESTION HUMANA Y SOSTENIBILIDAD"/>
    <s v="Gerencia Gestion Humana de Sostenibilidad"/>
  </r>
  <r>
    <x v="1"/>
    <s v="JNEGRONC"/>
    <m/>
    <s v="A"/>
    <s v="S153"/>
    <d v="2017-03-27T00:00:00"/>
    <x v="1"/>
    <s v="JEAN ONSTEENG NEGRON CALERO"/>
    <s v="MANTENIMIENTO DE RIEGO Y BOMBAS"/>
    <s v="Gerencia Agricola"/>
  </r>
  <r>
    <x v="1"/>
    <s v="JORDINOLAZ"/>
    <m/>
    <s v="A"/>
    <s v="S157"/>
    <d v="2024-08-02T00:00:00"/>
    <x v="1"/>
    <s v="JUAN JOSUE ORDINOLA ZAPATA"/>
    <s v="PRODUCCION"/>
    <s v="Gerencia Industrial y Mantenimiento"/>
  </r>
  <r>
    <x v="1"/>
    <s v="JPICHILINGUP"/>
    <m/>
    <s v="A"/>
    <s v="S157"/>
    <d v="2021-09-28T00:00:00"/>
    <x v="1"/>
    <s v="JOYCE ALLISON PICHILINGUE POZO"/>
    <s v="COMERCIAL"/>
    <s v="Gerencia de Operaciones"/>
  </r>
  <r>
    <x v="1"/>
    <s v="JQUEVEDOA"/>
    <m/>
    <s v="A"/>
    <s v="S153"/>
    <d v="2010-05-19T00:00:00"/>
    <x v="1"/>
    <s v="JORGE ISAC QUEVEDO ARBULU"/>
    <s v="ADMINISTRACION"/>
    <s v="Gerencia Administracion y Finanzas"/>
  </r>
  <r>
    <x v="1"/>
    <s v="JREYESC"/>
    <d v="9999-12-31T00:00:00"/>
    <s v="A"/>
    <s v="S157"/>
    <d v="2023-03-14T00:00:00"/>
    <x v="1"/>
    <s v="JOSEPH ALEXIS REYES CRUZ"/>
    <s v="MANTENIMIENTO INDUSTRIAL"/>
    <s v="Gerencia Industrial y Mantenimiento"/>
  </r>
  <r>
    <x v="1"/>
    <s v="JROJASBARR"/>
    <m/>
    <s v="A"/>
    <s v="S153"/>
    <d v="2021-03-11T00:00:00"/>
    <x v="1"/>
    <s v="JOHN ANGEL ROJAS BARRIOS"/>
    <s v="FUNDO MONTELIMA"/>
    <s v="Gerencia Agricola"/>
  </r>
  <r>
    <x v="1"/>
    <s v="JSEMINARIOA"/>
    <m/>
    <s v="A"/>
    <s v="S157"/>
    <d v="2019-05-09T00:00:00"/>
    <x v="1"/>
    <s v="JORGE LUIS SEMINARIO ABAD"/>
    <s v="PRODUCCION"/>
    <s v="Gerencia Industrial y Mantenimiento"/>
  </r>
  <r>
    <x v="1"/>
    <s v="JSEMINARIOU"/>
    <m/>
    <s v="A"/>
    <s v="S157"/>
    <d v="2021-02-26T00:00:00"/>
    <x v="1"/>
    <s v="JOSE ALFREDO SEMINARIO URBINA"/>
    <s v="PRODUCCION"/>
    <s v="Gerencia Industrial y Mantenimiento"/>
  </r>
  <r>
    <x v="1"/>
    <s v="JVASQUEZCAS"/>
    <m/>
    <s v="A"/>
    <s v="S153"/>
    <d v="2011-01-17T00:00:00"/>
    <x v="1"/>
    <s v="JIMMY VASQUEZ CASTRO"/>
    <s v="SISTEMAS"/>
    <s v="Gerencia Administracion y Finanzas"/>
  </r>
  <r>
    <x v="1"/>
    <s v="JVILLEGASP"/>
    <m/>
    <s v="A"/>
    <s v="S153"/>
    <d v="2020-11-23T00:00:00"/>
    <x v="1"/>
    <s v="JORDAN PAUL VILLEGAS PURIZACA"/>
    <s v="COMPENSACIONES Y NOMINAS"/>
    <s v="Gerencia Gestion Humana de Sostenibilidad"/>
  </r>
  <r>
    <x v="1"/>
    <s v="KCRUZM"/>
    <m/>
    <s v="A"/>
    <s v="S153"/>
    <d v="2023-07-26T00:00:00"/>
    <x v="1"/>
    <s v="KARLA CRUZ MAURICIO"/>
    <s v="ALMACEN Y DISTRIBUCION"/>
    <s v="Gerencia de Operaciones"/>
  </r>
  <r>
    <x v="1"/>
    <s v="KOTINIANOP"/>
    <d v="2025-04-11T00:00:00"/>
    <s v="A"/>
    <s v="S153"/>
    <d v="2024-11-27T00:00:00"/>
    <x v="1"/>
    <s v="KRYSTEL KARINA OTINIANO POZO"/>
    <s v="LEGAL"/>
    <s v="Gerencia Administracion y Finanzas"/>
  </r>
  <r>
    <x v="1"/>
    <s v="KYAMUNAQUEJ"/>
    <d v="9999-12-31T00:00:00"/>
    <s v="A"/>
    <s v="S153"/>
    <d v="2022-11-30T00:00:00"/>
    <x v="1"/>
    <s v="KEVIN SMITH YAMUNAQUE JUAREZ"/>
    <s v="ALMACEN Y DISTRIBUCION"/>
    <s v="Gerencia de Operaciones"/>
  </r>
  <r>
    <x v="1"/>
    <s v="KZAVALETAM"/>
    <m/>
    <s v="A"/>
    <s v="S157"/>
    <d v="2023-07-05T00:00:00"/>
    <x v="1"/>
    <s v="KAROL RUTH ZAVALETA MAR"/>
    <s v="CONTABILIDAD"/>
    <s v="Gerencia Administracion y Finanzas"/>
  </r>
  <r>
    <x v="1"/>
    <s v="LALAYOA"/>
    <m/>
    <s v="A"/>
    <s v="S153"/>
    <d v="2024-07-10T00:00:00"/>
    <x v="1"/>
    <s v="LEKZY SHEILYNETZ ALAYO ALCANTARA"/>
    <s v="CPIU"/>
    <s v="Gerencia Agricola"/>
  </r>
  <r>
    <x v="1"/>
    <s v="LCHANDUVIT"/>
    <m/>
    <s v="A"/>
    <s v="S157"/>
    <d v="2021-02-16T00:00:00"/>
    <x v="1"/>
    <s v="LEONARDO MANUEL CHANDUVI TINEDO"/>
    <s v="CONTABILIDAD"/>
    <s v="Gerencia Administracion y Finanzas"/>
  </r>
  <r>
    <x v="1"/>
    <s v="LGARCIAC"/>
    <m/>
    <s v="A"/>
    <s v="S153"/>
    <d v="2021-03-26T00:00:00"/>
    <x v="1"/>
    <s v="LUIS FRANCISCO GARCIA CALOPIÑA"/>
    <s v="COSECHA,ALCE Y TRANSPORTE"/>
    <s v="Gerencia de Operaciones"/>
  </r>
  <r>
    <x v="1"/>
    <s v="LHERRERAM"/>
    <m/>
    <s v="A"/>
    <s v="S153"/>
    <d v="2020-07-24T00:00:00"/>
    <x v="1"/>
    <s v="LENIN JOHNATAN HERRERA MOSCOL"/>
    <s v="ALMACEN Y DISTRIBUCION"/>
    <s v="Gerencia de Operaciones"/>
  </r>
  <r>
    <x v="1"/>
    <s v="LOCANAP"/>
    <m/>
    <s v="A"/>
    <s v="S153"/>
    <d v="2014-02-20T00:00:00"/>
    <x v="1"/>
    <s v="LIA CRISTINA OCAÑA PAUTA"/>
    <s v="CONTROL DE GESTION"/>
    <s v="Gerencia Administracion y Finanzas"/>
  </r>
  <r>
    <x v="1"/>
    <s v="LOLAYAL"/>
    <m/>
    <s v="A"/>
    <s v="S153"/>
    <d v="2015-12-16T00:00:00"/>
    <x v="1"/>
    <s v="LYN ANTHONY OLAYA LEON"/>
    <s v="CONTABILIDAD"/>
    <s v="Gerencia Administracion y Finanzas"/>
  </r>
  <r>
    <x v="1"/>
    <s v="LPADILLASA"/>
    <m/>
    <s v="A"/>
    <s v="S157"/>
    <d v="2021-07-12T00:00:00"/>
    <x v="1"/>
    <s v="LIDER PADILLA SALVADOR"/>
    <s v="PRODUCCION"/>
    <s v="Gerencia Industrial y Mantenimiento"/>
  </r>
  <r>
    <x v="1"/>
    <s v="LSIPIONA"/>
    <m/>
    <s v="A"/>
    <s v="S153"/>
    <d v="2024-11-07T00:00:00"/>
    <x v="1"/>
    <s v="LUIS ERNESTO SIPION ALBIRENA"/>
    <s v="SOSTENIBILIDAD"/>
    <s v="Gerencia Gestion Humana de Sostenibilidad"/>
  </r>
  <r>
    <x v="1"/>
    <s v="LTIMANAT"/>
    <m/>
    <s v="A"/>
    <s v="S153"/>
    <d v="2022-10-31T00:00:00"/>
    <x v="1"/>
    <s v="LUIS FELIPE TIMANA TABOADA"/>
    <s v="COMPRAS"/>
    <s v="Gerencia de Operaciones"/>
  </r>
  <r>
    <x v="1"/>
    <s v="LVILLARF"/>
    <m/>
    <s v="A"/>
    <s v="S157"/>
    <d v="2019-07-05T00:00:00"/>
    <x v="1"/>
    <s v="LUIS EDUARDO VILLAR FLORES"/>
    <s v="MANTENIMIENTO INDUSTRIAL"/>
    <s v="Gerencia Industrial y Mantenimiento"/>
  </r>
  <r>
    <x v="1"/>
    <s v="MDIAZTA"/>
    <m/>
    <s v="A"/>
    <s v="S157"/>
    <d v="2024-02-16T00:00:00"/>
    <x v="1"/>
    <s v="MARIA PAULA DIAZ TALLEDO"/>
    <s v="CONTABILIDAD"/>
    <s v="Gerencia Administracion y Finanzas"/>
  </r>
  <r>
    <x v="1"/>
    <s v="MDILIBERTOS"/>
    <m/>
    <s v="A"/>
    <s v="S153"/>
    <d v="2012-08-03T00:00:00"/>
    <x v="1"/>
    <s v="MICHELE MARTINO DI LIBERTO SAURI"/>
    <s v="GERENCIA AGRICOLA"/>
    <s v="Gerencia Agricola"/>
  </r>
  <r>
    <x v="1"/>
    <s v="MMARTINEZP"/>
    <d v="9999-12-12T00:00:00"/>
    <s v="A"/>
    <s v="S157"/>
    <d v="2014-08-13T00:00:00"/>
    <x v="1"/>
    <s v="MIROSLAVA BEATRIZ MARTINEZ PUICON"/>
    <s v="CONTABILIDAD"/>
    <s v="Gerencia Administracion y Finanzas"/>
  </r>
  <r>
    <x v="1"/>
    <s v="MNAVARROM"/>
    <m/>
    <s v="A"/>
    <s v="S153"/>
    <d v="2024-03-12T00:00:00"/>
    <x v="1"/>
    <s v="MIGUEL ADRIAN NAVARRO MONJE"/>
    <s v="ALMACEN Y DISTRIBUCION"/>
    <s v="Gerencia de Operaciones"/>
  </r>
  <r>
    <x v="1"/>
    <s v="MNAVARRON"/>
    <m/>
    <s v="A"/>
    <s v="S157"/>
    <d v="2024-07-30T00:00:00"/>
    <x v="1"/>
    <s v="MILAGROS DEL PILAR NAVARRO NAVARRO"/>
    <s v="GESTION HUMANA Y SOSTENIBILIDAD"/>
    <s v="Gerencia Gestion Humana de Sostenibilidad"/>
  </r>
  <r>
    <x v="1"/>
    <s v="MOJEDAC"/>
    <d v="2025-01-14T00:00:00"/>
    <s v="A"/>
    <s v="S153"/>
    <d v="2023-10-31T00:00:00"/>
    <x v="1"/>
    <s v="MILAGROS ELIZABETH OJEDA CHINGUEL"/>
    <s v="CONTABILIDAD"/>
    <s v="Gerencia Administracion y Finanzas"/>
  </r>
  <r>
    <x v="1"/>
    <s v="MVEGAY"/>
    <m/>
    <s v="A"/>
    <s v="S157"/>
    <d v="2014-09-12T00:00:00"/>
    <x v="1"/>
    <s v="MARIA PRESENTACION VEGA YZQUIERDO"/>
    <s v="CONTROL DE CALIDAD"/>
    <s v="Gerencia de Operaciones"/>
  </r>
  <r>
    <x v="1"/>
    <s v="MVILLEGASJ"/>
    <m/>
    <s v="A"/>
    <s v="S153"/>
    <d v="2024-06-21T00:00:00"/>
    <x v="1"/>
    <s v="MARIANA DEL PILAR VILLEGAS JUAREZ"/>
    <s v="ADMINISTRACION"/>
    <s v="Gerencia Administracion y Finanzas"/>
  </r>
  <r>
    <x v="1"/>
    <s v="NHANSENG"/>
    <m/>
    <s v="A"/>
    <s v="S153"/>
    <d v="2018-04-18T00:00:00"/>
    <x v="1"/>
    <s v="NILS ENRIQUE HANSEN GAMARRA"/>
    <s v="MANTENIMIENTO DE RIEGO Y BOMBAS"/>
    <s v="Gerencia Agricola"/>
  </r>
  <r>
    <x v="1"/>
    <s v="NSOCOLAS"/>
    <m/>
    <s v="A"/>
    <s v="S157"/>
    <d v="2025-01-29T00:00:00"/>
    <x v="1"/>
    <s v="NAYELI YAMIRA SOCOLA SANDOVAL"/>
    <s v="COMPRAS"/>
    <s v="Gerencia de Operaciones"/>
  </r>
  <r>
    <x v="1"/>
    <s v="OMONTENEGROC"/>
    <m/>
    <s v="A"/>
    <s v="S153"/>
    <d v="2023-09-21T00:00:00"/>
    <x v="1"/>
    <s v="OSCAR DAVID MONTENEGRO CALLE"/>
    <s v="COMERCIAL"/>
    <s v="Gerencia de Operaciones"/>
  </r>
  <r>
    <x v="1"/>
    <s v="OVASQUEZP"/>
    <m/>
    <s v="A"/>
    <s v="S153"/>
    <d v="2008-08-13T00:00:00"/>
    <x v="1"/>
    <s v="OXSLIER LENIN VASQUEZ PINDAY"/>
    <s v="GERENCIA AGRICOLA"/>
    <s v="Gerencia Agricola"/>
  </r>
  <r>
    <x v="1"/>
    <s v="PMARROQUINR"/>
    <m/>
    <s v="A"/>
    <s v="S157"/>
    <d v="2024-04-18T00:00:00"/>
    <x v="1"/>
    <s v="PIERO ALEJANDRO MARROQUIN RUBIO"/>
    <s v="SIG"/>
    <s v="Gerencia Agricola"/>
  </r>
  <r>
    <x v="1"/>
    <s v="PSUNCIONZ"/>
    <m/>
    <s v="A"/>
    <s v="S153"/>
    <d v="2019-02-27T00:00:00"/>
    <x v="1"/>
    <s v="PAOLA CLEOFE SUNCIÓN ZAPATA"/>
    <s v="COMPENSACIONES Y NOMINAS"/>
    <s v="Gerencia Gestion Humana de Sostenibilidad"/>
  </r>
  <r>
    <x v="1"/>
    <s v="PTRIGOSOF"/>
    <m/>
    <s v="A"/>
    <s v="S157"/>
    <d v="2007-01-15T00:00:00"/>
    <x v="1"/>
    <s v="PEDRO  ALEJANDRO TRIGOSO FEIJOO"/>
    <s v="GERENCIA DE OPERACIONES"/>
    <s v="Gerencia de Operaciones"/>
  </r>
  <r>
    <x v="1"/>
    <s v="RCRESPOV"/>
    <m/>
    <s v="A"/>
    <s v="S157"/>
    <d v="2024-08-13T00:00:00"/>
    <x v="1"/>
    <s v="RODRIGO MAURICIO CRESPO VASQUEZ"/>
    <s v="MANTENIMIENTO INDUSTRIAL"/>
    <s v="Gerencia Industrial y Mantenimiento"/>
  </r>
  <r>
    <x v="1"/>
    <s v="RGARCIAFE"/>
    <m/>
    <s v="A"/>
    <s v="S153"/>
    <d v="2022-11-18T00:00:00"/>
    <x v="1"/>
    <s v="RUBÉN DARIO GARCIA FERIA"/>
    <s v="CONTABILIDAD"/>
    <s v="Gerencia Administracion y Finanzas"/>
  </r>
  <r>
    <x v="1"/>
    <s v="RLUPUCHEQ"/>
    <m/>
    <s v="A"/>
    <s v="S153"/>
    <d v="2018-03-14T00:00:00"/>
    <x v="1"/>
    <s v="RAFAEL LUPUCHE QUEVEDO"/>
    <s v="CPIU"/>
    <s v="Gerencia Agricola"/>
  </r>
  <r>
    <x v="1"/>
    <s v="RMARCELOY"/>
    <d v="9999-12-31T00:00:00"/>
    <s v="A"/>
    <s v="S153"/>
    <d v="2024-04-11T00:00:00"/>
    <x v="1"/>
    <s v="ROBERTO DANIEL MARCELO YOVERA"/>
    <s v="ALMACEN Y DISTRIBUCION"/>
    <s v="Gerencia de Operaciones"/>
  </r>
  <r>
    <x v="1"/>
    <s v="RMERACH"/>
    <d v="9999-12-31T00:00:00"/>
    <s v="A"/>
    <s v="S157"/>
    <d v="2024-04-04T00:00:00"/>
    <x v="1"/>
    <s v="RICARDO NORVIL MERA CHU"/>
    <s v="GERENCIA INDUSTRIAL"/>
    <s v="Gerencia Industrial y Mantenimiento"/>
  </r>
  <r>
    <x v="1"/>
    <s v="RMONCADAP"/>
    <m/>
    <s v="A"/>
    <s v="S153"/>
    <d v="2018-10-10T00:00:00"/>
    <x v="1"/>
    <s v="RENZO JOSE MONCADA PEREZ"/>
    <s v="CONTROL DE GESTION"/>
    <s v="Gerencia Administracion y Finanzas"/>
  </r>
  <r>
    <x v="1"/>
    <s v="RROMEROC"/>
    <m/>
    <s v="A"/>
    <s v="S157"/>
    <d v="2024-04-08T00:00:00"/>
    <x v="1"/>
    <s v="ROY JAMES ROMERO COLLANTES"/>
    <s v="MANTENIMIENTO INDUSTRIAL"/>
    <s v="Gerencia Industrial y Mantenimiento"/>
  </r>
  <r>
    <x v="1"/>
    <s v="RTORRESS"/>
    <m/>
    <s v="A"/>
    <s v="S153"/>
    <d v="2016-02-19T00:00:00"/>
    <x v="1"/>
    <s v="RAUL JAVIER TORRES SILVA"/>
    <s v="MANTENIMIENTO DE RIEGO Y BOMBAS"/>
    <s v="Gerencia Agricola"/>
  </r>
  <r>
    <x v="1"/>
    <s v="RVELAZCOG"/>
    <d v="9999-12-31T00:00:00"/>
    <s v="A"/>
    <s v="S153"/>
    <d v="2023-08-31T00:00:00"/>
    <x v="1"/>
    <s v="ROSALIA JOSELENNY VELAZCO GARCIA"/>
    <s v="MANTENIMIENTO DE RIEGO Y BOMBAS"/>
    <s v="Gerencia Agricola"/>
  </r>
  <r>
    <x v="1"/>
    <s v="RZETOLAB"/>
    <m/>
    <s v="A"/>
    <s v="S157"/>
    <d v="2019-01-28T00:00:00"/>
    <x v="1"/>
    <s v="ROCCO ZETOLA BURNEO"/>
    <s v="GERENCIA GENERAL"/>
    <s v="Gerencia General"/>
  </r>
  <r>
    <x v="1"/>
    <s v="SMERINOV"/>
    <d v="9999-12-31T00:00:00"/>
    <s v="A"/>
    <s v="S153"/>
    <d v="2022-12-02T00:00:00"/>
    <x v="1"/>
    <s v="SANDRA LUCERO MERINO VALENCIA"/>
    <s v="CONTABILIDAD"/>
    <s v="Gerencia Administracion y Finanzas"/>
  </r>
  <r>
    <x v="1"/>
    <s v="SNIZAMAM"/>
    <m/>
    <s v="A"/>
    <s v="S153"/>
    <d v="2014-08-15T00:00:00"/>
    <x v="1"/>
    <s v="SAUL NIZAMA MAZA"/>
    <s v="MANTENIMIENTO CAT"/>
    <s v="Gerencia de Operaciones"/>
  </r>
  <r>
    <x v="1"/>
    <s v="SSANCHEZVIL"/>
    <d v="9999-12-31T00:00:00"/>
    <s v="A"/>
    <s v="S153"/>
    <d v="2023-08-01T00:00:00"/>
    <x v="1"/>
    <s v="SECIBEL VILELA SANCHEZ VILELA"/>
    <s v="CONTROL DE GESTION"/>
    <s v="Gerencia Administracion y Finanzas"/>
  </r>
  <r>
    <x v="1"/>
    <s v="USANCHEZF"/>
    <d v="2025-02-14T00:00:00"/>
    <s v="A"/>
    <s v="S153"/>
    <d v="2024-02-01T00:00:00"/>
    <x v="1"/>
    <s v="URSULA NIKOLL SANCHEZ FLORES"/>
    <s v="CONTROL DE GESTION"/>
    <s v="Gerencia Administracion y Finanzas"/>
  </r>
  <r>
    <x v="1"/>
    <s v="VABADP"/>
    <m/>
    <s v="A"/>
    <s v="S153"/>
    <d v="2021-07-27T00:00:00"/>
    <x v="1"/>
    <s v="VICTOR DANIEL ABAD PRECIADO"/>
    <s v="CONTABILIDAD"/>
    <s v="Gerencia Administracion y Finanzas"/>
  </r>
  <r>
    <x v="1"/>
    <s v="VANTEZANAM"/>
    <d v="2025-03-14T00:00:00"/>
    <s v="A"/>
    <s v="S153"/>
    <d v="2024-01-24T00:00:00"/>
    <x v="1"/>
    <s v="VICTOR JESUS ANTEZANA MEDINA"/>
    <s v="ADMINISTRACION"/>
    <s v="Gerencia Administracion y Finanzas"/>
  </r>
  <r>
    <x v="1"/>
    <s v="VCRUZC"/>
    <m/>
    <s v="A"/>
    <s v="S153"/>
    <d v="2019-08-07T00:00:00"/>
    <x v="1"/>
    <s v="VICTOR JUNIOR CRUZ CARRILLO"/>
    <s v="GESTION HUMANA Y SOSTENIBILIDAD"/>
    <s v="Gerencia Gestion Humana de Sostenibilidad"/>
  </r>
  <r>
    <x v="1"/>
    <s v="VLEONA"/>
    <d v="2025-04-09T00:00:00"/>
    <s v="A"/>
    <s v="S153"/>
    <d v="2022-10-03T00:00:00"/>
    <x v="1"/>
    <s v="VICTOR ALONSO LEON ALBAN"/>
    <s v="ALMACEN Y DISTRIBUCION"/>
    <s v="Gerencia de Operaciones"/>
  </r>
  <r>
    <x v="1"/>
    <s v="VLOPEZS"/>
    <m/>
    <s v="A"/>
    <s v="S153"/>
    <d v="2021-02-04T00:00:00"/>
    <x v="1"/>
    <s v="VÍCTOR STALIN LÓPEZ SÁNCHEZ"/>
    <s v="COSECHA,ALCE Y TRANSPORTE"/>
    <s v="Gerencia de Operaciones"/>
  </r>
  <r>
    <x v="1"/>
    <s v="VREQUELMES"/>
    <m/>
    <s v="A"/>
    <s v="S157"/>
    <d v="2024-09-05T00:00:00"/>
    <x v="1"/>
    <s v="VALERIA ALEJANDRA REQUELME SEMINARIO"/>
    <s v="CONTABILIDAD"/>
    <s v="Gerencia Administracion y Finanzas"/>
  </r>
  <r>
    <x v="1"/>
    <s v="WCHAVEZS"/>
    <m/>
    <s v="A"/>
    <s v="S153"/>
    <d v="2019-04-12T00:00:00"/>
    <x v="1"/>
    <s v="WILMER CHAVEZ SAAVEDRA"/>
    <s v="FUNDO SAN VICENTE"/>
    <s v="Gerencia Agricola"/>
  </r>
  <r>
    <x v="1"/>
    <s v="WFACUNDOF"/>
    <d v="2025-01-21T00:00:00"/>
    <s v="A"/>
    <s v="S153"/>
    <d v="2018-11-09T00:00:00"/>
    <x v="1"/>
    <s v="WALTER FACUNDO FACUNDO"/>
    <s v="PRODUCCION"/>
    <s v="Gerencia Industrial y Mantenimiento"/>
  </r>
  <r>
    <x v="1"/>
    <s v="WJIMENEZN"/>
    <m/>
    <s v="A"/>
    <s v="S157"/>
    <d v="2017-03-15T00:00:00"/>
    <x v="1"/>
    <s v="WILLIAN RAUL JIMENEZ NOLE"/>
    <s v="PRODUCCION"/>
    <s v="Gerencia Industrial y Mantenimiento"/>
  </r>
  <r>
    <x v="1"/>
    <s v="YGARRIDOS"/>
    <m/>
    <s v="A"/>
    <s v="S153"/>
    <d v="2019-01-07T00:00:00"/>
    <x v="1"/>
    <s v="YADIRA SOLEDAD GARRIDO SANCHEZ"/>
    <s v="ALMACEN Y DISTRIBUCION"/>
    <s v="Gerencia de Operaciones"/>
  </r>
  <r>
    <x v="1"/>
    <s v="YHERMENEGILD"/>
    <d v="9999-12-31T00:00:00"/>
    <s v="A"/>
    <s v="S153"/>
    <d v="2024-04-11T00:00:00"/>
    <x v="1"/>
    <s v="YESICA JEOVANA HERMENEGILDO ALVARADO"/>
    <s v="GESTION HUMANA Y SOSTENIBILIDAD"/>
    <s v="Gerencia Gestion Humana de Sostenibilidad"/>
  </r>
  <r>
    <x v="1"/>
    <s v="YMOGOLLONG"/>
    <m/>
    <s v="A"/>
    <s v="S153"/>
    <d v="2023-07-27T00:00:00"/>
    <x v="1"/>
    <s v="YORDY FABIAN MOGOLLON GONZALES"/>
    <s v="COSECHA,ALCE Y TRANSPORTE"/>
    <s v="Gerencia de Operaciones"/>
  </r>
  <r>
    <x v="1"/>
    <s v="YMOSCOLC"/>
    <m/>
    <s v="A"/>
    <s v="S157"/>
    <d v="2022-04-25T00:00:00"/>
    <x v="1"/>
    <s v="YUBIPSI ANALI MOSCOL CARDOZA"/>
    <s v="COMERCIAL"/>
    <s v="Gerencia de Operaciones"/>
  </r>
  <r>
    <x v="1"/>
    <s v="YSAAVEDRAC"/>
    <m/>
    <s v="A"/>
    <s v="S153"/>
    <d v="2025-02-11T00:00:00"/>
    <x v="1"/>
    <s v="YADHIRA LETICIA SAAVEDRA CORDOVA"/>
    <s v="COSECHA,ALCE Y TRANSPORTE"/>
    <s v="Gerencia de Operaciones"/>
  </r>
  <r>
    <x v="1"/>
    <s v="153_ADMIN"/>
    <m/>
    <s v="A"/>
    <s v="S153"/>
    <d v="2024-01-31T00:00:00"/>
    <x v="2"/>
    <s v="RESP:JIMMY VASQUEZ CASTRO"/>
    <s v="ADMINISTRACION"/>
    <s v="Gerencia Administracion y Finanzas"/>
  </r>
  <r>
    <x v="1"/>
    <s v="153_DIGAGRIC"/>
    <m/>
    <s v="A"/>
    <s v="S153"/>
    <d v="2025-03-27T00:00:00"/>
    <x v="2"/>
    <s v="DIGAGRICOLA DIGAGRICOLA"/>
    <s v="FUNDO MONTELIMA"/>
    <s v="Gerencia Agricola"/>
  </r>
  <r>
    <x v="1"/>
    <s v="153_MECMANTO"/>
    <d v="9999-12-31T00:00:00"/>
    <s v="S"/>
    <s v="S153"/>
    <d v="2012-09-20T00:00:00"/>
    <x v="2"/>
    <s v="RESP. VÍCTOR STALIN LÓPEZ SÁNCHEZ"/>
    <s v="MANTENIMIENTO CAT"/>
    <s v="Gerencia de Operaciones"/>
  </r>
  <r>
    <x v="1"/>
    <s v="153_MNT_TRNS"/>
    <m/>
    <s v="A"/>
    <s v="S157"/>
    <d v="2019-03-05T00:00:00"/>
    <x v="2"/>
    <s v="RESPNOSABLE: VÍCTOR STALIN LÓPEZ SÁNCHEZ"/>
    <s v="MANTENIMIENTO CAT"/>
    <s v="Gerencia de Operaciones"/>
  </r>
  <r>
    <x v="1"/>
    <s v="153_SUPE_CAT"/>
    <m/>
    <s v="A"/>
    <s v="S153"/>
    <d v="2023-06-09T00:00:00"/>
    <x v="2"/>
    <s v="VÍCTOR STALIN LÓPEZ SÁNCHEZ"/>
    <s v="MANTENIMIENTO CAT"/>
    <s v="Gerencia de Operaciones"/>
  </r>
  <r>
    <x v="1"/>
    <s v="153_TRANSPOR"/>
    <m/>
    <s v="A"/>
    <s v="S153"/>
    <d v="2024-12-26T00:00:00"/>
    <x v="2"/>
    <s v="VÍCTOR STALIN LÓPEZ SÁNCHEZ"/>
    <s v="COSECHA,ALCE Y TRANSPORTE"/>
    <s v="Gerencia de Operaciones"/>
  </r>
  <r>
    <x v="1"/>
    <s v="157_BLZML"/>
    <d v="9999-12-31T00:00:00"/>
    <s v="A"/>
    <s v="S157"/>
    <d v="2015-02-02T00:00:00"/>
    <x v="2"/>
    <s v="OPERADOR DE BALANZA"/>
    <s v="ALMACEN Y DISTRIBUCION"/>
    <s v="Gerencia de Operaciones"/>
  </r>
  <r>
    <x v="1"/>
    <s v="157_INSTRU"/>
    <m/>
    <s v="A"/>
    <s v="S157"/>
    <d v="2012-04-04T00:00:00"/>
    <x v="2"/>
    <s v="INSTRUMENTISTA DE AUTOMATIZACION"/>
    <s v="AUTOMATIZACION"/>
    <s v="Gerencia Industrial y Mantenimiento"/>
  </r>
  <r>
    <x v="1"/>
    <s v="157_OMANUTEN"/>
    <m/>
    <s v="A"/>
    <s v="S157"/>
    <d v="2012-02-15T00:00:00"/>
    <x v="2"/>
    <s v="LUIS EDUARDO VILLAR FLORES"/>
    <s v="MANTENIMIENTO INDUSTRIAL"/>
    <s v="Gerencia Industrial y Mantenimiento"/>
  </r>
  <r>
    <x v="1"/>
    <s v="157_OPECALID"/>
    <m/>
    <s v="A"/>
    <s v="S157"/>
    <d v="2011-09-06T00:00:00"/>
    <x v="2"/>
    <s v="DIANA CAROLINA ALBERCA SILUPÚ"/>
    <s v="CONTROL DE CALIDAD"/>
    <s v="Gerencia de Operaciones"/>
  </r>
  <r>
    <x v="1"/>
    <s v="157_PRODUC01"/>
    <m/>
    <s v="A"/>
    <s v="S157"/>
    <d v="2019-05-23T00:00:00"/>
    <x v="2"/>
    <s v="RESPONSABLE: ALEXANDER MOISES FLORES DUAREZ"/>
    <s v="PRODUCCION"/>
    <s v="Gerencia Industrial y Mantenimiento"/>
  </r>
  <r>
    <x v="1"/>
    <s v="158_REDES"/>
    <m/>
    <s v="A"/>
    <s v="S158"/>
    <d v="2013-12-03T00:00:00"/>
    <x v="2"/>
    <s v="RESP: CESAR MIGUEL CARRILLO REYES"/>
    <s v="ELECTRICIDAD"/>
    <s v="Gerencia Industrial y Mantenimiento"/>
  </r>
  <r>
    <x v="1"/>
    <s v="AADANAQUEE"/>
    <m/>
    <s v="A"/>
    <s v="S153"/>
    <d v="2022-04-08T00:00:00"/>
    <x v="2"/>
    <s v="ANDERSON JOEL ADANAQUE ENCALADA"/>
    <s v="COMPENSACIONES Y NOMINAS"/>
    <s v="Gerencia Gestion Humana de Sostenibilidad"/>
  </r>
  <r>
    <x v="1"/>
    <s v="AAGUIRREM"/>
    <d v="2025-02-25T00:00:00"/>
    <s v="A"/>
    <s v="S153"/>
    <d v="2020-05-07T00:00:00"/>
    <x v="2"/>
    <s v="AMELIA AGUIRRE MARTINEZ"/>
    <s v="MANTENIMIENTO CAT"/>
    <s v="Gerencia de Operaciones"/>
  </r>
  <r>
    <x v="1"/>
    <s v="AANCAJIMAP"/>
    <d v="2025-04-22T00:00:00"/>
    <s v="A"/>
    <s v="S153"/>
    <d v="2025-01-24T00:00:00"/>
    <x v="2"/>
    <s v="ALEXANDRA MILAGROS ANCAJIMA PONCE"/>
    <s v="CONTABILIDAD"/>
    <s v="Gerencia Administracion y Finanzas"/>
  </r>
  <r>
    <x v="1"/>
    <s v="ABAYONAB"/>
    <m/>
    <s v="A"/>
    <s v="S153"/>
    <d v="2025-03-28T00:00:00"/>
    <x v="2"/>
    <s v="ANDREA LUCIA BAYONA BARCENA"/>
    <s v="COMPRAS"/>
    <s v="Gerencia de Operaciones"/>
  </r>
  <r>
    <x v="1"/>
    <s v="ABLANCOE"/>
    <m/>
    <s v="A"/>
    <s v="S157"/>
    <d v="2025-01-28T00:00:00"/>
    <x v="2"/>
    <s v="ALEJANDRO BLANCO EGUILUZ"/>
    <s v="COMERCIAL"/>
    <s v="Gerencia de Operaciones"/>
  </r>
  <r>
    <x v="1"/>
    <s v="ABURNEOL"/>
    <d v="9999-12-31T00:00:00"/>
    <s v="A"/>
    <s v="S153"/>
    <d v="2019-10-02T00:00:00"/>
    <x v="2"/>
    <s v="ANA LUCIA BURNEO LOPEZ"/>
    <s v="CONTROL DE GESTION"/>
    <s v="Gerencia Administracion y Finanzas"/>
  </r>
  <r>
    <x v="1"/>
    <s v="ACABANILLASO"/>
    <m/>
    <s v="A"/>
    <s v="S153"/>
    <d v="2024-07-22T00:00:00"/>
    <x v="2"/>
    <s v="ABEL SALOMÓN CABANILLAS ORTEGA"/>
    <s v="COMPRAS"/>
    <s v="Gerencia de Operaciones"/>
  </r>
  <r>
    <x v="1"/>
    <s v="ACHIRINOSC"/>
    <m/>
    <s v="A"/>
    <s v="S153"/>
    <d v="2024-10-29T00:00:00"/>
    <x v="2"/>
    <s v="ADRIÁN CHIRINOS CHUNGA"/>
    <s v="GESTION HUMANA Y SOSTENIBILIDAD"/>
    <s v="Gerencia Gestion Humana de Sostenibilidad"/>
  </r>
  <r>
    <x v="1"/>
    <s v="ACOLOMAL"/>
    <m/>
    <s v="A"/>
    <s v="S157"/>
    <d v="2016-08-22T00:00:00"/>
    <x v="2"/>
    <s v="ACELA MARGOT COLOMA LUNA"/>
    <s v="COMPENSACIONES Y NOMINAS"/>
    <s v="Gerencia Gestion Humana de Sostenibilidad"/>
  </r>
  <r>
    <x v="1"/>
    <s v="AFLORESD"/>
    <m/>
    <s v="A"/>
    <s v="S157"/>
    <d v="2013-03-20T00:00:00"/>
    <x v="2"/>
    <s v="ALEXANDER MOISES FLORES DUAREZ"/>
    <s v="PRODUCCION"/>
    <s v="Gerencia Industrial y Mantenimiento"/>
  </r>
  <r>
    <x v="1"/>
    <s v="AGULDENG"/>
    <m/>
    <s v="A"/>
    <s v="S153"/>
    <d v="2022-04-26T00:00:00"/>
    <x v="2"/>
    <s v="AMELIA DEL CARMEN GULDEN GARCIA"/>
    <s v="FUNDO LOBO"/>
    <s v="Gerencia Agricola"/>
  </r>
  <r>
    <x v="1"/>
    <s v="AGUTIERREZR"/>
    <d v="9999-12-31T00:00:00"/>
    <s v="A"/>
    <s v="S157"/>
    <d v="2023-10-10T00:00:00"/>
    <x v="2"/>
    <s v="ALICIA DE LOS MILAGROS GUTIERREZ ROSS-MORREY"/>
    <s v="COMERCIAL"/>
    <s v="Gerencia de Operaciones"/>
  </r>
  <r>
    <x v="1"/>
    <s v="ALACHIRAP"/>
    <m/>
    <s v="A"/>
    <s v="S153"/>
    <d v="2022-04-08T00:00:00"/>
    <x v="2"/>
    <s v="AILEEN SOFIA LACHIRA PRADO"/>
    <s v="ALMACEN Y DISTRIBUCION"/>
    <s v="Gerencia de Operaciones"/>
  </r>
  <r>
    <x v="1"/>
    <s v="AOLCESEG"/>
    <d v="2025-02-16T00:00:00"/>
    <s v="A"/>
    <s v="S153"/>
    <d v="2024-02-15T00:00:00"/>
    <x v="2"/>
    <s v="ANDRES OLCESE GASTELUMENDI"/>
    <s v="AUDITOR"/>
    <s v="Gerencia Administracion y Finanzas"/>
  </r>
  <r>
    <x v="1"/>
    <s v="ARUMICHES"/>
    <d v="2025-03-21T00:00:00"/>
    <s v="A"/>
    <s v="S153"/>
    <d v="2025-03-10T00:00:00"/>
    <x v="2"/>
    <s v="ABEL RAMON RUMICHE SILVA"/>
    <s v="ALMACEN Y DISTRIBUCION"/>
    <s v="Gerencia de Operaciones"/>
  </r>
  <r>
    <x v="1"/>
    <s v="ASEMINARIOV"/>
    <m/>
    <s v="A"/>
    <s v="S153"/>
    <d v="2024-08-21T00:00:00"/>
    <x v="2"/>
    <s v="ADRIANA ESTEFANY SEMINARIO VARGAS"/>
    <s v="MANTENIMIENTO DE RIEGO Y BOMBAS"/>
    <s v="Gerencia Agricola"/>
  </r>
  <r>
    <x v="1"/>
    <s v="ASERNAQUEV"/>
    <m/>
    <s v="A"/>
    <s v="S153"/>
    <d v="2021-01-28T00:00:00"/>
    <x v="2"/>
    <s v="ANTONY DARWIN SERNAQUE VILLEGAS"/>
    <s v="GESTION HUMANA Y SOSTENIBILIDAD"/>
    <s v="Gerencia Gestion Humana de Sostenibilidad"/>
  </r>
  <r>
    <x v="1"/>
    <s v="ASSESSMENT"/>
    <m/>
    <s v="A"/>
    <s v="S153"/>
    <d v="2020-08-27T00:00:00"/>
    <x v="2"/>
    <s v="RESP:JIMMY VASQUEZ CASTRO"/>
    <s v="SISTEMAS"/>
    <s v="Gerencia Administracion y Finanzas"/>
  </r>
  <r>
    <x v="1"/>
    <s v="AVASQUEZM"/>
    <m/>
    <s v="A"/>
    <s v="S157"/>
    <d v="2022-07-26T00:00:00"/>
    <x v="2"/>
    <s v="ALBERT ABEL VASQUEZ MORE"/>
    <s v="MANTENIMIENTO INDUSTRIAL"/>
    <s v="Gerencia Industrial y Mantenimiento"/>
  </r>
  <r>
    <x v="1"/>
    <s v="AVILELAJ"/>
    <m/>
    <s v="A"/>
    <s v="S157"/>
    <d v="2022-08-16T00:00:00"/>
    <x v="2"/>
    <s v="ADRIANA PAMELA JUAREZ VILELA"/>
    <s v="CONTABILIDAD"/>
    <s v="Gerencia Administracion y Finanzas"/>
  </r>
  <r>
    <x v="1"/>
    <s v="BGONZALESM"/>
    <m/>
    <s v="A"/>
    <s v="S157"/>
    <d v="2018-05-10T00:00:00"/>
    <x v="2"/>
    <s v="BORIS GONZALES MOGOLLON"/>
    <s v="COSECHA,ALCE Y TRANSPORTE"/>
    <s v="Gerencia de Operaciones"/>
  </r>
  <r>
    <x v="1"/>
    <s v="CCARRILLOR"/>
    <m/>
    <s v="A"/>
    <s v="S157"/>
    <d v="2016-09-02T00:00:00"/>
    <x v="2"/>
    <s v="CESAR MIGUEL CARRILLO REYES"/>
    <s v="ELECTRICIDAD"/>
    <s v="Gerencia Industrial y Mantenimiento"/>
  </r>
  <r>
    <x v="1"/>
    <s v="CCASTILLOV"/>
    <m/>
    <s v="A"/>
    <s v="S153"/>
    <d v="2024-11-28T00:00:00"/>
    <x v="2"/>
    <s v="CESAR ENRIQUE CASTILLO VARGAS"/>
    <s v="COMPRAS"/>
    <s v="Gerencia de Operaciones"/>
  </r>
  <r>
    <x v="1"/>
    <s v="CFREYM"/>
    <m/>
    <s v="A"/>
    <s v="S157"/>
    <d v="2007-12-13T00:00:00"/>
    <x v="2"/>
    <s v="CHRISTIAN AXELL FREY MERINO"/>
    <s v="COMERCIAL"/>
    <s v="Gerencia de Operaciones"/>
  </r>
  <r>
    <x v="1"/>
    <s v="CNEYRAM"/>
    <m/>
    <s v="A"/>
    <s v="S153"/>
    <d v="2023-12-29T00:00:00"/>
    <x v="2"/>
    <s v="CHRISTOPER JUNIOR NEYRA MONTALBAN"/>
    <s v="ALMACEN Y DISTRIBUCION"/>
    <s v="Gerencia de Operaciones"/>
  </r>
  <r>
    <x v="1"/>
    <s v="COCANAG"/>
    <m/>
    <s v="A"/>
    <s v="S157"/>
    <d v="2023-12-18T00:00:00"/>
    <x v="2"/>
    <s v="CESAR ANDRÉS OCAÑA GUTIERREZ"/>
    <s v="COMPRAS"/>
    <s v="Gerencia de Operaciones"/>
  </r>
  <r>
    <x v="1"/>
    <s v="CRAMOSG"/>
    <m/>
    <s v="A"/>
    <s v="S157"/>
    <d v="2021-03-01T00:00:00"/>
    <x v="2"/>
    <s v="CLAUDIA ELENA RAMOS GONZALES"/>
    <s v="GESTION HUMANA Y SOSTENIBILIDAD"/>
    <s v="Gerencia Gestion Humana de Sostenibilidad"/>
  </r>
  <r>
    <x v="1"/>
    <s v="CREYESY"/>
    <m/>
    <s v="A"/>
    <s v="S153"/>
    <d v="2014-11-17T00:00:00"/>
    <x v="2"/>
    <s v="CARLOS REYES YARLEQUE"/>
    <s v="MANTENIMIENTO CAT"/>
    <s v="Gerencia de Operaciones"/>
  </r>
  <r>
    <x v="1"/>
    <s v="CSILVAD"/>
    <m/>
    <s v="A"/>
    <s v="S158"/>
    <d v="2022-11-11T00:00:00"/>
    <x v="2"/>
    <s v="CESAR ANTHONY SILVA DEL ROSARIO"/>
    <s v="ELECTRICIDAD"/>
    <s v="Gerencia Industrial y Mantenimiento"/>
  </r>
  <r>
    <x v="1"/>
    <s v="CSOSAL"/>
    <m/>
    <s v="A"/>
    <s v="S153"/>
    <d v="2021-05-04T00:00:00"/>
    <x v="2"/>
    <s v="CLAUDIA ISELIA SOSA LACHIRA"/>
    <s v="CONTROL DE GESTION"/>
    <s v="Gerencia Administracion y Finanzas"/>
  </r>
  <r>
    <x v="1"/>
    <s v="CVIVANCOM"/>
    <m/>
    <s v="A"/>
    <s v="S153"/>
    <d v="2014-11-21T00:00:00"/>
    <x v="2"/>
    <s v="CARLOS ROLDAN VIVANCO MENDOZA"/>
    <s v="GERENCIA FINANZAS, ADMIN Y CONTROL INTER"/>
    <s v="Gerencia Administracion y Finanzas"/>
  </r>
  <r>
    <x v="1"/>
    <s v="DARENASB"/>
    <m/>
    <s v="A"/>
    <s v="S153"/>
    <d v="2023-11-09T00:00:00"/>
    <x v="2"/>
    <s v="DIEGO ALONSO ARENAS BENITES"/>
    <s v="MANTENIMIENTO CAT"/>
    <s v="Gerencia de Operaciones"/>
  </r>
  <r>
    <x v="1"/>
    <s v="DCHERON"/>
    <m/>
    <s v="A"/>
    <s v="S153"/>
    <d v="2016-06-30T00:00:00"/>
    <x v="2"/>
    <s v="DARWIN ANDRY CHERO NOMBERTO"/>
    <s v="ALMACEN Y DISTRIBUCION"/>
    <s v="Gerencia de Operaciones"/>
  </r>
  <r>
    <x v="1"/>
    <s v="DCRUZC"/>
    <m/>
    <s v="A"/>
    <s v="S153"/>
    <d v="2015-06-18T00:00:00"/>
    <x v="2"/>
    <s v="DAVID ISRAEL CRUZ CARRILLO"/>
    <s v="PRODUCCION"/>
    <s v="Gerencia Industrial y Mantenimiento"/>
  </r>
  <r>
    <x v="1"/>
    <s v="DFLOREANOP"/>
    <m/>
    <s v="A"/>
    <s v="S153"/>
    <d v="2019-05-03T00:00:00"/>
    <x v="2"/>
    <s v="DEYNI ALEXANDER FLOREANO PUCHULAN"/>
    <s v="COMPRAS"/>
    <s v="Gerencia de Operaciones"/>
  </r>
  <r>
    <x v="1"/>
    <s v="DGAMEROS"/>
    <m/>
    <s v="A"/>
    <s v="S157"/>
    <d v="2019-08-01T00:00:00"/>
    <x v="2"/>
    <s v="DARWIN ABEL GAMERO SAAVEDRA"/>
    <s v="PRODUCCION"/>
    <s v="Gerencia Industrial y Mantenimiento"/>
  </r>
  <r>
    <x v="1"/>
    <s v="DYARLEQUEL"/>
    <m/>
    <s v="A"/>
    <s v="S157"/>
    <d v="2024-04-08T00:00:00"/>
    <x v="2"/>
    <s v="DEYVIS IVAN YARLEQUE LACHIRA"/>
    <s v="PRODUCCION"/>
    <s v="Gerencia Industrial y Mantenimiento"/>
  </r>
  <r>
    <x v="1"/>
    <s v="EAMESM"/>
    <m/>
    <s v="A"/>
    <s v="S153"/>
    <d v="2025-02-12T00:00:00"/>
    <x v="2"/>
    <s v="ERICKA AMES MASÍAS"/>
    <s v="GESTION HUMANA Y SOSTENIBILIDAD"/>
    <s v="Gerencia Gestion Humana de Sostenibilidad"/>
  </r>
  <r>
    <x v="1"/>
    <s v="EAREVALOJ"/>
    <m/>
    <s v="A"/>
    <s v="S153"/>
    <d v="2020-10-22T00:00:00"/>
    <x v="2"/>
    <s v="ENRIQUE ALFONSO AREVALO JUAREZ"/>
    <s v="COMPRAS"/>
    <s v="Gerencia Administracion y Finanzas"/>
  </r>
  <r>
    <x v="1"/>
    <s v="ECORTEZS"/>
    <d v="9999-12-31T00:00:00"/>
    <s v="A"/>
    <s v="S153"/>
    <d v="2024-05-23T00:00:00"/>
    <x v="2"/>
    <s v="ELVIRA JOSEFINA CORTEZ SANDOVAL"/>
    <s v="ALMACEN Y DISTRIBUCION"/>
    <s v="Gerencia de Operaciones"/>
  </r>
  <r>
    <x v="1"/>
    <s v="EGARCIARO"/>
    <m/>
    <s v="A"/>
    <s v="S153"/>
    <d v="2024-08-14T00:00:00"/>
    <x v="2"/>
    <s v="EVELIN LISSETH GARCIA ROMERO"/>
    <s v="ALMACEN Y DISTRIBUCION"/>
    <s v="Gerencia de Operaciones"/>
  </r>
  <r>
    <x v="1"/>
    <s v="EGIRONA"/>
    <m/>
    <s v="A"/>
    <s v="S153"/>
    <d v="2023-09-28T00:00:00"/>
    <x v="2"/>
    <s v="ELVIS GIRON ALAMA"/>
    <s v="GESTION HUMANA Y SOSTENIBILIDAD"/>
    <s v="Gerencia Gestion Humana de Sostenibilidad"/>
  </r>
  <r>
    <x v="1"/>
    <s v="EHEREDIAR"/>
    <d v="9999-12-31T00:00:00"/>
    <s v="A"/>
    <s v="S153"/>
    <d v="2024-03-25T00:00:00"/>
    <x v="2"/>
    <s v="ELVIS HEREDIA RUIZ"/>
    <s v="GESTION HUMANA Y SOSTENIBILIDAD"/>
    <s v="Gerencia Gestion Humana de Sostenibilidad"/>
  </r>
  <r>
    <x v="1"/>
    <s v="EMEJIAM"/>
    <m/>
    <s v="A"/>
    <s v="S153"/>
    <d v="2024-12-04T00:00:00"/>
    <x v="2"/>
    <s v="EDUARDO ENRIQUE MEJÍA MORALES"/>
    <s v="MANTENIMIENTO CAT"/>
    <s v="Gerencia de Operaciones"/>
  </r>
  <r>
    <x v="1"/>
    <s v="EMIJAHUANCAG"/>
    <m/>
    <s v="A"/>
    <s v="S153"/>
    <d v="2017-05-23T00:00:00"/>
    <x v="2"/>
    <s v="EDIXSON MIJAHUANCA GUERRERO"/>
    <s v="MANTENIMIENTO CAT"/>
    <s v="Gerencia de Operaciones"/>
  </r>
  <r>
    <x v="1"/>
    <s v="EREYESP"/>
    <m/>
    <s v="A"/>
    <s v="S153"/>
    <d v="2011-01-17T00:00:00"/>
    <x v="2"/>
    <s v="ESTEBAN REYES PUCHULAN"/>
    <s v="GERENCIA AGRICOLA"/>
    <s v="Gerencia Agricola"/>
  </r>
  <r>
    <x v="1"/>
    <s v="FATOCHEM"/>
    <m/>
    <s v="A"/>
    <s v="S157"/>
    <d v="2017-04-26T00:00:00"/>
    <x v="2"/>
    <s v="FELIX ADDERLY ATOCHE MAZA"/>
    <s v="PRODUCCION"/>
    <s v="Gerencia Industrial y Mantenimiento"/>
  </r>
  <r>
    <x v="1"/>
    <s v="FLOPEZV"/>
    <m/>
    <s v="A"/>
    <s v="S153"/>
    <d v="2014-10-17T00:00:00"/>
    <x v="2"/>
    <s v="FRANQUI LOPEZ VALLADARES"/>
    <s v="ALMACEN Y DISTRIBUCION"/>
    <s v="Gerencia de Operaciones"/>
  </r>
  <r>
    <x v="1"/>
    <s v="FVALLADARESC"/>
    <m/>
    <s v="A"/>
    <s v="S153"/>
    <d v="2022-08-15T00:00:00"/>
    <x v="2"/>
    <s v="FRANCO VALLADARES CARNERO"/>
    <s v="MANTENIMIENTO DE RIEGO Y BOMBAS"/>
    <s v="Gerencia Agricola"/>
  </r>
  <r>
    <x v="1"/>
    <s v="GBAYONAC"/>
    <d v="9999-12-31T00:00:00"/>
    <s v="A"/>
    <s v="S153"/>
    <d v="2024-04-23T00:00:00"/>
    <x v="2"/>
    <s v="GIULIANA EMPERATRIZ BAYONA COBEÑAS"/>
    <s v="COMPRAS"/>
    <s v="Gerencia de Operaciones"/>
  </r>
  <r>
    <x v="1"/>
    <s v="GCUBASA"/>
    <m/>
    <s v="A"/>
    <s v="S153"/>
    <d v="2024-03-01T00:00:00"/>
    <x v="2"/>
    <s v="GIANCARLO CUBAS ACHA"/>
    <s v="MANTENIMIENTO DE RIEGO Y BOMBAS"/>
    <s v="Gerencia Agricola"/>
  </r>
  <r>
    <x v="1"/>
    <s v="GPENAP"/>
    <m/>
    <s v="A"/>
    <s v="S153"/>
    <d v="2013-01-08T00:00:00"/>
    <x v="2"/>
    <s v="GONZALO RAMON PEÑA PEÑA"/>
    <s v="FUNDO LOBO"/>
    <s v="Gerencia Agricola"/>
  </r>
  <r>
    <x v="1"/>
    <s v="HBORJAT"/>
    <m/>
    <s v="A"/>
    <s v="S157"/>
    <d v="2022-04-20T00:00:00"/>
    <x v="2"/>
    <s v="HECTOR DANIEL BORJA TORRES"/>
    <s v="ELECTRICIDAD"/>
    <s v="Gerencia Industrial y Mantenimiento"/>
  </r>
  <r>
    <x v="1"/>
    <s v="HCRUZA"/>
    <m/>
    <s v="A"/>
    <s v="S153"/>
    <d v="2017-11-24T00:00:00"/>
    <x v="2"/>
    <s v="HENRY CRUZ ALBINES"/>
    <s v="ALMACEN Y DISTRIBUCION"/>
    <s v="Gerencia de Operaciones"/>
  </r>
  <r>
    <x v="1"/>
    <s v="HMOCARROC"/>
    <m/>
    <s v="A"/>
    <s v="S153"/>
    <d v="2023-08-14T00:00:00"/>
    <x v="2"/>
    <s v="HUGO MARTIN MOCARRO CHAPILLIQUEN"/>
    <s v="RIESGOS"/>
    <s v="Gerencia Administracion y Finanzas"/>
  </r>
  <r>
    <x v="1"/>
    <s v="HVILELAR"/>
    <m/>
    <s v="A"/>
    <s v="S153"/>
    <d v="2024-10-14T00:00:00"/>
    <x v="2"/>
    <s v="HENRY PAUL VILELA RUBIO"/>
    <s v="ALMACEN Y DISTRIBUCION"/>
    <s v="Gerencia de Operaciones"/>
  </r>
  <r>
    <x v="1"/>
    <s v="IFLORESF"/>
    <d v="9999-12-31T00:00:00"/>
    <s v="A"/>
    <s v="S158"/>
    <d v="2024-06-03T00:00:00"/>
    <x v="2"/>
    <s v="ISMAEL JACOBO FLORES FLORES"/>
    <s v="PLANTA DE ENERGIA"/>
    <s v="Gerencia Industrial y Mantenimiento"/>
  </r>
  <r>
    <x v="1"/>
    <s v="JAQUIJED"/>
    <m/>
    <s v="A"/>
    <s v="S153"/>
    <d v="2019-06-12T00:00:00"/>
    <x v="2"/>
    <s v="JORGE LUIS AQUIJE DIAZ"/>
    <s v="FUNDO MONTELIMA"/>
    <s v="Gerencia Agricola"/>
  </r>
  <r>
    <x v="1"/>
    <s v="JBACILIOH"/>
    <m/>
    <s v="A"/>
    <s v="S153"/>
    <d v="2014-08-12T00:00:00"/>
    <x v="2"/>
    <s v="JESSICA ELIZABETH BACILIO HERNANDEZ"/>
    <s v="CPIU"/>
    <s v="Gerencia Agricola"/>
  </r>
  <r>
    <x v="1"/>
    <s v="JBAYONAG"/>
    <d v="9999-12-31T00:00:00"/>
    <s v="A"/>
    <s v="S153"/>
    <d v="2023-02-10T00:00:00"/>
    <x v="2"/>
    <s v="JOSE MANUEL BAYONA GALLOSA"/>
    <s v="COMPRAS"/>
    <s v="Gerencia de Operaciones"/>
  </r>
  <r>
    <x v="1"/>
    <s v="JBERRUV"/>
    <m/>
    <s v="A"/>
    <s v="S157"/>
    <d v="2025-03-10T00:00:00"/>
    <x v="2"/>
    <s v="JERSON JAVIER BERRU VELÁSQUEZ"/>
    <s v="COMPRAS"/>
    <s v="Gerencia de Operaciones"/>
  </r>
  <r>
    <x v="1"/>
    <s v="JCALDERONCHU"/>
    <m/>
    <s v="A"/>
    <s v="S157"/>
    <d v="2018-01-03T00:00:00"/>
    <x v="2"/>
    <s v="JOAO HERALDO CALDERON CHUQUILIN"/>
    <s v="PRODUCCION"/>
    <s v="Gerencia Industrial y Mantenimiento"/>
  </r>
  <r>
    <x v="1"/>
    <s v="JCASTILLOR"/>
    <m/>
    <s v="A"/>
    <s v="S153"/>
    <d v="2016-07-25T00:00:00"/>
    <x v="2"/>
    <s v="JHON MARLON CASTILLO ROJAS"/>
    <s v="MANTENIMIENTO DE RIEGO Y BOMBAS"/>
    <s v="Gerencia Agricola"/>
  </r>
  <r>
    <x v="1"/>
    <s v="JCHAPARROB"/>
    <m/>
    <s v="A"/>
    <s v="S153"/>
    <d v="2020-09-02T00:00:00"/>
    <x v="2"/>
    <s v="JORGE AUGUSTO CHAPARRO BENITES"/>
    <s v="COMPRAS"/>
    <s v="Gerencia de Operaciones"/>
  </r>
  <r>
    <x v="1"/>
    <s v="JCHEROPA"/>
    <d v="2025-01-31T00:00:00"/>
    <s v="A"/>
    <s v="S153"/>
    <d v="2022-02-25T00:00:00"/>
    <x v="2"/>
    <s v="JUNIOR IVAN CHERO PAIVA"/>
    <s v="COMPRAS"/>
    <s v="Gerencia de Operaciones"/>
  </r>
  <r>
    <x v="1"/>
    <s v="JCHUMACEROC"/>
    <m/>
    <s v="A"/>
    <s v="S157"/>
    <d v="2023-06-08T00:00:00"/>
    <x v="2"/>
    <s v="JHON ALEXIS CHUMACERO COLUMBUS"/>
    <s v="MANTENIMIENTO INDUSTRIAL"/>
    <s v="Gerencia Industrial y Mantenimiento"/>
  </r>
  <r>
    <x v="1"/>
    <s v="JCOBENASS"/>
    <m/>
    <s v="A"/>
    <s v="S157"/>
    <d v="2020-08-04T00:00:00"/>
    <x v="2"/>
    <s v="JORGE LUIS COBEÑAS SALDARRIAGA"/>
    <s v="CONTROL DE CALIDAD"/>
    <s v="Gerencia de Operaciones"/>
  </r>
  <r>
    <x v="1"/>
    <s v="JESTELAF"/>
    <m/>
    <s v="A"/>
    <s v="S157"/>
    <d v="2020-06-25T00:00:00"/>
    <x v="2"/>
    <s v="JOSE JUAN ESTELA FLORES"/>
    <s v="CONTROL DE CALIDAD"/>
    <s v="Gerencia de Operaciones"/>
  </r>
  <r>
    <x v="1"/>
    <s v="JGARCESV"/>
    <d v="2025-01-31T00:00:00"/>
    <s v="A"/>
    <s v="S157"/>
    <d v="2024-07-05T00:00:00"/>
    <x v="2"/>
    <s v="JOSE VLADIMIR GARCES VILLEGAS"/>
    <s v="SIG"/>
    <s v="Gerencia Gestion Humana de Sostenibilidad"/>
  </r>
  <r>
    <x v="1"/>
    <s v="JGOMEZAP"/>
    <m/>
    <s v="A"/>
    <s v="S153"/>
    <d v="2023-08-31T00:00:00"/>
    <x v="2"/>
    <s v="JENE FRANSHESKA GÓMEZ APARICIO"/>
    <s v="SISTEMAS"/>
    <s v="Gerencia Administracion y Finanzas"/>
  </r>
  <r>
    <x v="1"/>
    <s v="JHIDALGOS"/>
    <d v="9999-12-31T00:00:00"/>
    <s v="A"/>
    <s v="S153"/>
    <d v="2023-07-06T00:00:00"/>
    <x v="2"/>
    <s v="JUNIOR ALEXANDER HIDALGO SOCOLA"/>
    <s v="SISTEMAS"/>
    <s v="Gerencia Administracion y Finanzas"/>
  </r>
  <r>
    <x v="1"/>
    <s v="JIPANAQUEU"/>
    <d v="2025-01-25T00:00:00"/>
    <s v="A"/>
    <s v="S153"/>
    <d v="2025-01-09T00:00:00"/>
    <x v="2"/>
    <s v="JEAN MARCO IPANAQUE URDIALES"/>
    <s v="CONTABILIDAD"/>
    <s v="Gerencia Administracion y Finanzas"/>
  </r>
  <r>
    <x v="1"/>
    <s v="JLARAMA"/>
    <d v="2025-02-26T00:00:00"/>
    <s v="A"/>
    <s v="S153"/>
    <d v="2022-10-03T00:00:00"/>
    <x v="2"/>
    <s v="JHORDY BRAYAN LARA MAMANI"/>
    <s v="COMPRAS"/>
    <s v="Gerencia de Operaciones"/>
  </r>
  <r>
    <x v="1"/>
    <s v="JLOPEZSI"/>
    <d v="2025-03-31T00:00:00"/>
    <s v="A"/>
    <s v="S157"/>
    <d v="2019-06-18T00:00:00"/>
    <x v="2"/>
    <s v="JOSE LEONCIO LOPEZ SILVA"/>
    <s v="MANTENIMIENTO INDUSTRIAL"/>
    <s v="Gerencia Industrial y Mantenimiento"/>
  </r>
  <r>
    <x v="1"/>
    <s v="JMARCELOM"/>
    <d v="2025-01-31T00:00:00"/>
    <s v="A"/>
    <s v="S157"/>
    <d v="2024-01-12T00:00:00"/>
    <x v="2"/>
    <s v="JOSÉ MARÍA MARCELO MECA"/>
    <s v="COMPRAS"/>
    <s v="Gerencia de Operaciones"/>
  </r>
  <r>
    <x v="1"/>
    <s v="JMAZAV"/>
    <m/>
    <s v="A"/>
    <s v="S157"/>
    <d v="2017-09-12T00:00:00"/>
    <x v="2"/>
    <s v="JORGE HERNAN MAZA VILCHEZ"/>
    <s v="AUTOMATIZACION"/>
    <s v="Gerencia Industrial y Mantenimiento"/>
  </r>
  <r>
    <x v="1"/>
    <s v="JMENDOZAG"/>
    <m/>
    <s v="A"/>
    <s v="S153"/>
    <d v="2021-09-08T00:00:00"/>
    <x v="2"/>
    <s v="JAIME MENDOZA GARAY"/>
    <s v="SEGURIDAD"/>
    <s v="Gerencia Gestion Humana de Sostenibilidad"/>
  </r>
  <r>
    <x v="1"/>
    <s v="JMIOA"/>
    <m/>
    <s v="A"/>
    <s v="S153"/>
    <d v="2018-06-05T00:00:00"/>
    <x v="2"/>
    <s v="JUAN MARTIN MIO ARBULU"/>
    <s v="MANTENIMIENTO DE RIEGO Y BOMBAS"/>
    <s v="Gerencia Agricola"/>
  </r>
  <r>
    <x v="1"/>
    <s v="JMONTEROV"/>
    <m/>
    <s v="A"/>
    <s v="S157"/>
    <d v="2020-09-23T00:00:00"/>
    <x v="2"/>
    <s v="JUDITH EULALIA MONTERO VARGAS"/>
    <s v="GERENCIA GESTION HUMANA Y SOSTENIBILIDAD"/>
    <s v="Gerencia Gestion Humana de Sostenibilidad"/>
  </r>
  <r>
    <x v="1"/>
    <s v="JNEGRONC"/>
    <m/>
    <s v="A"/>
    <s v="S153"/>
    <d v="2017-03-27T00:00:00"/>
    <x v="2"/>
    <s v="JEAN ONSTEENG NEGRON CALERO"/>
    <s v="MANTENIMIENTO DE RIEGO Y BOMBAS"/>
    <s v="Gerencia Agricola"/>
  </r>
  <r>
    <x v="1"/>
    <s v="JORDINOLAZ"/>
    <m/>
    <s v="A"/>
    <s v="S157"/>
    <d v="2024-08-02T00:00:00"/>
    <x v="2"/>
    <s v="JUAN JOSUE ORDINOLA ZAPATA"/>
    <s v="PRODUCCION"/>
    <s v="Gerencia Industrial y Mantenimiento"/>
  </r>
  <r>
    <x v="1"/>
    <s v="JPICHILINGUP"/>
    <m/>
    <s v="A"/>
    <s v="S157"/>
    <d v="2021-09-28T00:00:00"/>
    <x v="2"/>
    <s v="JOYCE ALLISON PICHILINGUE POZO"/>
    <s v="COMERCIAL"/>
    <s v="Gerencia de Operaciones"/>
  </r>
  <r>
    <x v="1"/>
    <s v="JQUEVEDOA"/>
    <m/>
    <s v="A"/>
    <s v="S153"/>
    <d v="2010-05-19T00:00:00"/>
    <x v="2"/>
    <s v="JORGE ISAC QUEVEDO ARBULU"/>
    <s v="ADMINISTRACION"/>
    <s v="Gerencia Administracion y Finanzas"/>
  </r>
  <r>
    <x v="1"/>
    <s v="JREYESC"/>
    <d v="9999-12-31T00:00:00"/>
    <s v="A"/>
    <s v="S157"/>
    <d v="2023-03-14T00:00:00"/>
    <x v="2"/>
    <s v="JOSEPH ALEXIS REYES CRUZ"/>
    <s v="MANTENIMIENTO INDUSTRIAL"/>
    <s v="Gerencia Industrial y Mantenimiento"/>
  </r>
  <r>
    <x v="1"/>
    <s v="JROJASBARR"/>
    <m/>
    <s v="A"/>
    <s v="S153"/>
    <d v="2021-03-11T00:00:00"/>
    <x v="2"/>
    <s v="JOHN ANGEL ROJAS BARRIOS"/>
    <s v="FUNDO MONTELIMA"/>
    <s v="Gerencia Agricola"/>
  </r>
  <r>
    <x v="1"/>
    <s v="JSEMINARIOA"/>
    <m/>
    <s v="A"/>
    <s v="S157"/>
    <d v="2019-05-09T00:00:00"/>
    <x v="2"/>
    <s v="JORGE LUIS SEMINARIO ABAD"/>
    <s v="PRODUCCION"/>
    <s v="Gerencia Industrial y Mantenimiento"/>
  </r>
  <r>
    <x v="1"/>
    <s v="JSEMINARIOU"/>
    <m/>
    <s v="A"/>
    <s v="S157"/>
    <d v="2021-02-26T00:00:00"/>
    <x v="2"/>
    <s v="JOSE ALFREDO SEMINARIO URBINA"/>
    <s v="PRODUCCION"/>
    <s v="Gerencia Industrial y Mantenimiento"/>
  </r>
  <r>
    <x v="1"/>
    <s v="JVASQUEZCAS"/>
    <m/>
    <s v="A"/>
    <s v="S153"/>
    <d v="2011-01-17T00:00:00"/>
    <x v="2"/>
    <s v="JIMMY VASQUEZ CASTRO"/>
    <s v="SISTEMAS"/>
    <s v="Gerencia Administracion y Finanzas"/>
  </r>
  <r>
    <x v="1"/>
    <s v="JVILLEGASP"/>
    <m/>
    <s v="A"/>
    <s v="S153"/>
    <d v="2020-11-23T00:00:00"/>
    <x v="2"/>
    <s v="JORDAN PAUL VILLEGAS PURIZACA"/>
    <s v="COMPENSACIONES Y NOMINAS"/>
    <s v="Gerencia Gestion Humana de Sostenibilidad"/>
  </r>
  <r>
    <x v="1"/>
    <s v="KCRUZM"/>
    <m/>
    <s v="A"/>
    <s v="S153"/>
    <d v="2023-07-26T00:00:00"/>
    <x v="2"/>
    <s v="KARLA CRUZ MAURICIO"/>
    <s v="ALMACEN Y DISTRIBUCION"/>
    <s v="Gerencia de Operaciones"/>
  </r>
  <r>
    <x v="1"/>
    <s v="KOTINIANOP"/>
    <d v="2025-04-11T00:00:00"/>
    <s v="A"/>
    <s v="S153"/>
    <d v="2024-11-27T00:00:00"/>
    <x v="2"/>
    <s v="KRYSTEL KARINA OTINIANO POZO"/>
    <s v="LEGAL"/>
    <s v="Gerencia Administracion y Finanzas"/>
  </r>
  <r>
    <x v="1"/>
    <s v="KYAMUNAQUEJ"/>
    <d v="9999-12-31T00:00:00"/>
    <s v="A"/>
    <s v="S153"/>
    <d v="2022-11-30T00:00:00"/>
    <x v="2"/>
    <s v="KEVIN SMITH YAMUNAQUE JUAREZ"/>
    <s v="ALMACEN Y DISTRIBUCION"/>
    <s v="Gerencia de Operaciones"/>
  </r>
  <r>
    <x v="1"/>
    <s v="KZAVALETAM"/>
    <m/>
    <s v="A"/>
    <s v="S157"/>
    <d v="2023-07-05T00:00:00"/>
    <x v="2"/>
    <s v="KAROL RUTH ZAVALETA MAR"/>
    <s v="CONTABILIDAD"/>
    <s v="Gerencia Administracion y Finanzas"/>
  </r>
  <r>
    <x v="1"/>
    <s v="LALAYOA"/>
    <m/>
    <s v="A"/>
    <s v="S153"/>
    <d v="2024-07-10T00:00:00"/>
    <x v="2"/>
    <s v="LEKZY SHEILYNETZ ALAYO ALCANTARA"/>
    <s v="CPIU"/>
    <s v="Gerencia Agricola"/>
  </r>
  <r>
    <x v="1"/>
    <s v="LCHANDUVIT"/>
    <m/>
    <s v="A"/>
    <s v="S157"/>
    <d v="2021-02-16T00:00:00"/>
    <x v="2"/>
    <s v="LEONARDO MANUEL CHANDUVI TINEDO"/>
    <s v="CONTABILIDAD"/>
    <s v="Gerencia Administracion y Finanzas"/>
  </r>
  <r>
    <x v="1"/>
    <s v="LGARCIAC"/>
    <m/>
    <s v="A"/>
    <s v="S153"/>
    <d v="2021-03-26T00:00:00"/>
    <x v="2"/>
    <s v="LUIS FRANCISCO GARCIA CALOPIÑA"/>
    <s v="COSECHA,ALCE Y TRANSPORTE"/>
    <s v="Gerencia de Operaciones"/>
  </r>
  <r>
    <x v="1"/>
    <s v="LHERRERAM"/>
    <m/>
    <s v="A"/>
    <s v="S153"/>
    <d v="2020-07-24T00:00:00"/>
    <x v="2"/>
    <s v="LENIN JOHNATAN HERRERA MOSCOL"/>
    <s v="ALMACEN Y DISTRIBUCION"/>
    <s v="Gerencia de Operaciones"/>
  </r>
  <r>
    <x v="1"/>
    <s v="LOCANAP"/>
    <m/>
    <s v="A"/>
    <s v="S153"/>
    <d v="2014-02-20T00:00:00"/>
    <x v="2"/>
    <s v="LIA CRISTINA OCAÑA PAUTA"/>
    <s v="CONTROL DE GESTION"/>
    <s v="Gerencia Administracion y Finanzas"/>
  </r>
  <r>
    <x v="1"/>
    <s v="LOLAYAL"/>
    <m/>
    <s v="A"/>
    <s v="S153"/>
    <d v="2015-12-16T00:00:00"/>
    <x v="2"/>
    <s v="LYN ANTHONY OLAYA LEON"/>
    <s v="CONTABILIDAD"/>
    <s v="Gerencia Administracion y Finanzas"/>
  </r>
  <r>
    <x v="1"/>
    <s v="LPADILLASA"/>
    <m/>
    <s v="A"/>
    <s v="S157"/>
    <d v="2021-07-12T00:00:00"/>
    <x v="2"/>
    <s v="LIDER PADILLA SALVADOR"/>
    <s v="PRODUCCION"/>
    <s v="Gerencia Industrial y Mantenimiento"/>
  </r>
  <r>
    <x v="1"/>
    <s v="LRUIZMU"/>
    <m/>
    <s v="A"/>
    <s v="S157"/>
    <d v="2025-03-25T00:00:00"/>
    <x v="2"/>
    <s v="LUIS ALEXANDER RUIZ MUÑOZ"/>
    <s v="PRODUCCION"/>
    <s v="Gerencia Industrial y Mantenimiento"/>
  </r>
  <r>
    <x v="1"/>
    <s v="LSIPIONA"/>
    <m/>
    <s v="A"/>
    <s v="S153"/>
    <d v="2024-11-07T00:00:00"/>
    <x v="2"/>
    <s v="LUIS ERNESTO SIPION ALBIRENA"/>
    <s v="SOSTENIBILIDAD"/>
    <s v="Gerencia Gestion Humana de Sostenibilidad"/>
  </r>
  <r>
    <x v="1"/>
    <s v="LTIMANAT"/>
    <m/>
    <s v="A"/>
    <s v="S153"/>
    <d v="2022-10-31T00:00:00"/>
    <x v="2"/>
    <s v="LUIS FELIPE TIMANA TABOADA"/>
    <s v="COMPRAS"/>
    <s v="Gerencia de Operaciones"/>
  </r>
  <r>
    <x v="1"/>
    <s v="LVILLARF"/>
    <m/>
    <s v="A"/>
    <s v="S157"/>
    <d v="2019-07-05T00:00:00"/>
    <x v="2"/>
    <s v="LUIS EDUARDO VILLAR FLORES"/>
    <s v="MANTENIMIENTO INDUSTRIAL"/>
    <s v="Gerencia Industrial y Mantenimiento"/>
  </r>
  <r>
    <x v="1"/>
    <s v="MDIAZTA"/>
    <m/>
    <s v="A"/>
    <s v="S157"/>
    <d v="2024-02-16T00:00:00"/>
    <x v="2"/>
    <s v="MARIA PAULA DIAZ TALLEDO"/>
    <s v="CONTABILIDAD"/>
    <s v="Gerencia Administracion y Finanzas"/>
  </r>
  <r>
    <x v="1"/>
    <s v="MDILIBERTOS"/>
    <m/>
    <s v="A"/>
    <s v="S153"/>
    <d v="2012-08-03T00:00:00"/>
    <x v="2"/>
    <s v="MICHELE MARTINO DI LIBERTO SAURI"/>
    <s v="GERENCIA AGRICOLA"/>
    <s v="Gerencia Agricola"/>
  </r>
  <r>
    <x v="1"/>
    <s v="MMARTINEZP"/>
    <d v="9999-12-12T00:00:00"/>
    <s v="A"/>
    <s v="S157"/>
    <d v="2014-08-13T00:00:00"/>
    <x v="2"/>
    <s v="MIROSLAVA BEATRIZ MARTINEZ PUICON"/>
    <s v="CONTABILIDAD"/>
    <s v="Gerencia Administracion y Finanzas"/>
  </r>
  <r>
    <x v="1"/>
    <s v="MNAVARROM"/>
    <m/>
    <s v="A"/>
    <s v="S153"/>
    <d v="2024-03-12T00:00:00"/>
    <x v="2"/>
    <s v="MIGUEL ADRIAN NAVARRO MONJE"/>
    <s v="ALMACEN Y DISTRIBUCION"/>
    <s v="Gerencia de Operaciones"/>
  </r>
  <r>
    <x v="1"/>
    <s v="MNAVARRON"/>
    <m/>
    <s v="A"/>
    <s v="S157"/>
    <d v="2024-07-30T00:00:00"/>
    <x v="2"/>
    <s v="MILAGROS DEL PILAR NAVARRO NAVARRO"/>
    <s v="GESTION HUMANA Y SOSTENIBILIDAD"/>
    <s v="Gerencia Gestion Humana de Sostenibilidad"/>
  </r>
  <r>
    <x v="1"/>
    <s v="MOJEDAC"/>
    <d v="2025-01-14T00:00:00"/>
    <s v="A"/>
    <s v="S153"/>
    <d v="2023-10-31T00:00:00"/>
    <x v="2"/>
    <s v="MILAGROS ELIZABETH OJEDA CHINGUEL"/>
    <s v="CONTABILIDAD"/>
    <s v="Gerencia Administracion y Finanzas"/>
  </r>
  <r>
    <x v="1"/>
    <s v="MVEGAY"/>
    <m/>
    <s v="A"/>
    <s v="S157"/>
    <d v="2014-09-12T00:00:00"/>
    <x v="2"/>
    <s v="MARIA PRESENTACION VEGA YZQUIERDO"/>
    <s v="CONTROL DE CALIDAD"/>
    <s v="Gerencia de Operaciones"/>
  </r>
  <r>
    <x v="1"/>
    <s v="MVILLEGASJ"/>
    <m/>
    <s v="A"/>
    <s v="S153"/>
    <d v="2024-06-21T00:00:00"/>
    <x v="2"/>
    <s v="MARIANA DEL PILAR VILLEGAS JUAREZ"/>
    <s v="ADMINISTRACION"/>
    <s v="Gerencia Administracion y Finanzas"/>
  </r>
  <r>
    <x v="1"/>
    <s v="NHANSENG"/>
    <m/>
    <s v="A"/>
    <s v="S153"/>
    <d v="2018-04-18T00:00:00"/>
    <x v="2"/>
    <s v="NILS ENRIQUE HANSEN GAMARRA"/>
    <s v="MANTENIMIENTO DE RIEGO Y BOMBAS"/>
    <s v="Gerencia Agricola"/>
  </r>
  <r>
    <x v="1"/>
    <s v="NSOCOLAS"/>
    <m/>
    <s v="A"/>
    <s v="S157"/>
    <d v="2025-01-29T00:00:00"/>
    <x v="2"/>
    <s v="NAYELI YAMIRA SOCOLA SANDOVAL"/>
    <s v="COMPRAS"/>
    <s v="Gerencia de Operaciones"/>
  </r>
  <r>
    <x v="1"/>
    <s v="OMONTENEGROC"/>
    <m/>
    <s v="A"/>
    <s v="S153"/>
    <d v="2023-09-21T00:00:00"/>
    <x v="2"/>
    <s v="OSCAR DAVID MONTENEGRO CALLE"/>
    <s v="COMERCIAL"/>
    <s v="Gerencia de Operaciones"/>
  </r>
  <r>
    <x v="1"/>
    <s v="OVASQUEZP"/>
    <m/>
    <s v="A"/>
    <s v="S153"/>
    <d v="2008-08-13T00:00:00"/>
    <x v="2"/>
    <s v="OXSLIER LENIN VASQUEZ PINDAY"/>
    <s v="GERENCIA AGRICOLA"/>
    <s v="Gerencia Agricola"/>
  </r>
  <r>
    <x v="1"/>
    <s v="PMARROQUINR"/>
    <m/>
    <s v="A"/>
    <s v="S157"/>
    <d v="2024-04-18T00:00:00"/>
    <x v="2"/>
    <s v="PIERO ALEJANDRO MARROQUIN RUBIO"/>
    <s v="SIG"/>
    <s v="Gerencia Agricola"/>
  </r>
  <r>
    <x v="1"/>
    <s v="PSUNCIONZ"/>
    <m/>
    <s v="A"/>
    <s v="S153"/>
    <d v="2019-02-27T00:00:00"/>
    <x v="2"/>
    <s v="PAOLA CLEOFE SUNCIÓN ZAPATA"/>
    <s v="COMPENSACIONES Y NOMINAS"/>
    <s v="Gerencia Gestion Humana de Sostenibilidad"/>
  </r>
  <r>
    <x v="1"/>
    <s v="PTRIGOSOF"/>
    <m/>
    <s v="A"/>
    <s v="S157"/>
    <d v="2007-01-15T00:00:00"/>
    <x v="2"/>
    <s v="PEDRO  ALEJANDRO TRIGOSO FEIJOO"/>
    <s v="GERENCIA DE OPERACIONES"/>
    <s v="Gerencia de Operaciones"/>
  </r>
  <r>
    <x v="1"/>
    <s v="RCRESPOV"/>
    <m/>
    <s v="A"/>
    <s v="S157"/>
    <d v="2024-08-13T00:00:00"/>
    <x v="2"/>
    <s v="RODRIGO MAURICIO CRESPO VASQUEZ"/>
    <s v="MANTENIMIENTO INDUSTRIAL"/>
    <s v="Gerencia Industrial y Mantenimiento"/>
  </r>
  <r>
    <x v="1"/>
    <s v="RGARCIAFE"/>
    <m/>
    <s v="A"/>
    <s v="S153"/>
    <d v="2022-11-18T00:00:00"/>
    <x v="2"/>
    <s v="RUBÉN DARIO GARCIA FERIA"/>
    <s v="CONTABILIDAD"/>
    <s v="Gerencia Administracion y Finanzas"/>
  </r>
  <r>
    <x v="1"/>
    <s v="RLUPUCHEQ"/>
    <m/>
    <s v="A"/>
    <s v="S153"/>
    <d v="2018-03-14T00:00:00"/>
    <x v="2"/>
    <s v="RAFAEL LUPUCHE QUEVEDO"/>
    <s v="CPIU"/>
    <s v="Gerencia Agricola"/>
  </r>
  <r>
    <x v="1"/>
    <s v="RMARCELOY"/>
    <d v="9999-12-31T00:00:00"/>
    <s v="A"/>
    <s v="S153"/>
    <d v="2024-04-11T00:00:00"/>
    <x v="2"/>
    <s v="ROBERTO DANIEL MARCELO YOVERA"/>
    <s v="ALMACEN Y DISTRIBUCION"/>
    <s v="Gerencia de Operaciones"/>
  </r>
  <r>
    <x v="1"/>
    <s v="RMERACH"/>
    <d v="9999-12-31T00:00:00"/>
    <s v="A"/>
    <s v="S157"/>
    <d v="2024-04-04T00:00:00"/>
    <x v="2"/>
    <s v="RICARDO NORVIL MERA CHU"/>
    <s v="GERENCIA INDUSTRIAL"/>
    <s v="Gerencia Industrial y Mantenimiento"/>
  </r>
  <r>
    <x v="1"/>
    <s v="RMONCADAP"/>
    <m/>
    <s v="A"/>
    <s v="S153"/>
    <d v="2018-10-10T00:00:00"/>
    <x v="2"/>
    <s v="RENZO JOSE MONCADA PEREZ"/>
    <s v="CONTROL DE GESTION"/>
    <s v="Gerencia Administracion y Finanzas"/>
  </r>
  <r>
    <x v="1"/>
    <s v="RPOZOS"/>
    <m/>
    <s v="A"/>
    <s v="S153"/>
    <d v="2025-03-19T00:00:00"/>
    <x v="2"/>
    <s v="RENATO ALONSO POZO SANDOVAL"/>
    <s v="ADMINISTRACION"/>
    <s v="Gerencia Administracion y Finanzas"/>
  </r>
  <r>
    <x v="1"/>
    <s v="RROMEROC"/>
    <m/>
    <s v="A"/>
    <s v="S157"/>
    <d v="2024-04-08T00:00:00"/>
    <x v="2"/>
    <s v="ROY JAMES ROMERO COLLANTES"/>
    <s v="MANTENIMIENTO INDUSTRIAL"/>
    <s v="Gerencia Industrial y Mantenimiento"/>
  </r>
  <r>
    <x v="1"/>
    <s v="RTORRESS"/>
    <m/>
    <s v="A"/>
    <s v="S153"/>
    <d v="2016-02-19T00:00:00"/>
    <x v="2"/>
    <s v="RAUL JAVIER TORRES SILVA"/>
    <s v="MANTENIMIENTO DE RIEGO Y BOMBAS"/>
    <s v="Gerencia Agricola"/>
  </r>
  <r>
    <x v="1"/>
    <s v="RVELAZCOG"/>
    <d v="9999-12-31T00:00:00"/>
    <s v="A"/>
    <s v="S153"/>
    <d v="2023-08-31T00:00:00"/>
    <x v="2"/>
    <s v="ROSALIA JOSELENNY VELAZCO GARCIA"/>
    <s v="MANTENIMIENTO DE RIEGO Y BOMBAS"/>
    <s v="Gerencia Agricola"/>
  </r>
  <r>
    <x v="1"/>
    <s v="RZETOLAB"/>
    <m/>
    <s v="A"/>
    <s v="S157"/>
    <d v="2019-01-28T00:00:00"/>
    <x v="2"/>
    <s v="ROCCO ZETOLA BURNEO"/>
    <s v="GERENCIA GENERAL"/>
    <s v="Gerencia General"/>
  </r>
  <r>
    <x v="1"/>
    <s v="SALVARADOS"/>
    <m/>
    <s v="A"/>
    <s v="S153"/>
    <d v="2025-03-12T00:00:00"/>
    <x v="2"/>
    <s v="SEBASTIAN ALONSO ALVARADO SANDOVAL"/>
    <s v="ALMACEN Y DISTRIBUCION"/>
    <s v="Gerencia de Operaciones"/>
  </r>
  <r>
    <x v="1"/>
    <s v="SCASTROA"/>
    <m/>
    <s v="A"/>
    <s v="S153"/>
    <d v="2025-03-12T00:00:00"/>
    <x v="2"/>
    <s v="STEVEN YOSEPH CASTRO ARELLANO"/>
    <s v="ALMACEN Y DISTRIBUCION"/>
    <s v="Gerencia de Operaciones"/>
  </r>
  <r>
    <x v="1"/>
    <s v="SMERINOV"/>
    <d v="9999-12-31T00:00:00"/>
    <s v="A"/>
    <s v="S153"/>
    <d v="2022-12-02T00:00:00"/>
    <x v="2"/>
    <s v="SANDRA LUCERO MERINO VALENCIA"/>
    <s v="CONTABILIDAD"/>
    <s v="Gerencia Administracion y Finanzas"/>
  </r>
  <r>
    <x v="1"/>
    <s v="SNIZAMAM"/>
    <m/>
    <s v="A"/>
    <s v="S153"/>
    <d v="2014-08-15T00:00:00"/>
    <x v="2"/>
    <s v="SAUL NIZAMA MAZA"/>
    <s v="MANTENIMIENTO CAT"/>
    <s v="Gerencia de Operaciones"/>
  </r>
  <r>
    <x v="1"/>
    <s v="SSANCHEZVIL"/>
    <d v="9999-12-31T00:00:00"/>
    <s v="A"/>
    <s v="S153"/>
    <d v="2023-08-01T00:00:00"/>
    <x v="2"/>
    <s v="SECIBEL VILELA SANCHEZ VILELA"/>
    <s v="CONTROL DE GESTION"/>
    <s v="Gerencia Administracion y Finanzas"/>
  </r>
  <r>
    <x v="1"/>
    <s v="USANCHEZF"/>
    <d v="2025-02-14T00:00:00"/>
    <s v="A"/>
    <s v="S153"/>
    <d v="2024-02-01T00:00:00"/>
    <x v="2"/>
    <s v="URSULA NIKOLL SANCHEZ FLORES"/>
    <s v="CONTROL DE GESTION"/>
    <s v="Gerencia Administracion y Finanzas"/>
  </r>
  <r>
    <x v="1"/>
    <s v="VABADP"/>
    <m/>
    <s v="A"/>
    <s v="S153"/>
    <d v="2021-07-27T00:00:00"/>
    <x v="2"/>
    <s v="VICTOR DANIEL ABAD PRECIADO"/>
    <s v="CONTABILIDAD"/>
    <s v="Gerencia Administracion y Finanzas"/>
  </r>
  <r>
    <x v="1"/>
    <s v="VANTEZANAM"/>
    <d v="2025-03-14T00:00:00"/>
    <s v="A"/>
    <s v="S153"/>
    <d v="2024-01-24T00:00:00"/>
    <x v="2"/>
    <s v="VICTOR JESUS ANTEZANA MEDINA"/>
    <s v="ADMINISTRACION"/>
    <s v="Gerencia Administracion y Finanzas"/>
  </r>
  <r>
    <x v="1"/>
    <s v="VCRUZC"/>
    <m/>
    <s v="A"/>
    <s v="S153"/>
    <d v="2019-08-07T00:00:00"/>
    <x v="2"/>
    <s v="VICTOR JUNIOR CRUZ CARRILLO"/>
    <s v="GESTION HUMANA Y SOSTENIBILIDAD"/>
    <s v="Gerencia Gestion Humana de Sostenibilidad"/>
  </r>
  <r>
    <x v="1"/>
    <s v="VLEONA"/>
    <d v="2025-04-09T00:00:00"/>
    <s v="A"/>
    <s v="S153"/>
    <d v="2022-10-03T00:00:00"/>
    <x v="2"/>
    <s v="VICTOR ALONSO LEON ALBAN"/>
    <s v="ALMACEN Y DISTRIBUCION"/>
    <s v="Gerencia de Operaciones"/>
  </r>
  <r>
    <x v="1"/>
    <s v="VLOPEZS"/>
    <m/>
    <s v="A"/>
    <s v="S153"/>
    <d v="2021-02-04T00:00:00"/>
    <x v="2"/>
    <s v="VÍCTOR STALIN LÓPEZ SÁNCHEZ"/>
    <s v="COSECHA,ALCE Y TRANSPORTE"/>
    <s v="Gerencia de Operaciones"/>
  </r>
  <r>
    <x v="1"/>
    <s v="VREQUELMES"/>
    <m/>
    <s v="A"/>
    <s v="S157"/>
    <d v="2024-09-05T00:00:00"/>
    <x v="2"/>
    <s v="VALERIA ALEJANDRA REQUELME SEMINARIO"/>
    <s v="CONTABILIDAD"/>
    <s v="Gerencia Administracion y Finanzas"/>
  </r>
  <r>
    <x v="1"/>
    <s v="WCHAVEZS"/>
    <m/>
    <s v="A"/>
    <s v="S153"/>
    <d v="2019-04-12T00:00:00"/>
    <x v="2"/>
    <s v="WILMER CHAVEZ SAAVEDRA"/>
    <s v="FUNDO SAN VICENTE"/>
    <s v="Gerencia Agricola"/>
  </r>
  <r>
    <x v="1"/>
    <s v="WFACUNDOF"/>
    <d v="2025-01-21T00:00:00"/>
    <s v="A"/>
    <s v="S153"/>
    <d v="2018-11-09T00:00:00"/>
    <x v="2"/>
    <s v="WALTER FACUNDO FACUNDO"/>
    <s v="PRODUCCION"/>
    <s v="Gerencia Industrial y Mantenimiento"/>
  </r>
  <r>
    <x v="1"/>
    <s v="WJIMENEZN"/>
    <m/>
    <s v="A"/>
    <s v="S157"/>
    <d v="2017-03-15T00:00:00"/>
    <x v="2"/>
    <s v="WILLIAN RAUL JIMENEZ NOLE"/>
    <s v="PRODUCCION"/>
    <s v="Gerencia Industrial y Mantenimiento"/>
  </r>
  <r>
    <x v="1"/>
    <s v="YGARRIDOS"/>
    <m/>
    <s v="A"/>
    <s v="S153"/>
    <d v="2019-01-07T00:00:00"/>
    <x v="2"/>
    <s v="YADIRA SOLEDAD GARRIDO SANCHEZ"/>
    <s v="ALMACEN Y DISTRIBUCION"/>
    <s v="Gerencia de Operaciones"/>
  </r>
  <r>
    <x v="1"/>
    <s v="YHERMENEGILD"/>
    <d v="9999-12-31T00:00:00"/>
    <s v="A"/>
    <s v="S153"/>
    <d v="2024-04-11T00:00:00"/>
    <x v="2"/>
    <s v="YESICA JEOVANA HERMENEGILDO ALVARADO"/>
    <s v="GESTION HUMANA Y SOSTENIBILIDAD"/>
    <s v="Gerencia Gestion Humana de Sostenibilidad"/>
  </r>
  <r>
    <x v="1"/>
    <s v="YMOGOLLONG"/>
    <m/>
    <s v="A"/>
    <s v="S153"/>
    <d v="2023-07-27T00:00:00"/>
    <x v="2"/>
    <s v="YORDY FABIAN MOGOLLON GONZALES"/>
    <s v="COSECHA,ALCE Y TRANSPORTE"/>
    <s v="Gerencia de Operaciones"/>
  </r>
  <r>
    <x v="1"/>
    <s v="YMOSCOLC"/>
    <m/>
    <s v="A"/>
    <s v="S157"/>
    <d v="2022-04-25T00:00:00"/>
    <x v="2"/>
    <s v="YUBIPSI ANALI MOSCOL CARDOZA"/>
    <s v="COMERCIAL"/>
    <s v="Gerencia de Operaciones"/>
  </r>
  <r>
    <x v="1"/>
    <s v="YSAAVEDRAC"/>
    <m/>
    <s v="A"/>
    <s v="S153"/>
    <d v="2025-02-11T00:00:00"/>
    <x v="2"/>
    <s v="YADHIRA LETICIA SAAVEDRA CORDOVA"/>
    <s v="COSECHA,ALCE Y TRANSPORTE"/>
    <s v="Gerencia de Operacion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D9CD3-30F6-4873-874F-ECB17F201569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4:C22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6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dataFields count="1">
    <dataField name="Cuenta de Usuario SAP" fld="1" subtotal="count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52DFA-ADDC-47EB-A3B7-FBC09B98462E}" name="EneroUsuariosActivos" displayName="EneroUsuariosActivos" ref="A1:F115" totalsRowShown="0">
  <autoFilter ref="A1:F115" xr:uid="{1AC52DFA-ADDC-47EB-A3B7-FBC09B98462E}"/>
  <tableColumns count="6">
    <tableColumn id="1" xr3:uid="{76E74796-B9FD-4190-AC4D-9ECC0AAED87D}" name="Usuario SAP" dataDxfId="128"/>
    <tableColumn id="2" xr3:uid="{4EB1D9E2-750A-4F00-BFA6-76C6B3A81A22}" name="Fin valid." dataDxfId="127"/>
    <tableColumn id="3" xr3:uid="{03B03725-91C1-4F9E-9C01-E10D2389DB99}" name="Tipo usuario" dataDxfId="126"/>
    <tableColumn id="4" xr3:uid="{E95B71E5-9E35-4E55-9724-D52D984EBAD3}" name="Sociedad" dataDxfId="125"/>
    <tableColumn id="5" xr3:uid="{247A798E-6F56-4386-BDEE-9AB12809CE21}" name="Fe.creación reg.mtro.usuario" dataDxfId="124"/>
    <tableColumn id="6" xr3:uid="{AD3FAFE4-160C-446C-A2C9-205C54EBD99B}" name="Mes Activo" dataDxfId="1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6A5685-13BA-4BB0-B856-7BC67160519A}" name="OctubreUsuariosActivos" displayName="OctubreUsuariosActivos" ref="A1:F141" totalsRowShown="0" headerRowDxfId="58" headerRowBorderDxfId="57" tableBorderDxfId="56">
  <autoFilter ref="A1:F141" xr:uid="{356A5685-13BA-4BB0-B856-7BC67160519A}"/>
  <tableColumns count="6">
    <tableColumn id="1" xr3:uid="{E4CA6FAD-9096-4009-9D8D-79DC16100C41}" name="Usuario SAP" dataDxfId="55"/>
    <tableColumn id="2" xr3:uid="{769E396B-0187-4813-B037-6B265C4A25A5}" name="Fin valid." dataDxfId="54"/>
    <tableColumn id="3" xr3:uid="{70AEF309-9F9E-40DD-B82E-69B3FD3F4342}" name="Tipo usuario" dataDxfId="53"/>
    <tableColumn id="4" xr3:uid="{0E86FE07-422B-4CD7-A745-7CBCFBF8CC02}" name="Sociedad" dataDxfId="52"/>
    <tableColumn id="5" xr3:uid="{EF9D3201-FF27-4453-95CE-6F416AA5F190}" name="Fe.creación reg.mtro.usuario" dataDxfId="51"/>
    <tableColumn id="6" xr3:uid="{053592CF-D2A2-429F-AC91-D4CA8B9D1CB0}" name="Mes Activo" dataDxfId="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8782F7-57C6-4FE8-8AE8-8E691F7DBED0}" name="NoviembreUsuariosActivos" displayName="NoviembreUsuariosActivos" ref="A1:F144" totalsRowShown="0" headerRowDxfId="49" headerRowBorderDxfId="48" tableBorderDxfId="47">
  <autoFilter ref="A1:F144" xr:uid="{2D8782F7-57C6-4FE8-8AE8-8E691F7DBED0}"/>
  <tableColumns count="6">
    <tableColumn id="1" xr3:uid="{FEF43736-3F33-4CA3-AAE9-9BD324EBC225}" name="Usuario SAP" dataDxfId="46"/>
    <tableColumn id="2" xr3:uid="{184027B2-595F-40BF-8BD6-FA91425A3FFF}" name="Fin valid." dataDxfId="45"/>
    <tableColumn id="3" xr3:uid="{3FFF10B5-B797-4003-A7CA-0BFCB9349B1C}" name="Tipo usuario" dataDxfId="44"/>
    <tableColumn id="4" xr3:uid="{742B2EFB-D8DF-4079-86E2-85616C8B6548}" name="Sociedad" dataDxfId="43"/>
    <tableColumn id="5" xr3:uid="{B83BED9C-82BB-4BC5-AFAF-89D304F8E377}" name="Fe.creación reg.mtro.usuario" dataDxfId="42"/>
    <tableColumn id="6" xr3:uid="{670F2312-C776-44D1-A859-8798C79537A8}" name="Mes Activo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88D6A8-134E-44C9-B291-7FA40DD80C84}" name="DiciembreUsuariosActivos" displayName="DiciembreUsuariosActivos" ref="A1:F146" totalsRowShown="0" headerRowDxfId="40" headerRowBorderDxfId="39" tableBorderDxfId="38">
  <autoFilter ref="A1:F146" xr:uid="{2788D6A8-134E-44C9-B291-7FA40DD80C84}"/>
  <tableColumns count="6">
    <tableColumn id="1" xr3:uid="{48E4AC44-77CC-43C6-A6C0-CAE903BEBFD6}" name="Usuario SAP" dataDxfId="37"/>
    <tableColumn id="2" xr3:uid="{332E631A-90FD-4767-86FE-2642FD7ACFA3}" name="Fin valid." dataDxfId="36"/>
    <tableColumn id="3" xr3:uid="{91FFF722-985E-4EB4-8367-E5D20DF9B4E6}" name="Tipo usuario" dataDxfId="35"/>
    <tableColumn id="4" xr3:uid="{D30EC8D7-4413-4AE2-B471-550B787D643B}" name="Sociedad" dataDxfId="34"/>
    <tableColumn id="5" xr3:uid="{8AF41FC7-2A6A-4426-952E-89B8F24B0750}" name="Fe.creación reg.mtro.usuario" dataDxfId="33"/>
    <tableColumn id="6" xr3:uid="{00594384-B835-4BDE-A9B8-85BB960FF69A}" name="Mes Activ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153891-DCCA-4F5B-B354-8C0302704B0C}" name="Enero_2025UsuariosActivos" displayName="Enero_2025UsuariosActivos" ref="A1:F153" totalsRowShown="0" headerRowDxfId="32" headerRowBorderDxfId="31" tableBorderDxfId="30">
  <autoFilter ref="A1:F153" xr:uid="{2788D6A8-134E-44C9-B291-7FA40DD80C84}"/>
  <tableColumns count="6">
    <tableColumn id="1" xr3:uid="{79423383-0B79-47EA-A38A-F4067042448B}" name="Usuario SAP" dataDxfId="29"/>
    <tableColumn id="2" xr3:uid="{B22B20CA-12CF-4113-A2D0-4A0655358FC9}" name="Fin valid." dataDxfId="28"/>
    <tableColumn id="3" xr3:uid="{74BCB2DF-836C-44B3-8816-012C38BD6A71}" name="Tipo usuario" dataDxfId="27"/>
    <tableColumn id="4" xr3:uid="{3FD865E5-0527-4100-9F84-33EF159DED26}" name="Sociedad" dataDxfId="26"/>
    <tableColumn id="5" xr3:uid="{B26D8100-D116-444D-BDC1-7E5F4A149150}" name="Fe.creación reg.mtro.usuario" dataDxfId="25"/>
    <tableColumn id="6" xr3:uid="{C843421B-6DED-48DD-BB88-72DEE83416FF}" name="Mes Activ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D51B25-560B-41A7-8B9E-ED907BF32DDF}" name="Febrero_2025UsuariosActivos" displayName="Febrero_2025UsuariosActivos" ref="A1:F155" totalsRowShown="0" headerRowDxfId="24" headerRowBorderDxfId="23" tableBorderDxfId="22">
  <autoFilter ref="A1:F155" xr:uid="{2788D6A8-134E-44C9-B291-7FA40DD80C84}"/>
  <tableColumns count="6">
    <tableColumn id="1" xr3:uid="{B602B641-F532-4546-8704-1B2ACCC9E4F3}" name="Usuario SAP" dataDxfId="21"/>
    <tableColumn id="2" xr3:uid="{F563E861-2BB4-48AD-9406-302C2C911692}" name="Fin valid." dataDxfId="20"/>
    <tableColumn id="3" xr3:uid="{31A219B3-661D-4AA5-B76A-500B40584A46}" name="Tipo usuario" dataDxfId="19"/>
    <tableColumn id="4" xr3:uid="{F4A3E701-1911-4239-A607-E5AC331699EF}" name="Sociedad" dataDxfId="18"/>
    <tableColumn id="5" xr3:uid="{12E3C740-70AA-401E-BFF0-4D538462A7A4}" name="Fe.creación reg.mtro.usuario" dataDxfId="17"/>
    <tableColumn id="6" xr3:uid="{FF155CBF-5083-4C2D-A5E2-062E325DE7A2}" name="Mes Activo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C021BC-06A0-4755-95D6-4BD16CB1C47B}" name="Marzo_2025UsuariosActivos" displayName="Marzo_2025UsuariosActivos" ref="A1:F163" totalsRowShown="0" headerRowDxfId="16" headerRowBorderDxfId="15" tableBorderDxfId="14">
  <autoFilter ref="A1:F163" xr:uid="{2788D6A8-134E-44C9-B291-7FA40DD80C84}"/>
  <tableColumns count="6">
    <tableColumn id="1" xr3:uid="{1661EC99-35FD-417B-88C8-B3AB0EDA5A6E}" name="Usuario SAP" dataDxfId="13"/>
    <tableColumn id="2" xr3:uid="{C6D6ECC1-F4EA-486D-A5A9-C50C7F8AF88B}" name="Fin valid." dataDxfId="12"/>
    <tableColumn id="3" xr3:uid="{7BF2C945-534F-47CF-BC91-27D8C489B8DD}" name="Tipo usuario" dataDxfId="11"/>
    <tableColumn id="4" xr3:uid="{B4226D37-1072-4B33-8489-8B10CB0C60FD}" name="Sociedad" dataDxfId="10"/>
    <tableColumn id="5" xr3:uid="{70F7B202-F305-417D-8470-8B909287D150}" name="Fe.creación reg.mtro.usuario" dataDxfId="9"/>
    <tableColumn id="6" xr3:uid="{FA25E18C-A9A7-4588-BF52-FC496A4511FE}" name="Mes Activ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453AB9-378D-485B-A6B9-9E3D22001567}" name="usuariosactivos2024" displayName="usuariosactivos2024" ref="A1:J2037" totalsRowShown="0">
  <autoFilter ref="A1:J2037" xr:uid="{83453AB9-378D-485B-A6B9-9E3D22001567}"/>
  <tableColumns count="10">
    <tableColumn id="1" xr3:uid="{D3CEFA21-FBD2-42DB-8AD3-7EF55D6DD9CB}" name="Año" dataDxfId="8"/>
    <tableColumn id="7" xr3:uid="{E5BAC158-AFF5-465F-B185-FE2B68364463}" name="Usuario SAP" dataDxfId="7"/>
    <tableColumn id="2" xr3:uid="{76EB2179-0582-4AA9-8879-0B847B17A2A8}" name="Fin valid." dataDxfId="6"/>
    <tableColumn id="3" xr3:uid="{38968989-E012-4B6C-8BDF-537631B94860}" name="Tipo usuario" dataDxfId="5"/>
    <tableColumn id="4" xr3:uid="{770A4C49-40C3-40F1-9BC0-F1B2D871531C}" name="Sociedad" dataDxfId="4"/>
    <tableColumn id="5" xr3:uid="{6EC7733F-2575-4C69-839A-48D2AF2244AA}" name="Fe.creación reg.mtro.usuario" dataDxfId="3"/>
    <tableColumn id="6" xr3:uid="{1263FDF1-F7F2-492B-91EE-519E2CECFD29}" name="Mes Activo" dataDxfId="2"/>
    <tableColumn id="10" xr3:uid="{60D80A06-423B-49B9-B69E-EEB10A49214D}" name="Nombre" dataDxfId="1"/>
    <tableColumn id="8" xr3:uid="{F9DDCFA0-4C68-450A-9918-8BC642841D57}" name="Area" dataDxfId="0"/>
    <tableColumn id="9" xr3:uid="{6E022442-C4D6-4F01-A8F5-12AA56EAAA90}" name="Gerenc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A4949-744D-4F4D-8676-55B0FF059246}" name="FebreroUsuariosActivos" displayName="FebreroUsuariosActivos" ref="A1:F117" totalsRowShown="0">
  <autoFilter ref="A1:F117" xr:uid="{5F7A4949-744D-4F4D-8676-55B0FF059246}"/>
  <tableColumns count="6">
    <tableColumn id="1" xr3:uid="{7EF5D767-40CA-43C7-8B4E-2E7C57AB472F}" name="Usuario" dataDxfId="122"/>
    <tableColumn id="2" xr3:uid="{9601E195-597E-495F-96F4-810F9409B2D0}" name="Fin valid." dataDxfId="121"/>
    <tableColumn id="3" xr3:uid="{E28844F0-707C-4E33-A27A-4C04068CF5A4}" name="Tipo usuario" dataDxfId="120"/>
    <tableColumn id="4" xr3:uid="{E06EA75B-D6A7-4EB2-9655-26AE426CB009}" name="Sociedad" dataDxfId="119"/>
    <tableColumn id="5" xr3:uid="{EE3554F6-3EFF-42AE-A3BA-70F204068327}" name="Fe.creación reg.mtro.usuario" dataDxfId="118"/>
    <tableColumn id="6" xr3:uid="{805E5986-86C5-405B-BA52-F07C2D5E7F1D}" name="Mes Activ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DD979-948A-427B-87F4-CDA5BE2F854F}" name="MarzoUsuariosActivos" displayName="MarzoUsuariosActivos" ref="A1:F120" totalsRowShown="0" headerRowDxfId="117" headerRowBorderDxfId="116" tableBorderDxfId="115">
  <autoFilter ref="A1:F120" xr:uid="{3B8DD979-948A-427B-87F4-CDA5BE2F854F}"/>
  <tableColumns count="6">
    <tableColumn id="1" xr3:uid="{DFB5BA28-9BA6-4C1B-B63B-01FFE78DFB33}" name="Usuario SAP" dataDxfId="114"/>
    <tableColumn id="2" xr3:uid="{33A29759-6501-4DB8-B389-A3D032775D42}" name="Fin valid." dataDxfId="113"/>
    <tableColumn id="3" xr3:uid="{90673C29-B3FA-42A5-A5D6-9CDC780523FE}" name="Tipo usuario" dataDxfId="112"/>
    <tableColumn id="4" xr3:uid="{A41438CD-A484-4DA6-859C-1768E9804A7F}" name="Sociedad" dataDxfId="111"/>
    <tableColumn id="5" xr3:uid="{37837851-94C0-496C-B0BE-19D0259E320B}" name="Fe.creación reg.mtro.usuario" dataDxfId="110"/>
    <tableColumn id="6" xr3:uid="{94F792E8-BC0F-4A95-A824-903F1C06702B}" name="Mes Activo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0CB8CA-C493-4348-B73C-12DF7592494F}" name="AbrilUsuariosActivos" displayName="AbrilUsuariosActivos" ref="A1:F127" totalsRowShown="0" headerRowDxfId="108" headerRowBorderDxfId="107" tableBorderDxfId="106">
  <autoFilter ref="A1:F127" xr:uid="{F80CB8CA-C493-4348-B73C-12DF7592494F}"/>
  <tableColumns count="6">
    <tableColumn id="1" xr3:uid="{12CA4080-EC09-4EE8-975A-DE288EE646B7}" name="Usuario SAP" dataDxfId="105"/>
    <tableColumn id="2" xr3:uid="{744B852C-68EB-4249-A322-8EB5ED4156A8}" name="Fin valid." dataDxfId="104"/>
    <tableColumn id="3" xr3:uid="{285CDE23-7A34-4F8F-93D1-D1D9FA7F5F41}" name="Tipo usuario" dataDxfId="103"/>
    <tableColumn id="4" xr3:uid="{49155036-DFC0-4AF3-ABFE-366652BA8C3D}" name="Sociedad" dataDxfId="102"/>
    <tableColumn id="5" xr3:uid="{477DB9B9-48C8-48F5-801E-1EB152E9C6A9}" name="Fe.creación reg.mtro.usuario" dataDxfId="101"/>
    <tableColumn id="6" xr3:uid="{8195848E-76D8-436F-98DF-9A0D0A25AE02}" name="Mes Activ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04607-6660-4EBF-9678-8E52DB1CEA4A}" name="MayoUsuariosActivos" displayName="MayoUsuariosActivos" ref="A1:F128" totalsRowShown="0" headerRowDxfId="100" headerRowBorderDxfId="99" tableBorderDxfId="98">
  <autoFilter ref="A1:F128" xr:uid="{58804607-6660-4EBF-9678-8E52DB1CEA4A}"/>
  <tableColumns count="6">
    <tableColumn id="1" xr3:uid="{C39CBABA-C826-4EB2-96B3-B08C3227DEC5}" name="Usuario SAP" dataDxfId="97"/>
    <tableColumn id="2" xr3:uid="{4A38087F-FA02-487E-A295-F6DD4D971C7A}" name="Fin valid." dataDxfId="96"/>
    <tableColumn id="3" xr3:uid="{B28E66C4-04C3-4525-9F14-6311E4993E46}" name="Tipo usuario" dataDxfId="95"/>
    <tableColumn id="4" xr3:uid="{593FBAF8-4369-4851-8E10-C2B53B6E2B6E}" name="Sociedad" dataDxfId="94"/>
    <tableColumn id="5" xr3:uid="{60437AB5-1992-4B3B-90EC-12F1BC7D0204}" name="Fe.creación reg.mtro.usuario" dataDxfId="93"/>
    <tableColumn id="6" xr3:uid="{1C6687D2-419A-4887-B857-EACB5B6C4D4C}" name="Mes Activ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E35FC4-F3EF-43AA-8004-31C605BC1529}" name="JunioUsuariosActivos" displayName="JunioUsuariosActivos" ref="A1:F130" totalsRowShown="0" headerRowDxfId="92" headerRowBorderDxfId="91" tableBorderDxfId="90">
  <autoFilter ref="A1:F130" xr:uid="{A4E35FC4-F3EF-43AA-8004-31C605BC1529}"/>
  <tableColumns count="6">
    <tableColumn id="1" xr3:uid="{E2BF0ED8-CA51-4450-8708-C32896E3031E}" name="Usuario SAP" dataDxfId="89"/>
    <tableColumn id="2" xr3:uid="{CC84F390-6648-4ED0-97A0-9078F31BEDAC}" name="Fin valid." dataDxfId="88"/>
    <tableColumn id="3" xr3:uid="{CF822431-C44C-4224-9459-4128AF0ADF6F}" name="Tipo usuario" dataDxfId="87"/>
    <tableColumn id="4" xr3:uid="{2E40F79C-2CB3-4234-93F6-E615FBEFFBA0}" name="Sociedad" dataDxfId="86"/>
    <tableColumn id="5" xr3:uid="{E23BB203-053B-4CCB-BF14-ED69AE0D8994}" name="Fe.creación reg.mtro.usuario" dataDxfId="85"/>
    <tableColumn id="6" xr3:uid="{AA6522FB-CB91-4A1C-B8BE-8F52CC67EBAB}" name="Mes Activ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CD2EAF-8DC5-4B1F-B469-694E2EEE71E0}" name="JulioUsuariosActivos" displayName="JulioUsuariosActivos" ref="A1:F134" totalsRowShown="0" headerRowDxfId="84" headerRowBorderDxfId="83" tableBorderDxfId="82">
  <autoFilter ref="A1:F134" xr:uid="{F6CD2EAF-8DC5-4B1F-B469-694E2EEE71E0}"/>
  <tableColumns count="6">
    <tableColumn id="1" xr3:uid="{5139A1A7-3C57-449F-BC2F-8C74783911DE}" name="Usuario SAP" dataDxfId="81"/>
    <tableColumn id="2" xr3:uid="{D614EBCC-96C4-4B49-8A9A-149F235E138A}" name="Fin valid." dataDxfId="80"/>
    <tableColumn id="3" xr3:uid="{9F1967D3-D86A-4357-A3F1-64234DB9C97F}" name="Tipo usuario" dataDxfId="79"/>
    <tableColumn id="4" xr3:uid="{4C1ACA51-1BB7-4A8F-8A07-6783A7A5EFB4}" name="Sociedad" dataDxfId="78"/>
    <tableColumn id="5" xr3:uid="{9CE3004D-A531-4733-A132-62AF4393812F}" name="Fe.creación reg.mtro.usuario" dataDxfId="77"/>
    <tableColumn id="6" xr3:uid="{2CB64DA3-3F52-4002-A973-5EEC78CA4A38}" name="Mes Activo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DA7F98-FDAA-44AA-8AD0-7AE13F178C66}" name="AgostoUsuariosActivos" displayName="AgostoUsuariosActivos" ref="A1:F138" totalsRowShown="0" headerRowDxfId="75" headerRowBorderDxfId="74" tableBorderDxfId="73">
  <autoFilter ref="A1:F138" xr:uid="{7BDA7F98-FDAA-44AA-8AD0-7AE13F178C66}"/>
  <tableColumns count="6">
    <tableColumn id="1" xr3:uid="{D4FCB780-3688-4384-AF3E-D7632223ACB6}" name="Usuario SAP" dataDxfId="72"/>
    <tableColumn id="2" xr3:uid="{64D0850B-2476-4770-A080-747A086A8A1F}" name="Fin valid." dataDxfId="71"/>
    <tableColumn id="3" xr3:uid="{1844F1F0-BB7A-4761-886C-D48380B98A6E}" name="Tipo usuario" dataDxfId="70"/>
    <tableColumn id="4" xr3:uid="{E1632B3E-A027-48FA-ABB7-52A8716F09EF}" name="Sociedad" dataDxfId="69"/>
    <tableColumn id="5" xr3:uid="{3E60A1E2-AE00-42C4-995E-63FD9988CBC4}" name="Fe.creación reg.mtro.usuario" dataDxfId="68"/>
    <tableColumn id="6" xr3:uid="{66F5CBEE-AE74-4793-8BC4-B1CF94C1F30D}" name="Mes Activo" dataDxfId="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A951E9-DE92-4C93-81A8-6672EDA47A5B}" name="SeptiembreUsuariosActivos" displayName="SeptiembreUsuariosActivos" ref="A1:F139" totalsRowShown="0" headerRowDxfId="66" headerRowBorderDxfId="65" tableBorderDxfId="64">
  <autoFilter ref="A1:F139" xr:uid="{4FA951E9-DE92-4C93-81A8-6672EDA47A5B}"/>
  <tableColumns count="6">
    <tableColumn id="1" xr3:uid="{5855A194-2704-49AE-9FC2-D7F1D0A4CA19}" name="Usuario SAP" dataDxfId="63"/>
    <tableColumn id="2" xr3:uid="{452C2023-7491-4614-8A1E-0573369A4DA2}" name="Fin valid." dataDxfId="62"/>
    <tableColumn id="3" xr3:uid="{60726CD5-B7BE-438B-9827-B7C72265EB18}" name="Tipo usuario" dataDxfId="61"/>
    <tableColumn id="4" xr3:uid="{9078263A-F047-4AC1-8E2C-1A1A9F064496}" name="Sociedad" dataDxfId="60"/>
    <tableColumn id="5" xr3:uid="{BBF2D1B4-46C5-42B9-8994-749A4E92732C}" name="Fe.creación reg.mtro.usuario" dataDxfId="59"/>
    <tableColumn id="6" xr3:uid="{2F163AE4-D338-43DC-913E-7D694C9152DC}" name="Mes Ac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55DA-6335-4D4F-AAC9-5B901D5193F9}">
  <sheetPr codeName="Hoja3"/>
  <dimension ref="A1:N236"/>
  <sheetViews>
    <sheetView workbookViewId="0">
      <selection activeCell="G8" sqref="G8"/>
    </sheetView>
  </sheetViews>
  <sheetFormatPr baseColWidth="10" defaultRowHeight="13.2" x14ac:dyDescent="0.25"/>
  <cols>
    <col min="1" max="1" width="16.33203125" bestFit="1" customWidth="1"/>
    <col min="2" max="2" width="10.6640625" customWidth="1"/>
    <col min="3" max="3" width="13.6640625" customWidth="1"/>
    <col min="5" max="5" width="28.33203125" customWidth="1"/>
    <col min="6" max="6" width="12.33203125" customWidth="1"/>
    <col min="10" max="10" width="14.44140625" bestFit="1" customWidth="1"/>
    <col min="13" max="13" width="15.88671875" customWidth="1"/>
  </cols>
  <sheetData>
    <row r="1" spans="1:14" x14ac:dyDescent="0.25">
      <c r="A1" s="7" t="s">
        <v>438</v>
      </c>
      <c r="B1" t="s">
        <v>1</v>
      </c>
      <c r="C1" t="s">
        <v>2</v>
      </c>
      <c r="D1" t="s">
        <v>437</v>
      </c>
      <c r="E1" t="s">
        <v>3</v>
      </c>
      <c r="F1" s="7" t="s">
        <v>439</v>
      </c>
    </row>
    <row r="2" spans="1:14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8" t="s">
        <v>440</v>
      </c>
      <c r="M2" s="1" t="s">
        <v>4</v>
      </c>
      <c r="N2" t="str">
        <f>VLOOKUP(M2,EneroUsuariosActivos[Usuario SAP],1,FALSE)</f>
        <v>153_ADMIN</v>
      </c>
    </row>
    <row r="3" spans="1:14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8" t="s">
        <v>440</v>
      </c>
      <c r="M3" s="1" t="s">
        <v>7</v>
      </c>
      <c r="N3" t="str">
        <f>VLOOKUP(M3,EneroUsuariosActivos[Usuario SAP],1,FALSE)</f>
        <v>153_MECMANTO</v>
      </c>
    </row>
    <row r="4" spans="1:14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8" t="s">
        <v>440</v>
      </c>
      <c r="M4" s="1" t="s">
        <v>9</v>
      </c>
      <c r="N4" t="str">
        <f>VLOOKUP(M4,EneroUsuariosActivos[Usuario SAP],1,FALSE)</f>
        <v>153_MNT_TRNS</v>
      </c>
    </row>
    <row r="5" spans="1:14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8" t="s">
        <v>440</v>
      </c>
      <c r="M5" s="1" t="s">
        <v>11</v>
      </c>
      <c r="N5" t="str">
        <f>VLOOKUP(M5,EneroUsuariosActivos[Usuario SAP],1,FALSE)</f>
        <v>153_SUPE_CAT</v>
      </c>
    </row>
    <row r="6" spans="1:14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8" t="s">
        <v>440</v>
      </c>
      <c r="M6" s="1" t="s">
        <v>13</v>
      </c>
      <c r="N6" t="e">
        <f>VLOOKUP(M6,EneroUsuariosActivos[Usuario SAP],1,FALSE)</f>
        <v>#N/A</v>
      </c>
    </row>
    <row r="7" spans="1:14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8" t="s">
        <v>440</v>
      </c>
      <c r="J7" s="7" t="s">
        <v>451</v>
      </c>
      <c r="M7" s="1" t="s">
        <v>14</v>
      </c>
      <c r="N7" t="str">
        <f>VLOOKUP(M7,EneroUsuariosActivos[Usuario SAP],1,FALSE)</f>
        <v>157_BLZML</v>
      </c>
    </row>
    <row r="8" spans="1:14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8" t="s">
        <v>440</v>
      </c>
      <c r="J8">
        <f>COUNTA(EneroUsuariosActivos[Usuario SAP])</f>
        <v>114</v>
      </c>
      <c r="M8" s="1" t="s">
        <v>15</v>
      </c>
      <c r="N8" t="str">
        <f>VLOOKUP(M8,EneroUsuariosActivos[Usuario SAP],1,FALSE)</f>
        <v>157_INSTRU</v>
      </c>
    </row>
    <row r="9" spans="1:14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8" t="s">
        <v>440</v>
      </c>
      <c r="M9" s="1" t="s">
        <v>16</v>
      </c>
      <c r="N9" t="str">
        <f>VLOOKUP(M9,EneroUsuariosActivos[Usuario SAP],1,FALSE)</f>
        <v>157_OMANUTEN</v>
      </c>
    </row>
    <row r="10" spans="1:14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8" t="s">
        <v>440</v>
      </c>
      <c r="M10" s="1" t="s">
        <v>17</v>
      </c>
      <c r="N10" t="str">
        <f>VLOOKUP(M10,EneroUsuariosActivos[Usuario SAP],1,FALSE)</f>
        <v>157_OPECALID</v>
      </c>
    </row>
    <row r="11" spans="1:14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8" t="s">
        <v>440</v>
      </c>
      <c r="M11" s="1" t="s">
        <v>18</v>
      </c>
      <c r="N11" t="str">
        <f>VLOOKUP(M11,EneroUsuariosActivos[Usuario SAP],1,FALSE)</f>
        <v>157_PRODUC01</v>
      </c>
    </row>
    <row r="12" spans="1:14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8" t="s">
        <v>440</v>
      </c>
      <c r="M12" s="1" t="s">
        <v>19</v>
      </c>
      <c r="N12" t="str">
        <f>VLOOKUP(M12,EneroUsuariosActivos[Usuario SAP],1,FALSE)</f>
        <v>158_REDES</v>
      </c>
    </row>
    <row r="13" spans="1:14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8" t="s">
        <v>440</v>
      </c>
      <c r="M13" s="1" t="s">
        <v>21</v>
      </c>
      <c r="N13" t="str">
        <f>VLOOKUP(M13,EneroUsuariosActivos[Usuario SAP],1,FALSE)</f>
        <v>AADANAQUEE</v>
      </c>
    </row>
    <row r="14" spans="1:14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8" t="s">
        <v>440</v>
      </c>
      <c r="M14" s="1" t="s">
        <v>22</v>
      </c>
      <c r="N14" t="e">
        <f>VLOOKUP(M14,EneroUsuariosActivos[Usuario SAP],1,FALSE)</f>
        <v>#N/A</v>
      </c>
    </row>
    <row r="15" spans="1:14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8" t="s">
        <v>440</v>
      </c>
      <c r="M15" s="1" t="s">
        <v>23</v>
      </c>
      <c r="N15" t="str">
        <f>VLOOKUP(M15,EneroUsuariosActivos[Usuario SAP],1,FALSE)</f>
        <v>AAGUIRREM</v>
      </c>
    </row>
    <row r="16" spans="1:14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8" t="s">
        <v>440</v>
      </c>
      <c r="M16" s="1" t="s">
        <v>24</v>
      </c>
      <c r="N16" t="e">
        <f>VLOOKUP(M16,EneroUsuariosActivos[Usuario SAP],1,FALSE)</f>
        <v>#N/A</v>
      </c>
    </row>
    <row r="17" spans="1:14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8" t="s">
        <v>440</v>
      </c>
      <c r="M17" s="1" t="s">
        <v>26</v>
      </c>
      <c r="N17" t="e">
        <f>VLOOKUP(M17,EneroUsuariosActivos[Usuario SAP],1,FALSE)</f>
        <v>#N/A</v>
      </c>
    </row>
    <row r="18" spans="1:14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8" t="s">
        <v>440</v>
      </c>
      <c r="M18" s="1" t="s">
        <v>27</v>
      </c>
      <c r="N18" t="e">
        <f>VLOOKUP(M18,EneroUsuariosActivos[Usuario SAP],1,FALSE)</f>
        <v>#N/A</v>
      </c>
    </row>
    <row r="19" spans="1:14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8" t="s">
        <v>440</v>
      </c>
      <c r="M19" s="1" t="s">
        <v>28</v>
      </c>
      <c r="N19" t="str">
        <f>VLOOKUP(M19,EneroUsuariosActivos[Usuario SAP],1,FALSE)</f>
        <v>ABURNEOL</v>
      </c>
    </row>
    <row r="20" spans="1:14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8" t="s">
        <v>440</v>
      </c>
      <c r="M20" s="1" t="s">
        <v>30</v>
      </c>
      <c r="N20" t="e">
        <f>VLOOKUP(M20,EneroUsuariosActivos[Usuario SAP],1,FALSE)</f>
        <v>#N/A</v>
      </c>
    </row>
    <row r="21" spans="1:14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8" t="s">
        <v>440</v>
      </c>
      <c r="M21" s="1" t="s">
        <v>32</v>
      </c>
      <c r="N21" t="str">
        <f>VLOOKUP(M21,EneroUsuariosActivos[Usuario SAP],1,FALSE)</f>
        <v>ACOLOMAL</v>
      </c>
    </row>
    <row r="22" spans="1:14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8" t="s">
        <v>440</v>
      </c>
      <c r="M22" s="1" t="s">
        <v>33</v>
      </c>
      <c r="N22" t="str">
        <f>VLOOKUP(M22,EneroUsuariosActivos[Usuario SAP],1,FALSE)</f>
        <v>AFLORESD</v>
      </c>
    </row>
    <row r="23" spans="1:14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8" t="s">
        <v>440</v>
      </c>
      <c r="M23" s="1" t="s">
        <v>34</v>
      </c>
      <c r="N23" t="e">
        <f>VLOOKUP(M23,EneroUsuariosActivos[Usuario SAP],1,FALSE)</f>
        <v>#N/A</v>
      </c>
    </row>
    <row r="24" spans="1:14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8" t="s">
        <v>440</v>
      </c>
      <c r="M24" s="1" t="s">
        <v>35</v>
      </c>
      <c r="N24" t="str">
        <f>VLOOKUP(M24,EneroUsuariosActivos[Usuario SAP],1,FALSE)</f>
        <v>AGULDENG</v>
      </c>
    </row>
    <row r="25" spans="1:14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8" t="s">
        <v>440</v>
      </c>
      <c r="M25" s="1" t="s">
        <v>36</v>
      </c>
      <c r="N25" t="str">
        <f>VLOOKUP(M25,EneroUsuariosActivos[Usuario SAP],1,FALSE)</f>
        <v>AGUTIERREZR</v>
      </c>
    </row>
    <row r="26" spans="1:14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8" t="s">
        <v>440</v>
      </c>
      <c r="M26" s="1" t="s">
        <v>37</v>
      </c>
      <c r="N26" t="e">
        <f>VLOOKUP(M26,EneroUsuariosActivos[Usuario SAP],1,FALSE)</f>
        <v>#N/A</v>
      </c>
    </row>
    <row r="27" spans="1:14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8" t="s">
        <v>440</v>
      </c>
      <c r="M27" s="1" t="s">
        <v>38</v>
      </c>
      <c r="N27" t="str">
        <f>VLOOKUP(M27,EneroUsuariosActivos[Usuario SAP],1,FALSE)</f>
        <v>ALACHIRAP</v>
      </c>
    </row>
    <row r="28" spans="1:14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8" t="s">
        <v>440</v>
      </c>
      <c r="M28" s="1" t="s">
        <v>39</v>
      </c>
      <c r="N28" t="e">
        <f>VLOOKUP(M28,EneroUsuariosActivos[Usuario SAP],1,FALSE)</f>
        <v>#N/A</v>
      </c>
    </row>
    <row r="29" spans="1:14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8" t="s">
        <v>440</v>
      </c>
      <c r="M29" s="1" t="s">
        <v>40</v>
      </c>
      <c r="N29" t="e">
        <f>VLOOKUP(M29,EneroUsuariosActivos[Usuario SAP],1,FALSE)</f>
        <v>#N/A</v>
      </c>
    </row>
    <row r="30" spans="1:14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8" t="s">
        <v>440</v>
      </c>
      <c r="M30" s="1" t="s">
        <v>41</v>
      </c>
      <c r="N30" t="e">
        <f>VLOOKUP(M30,EneroUsuariosActivos[Usuario SAP],1,FALSE)</f>
        <v>#N/A</v>
      </c>
    </row>
    <row r="31" spans="1:14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8" t="s">
        <v>440</v>
      </c>
      <c r="M31" s="1" t="s">
        <v>42</v>
      </c>
      <c r="N31" t="e">
        <f>VLOOKUP(M31,EneroUsuariosActivos[Usuario SAP],1,FALSE)</f>
        <v>#N/A</v>
      </c>
    </row>
    <row r="32" spans="1:14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8" t="s">
        <v>440</v>
      </c>
      <c r="M32" s="1" t="s">
        <v>44</v>
      </c>
      <c r="N32" t="e">
        <f>VLOOKUP(M32,EneroUsuariosActivos[Usuario SAP],1,FALSE)</f>
        <v>#N/A</v>
      </c>
    </row>
    <row r="33" spans="1:14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8" t="s">
        <v>440</v>
      </c>
      <c r="M33" s="1" t="s">
        <v>45</v>
      </c>
      <c r="N33" t="e">
        <f>VLOOKUP(M33,EneroUsuariosActivos[Usuario SAP],1,FALSE)</f>
        <v>#N/A</v>
      </c>
    </row>
    <row r="34" spans="1:14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8" t="s">
        <v>440</v>
      </c>
      <c r="M34" s="1" t="s">
        <v>46</v>
      </c>
      <c r="N34" t="e">
        <f>VLOOKUP(M34,EneroUsuariosActivos[Usuario SAP],1,FALSE)</f>
        <v>#N/A</v>
      </c>
    </row>
    <row r="35" spans="1:14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8" t="s">
        <v>440</v>
      </c>
      <c r="M35" s="1" t="s">
        <v>47</v>
      </c>
      <c r="N35" t="e">
        <f>VLOOKUP(M35,EneroUsuariosActivos[Usuario SAP],1,FALSE)</f>
        <v>#N/A</v>
      </c>
    </row>
    <row r="36" spans="1:14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8" t="s">
        <v>440</v>
      </c>
      <c r="M36" s="1" t="s">
        <v>48</v>
      </c>
      <c r="N36" t="e">
        <f>VLOOKUP(M36,EneroUsuariosActivos[Usuario SAP],1,FALSE)</f>
        <v>#N/A</v>
      </c>
    </row>
    <row r="37" spans="1:14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8" t="s">
        <v>440</v>
      </c>
      <c r="M37" s="1" t="s">
        <v>49</v>
      </c>
      <c r="N37" t="e">
        <f>VLOOKUP(M37,EneroUsuariosActivos[Usuario SAP],1,FALSE)</f>
        <v>#N/A</v>
      </c>
    </row>
    <row r="38" spans="1:14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8" t="s">
        <v>440</v>
      </c>
      <c r="M38" s="1" t="s">
        <v>51</v>
      </c>
      <c r="N38" t="str">
        <f>VLOOKUP(M38,EneroUsuariosActivos[Usuario SAP],1,FALSE)</f>
        <v>ASERNAQUEV</v>
      </c>
    </row>
    <row r="39" spans="1:14" x14ac:dyDescent="0.25">
      <c r="A39" s="1" t="s">
        <v>96</v>
      </c>
      <c r="B39" s="3"/>
      <c r="C39" s="1" t="s">
        <v>5</v>
      </c>
      <c r="D39" s="1" t="s">
        <v>6</v>
      </c>
      <c r="E39" s="3">
        <v>44126</v>
      </c>
      <c r="F39" s="8" t="s">
        <v>440</v>
      </c>
      <c r="M39" s="1" t="s">
        <v>52</v>
      </c>
      <c r="N39" t="str">
        <f>VLOOKUP(M39,EneroUsuariosActivos[Usuario SAP],1,FALSE)</f>
        <v>ASSESSMENT</v>
      </c>
    </row>
    <row r="40" spans="1:14" x14ac:dyDescent="0.25">
      <c r="A40" s="1" t="s">
        <v>99</v>
      </c>
      <c r="B40" s="3"/>
      <c r="C40" s="1" t="s">
        <v>5</v>
      </c>
      <c r="D40" s="1" t="s">
        <v>6</v>
      </c>
      <c r="E40" s="3">
        <v>45197</v>
      </c>
      <c r="F40" s="8" t="s">
        <v>440</v>
      </c>
      <c r="M40" s="1" t="s">
        <v>53</v>
      </c>
      <c r="N40" t="e">
        <f>VLOOKUP(M40,EneroUsuariosActivos[Usuario SAP],1,FALSE)</f>
        <v>#N/A</v>
      </c>
    </row>
    <row r="41" spans="1:14" x14ac:dyDescent="0.25">
      <c r="A41" s="1" t="s">
        <v>104</v>
      </c>
      <c r="B41" s="3"/>
      <c r="C41" s="1" t="s">
        <v>5</v>
      </c>
      <c r="D41" s="1" t="s">
        <v>6</v>
      </c>
      <c r="E41" s="3">
        <v>42878</v>
      </c>
      <c r="F41" s="8" t="s">
        <v>440</v>
      </c>
      <c r="M41" s="1" t="s">
        <v>54</v>
      </c>
      <c r="N41" t="str">
        <f>VLOOKUP(M41,EneroUsuariosActivos[Usuario SAP],1,FALSE)</f>
        <v>AVASQUEZM</v>
      </c>
    </row>
    <row r="42" spans="1:14" x14ac:dyDescent="0.25">
      <c r="A42" s="1" t="s">
        <v>107</v>
      </c>
      <c r="B42" s="3"/>
      <c r="C42" s="1" t="s">
        <v>5</v>
      </c>
      <c r="D42" s="1" t="s">
        <v>6</v>
      </c>
      <c r="E42" s="3">
        <v>40560</v>
      </c>
      <c r="F42" s="8" t="s">
        <v>440</v>
      </c>
      <c r="M42" s="1" t="s">
        <v>55</v>
      </c>
      <c r="N42" t="str">
        <f>VLOOKUP(M42,EneroUsuariosActivos[Usuario SAP],1,FALSE)</f>
        <v>AVILELAJ</v>
      </c>
    </row>
    <row r="43" spans="1:14" x14ac:dyDescent="0.25">
      <c r="A43" s="1" t="s">
        <v>108</v>
      </c>
      <c r="B43" s="3"/>
      <c r="C43" s="1" t="s">
        <v>5</v>
      </c>
      <c r="D43" s="1" t="s">
        <v>10</v>
      </c>
      <c r="E43" s="3">
        <v>42851</v>
      </c>
      <c r="F43" s="8" t="s">
        <v>440</v>
      </c>
      <c r="M43" s="1" t="s">
        <v>56</v>
      </c>
      <c r="N43" t="e">
        <f>VLOOKUP(M43,EneroUsuariosActivos[Usuario SAP],1,FALSE)</f>
        <v>#N/A</v>
      </c>
    </row>
    <row r="44" spans="1:14" x14ac:dyDescent="0.25">
      <c r="A44" s="1" t="s">
        <v>110</v>
      </c>
      <c r="B44" s="3"/>
      <c r="C44" s="1" t="s">
        <v>5</v>
      </c>
      <c r="D44" s="1" t="s">
        <v>6</v>
      </c>
      <c r="E44" s="3">
        <v>41929</v>
      </c>
      <c r="F44" s="8" t="s">
        <v>440</v>
      </c>
      <c r="M44" s="1" t="s">
        <v>57</v>
      </c>
      <c r="N44" t="str">
        <f>VLOOKUP(M44,EneroUsuariosActivos[Usuario SAP],1,FALSE)</f>
        <v>BGONZALESM</v>
      </c>
    </row>
    <row r="45" spans="1:14" x14ac:dyDescent="0.25">
      <c r="A45" s="1" t="s">
        <v>111</v>
      </c>
      <c r="B45" s="3"/>
      <c r="C45" s="1" t="s">
        <v>5</v>
      </c>
      <c r="D45" s="1" t="s">
        <v>6</v>
      </c>
      <c r="E45" s="3">
        <v>44788</v>
      </c>
      <c r="F45" s="8" t="s">
        <v>440</v>
      </c>
      <c r="M45" s="1" t="s">
        <v>58</v>
      </c>
      <c r="N45" t="e">
        <f>VLOOKUP(M45,EneroUsuariosActivos[Usuario SAP],1,FALSE)</f>
        <v>#N/A</v>
      </c>
    </row>
    <row r="46" spans="1:14" x14ac:dyDescent="0.25">
      <c r="A46" s="1" t="s">
        <v>115</v>
      </c>
      <c r="B46" s="3"/>
      <c r="C46" s="1" t="s">
        <v>5</v>
      </c>
      <c r="D46" s="1" t="s">
        <v>6</v>
      </c>
      <c r="E46" s="3">
        <v>41282</v>
      </c>
      <c r="F46" s="8" t="s">
        <v>440</v>
      </c>
      <c r="M46" s="1" t="s">
        <v>59</v>
      </c>
      <c r="N46" t="e">
        <f>VLOOKUP(M46,EneroUsuariosActivos[Usuario SAP],1,FALSE)</f>
        <v>#N/A</v>
      </c>
    </row>
    <row r="47" spans="1:14" x14ac:dyDescent="0.25">
      <c r="A47" s="1" t="s">
        <v>117</v>
      </c>
      <c r="B47" s="3"/>
      <c r="C47" s="1" t="s">
        <v>5</v>
      </c>
      <c r="D47" s="1" t="s">
        <v>10</v>
      </c>
      <c r="E47" s="3">
        <v>44671</v>
      </c>
      <c r="F47" s="8" t="s">
        <v>440</v>
      </c>
      <c r="M47" s="1" t="s">
        <v>60</v>
      </c>
      <c r="N47" t="e">
        <f>VLOOKUP(M47,EneroUsuariosActivos[Usuario SAP],1,FALSE)</f>
        <v>#N/A</v>
      </c>
    </row>
    <row r="48" spans="1:14" x14ac:dyDescent="0.25">
      <c r="A48" s="1" t="s">
        <v>118</v>
      </c>
      <c r="B48" s="3"/>
      <c r="C48" s="1" t="s">
        <v>5</v>
      </c>
      <c r="D48" s="1" t="s">
        <v>6</v>
      </c>
      <c r="E48" s="3">
        <v>43063</v>
      </c>
      <c r="F48" s="8" t="s">
        <v>440</v>
      </c>
      <c r="M48" s="1" t="s">
        <v>61</v>
      </c>
      <c r="N48" t="e">
        <f>VLOOKUP(M48,EneroUsuariosActivos[Usuario SAP],1,FALSE)</f>
        <v>#N/A</v>
      </c>
    </row>
    <row r="49" spans="1:14" x14ac:dyDescent="0.25">
      <c r="A49" s="1" t="s">
        <v>120</v>
      </c>
      <c r="B49" s="3"/>
      <c r="C49" s="1" t="s">
        <v>5</v>
      </c>
      <c r="D49" s="1" t="s">
        <v>6</v>
      </c>
      <c r="E49" s="3">
        <v>45152</v>
      </c>
      <c r="F49" s="8" t="s">
        <v>440</v>
      </c>
      <c r="M49" s="1" t="s">
        <v>64</v>
      </c>
      <c r="N49" t="str">
        <f>VLOOKUP(M49,EneroUsuariosActivos[Usuario SAP],1,FALSE)</f>
        <v>CCARRILLOR</v>
      </c>
    </row>
    <row r="50" spans="1:14" x14ac:dyDescent="0.25">
      <c r="A50" s="1" t="s">
        <v>126</v>
      </c>
      <c r="B50" s="3"/>
      <c r="C50" s="1" t="s">
        <v>5</v>
      </c>
      <c r="D50" s="1" t="s">
        <v>6</v>
      </c>
      <c r="E50" s="3">
        <v>43628</v>
      </c>
      <c r="F50" s="8" t="s">
        <v>440</v>
      </c>
      <c r="M50" s="1" t="s">
        <v>66</v>
      </c>
      <c r="N50" t="str">
        <f>VLOOKUP(M50,EneroUsuariosActivos[Usuario SAP],1,FALSE)</f>
        <v>CFREYM</v>
      </c>
    </row>
    <row r="51" spans="1:14" x14ac:dyDescent="0.25">
      <c r="A51" s="1" t="s">
        <v>128</v>
      </c>
      <c r="B51" s="3"/>
      <c r="C51" s="1" t="s">
        <v>5</v>
      </c>
      <c r="D51" s="1" t="s">
        <v>6</v>
      </c>
      <c r="E51" s="3">
        <v>41863</v>
      </c>
      <c r="F51" s="8" t="s">
        <v>440</v>
      </c>
      <c r="M51" s="1" t="s">
        <v>68</v>
      </c>
      <c r="N51" t="str">
        <f>VLOOKUP(M51,EneroUsuariosActivos[Usuario SAP],1,FALSE)</f>
        <v>CNEYRAM</v>
      </c>
    </row>
    <row r="52" spans="1:14" x14ac:dyDescent="0.25">
      <c r="A52" s="1" t="s">
        <v>129</v>
      </c>
      <c r="B52" s="3">
        <v>2958465</v>
      </c>
      <c r="C52" s="1" t="s">
        <v>5</v>
      </c>
      <c r="D52" s="1" t="s">
        <v>6</v>
      </c>
      <c r="E52" s="3">
        <v>44967</v>
      </c>
      <c r="F52" s="8" t="s">
        <v>440</v>
      </c>
      <c r="M52" s="1" t="s">
        <v>69</v>
      </c>
      <c r="N52" t="str">
        <f>VLOOKUP(M52,EneroUsuariosActivos[Usuario SAP],1,FALSE)</f>
        <v>COCANAG</v>
      </c>
    </row>
    <row r="53" spans="1:14" x14ac:dyDescent="0.25">
      <c r="A53" s="1" t="s">
        <v>132</v>
      </c>
      <c r="B53" s="3"/>
      <c r="C53" s="1" t="s">
        <v>5</v>
      </c>
      <c r="D53" s="1" t="s">
        <v>10</v>
      </c>
      <c r="E53" s="3">
        <v>43103</v>
      </c>
      <c r="F53" s="8" t="s">
        <v>440</v>
      </c>
      <c r="M53" s="1" t="s">
        <v>70</v>
      </c>
      <c r="N53" t="e">
        <f>VLOOKUP(M53,EneroUsuariosActivos[Usuario SAP],1,FALSE)</f>
        <v>#N/A</v>
      </c>
    </row>
    <row r="54" spans="1:14" x14ac:dyDescent="0.25">
      <c r="A54" s="1" t="s">
        <v>136</v>
      </c>
      <c r="B54" s="3"/>
      <c r="C54" s="1" t="s">
        <v>5</v>
      </c>
      <c r="D54" s="1" t="s">
        <v>6</v>
      </c>
      <c r="E54" s="3">
        <v>42576</v>
      </c>
      <c r="F54" s="8" t="s">
        <v>440</v>
      </c>
      <c r="M54" s="1" t="s">
        <v>71</v>
      </c>
      <c r="N54" t="e">
        <f>VLOOKUP(M54,EneroUsuariosActivos[Usuario SAP],1,FALSE)</f>
        <v>#N/A</v>
      </c>
    </row>
    <row r="55" spans="1:14" x14ac:dyDescent="0.25">
      <c r="A55" s="1" t="s">
        <v>137</v>
      </c>
      <c r="B55" s="3"/>
      <c r="C55" s="1" t="s">
        <v>5</v>
      </c>
      <c r="D55" s="1" t="s">
        <v>6</v>
      </c>
      <c r="E55" s="3">
        <v>44076</v>
      </c>
      <c r="F55" s="8" t="s">
        <v>440</v>
      </c>
      <c r="M55" s="1" t="s">
        <v>72</v>
      </c>
      <c r="N55" t="e">
        <f>VLOOKUP(M55,EneroUsuariosActivos[Usuario SAP],1,FALSE)</f>
        <v>#N/A</v>
      </c>
    </row>
    <row r="56" spans="1:14" x14ac:dyDescent="0.25">
      <c r="A56" s="1" t="s">
        <v>138</v>
      </c>
      <c r="B56" s="3"/>
      <c r="C56" s="1" t="s">
        <v>5</v>
      </c>
      <c r="D56" s="1" t="s">
        <v>6</v>
      </c>
      <c r="E56" s="3">
        <v>44617</v>
      </c>
      <c r="F56" s="8" t="s">
        <v>440</v>
      </c>
      <c r="M56" s="1" t="s">
        <v>73</v>
      </c>
      <c r="N56" t="str">
        <f>VLOOKUP(M56,EneroUsuariosActivos[Usuario SAP],1,FALSE)</f>
        <v>CRAMOSG</v>
      </c>
    </row>
    <row r="57" spans="1:14" x14ac:dyDescent="0.25">
      <c r="A57" s="1" t="s">
        <v>139</v>
      </c>
      <c r="B57" s="3"/>
      <c r="C57" s="1" t="s">
        <v>5</v>
      </c>
      <c r="D57" s="1" t="s">
        <v>10</v>
      </c>
      <c r="E57" s="3">
        <v>45085</v>
      </c>
      <c r="F57" s="8" t="s">
        <v>440</v>
      </c>
      <c r="M57" s="1" t="s">
        <v>74</v>
      </c>
      <c r="N57" t="str">
        <f>VLOOKUP(M57,EneroUsuariosActivos[Usuario SAP],1,FALSE)</f>
        <v>CREYESY</v>
      </c>
    </row>
    <row r="58" spans="1:14" x14ac:dyDescent="0.25">
      <c r="A58" s="1" t="s">
        <v>140</v>
      </c>
      <c r="B58" s="3"/>
      <c r="C58" s="1" t="s">
        <v>5</v>
      </c>
      <c r="D58" s="1" t="s">
        <v>10</v>
      </c>
      <c r="E58" s="3">
        <v>44047</v>
      </c>
      <c r="F58" s="8" t="s">
        <v>440</v>
      </c>
      <c r="M58" s="1" t="s">
        <v>75</v>
      </c>
      <c r="N58" t="e">
        <f>VLOOKUP(M58,EneroUsuariosActivos[Usuario SAP],1,FALSE)</f>
        <v>#N/A</v>
      </c>
    </row>
    <row r="59" spans="1:14" x14ac:dyDescent="0.25">
      <c r="A59" s="1" t="s">
        <v>143</v>
      </c>
      <c r="B59" s="3"/>
      <c r="C59" s="1" t="s">
        <v>5</v>
      </c>
      <c r="D59" s="1" t="s">
        <v>10</v>
      </c>
      <c r="E59" s="3">
        <v>44007</v>
      </c>
      <c r="F59" s="8" t="s">
        <v>440</v>
      </c>
      <c r="M59" s="1" t="s">
        <v>76</v>
      </c>
      <c r="N59" t="str">
        <f>VLOOKUP(M59,EneroUsuariosActivos[Usuario SAP],1,FALSE)</f>
        <v>CSILVAD</v>
      </c>
    </row>
    <row r="60" spans="1:14" x14ac:dyDescent="0.25">
      <c r="A60" s="1" t="s">
        <v>146</v>
      </c>
      <c r="B60" s="3"/>
      <c r="C60" s="1" t="s">
        <v>5</v>
      </c>
      <c r="D60" s="1" t="s">
        <v>6</v>
      </c>
      <c r="E60" s="3">
        <v>45169</v>
      </c>
      <c r="F60" s="8" t="s">
        <v>440</v>
      </c>
      <c r="M60" s="1" t="s">
        <v>77</v>
      </c>
      <c r="N60" t="str">
        <f>VLOOKUP(M60,EneroUsuariosActivos[Usuario SAP],1,FALSE)</f>
        <v>CSOSAL</v>
      </c>
    </row>
    <row r="61" spans="1:14" x14ac:dyDescent="0.25">
      <c r="A61" s="1" t="s">
        <v>147</v>
      </c>
      <c r="B61" s="3">
        <v>2958465</v>
      </c>
      <c r="C61" s="1" t="s">
        <v>5</v>
      </c>
      <c r="D61" s="1" t="s">
        <v>6</v>
      </c>
      <c r="E61" s="3">
        <v>45113</v>
      </c>
      <c r="F61" s="8" t="s">
        <v>440</v>
      </c>
      <c r="M61" s="1" t="s">
        <v>78</v>
      </c>
      <c r="N61" t="e">
        <f>VLOOKUP(M61,EneroUsuariosActivos[Usuario SAP],1,FALSE)</f>
        <v>#N/A</v>
      </c>
    </row>
    <row r="62" spans="1:14" x14ac:dyDescent="0.25">
      <c r="A62" s="1" t="s">
        <v>151</v>
      </c>
      <c r="B62" s="3"/>
      <c r="C62" s="1" t="s">
        <v>5</v>
      </c>
      <c r="D62" s="1" t="s">
        <v>6</v>
      </c>
      <c r="E62" s="3">
        <v>44837</v>
      </c>
      <c r="F62" s="8" t="s">
        <v>440</v>
      </c>
      <c r="M62" s="1" t="s">
        <v>79</v>
      </c>
      <c r="N62" t="e">
        <f>VLOOKUP(M62,EneroUsuariosActivos[Usuario SAP],1,FALSE)</f>
        <v>#N/A</v>
      </c>
    </row>
    <row r="63" spans="1:14" x14ac:dyDescent="0.25">
      <c r="A63" s="1" t="s">
        <v>152</v>
      </c>
      <c r="B63" s="3"/>
      <c r="C63" s="1" t="s">
        <v>5</v>
      </c>
      <c r="D63" s="1" t="s">
        <v>10</v>
      </c>
      <c r="E63" s="3">
        <v>43634</v>
      </c>
      <c r="F63" s="8" t="s">
        <v>440</v>
      </c>
      <c r="M63" s="1" t="s">
        <v>80</v>
      </c>
      <c r="N63" t="e">
        <f>VLOOKUP(M63,EneroUsuariosActivos[Usuario SAP],1,FALSE)</f>
        <v>#N/A</v>
      </c>
    </row>
    <row r="64" spans="1:14" x14ac:dyDescent="0.25">
      <c r="A64" s="1" t="s">
        <v>153</v>
      </c>
      <c r="B64" s="3"/>
      <c r="C64" s="1" t="s">
        <v>5</v>
      </c>
      <c r="D64" s="1" t="s">
        <v>10</v>
      </c>
      <c r="E64" s="3">
        <v>45303</v>
      </c>
      <c r="F64" s="8" t="s">
        <v>440</v>
      </c>
      <c r="M64" s="1" t="s">
        <v>81</v>
      </c>
      <c r="N64" t="str">
        <f>VLOOKUP(M64,EneroUsuariosActivos[Usuario SAP],1,FALSE)</f>
        <v>CVIVANCOM</v>
      </c>
    </row>
    <row r="65" spans="1:14" x14ac:dyDescent="0.25">
      <c r="A65" s="1" t="s">
        <v>155</v>
      </c>
      <c r="B65" s="3"/>
      <c r="C65" s="1" t="s">
        <v>5</v>
      </c>
      <c r="D65" s="1" t="s">
        <v>10</v>
      </c>
      <c r="E65" s="3">
        <v>42990</v>
      </c>
      <c r="F65" s="8" t="s">
        <v>440</v>
      </c>
      <c r="M65" s="1" t="s">
        <v>82</v>
      </c>
      <c r="N65" t="str">
        <f>VLOOKUP(M65,EneroUsuariosActivos[Usuario SAP],1,FALSE)</f>
        <v>DARENASB</v>
      </c>
    </row>
    <row r="66" spans="1:14" x14ac:dyDescent="0.25">
      <c r="A66" s="1" t="s">
        <v>157</v>
      </c>
      <c r="B66" s="3"/>
      <c r="C66" s="1" t="s">
        <v>5</v>
      </c>
      <c r="D66" s="1" t="s">
        <v>6</v>
      </c>
      <c r="E66" s="3">
        <v>44447</v>
      </c>
      <c r="F66" s="8" t="s">
        <v>440</v>
      </c>
      <c r="M66" s="1" t="s">
        <v>83</v>
      </c>
      <c r="N66" t="e">
        <f>VLOOKUP(M66,EneroUsuariosActivos[Usuario SAP],1,FALSE)</f>
        <v>#N/A</v>
      </c>
    </row>
    <row r="67" spans="1:14" x14ac:dyDescent="0.25">
      <c r="A67" s="1" t="s">
        <v>159</v>
      </c>
      <c r="B67" s="3"/>
      <c r="C67" s="1" t="s">
        <v>5</v>
      </c>
      <c r="D67" s="1" t="s">
        <v>6</v>
      </c>
      <c r="E67" s="3">
        <v>43256</v>
      </c>
      <c r="F67" s="8" t="s">
        <v>440</v>
      </c>
      <c r="M67" s="1" t="s">
        <v>84</v>
      </c>
      <c r="N67" t="str">
        <f>VLOOKUP(M67,EneroUsuariosActivos[Usuario SAP],1,FALSE)</f>
        <v>DCHERON</v>
      </c>
    </row>
    <row r="68" spans="1:14" x14ac:dyDescent="0.25">
      <c r="A68" s="1" t="s">
        <v>160</v>
      </c>
      <c r="B68" s="3"/>
      <c r="C68" s="1" t="s">
        <v>5</v>
      </c>
      <c r="D68" s="1" t="s">
        <v>10</v>
      </c>
      <c r="E68" s="3">
        <v>44097</v>
      </c>
      <c r="F68" s="8" t="s">
        <v>440</v>
      </c>
      <c r="M68" s="1" t="s">
        <v>85</v>
      </c>
      <c r="N68" t="e">
        <f>VLOOKUP(M68,EneroUsuariosActivos[Usuario SAP],1,FALSE)</f>
        <v>#N/A</v>
      </c>
    </row>
    <row r="69" spans="1:14" x14ac:dyDescent="0.25">
      <c r="A69" s="1" t="s">
        <v>161</v>
      </c>
      <c r="B69" s="3"/>
      <c r="C69" s="1" t="s">
        <v>5</v>
      </c>
      <c r="D69" s="1" t="s">
        <v>6</v>
      </c>
      <c r="E69" s="3">
        <v>42821</v>
      </c>
      <c r="F69" s="8" t="s">
        <v>440</v>
      </c>
      <c r="M69" s="1" t="s">
        <v>86</v>
      </c>
      <c r="N69" t="e">
        <f>VLOOKUP(M69,EneroUsuariosActivos[Usuario SAP],1,FALSE)</f>
        <v>#N/A</v>
      </c>
    </row>
    <row r="70" spans="1:14" x14ac:dyDescent="0.25">
      <c r="A70" s="1" t="s">
        <v>166</v>
      </c>
      <c r="B70" s="3"/>
      <c r="C70" s="1" t="s">
        <v>5</v>
      </c>
      <c r="D70" s="1" t="s">
        <v>10</v>
      </c>
      <c r="E70" s="3">
        <v>44467</v>
      </c>
      <c r="F70" s="8" t="s">
        <v>440</v>
      </c>
      <c r="M70" s="1" t="s">
        <v>87</v>
      </c>
      <c r="N70" t="str">
        <f>VLOOKUP(M70,EneroUsuariosActivos[Usuario SAP],1,FALSE)</f>
        <v>DCRUZC</v>
      </c>
    </row>
    <row r="71" spans="1:14" x14ac:dyDescent="0.25">
      <c r="A71" s="1" t="s">
        <v>168</v>
      </c>
      <c r="B71" s="3"/>
      <c r="C71" s="1" t="s">
        <v>5</v>
      </c>
      <c r="D71" s="1" t="s">
        <v>6</v>
      </c>
      <c r="E71" s="3">
        <v>40317</v>
      </c>
      <c r="F71" s="8" t="s">
        <v>440</v>
      </c>
      <c r="M71" s="1" t="s">
        <v>88</v>
      </c>
      <c r="N71" t="str">
        <f>VLOOKUP(M71,EneroUsuariosActivos[Usuario SAP],1,FALSE)</f>
        <v>DFLOREANOP</v>
      </c>
    </row>
    <row r="72" spans="1:14" x14ac:dyDescent="0.25">
      <c r="A72" s="1" t="s">
        <v>169</v>
      </c>
      <c r="B72" s="3">
        <v>2958465</v>
      </c>
      <c r="C72" s="1" t="s">
        <v>5</v>
      </c>
      <c r="D72" s="1" t="s">
        <v>10</v>
      </c>
      <c r="E72" s="3">
        <v>44999</v>
      </c>
      <c r="F72" s="8" t="s">
        <v>440</v>
      </c>
      <c r="M72" s="1" t="s">
        <v>89</v>
      </c>
      <c r="N72" t="str">
        <f>VLOOKUP(M72,EneroUsuariosActivos[Usuario SAP],1,FALSE)</f>
        <v>DGAMEROS</v>
      </c>
    </row>
    <row r="73" spans="1:14" x14ac:dyDescent="0.25">
      <c r="A73" s="1" t="s">
        <v>170</v>
      </c>
      <c r="B73" s="3"/>
      <c r="C73" s="1" t="s">
        <v>5</v>
      </c>
      <c r="D73" s="1" t="s">
        <v>6</v>
      </c>
      <c r="E73" s="3">
        <v>44266</v>
      </c>
      <c r="F73" s="8" t="s">
        <v>440</v>
      </c>
      <c r="M73" s="1" t="s">
        <v>90</v>
      </c>
      <c r="N73" t="e">
        <f>VLOOKUP(M73,EneroUsuariosActivos[Usuario SAP],1,FALSE)</f>
        <v>#N/A</v>
      </c>
    </row>
    <row r="74" spans="1:14" x14ac:dyDescent="0.25">
      <c r="A74" s="1" t="s">
        <v>172</v>
      </c>
      <c r="B74" s="3"/>
      <c r="C74" s="1" t="s">
        <v>5</v>
      </c>
      <c r="D74" s="1" t="s">
        <v>10</v>
      </c>
      <c r="E74" s="3">
        <v>43594</v>
      </c>
      <c r="F74" s="8" t="s">
        <v>440</v>
      </c>
      <c r="M74" s="1" t="s">
        <v>91</v>
      </c>
      <c r="N74" t="e">
        <f>VLOOKUP(M74,EneroUsuariosActivos[Usuario SAP],1,FALSE)</f>
        <v>#N/A</v>
      </c>
    </row>
    <row r="75" spans="1:14" x14ac:dyDescent="0.25">
      <c r="A75" s="1" t="s">
        <v>173</v>
      </c>
      <c r="B75" s="3"/>
      <c r="C75" s="1" t="s">
        <v>5</v>
      </c>
      <c r="D75" s="1" t="s">
        <v>10</v>
      </c>
      <c r="E75" s="3">
        <v>44253</v>
      </c>
      <c r="F75" s="8" t="s">
        <v>440</v>
      </c>
      <c r="M75" s="1" t="s">
        <v>92</v>
      </c>
      <c r="N75" t="e">
        <f>VLOOKUP(M75,EneroUsuariosActivos[Usuario SAP],1,FALSE)</f>
        <v>#N/A</v>
      </c>
    </row>
    <row r="76" spans="1:14" x14ac:dyDescent="0.25">
      <c r="A76" s="1" t="s">
        <v>175</v>
      </c>
      <c r="B76" s="3"/>
      <c r="C76" s="1" t="s">
        <v>5</v>
      </c>
      <c r="D76" s="1" t="s">
        <v>6</v>
      </c>
      <c r="E76" s="3">
        <v>40560</v>
      </c>
      <c r="F76" s="8" t="s">
        <v>440</v>
      </c>
      <c r="M76" s="1" t="s">
        <v>94</v>
      </c>
      <c r="N76" t="e">
        <f>VLOOKUP(M76,EneroUsuariosActivos[Usuario SAP],1,FALSE)</f>
        <v>#N/A</v>
      </c>
    </row>
    <row r="77" spans="1:14" x14ac:dyDescent="0.25">
      <c r="A77" s="1" t="s">
        <v>177</v>
      </c>
      <c r="B77" s="3"/>
      <c r="C77" s="1" t="s">
        <v>5</v>
      </c>
      <c r="D77" s="1" t="s">
        <v>6</v>
      </c>
      <c r="E77" s="3">
        <v>44158</v>
      </c>
      <c r="F77" s="8" t="s">
        <v>440</v>
      </c>
      <c r="M77" s="1" t="s">
        <v>95</v>
      </c>
      <c r="N77" t="e">
        <f>VLOOKUP(M77,EneroUsuariosActivos[Usuario SAP],1,FALSE)</f>
        <v>#N/A</v>
      </c>
    </row>
    <row r="78" spans="1:14" x14ac:dyDescent="0.25">
      <c r="A78" s="1" t="s">
        <v>182</v>
      </c>
      <c r="B78" s="3"/>
      <c r="C78" s="1" t="s">
        <v>5</v>
      </c>
      <c r="D78" s="1" t="s">
        <v>6</v>
      </c>
      <c r="E78" s="3">
        <v>45133</v>
      </c>
      <c r="F78" s="8" t="s">
        <v>440</v>
      </c>
      <c r="M78" s="1" t="s">
        <v>96</v>
      </c>
      <c r="N78" t="str">
        <f>VLOOKUP(M78,EneroUsuariosActivos[Usuario SAP],1,FALSE)</f>
        <v>EAREVALOJ</v>
      </c>
    </row>
    <row r="79" spans="1:14" x14ac:dyDescent="0.25">
      <c r="A79" s="1" t="s">
        <v>189</v>
      </c>
      <c r="B79" s="3">
        <v>2958465</v>
      </c>
      <c r="C79" s="1" t="s">
        <v>5</v>
      </c>
      <c r="D79" s="1" t="s">
        <v>6</v>
      </c>
      <c r="E79" s="3">
        <v>44895</v>
      </c>
      <c r="F79" s="8" t="s">
        <v>440</v>
      </c>
      <c r="M79" s="1" t="s">
        <v>99</v>
      </c>
      <c r="N79" t="str">
        <f>VLOOKUP(M79,EneroUsuariosActivos[Usuario SAP],1,FALSE)</f>
        <v>EGIRONA</v>
      </c>
    </row>
    <row r="80" spans="1:14" x14ac:dyDescent="0.25">
      <c r="A80" s="1" t="s">
        <v>190</v>
      </c>
      <c r="B80" s="3"/>
      <c r="C80" s="1" t="s">
        <v>5</v>
      </c>
      <c r="D80" s="1" t="s">
        <v>10</v>
      </c>
      <c r="E80" s="3">
        <v>45112</v>
      </c>
      <c r="F80" s="8" t="s">
        <v>440</v>
      </c>
      <c r="M80" s="1" t="s">
        <v>100</v>
      </c>
      <c r="N80" t="e">
        <f>VLOOKUP(M80,EneroUsuariosActivos[Usuario SAP],1,FALSE)</f>
        <v>#N/A</v>
      </c>
    </row>
    <row r="81" spans="1:14" x14ac:dyDescent="0.25">
      <c r="A81" s="1" t="s">
        <v>192</v>
      </c>
      <c r="B81" s="3"/>
      <c r="C81" s="1" t="s">
        <v>5</v>
      </c>
      <c r="D81" s="1" t="s">
        <v>10</v>
      </c>
      <c r="E81" s="3">
        <v>44243</v>
      </c>
      <c r="F81" s="8" t="s">
        <v>440</v>
      </c>
      <c r="M81" s="1" t="s">
        <v>103</v>
      </c>
      <c r="N81" t="e">
        <f>VLOOKUP(M81,EneroUsuariosActivos[Usuario SAP],1,FALSE)</f>
        <v>#N/A</v>
      </c>
    </row>
    <row r="82" spans="1:14" x14ac:dyDescent="0.25">
      <c r="A82" s="1" t="s">
        <v>195</v>
      </c>
      <c r="B82" s="3"/>
      <c r="C82" s="1" t="s">
        <v>5</v>
      </c>
      <c r="D82" s="1" t="s">
        <v>6</v>
      </c>
      <c r="E82" s="3">
        <v>44281</v>
      </c>
      <c r="F82" s="8" t="s">
        <v>440</v>
      </c>
      <c r="M82" s="1" t="s">
        <v>104</v>
      </c>
      <c r="N82" t="str">
        <f>VLOOKUP(M82,EneroUsuariosActivos[Usuario SAP],1,FALSE)</f>
        <v>EMIJAHUANCAG</v>
      </c>
    </row>
    <row r="83" spans="1:14" x14ac:dyDescent="0.25">
      <c r="A83" s="1" t="s">
        <v>196</v>
      </c>
      <c r="B83" s="3"/>
      <c r="C83" s="1" t="s">
        <v>5</v>
      </c>
      <c r="D83" s="1" t="s">
        <v>6</v>
      </c>
      <c r="E83" s="3">
        <v>44036</v>
      </c>
      <c r="F83" s="8" t="s">
        <v>440</v>
      </c>
      <c r="M83" s="1" t="s">
        <v>105</v>
      </c>
      <c r="N83" t="e">
        <f>VLOOKUP(M83,EneroUsuariosActivos[Usuario SAP],1,FALSE)</f>
        <v>#N/A</v>
      </c>
    </row>
    <row r="84" spans="1:14" x14ac:dyDescent="0.25">
      <c r="A84" s="1" t="s">
        <v>200</v>
      </c>
      <c r="B84" s="3"/>
      <c r="C84" s="1" t="s">
        <v>5</v>
      </c>
      <c r="D84" s="1" t="s">
        <v>6</v>
      </c>
      <c r="E84" s="3">
        <v>41690</v>
      </c>
      <c r="F84" s="8" t="s">
        <v>440</v>
      </c>
      <c r="M84" s="1" t="s">
        <v>106</v>
      </c>
      <c r="N84" t="e">
        <f>VLOOKUP(M84,EneroUsuariosActivos[Usuario SAP],1,FALSE)</f>
        <v>#N/A</v>
      </c>
    </row>
    <row r="85" spans="1:14" x14ac:dyDescent="0.25">
      <c r="A85" s="1" t="s">
        <v>201</v>
      </c>
      <c r="B85" s="3"/>
      <c r="C85" s="1" t="s">
        <v>5</v>
      </c>
      <c r="D85" s="1" t="s">
        <v>6</v>
      </c>
      <c r="E85" s="3">
        <v>42354</v>
      </c>
      <c r="F85" s="8" t="s">
        <v>440</v>
      </c>
      <c r="M85" s="1" t="s">
        <v>107</v>
      </c>
      <c r="N85" t="str">
        <f>VLOOKUP(M85,EneroUsuariosActivos[Usuario SAP],1,FALSE)</f>
        <v>EREYESP</v>
      </c>
    </row>
    <row r="86" spans="1:14" x14ac:dyDescent="0.25">
      <c r="A86" s="1" t="s">
        <v>202</v>
      </c>
      <c r="B86" s="3"/>
      <c r="C86" s="1" t="s">
        <v>5</v>
      </c>
      <c r="D86" s="1" t="s">
        <v>10</v>
      </c>
      <c r="E86" s="3">
        <v>44389</v>
      </c>
      <c r="F86" s="8" t="s">
        <v>440</v>
      </c>
      <c r="M86" s="1" t="s">
        <v>108</v>
      </c>
      <c r="N86" t="str">
        <f>VLOOKUP(M86,EneroUsuariosActivos[Usuario SAP],1,FALSE)</f>
        <v>FATOCHEM</v>
      </c>
    </row>
    <row r="87" spans="1:14" x14ac:dyDescent="0.25">
      <c r="A87" s="1" t="s">
        <v>206</v>
      </c>
      <c r="B87" s="3"/>
      <c r="C87" s="1" t="s">
        <v>5</v>
      </c>
      <c r="D87" s="1" t="s">
        <v>6</v>
      </c>
      <c r="E87" s="3">
        <v>44865</v>
      </c>
      <c r="F87" s="8" t="s">
        <v>440</v>
      </c>
      <c r="M87" s="1" t="s">
        <v>109</v>
      </c>
      <c r="N87" t="e">
        <f>VLOOKUP(M87,EneroUsuariosActivos[Usuario SAP],1,FALSE)</f>
        <v>#N/A</v>
      </c>
    </row>
    <row r="88" spans="1:14" x14ac:dyDescent="0.25">
      <c r="A88" s="1" t="s">
        <v>207</v>
      </c>
      <c r="B88" s="3"/>
      <c r="C88" s="1" t="s">
        <v>5</v>
      </c>
      <c r="D88" s="1" t="s">
        <v>10</v>
      </c>
      <c r="E88" s="3">
        <v>43651</v>
      </c>
      <c r="F88" s="8" t="s">
        <v>440</v>
      </c>
      <c r="M88" s="1" t="s">
        <v>110</v>
      </c>
      <c r="N88" t="str">
        <f>VLOOKUP(M88,EneroUsuariosActivos[Usuario SAP],1,FALSE)</f>
        <v>FLOPEZV</v>
      </c>
    </row>
    <row r="89" spans="1:14" x14ac:dyDescent="0.25">
      <c r="A89" s="1" t="s">
        <v>211</v>
      </c>
      <c r="B89" s="3"/>
      <c r="C89" s="1" t="s">
        <v>5</v>
      </c>
      <c r="D89" s="1" t="s">
        <v>6</v>
      </c>
      <c r="E89" s="3">
        <v>41124</v>
      </c>
      <c r="F89" s="8" t="s">
        <v>440</v>
      </c>
      <c r="M89" s="1" t="s">
        <v>111</v>
      </c>
      <c r="N89" t="str">
        <f>VLOOKUP(M89,EneroUsuariosActivos[Usuario SAP],1,FALSE)</f>
        <v>FVALLADARESC</v>
      </c>
    </row>
    <row r="90" spans="1:14" x14ac:dyDescent="0.25">
      <c r="A90" s="1" t="s">
        <v>215</v>
      </c>
      <c r="B90" s="3">
        <v>2958446</v>
      </c>
      <c r="C90" s="1" t="s">
        <v>5</v>
      </c>
      <c r="D90" s="1" t="s">
        <v>10</v>
      </c>
      <c r="E90" s="3">
        <v>41864</v>
      </c>
      <c r="F90" s="8" t="s">
        <v>440</v>
      </c>
      <c r="M90" s="1" t="s">
        <v>113</v>
      </c>
      <c r="N90" t="e">
        <f>VLOOKUP(M90,EneroUsuariosActivos[Usuario SAP],1,FALSE)</f>
        <v>#N/A</v>
      </c>
    </row>
    <row r="91" spans="1:14" x14ac:dyDescent="0.25">
      <c r="A91" s="1" t="s">
        <v>226</v>
      </c>
      <c r="B91" s="3"/>
      <c r="C91" s="1" t="s">
        <v>5</v>
      </c>
      <c r="D91" s="1" t="s">
        <v>10</v>
      </c>
      <c r="E91" s="3">
        <v>41894</v>
      </c>
      <c r="F91" s="8" t="s">
        <v>440</v>
      </c>
      <c r="M91" s="1" t="s">
        <v>115</v>
      </c>
      <c r="N91" t="str">
        <f>VLOOKUP(M91,EneroUsuariosActivos[Usuario SAP],1,FALSE)</f>
        <v>GPENAP</v>
      </c>
    </row>
    <row r="92" spans="1:14" x14ac:dyDescent="0.25">
      <c r="A92" s="1" t="s">
        <v>228</v>
      </c>
      <c r="B92" s="3"/>
      <c r="C92" s="1" t="s">
        <v>5</v>
      </c>
      <c r="D92" s="1" t="s">
        <v>6</v>
      </c>
      <c r="E92" s="3">
        <v>43208</v>
      </c>
      <c r="F92" s="8" t="s">
        <v>440</v>
      </c>
      <c r="M92" s="1" t="s">
        <v>117</v>
      </c>
      <c r="N92" t="str">
        <f>VLOOKUP(M92,EneroUsuariosActivos[Usuario SAP],1,FALSE)</f>
        <v>HBORJAT</v>
      </c>
    </row>
    <row r="93" spans="1:14" x14ac:dyDescent="0.25">
      <c r="A93" s="1" t="s">
        <v>230</v>
      </c>
      <c r="B93" s="3"/>
      <c r="C93" s="1" t="s">
        <v>5</v>
      </c>
      <c r="D93" s="1" t="s">
        <v>6</v>
      </c>
      <c r="E93" s="3">
        <v>45190</v>
      </c>
      <c r="F93" s="8" t="s">
        <v>440</v>
      </c>
      <c r="M93" s="1" t="s">
        <v>118</v>
      </c>
      <c r="N93" t="str">
        <f>VLOOKUP(M93,EneroUsuariosActivos[Usuario SAP],1,FALSE)</f>
        <v>HCRUZA</v>
      </c>
    </row>
    <row r="94" spans="1:14" x14ac:dyDescent="0.25">
      <c r="A94" s="1" t="s">
        <v>232</v>
      </c>
      <c r="B94" s="3"/>
      <c r="C94" s="1" t="s">
        <v>5</v>
      </c>
      <c r="D94" s="1" t="s">
        <v>6</v>
      </c>
      <c r="E94" s="3">
        <v>39673</v>
      </c>
      <c r="F94" s="8" t="s">
        <v>440</v>
      </c>
      <c r="M94" s="1" t="s">
        <v>119</v>
      </c>
      <c r="N94" t="e">
        <f>VLOOKUP(M94,EneroUsuariosActivos[Usuario SAP],1,FALSE)</f>
        <v>#N/A</v>
      </c>
    </row>
    <row r="95" spans="1:14" x14ac:dyDescent="0.25">
      <c r="A95" s="1" t="s">
        <v>238</v>
      </c>
      <c r="B95" s="3"/>
      <c r="C95" s="1" t="s">
        <v>5</v>
      </c>
      <c r="D95" s="1" t="s">
        <v>6</v>
      </c>
      <c r="E95" s="3">
        <v>43523</v>
      </c>
      <c r="F95" s="8" t="s">
        <v>440</v>
      </c>
      <c r="M95" s="1" t="s">
        <v>120</v>
      </c>
      <c r="N95" t="str">
        <f>VLOOKUP(M95,EneroUsuariosActivos[Usuario SAP],1,FALSE)</f>
        <v>HMOCARROC</v>
      </c>
    </row>
    <row r="96" spans="1:14" x14ac:dyDescent="0.25">
      <c r="A96" s="1" t="s">
        <v>239</v>
      </c>
      <c r="B96" s="3"/>
      <c r="C96" s="1" t="s">
        <v>5</v>
      </c>
      <c r="D96" s="1" t="s">
        <v>10</v>
      </c>
      <c r="E96" s="3">
        <v>39097</v>
      </c>
      <c r="F96" s="8" t="s">
        <v>440</v>
      </c>
      <c r="M96" s="1" t="s">
        <v>123</v>
      </c>
      <c r="N96" t="e">
        <f>VLOOKUP(M96,EneroUsuariosActivos[Usuario SAP],1,FALSE)</f>
        <v>#N/A</v>
      </c>
    </row>
    <row r="97" spans="1:14" x14ac:dyDescent="0.25">
      <c r="A97" s="1" t="s">
        <v>248</v>
      </c>
      <c r="B97" s="3"/>
      <c r="C97" s="1" t="s">
        <v>5</v>
      </c>
      <c r="D97" s="1" t="s">
        <v>6</v>
      </c>
      <c r="E97" s="3">
        <v>44883</v>
      </c>
      <c r="F97" s="8" t="s">
        <v>440</v>
      </c>
      <c r="M97" s="1" t="s">
        <v>124</v>
      </c>
      <c r="N97" t="e">
        <f>VLOOKUP(M97,EneroUsuariosActivos[Usuario SAP],1,FALSE)</f>
        <v>#N/A</v>
      </c>
    </row>
    <row r="98" spans="1:14" x14ac:dyDescent="0.25">
      <c r="A98" s="1" t="s">
        <v>250</v>
      </c>
      <c r="B98" s="3"/>
      <c r="C98" s="1" t="s">
        <v>5</v>
      </c>
      <c r="D98" s="1" t="s">
        <v>6</v>
      </c>
      <c r="E98" s="3">
        <v>43173</v>
      </c>
      <c r="F98" s="8" t="s">
        <v>440</v>
      </c>
      <c r="M98" s="1" t="s">
        <v>125</v>
      </c>
      <c r="N98" t="e">
        <f>VLOOKUP(M98,EneroUsuariosActivos[Usuario SAP],1,FALSE)</f>
        <v>#N/A</v>
      </c>
    </row>
    <row r="99" spans="1:14" x14ac:dyDescent="0.25">
      <c r="A99" s="1" t="s">
        <v>254</v>
      </c>
      <c r="B99" s="3"/>
      <c r="C99" s="1" t="s">
        <v>5</v>
      </c>
      <c r="D99" s="1" t="s">
        <v>6</v>
      </c>
      <c r="E99" s="3">
        <v>43383</v>
      </c>
      <c r="F99" s="8" t="s">
        <v>440</v>
      </c>
      <c r="M99" s="1" t="s">
        <v>126</v>
      </c>
      <c r="N99" t="str">
        <f>VLOOKUP(M99,EneroUsuariosActivos[Usuario SAP],1,FALSE)</f>
        <v>JAQUIJED</v>
      </c>
    </row>
    <row r="100" spans="1:14" x14ac:dyDescent="0.25">
      <c r="A100" s="1" t="s">
        <v>258</v>
      </c>
      <c r="B100" s="3"/>
      <c r="C100" s="1" t="s">
        <v>5</v>
      </c>
      <c r="D100" s="1" t="s">
        <v>6</v>
      </c>
      <c r="E100" s="3">
        <v>42419</v>
      </c>
      <c r="F100" s="8" t="s">
        <v>440</v>
      </c>
      <c r="M100" s="1" t="s">
        <v>128</v>
      </c>
      <c r="N100" t="str">
        <f>VLOOKUP(M100,EneroUsuariosActivos[Usuario SAP],1,FALSE)</f>
        <v>JBACILIOH</v>
      </c>
    </row>
    <row r="101" spans="1:14" x14ac:dyDescent="0.25">
      <c r="A101" s="1" t="s">
        <v>259</v>
      </c>
      <c r="B101" s="3">
        <v>2958465</v>
      </c>
      <c r="C101" s="1" t="s">
        <v>5</v>
      </c>
      <c r="D101" s="1" t="s">
        <v>6</v>
      </c>
      <c r="E101" s="3">
        <v>45169</v>
      </c>
      <c r="F101" s="8" t="s">
        <v>440</v>
      </c>
      <c r="M101" s="1" t="s">
        <v>129</v>
      </c>
      <c r="N101" t="str">
        <f>VLOOKUP(M101,EneroUsuariosActivos[Usuario SAP],1,FALSE)</f>
        <v>JBAYONAG</v>
      </c>
    </row>
    <row r="102" spans="1:14" x14ac:dyDescent="0.25">
      <c r="A102" s="1" t="s">
        <v>261</v>
      </c>
      <c r="B102" s="3"/>
      <c r="C102" s="1" t="s">
        <v>5</v>
      </c>
      <c r="D102" s="1" t="s">
        <v>10</v>
      </c>
      <c r="E102" s="3">
        <v>43493</v>
      </c>
      <c r="F102" s="8" t="s">
        <v>440</v>
      </c>
      <c r="M102" s="1" t="s">
        <v>130</v>
      </c>
      <c r="N102" t="e">
        <f>VLOOKUP(M102,EneroUsuariosActivos[Usuario SAP],1,FALSE)</f>
        <v>#N/A</v>
      </c>
    </row>
    <row r="103" spans="1:14" x14ac:dyDescent="0.25">
      <c r="A103" s="1" t="s">
        <v>264</v>
      </c>
      <c r="B103" s="3">
        <v>2958465</v>
      </c>
      <c r="C103" s="1" t="s">
        <v>5</v>
      </c>
      <c r="D103" s="1" t="s">
        <v>6</v>
      </c>
      <c r="E103" s="3">
        <v>44897</v>
      </c>
      <c r="F103" s="8" t="s">
        <v>440</v>
      </c>
      <c r="M103" s="1" t="s">
        <v>131</v>
      </c>
      <c r="N103" t="e">
        <f>VLOOKUP(M103,EneroUsuariosActivos[Usuario SAP],1,FALSE)</f>
        <v>#N/A</v>
      </c>
    </row>
    <row r="104" spans="1:14" x14ac:dyDescent="0.25">
      <c r="A104" s="1" t="s">
        <v>265</v>
      </c>
      <c r="B104" s="3"/>
      <c r="C104" s="1" t="s">
        <v>5</v>
      </c>
      <c r="D104" s="1" t="s">
        <v>6</v>
      </c>
      <c r="E104" s="3">
        <v>41866</v>
      </c>
      <c r="F104" s="8" t="s">
        <v>440</v>
      </c>
      <c r="M104" s="1" t="s">
        <v>132</v>
      </c>
      <c r="N104" t="str">
        <f>VLOOKUP(M104,EneroUsuariosActivos[Usuario SAP],1,FALSE)</f>
        <v>JCALDERONCHU</v>
      </c>
    </row>
    <row r="105" spans="1:14" x14ac:dyDescent="0.25">
      <c r="A105" s="1" t="s">
        <v>266</v>
      </c>
      <c r="B105" s="3">
        <v>2958465</v>
      </c>
      <c r="C105" s="1" t="s">
        <v>5</v>
      </c>
      <c r="D105" s="1" t="s">
        <v>6</v>
      </c>
      <c r="E105" s="3">
        <v>45139</v>
      </c>
      <c r="F105" s="8" t="s">
        <v>440</v>
      </c>
      <c r="M105" s="1" t="s">
        <v>133</v>
      </c>
      <c r="N105" t="e">
        <f>VLOOKUP(M105,EneroUsuariosActivos[Usuario SAP],1,FALSE)</f>
        <v>#N/A</v>
      </c>
    </row>
    <row r="106" spans="1:14" x14ac:dyDescent="0.25">
      <c r="A106" s="1" t="s">
        <v>268</v>
      </c>
      <c r="B106" s="3"/>
      <c r="C106" s="1" t="s">
        <v>5</v>
      </c>
      <c r="D106" s="1" t="s">
        <v>6</v>
      </c>
      <c r="E106" s="3">
        <v>44404</v>
      </c>
      <c r="F106" s="8" t="s">
        <v>440</v>
      </c>
      <c r="M106" s="1" t="s">
        <v>134</v>
      </c>
      <c r="N106" t="e">
        <f>VLOOKUP(M106,EneroUsuariosActivos[Usuario SAP],1,FALSE)</f>
        <v>#N/A</v>
      </c>
    </row>
    <row r="107" spans="1:14" x14ac:dyDescent="0.25">
      <c r="A107" s="1" t="s">
        <v>270</v>
      </c>
      <c r="B107" s="3">
        <v>2958465</v>
      </c>
      <c r="C107" s="1" t="s">
        <v>5</v>
      </c>
      <c r="D107" s="1" t="s">
        <v>6</v>
      </c>
      <c r="E107" s="3">
        <v>45315</v>
      </c>
      <c r="F107" s="8" t="s">
        <v>440</v>
      </c>
      <c r="M107" s="1" t="s">
        <v>135</v>
      </c>
      <c r="N107" t="e">
        <f>VLOOKUP(M107,EneroUsuariosActivos[Usuario SAP],1,FALSE)</f>
        <v>#N/A</v>
      </c>
    </row>
    <row r="108" spans="1:14" x14ac:dyDescent="0.25">
      <c r="A108" s="1" t="s">
        <v>271</v>
      </c>
      <c r="B108" s="3"/>
      <c r="C108" s="1" t="s">
        <v>5</v>
      </c>
      <c r="D108" s="1" t="s">
        <v>6</v>
      </c>
      <c r="E108" s="3">
        <v>43684</v>
      </c>
      <c r="F108" s="8" t="s">
        <v>440</v>
      </c>
      <c r="M108" s="1" t="s">
        <v>136</v>
      </c>
      <c r="N108" t="str">
        <f>VLOOKUP(M108,EneroUsuariosActivos[Usuario SAP],1,FALSE)</f>
        <v>JCASTILLOR</v>
      </c>
    </row>
    <row r="109" spans="1:14" x14ac:dyDescent="0.25">
      <c r="A109" s="1" t="s">
        <v>273</v>
      </c>
      <c r="B109" s="3"/>
      <c r="C109" s="1" t="s">
        <v>5</v>
      </c>
      <c r="D109" s="1" t="s">
        <v>6</v>
      </c>
      <c r="E109" s="3">
        <v>44837</v>
      </c>
      <c r="F109" s="8" t="s">
        <v>440</v>
      </c>
      <c r="M109" s="1" t="s">
        <v>137</v>
      </c>
      <c r="N109" t="str">
        <f>VLOOKUP(M109,EneroUsuariosActivos[Usuario SAP],1,FALSE)</f>
        <v>JCHAPARROB</v>
      </c>
    </row>
    <row r="110" spans="1:14" x14ac:dyDescent="0.25">
      <c r="A110" s="1" t="s">
        <v>274</v>
      </c>
      <c r="B110" s="3"/>
      <c r="C110" s="1" t="s">
        <v>5</v>
      </c>
      <c r="D110" s="1" t="s">
        <v>6</v>
      </c>
      <c r="E110" s="3">
        <v>44231</v>
      </c>
      <c r="F110" s="8" t="s">
        <v>440</v>
      </c>
      <c r="M110" s="1" t="s">
        <v>138</v>
      </c>
      <c r="N110" t="str">
        <f>VLOOKUP(M110,EneroUsuariosActivos[Usuario SAP],1,FALSE)</f>
        <v>JCHEROPA</v>
      </c>
    </row>
    <row r="111" spans="1:14" x14ac:dyDescent="0.25">
      <c r="A111" s="1" t="s">
        <v>276</v>
      </c>
      <c r="B111" s="3"/>
      <c r="C111" s="1" t="s">
        <v>5</v>
      </c>
      <c r="D111" s="1" t="s">
        <v>6</v>
      </c>
      <c r="E111" s="3">
        <v>43567</v>
      </c>
      <c r="F111" s="8" t="s">
        <v>440</v>
      </c>
      <c r="M111" s="1" t="s">
        <v>139</v>
      </c>
      <c r="N111" t="str">
        <f>VLOOKUP(M111,EneroUsuariosActivos[Usuario SAP],1,FALSE)</f>
        <v>JCHUMACEROC</v>
      </c>
    </row>
    <row r="112" spans="1:14" x14ac:dyDescent="0.25">
      <c r="A112" s="1" t="s">
        <v>279</v>
      </c>
      <c r="B112" s="3"/>
      <c r="C112" s="1" t="s">
        <v>5</v>
      </c>
      <c r="D112" s="1" t="s">
        <v>10</v>
      </c>
      <c r="E112" s="3">
        <v>42809</v>
      </c>
      <c r="F112" s="8" t="s">
        <v>440</v>
      </c>
      <c r="M112" s="1" t="s">
        <v>140</v>
      </c>
      <c r="N112" t="str">
        <f>VLOOKUP(M112,EneroUsuariosActivos[Usuario SAP],1,FALSE)</f>
        <v>JCOBENASS</v>
      </c>
    </row>
    <row r="113" spans="1:14" x14ac:dyDescent="0.25">
      <c r="A113" s="1" t="s">
        <v>281</v>
      </c>
      <c r="B113" s="3"/>
      <c r="C113" s="1" t="s">
        <v>5</v>
      </c>
      <c r="D113" s="1" t="s">
        <v>6</v>
      </c>
      <c r="E113" s="3">
        <v>43472</v>
      </c>
      <c r="F113" s="8" t="s">
        <v>440</v>
      </c>
      <c r="M113" s="1" t="s">
        <v>141</v>
      </c>
      <c r="N113" t="e">
        <f>VLOOKUP(M113,EneroUsuariosActivos[Usuario SAP],1,FALSE)</f>
        <v>#N/A</v>
      </c>
    </row>
    <row r="114" spans="1:14" x14ac:dyDescent="0.25">
      <c r="A114" s="1" t="s">
        <v>284</v>
      </c>
      <c r="B114" s="3"/>
      <c r="C114" s="1" t="s">
        <v>5</v>
      </c>
      <c r="D114" s="1" t="s">
        <v>6</v>
      </c>
      <c r="E114" s="3">
        <v>45134</v>
      </c>
      <c r="F114" s="8" t="s">
        <v>440</v>
      </c>
      <c r="M114" s="1" t="s">
        <v>142</v>
      </c>
      <c r="N114" t="e">
        <f>VLOOKUP(M114,EneroUsuariosActivos[Usuario SAP],1,FALSE)</f>
        <v>#N/A</v>
      </c>
    </row>
    <row r="115" spans="1:14" x14ac:dyDescent="0.25">
      <c r="A115" s="1" t="s">
        <v>286</v>
      </c>
      <c r="B115" s="3"/>
      <c r="C115" s="1" t="s">
        <v>5</v>
      </c>
      <c r="D115" s="1" t="s">
        <v>10</v>
      </c>
      <c r="E115" s="3">
        <v>44676</v>
      </c>
      <c r="F115" s="8" t="s">
        <v>440</v>
      </c>
      <c r="M115" s="1" t="s">
        <v>143</v>
      </c>
      <c r="N115" t="str">
        <f>VLOOKUP(M115,EneroUsuariosActivos[Usuario SAP],1,FALSE)</f>
        <v>JESTELAF</v>
      </c>
    </row>
    <row r="116" spans="1:14" x14ac:dyDescent="0.25">
      <c r="M116" s="1" t="s">
        <v>144</v>
      </c>
      <c r="N116" t="e">
        <f>VLOOKUP(M116,EneroUsuariosActivos[Usuario SAP],1,FALSE)</f>
        <v>#N/A</v>
      </c>
    </row>
    <row r="117" spans="1:14" x14ac:dyDescent="0.25">
      <c r="M117" s="1" t="s">
        <v>146</v>
      </c>
      <c r="N117" t="str">
        <f>VLOOKUP(M117,EneroUsuariosActivos[Usuario SAP],1,FALSE)</f>
        <v>JGOMEZAP</v>
      </c>
    </row>
    <row r="118" spans="1:14" x14ac:dyDescent="0.25">
      <c r="M118" s="1" t="s">
        <v>147</v>
      </c>
      <c r="N118" t="str">
        <f>VLOOKUP(M118,EneroUsuariosActivos[Usuario SAP],1,FALSE)</f>
        <v>JHIDALGOS</v>
      </c>
    </row>
    <row r="119" spans="1:14" x14ac:dyDescent="0.25">
      <c r="M119" s="1" t="s">
        <v>148</v>
      </c>
      <c r="N119" t="e">
        <f>VLOOKUP(M119,EneroUsuariosActivos[Usuario SAP],1,FALSE)</f>
        <v>#N/A</v>
      </c>
    </row>
    <row r="120" spans="1:14" x14ac:dyDescent="0.25">
      <c r="M120" s="1" t="s">
        <v>150</v>
      </c>
      <c r="N120" t="e">
        <f>VLOOKUP(M120,EneroUsuariosActivos[Usuario SAP],1,FALSE)</f>
        <v>#N/A</v>
      </c>
    </row>
    <row r="121" spans="1:14" x14ac:dyDescent="0.25">
      <c r="M121" s="1" t="s">
        <v>151</v>
      </c>
      <c r="N121" t="str">
        <f>VLOOKUP(M121,EneroUsuariosActivos[Usuario SAP],1,FALSE)</f>
        <v>JLARAMA</v>
      </c>
    </row>
    <row r="122" spans="1:14" x14ac:dyDescent="0.25">
      <c r="M122" s="1" t="s">
        <v>152</v>
      </c>
      <c r="N122" t="str">
        <f>VLOOKUP(M122,EneroUsuariosActivos[Usuario SAP],1,FALSE)</f>
        <v>JLOPEZSI</v>
      </c>
    </row>
    <row r="123" spans="1:14" x14ac:dyDescent="0.25">
      <c r="M123" s="1" t="s">
        <v>153</v>
      </c>
      <c r="N123" t="str">
        <f>VLOOKUP(M123,EneroUsuariosActivos[Usuario SAP],1,FALSE)</f>
        <v>JMARCELOM</v>
      </c>
    </row>
    <row r="124" spans="1:14" x14ac:dyDescent="0.25">
      <c r="M124" s="1" t="s">
        <v>155</v>
      </c>
      <c r="N124" t="str">
        <f>VLOOKUP(M124,EneroUsuariosActivos[Usuario SAP],1,FALSE)</f>
        <v>JMAZAV</v>
      </c>
    </row>
    <row r="125" spans="1:14" x14ac:dyDescent="0.25">
      <c r="M125" s="1" t="s">
        <v>156</v>
      </c>
      <c r="N125" t="e">
        <f>VLOOKUP(M125,EneroUsuariosActivos[Usuario SAP],1,FALSE)</f>
        <v>#N/A</v>
      </c>
    </row>
    <row r="126" spans="1:14" x14ac:dyDescent="0.25">
      <c r="M126" s="1" t="s">
        <v>157</v>
      </c>
      <c r="N126" t="str">
        <f>VLOOKUP(M126,EneroUsuariosActivos[Usuario SAP],1,FALSE)</f>
        <v>JMENDOZAG</v>
      </c>
    </row>
    <row r="127" spans="1:14" x14ac:dyDescent="0.25">
      <c r="M127" s="1" t="s">
        <v>159</v>
      </c>
      <c r="N127" t="str">
        <f>VLOOKUP(M127,EneroUsuariosActivos[Usuario SAP],1,FALSE)</f>
        <v>JMIOA</v>
      </c>
    </row>
    <row r="128" spans="1:14" x14ac:dyDescent="0.25">
      <c r="M128" s="1" t="s">
        <v>160</v>
      </c>
      <c r="N128" t="str">
        <f>VLOOKUP(M128,EneroUsuariosActivos[Usuario SAP],1,FALSE)</f>
        <v>JMONTEROV</v>
      </c>
    </row>
    <row r="129" spans="13:14" x14ac:dyDescent="0.25">
      <c r="M129" s="1" t="s">
        <v>161</v>
      </c>
      <c r="N129" t="str">
        <f>VLOOKUP(M129,EneroUsuariosActivos[Usuario SAP],1,FALSE)</f>
        <v>JNEGRONC</v>
      </c>
    </row>
    <row r="130" spans="13:14" x14ac:dyDescent="0.25">
      <c r="M130" s="1" t="s">
        <v>164</v>
      </c>
      <c r="N130" t="e">
        <f>VLOOKUP(M130,EneroUsuariosActivos[Usuario SAP],1,FALSE)</f>
        <v>#N/A</v>
      </c>
    </row>
    <row r="131" spans="13:14" x14ac:dyDescent="0.25">
      <c r="M131" s="1" t="s">
        <v>166</v>
      </c>
      <c r="N131" t="str">
        <f>VLOOKUP(M131,EneroUsuariosActivos[Usuario SAP],1,FALSE)</f>
        <v>JPICHILINGUP</v>
      </c>
    </row>
    <row r="132" spans="13:14" x14ac:dyDescent="0.25">
      <c r="M132" s="1" t="s">
        <v>167</v>
      </c>
      <c r="N132" t="e">
        <f>VLOOKUP(M132,EneroUsuariosActivos[Usuario SAP],1,FALSE)</f>
        <v>#N/A</v>
      </c>
    </row>
    <row r="133" spans="13:14" x14ac:dyDescent="0.25">
      <c r="M133" s="1" t="s">
        <v>168</v>
      </c>
      <c r="N133" t="str">
        <f>VLOOKUP(M133,EneroUsuariosActivos[Usuario SAP],1,FALSE)</f>
        <v>JQUEVEDOA</v>
      </c>
    </row>
    <row r="134" spans="13:14" x14ac:dyDescent="0.25">
      <c r="M134" s="1" t="s">
        <v>169</v>
      </c>
      <c r="N134" t="str">
        <f>VLOOKUP(M134,EneroUsuariosActivos[Usuario SAP],1,FALSE)</f>
        <v>JREYESC</v>
      </c>
    </row>
    <row r="135" spans="13:14" x14ac:dyDescent="0.25">
      <c r="M135" s="1" t="s">
        <v>170</v>
      </c>
      <c r="N135" t="str">
        <f>VLOOKUP(M135,EneroUsuariosActivos[Usuario SAP],1,FALSE)</f>
        <v>JROJASBARR</v>
      </c>
    </row>
    <row r="136" spans="13:14" x14ac:dyDescent="0.25">
      <c r="M136" s="1" t="s">
        <v>171</v>
      </c>
      <c r="N136" t="e">
        <f>VLOOKUP(M136,EneroUsuariosActivos[Usuario SAP],1,FALSE)</f>
        <v>#N/A</v>
      </c>
    </row>
    <row r="137" spans="13:14" x14ac:dyDescent="0.25">
      <c r="M137" s="1" t="s">
        <v>172</v>
      </c>
      <c r="N137" t="str">
        <f>VLOOKUP(M137,EneroUsuariosActivos[Usuario SAP],1,FALSE)</f>
        <v>JSEMINARIOA</v>
      </c>
    </row>
    <row r="138" spans="13:14" x14ac:dyDescent="0.25">
      <c r="M138" s="1" t="s">
        <v>173</v>
      </c>
      <c r="N138" t="str">
        <f>VLOOKUP(M138,EneroUsuariosActivos[Usuario SAP],1,FALSE)</f>
        <v>JSEMINARIOU</v>
      </c>
    </row>
    <row r="139" spans="13:14" x14ac:dyDescent="0.25">
      <c r="M139" s="1" t="s">
        <v>174</v>
      </c>
      <c r="N139" t="e">
        <f>VLOOKUP(M139,EneroUsuariosActivos[Usuario SAP],1,FALSE)</f>
        <v>#N/A</v>
      </c>
    </row>
    <row r="140" spans="13:14" x14ac:dyDescent="0.25">
      <c r="M140" s="1" t="s">
        <v>175</v>
      </c>
      <c r="N140" t="str">
        <f>VLOOKUP(M140,EneroUsuariosActivos[Usuario SAP],1,FALSE)</f>
        <v>JVASQUEZCAS</v>
      </c>
    </row>
    <row r="141" spans="13:14" x14ac:dyDescent="0.25">
      <c r="M141" s="1" t="s">
        <v>176</v>
      </c>
      <c r="N141" t="e">
        <f>VLOOKUP(M141,EneroUsuariosActivos[Usuario SAP],1,FALSE)</f>
        <v>#N/A</v>
      </c>
    </row>
    <row r="142" spans="13:14" x14ac:dyDescent="0.25">
      <c r="M142" s="1" t="s">
        <v>177</v>
      </c>
      <c r="N142" t="str">
        <f>VLOOKUP(M142,EneroUsuariosActivos[Usuario SAP],1,FALSE)</f>
        <v>JVILLEGASP</v>
      </c>
    </row>
    <row r="143" spans="13:14" x14ac:dyDescent="0.25">
      <c r="M143" s="1" t="s">
        <v>178</v>
      </c>
      <c r="N143" t="e">
        <f>VLOOKUP(M143,EneroUsuariosActivos[Usuario SAP],1,FALSE)</f>
        <v>#N/A</v>
      </c>
    </row>
    <row r="144" spans="13:14" x14ac:dyDescent="0.25">
      <c r="M144" s="1" t="s">
        <v>182</v>
      </c>
      <c r="N144" t="str">
        <f>VLOOKUP(M144,EneroUsuariosActivos[Usuario SAP],1,FALSE)</f>
        <v>KCRUZM</v>
      </c>
    </row>
    <row r="145" spans="13:14" x14ac:dyDescent="0.25">
      <c r="M145" s="1" t="s">
        <v>183</v>
      </c>
      <c r="N145" t="e">
        <f>VLOOKUP(M145,EneroUsuariosActivos[Usuario SAP],1,FALSE)</f>
        <v>#N/A</v>
      </c>
    </row>
    <row r="146" spans="13:14" x14ac:dyDescent="0.25">
      <c r="M146" s="1" t="s">
        <v>184</v>
      </c>
      <c r="N146" t="e">
        <f>VLOOKUP(M146,EneroUsuariosActivos[Usuario SAP],1,FALSE)</f>
        <v>#N/A</v>
      </c>
    </row>
    <row r="147" spans="13:14" x14ac:dyDescent="0.25">
      <c r="M147" s="1" t="s">
        <v>186</v>
      </c>
      <c r="N147" t="e">
        <f>VLOOKUP(M147,EneroUsuariosActivos[Usuario SAP],1,FALSE)</f>
        <v>#N/A</v>
      </c>
    </row>
    <row r="148" spans="13:14" x14ac:dyDescent="0.25">
      <c r="M148" s="1" t="s">
        <v>188</v>
      </c>
      <c r="N148" t="e">
        <f>VLOOKUP(M148,EneroUsuariosActivos[Usuario SAP],1,FALSE)</f>
        <v>#N/A</v>
      </c>
    </row>
    <row r="149" spans="13:14" x14ac:dyDescent="0.25">
      <c r="M149" s="1" t="s">
        <v>189</v>
      </c>
      <c r="N149" t="str">
        <f>VLOOKUP(M149,EneroUsuariosActivos[Usuario SAP],1,FALSE)</f>
        <v>KYAMUNAQUEJ</v>
      </c>
    </row>
    <row r="150" spans="13:14" x14ac:dyDescent="0.25">
      <c r="M150" s="1" t="s">
        <v>190</v>
      </c>
      <c r="N150" t="str">
        <f>VLOOKUP(M150,EneroUsuariosActivos[Usuario SAP],1,FALSE)</f>
        <v>KZAVALETAM</v>
      </c>
    </row>
    <row r="151" spans="13:14" x14ac:dyDescent="0.25">
      <c r="M151" s="1" t="s">
        <v>192</v>
      </c>
      <c r="N151" t="str">
        <f>VLOOKUP(M151,EneroUsuariosActivos[Usuario SAP],1,FALSE)</f>
        <v>LCHANDUVIT</v>
      </c>
    </row>
    <row r="152" spans="13:14" x14ac:dyDescent="0.25">
      <c r="M152" s="1" t="s">
        <v>193</v>
      </c>
      <c r="N152" t="e">
        <f>VLOOKUP(M152,EneroUsuariosActivos[Usuario SAP],1,FALSE)</f>
        <v>#N/A</v>
      </c>
    </row>
    <row r="153" spans="13:14" x14ac:dyDescent="0.25">
      <c r="M153" s="1" t="s">
        <v>194</v>
      </c>
      <c r="N153" t="e">
        <f>VLOOKUP(M153,EneroUsuariosActivos[Usuario SAP],1,FALSE)</f>
        <v>#N/A</v>
      </c>
    </row>
    <row r="154" spans="13:14" x14ac:dyDescent="0.25">
      <c r="M154" s="1" t="s">
        <v>195</v>
      </c>
      <c r="N154" t="str">
        <f>VLOOKUP(M154,EneroUsuariosActivos[Usuario SAP],1,FALSE)</f>
        <v>LGARCIAC</v>
      </c>
    </row>
    <row r="155" spans="13:14" x14ac:dyDescent="0.25">
      <c r="M155" s="1" t="s">
        <v>196</v>
      </c>
      <c r="N155" t="str">
        <f>VLOOKUP(M155,EneroUsuariosActivos[Usuario SAP],1,FALSE)</f>
        <v>LHERRERAM</v>
      </c>
    </row>
    <row r="156" spans="13:14" x14ac:dyDescent="0.25">
      <c r="M156" s="1" t="s">
        <v>197</v>
      </c>
      <c r="N156" t="e">
        <f>VLOOKUP(M156,EneroUsuariosActivos[Usuario SAP],1,FALSE)</f>
        <v>#N/A</v>
      </c>
    </row>
    <row r="157" spans="13:14" x14ac:dyDescent="0.25">
      <c r="M157" s="1" t="s">
        <v>198</v>
      </c>
      <c r="N157" t="e">
        <f>VLOOKUP(M157,EneroUsuariosActivos[Usuario SAP],1,FALSE)</f>
        <v>#N/A</v>
      </c>
    </row>
    <row r="158" spans="13:14" x14ac:dyDescent="0.25">
      <c r="M158" s="1" t="s">
        <v>199</v>
      </c>
      <c r="N158" t="e">
        <f>VLOOKUP(M158,EneroUsuariosActivos[Usuario SAP],1,FALSE)</f>
        <v>#N/A</v>
      </c>
    </row>
    <row r="159" spans="13:14" x14ac:dyDescent="0.25">
      <c r="M159" s="1" t="s">
        <v>200</v>
      </c>
      <c r="N159" t="str">
        <f>VLOOKUP(M159,EneroUsuariosActivos[Usuario SAP],1,FALSE)</f>
        <v>LOCANAP</v>
      </c>
    </row>
    <row r="160" spans="13:14" x14ac:dyDescent="0.25">
      <c r="M160" s="1" t="s">
        <v>201</v>
      </c>
      <c r="N160" t="str">
        <f>VLOOKUP(M160,EneroUsuariosActivos[Usuario SAP],1,FALSE)</f>
        <v>LOLAYAL</v>
      </c>
    </row>
    <row r="161" spans="13:14" x14ac:dyDescent="0.25">
      <c r="M161" s="1" t="s">
        <v>202</v>
      </c>
      <c r="N161" t="str">
        <f>VLOOKUP(M161,EneroUsuariosActivos[Usuario SAP],1,FALSE)</f>
        <v>LPADILLASA</v>
      </c>
    </row>
    <row r="162" spans="13:14" x14ac:dyDescent="0.25">
      <c r="M162" s="1" t="s">
        <v>203</v>
      </c>
      <c r="N162" t="e">
        <f>VLOOKUP(M162,EneroUsuariosActivos[Usuario SAP],1,FALSE)</f>
        <v>#N/A</v>
      </c>
    </row>
    <row r="163" spans="13:14" x14ac:dyDescent="0.25">
      <c r="M163" s="1" t="s">
        <v>204</v>
      </c>
      <c r="N163" t="e">
        <f>VLOOKUP(M163,EneroUsuariosActivos[Usuario SAP],1,FALSE)</f>
        <v>#N/A</v>
      </c>
    </row>
    <row r="164" spans="13:14" x14ac:dyDescent="0.25">
      <c r="M164" s="1" t="s">
        <v>206</v>
      </c>
      <c r="N164" t="str">
        <f>VLOOKUP(M164,EneroUsuariosActivos[Usuario SAP],1,FALSE)</f>
        <v>LTIMANAT</v>
      </c>
    </row>
    <row r="165" spans="13:14" x14ac:dyDescent="0.25">
      <c r="M165" s="1" t="s">
        <v>207</v>
      </c>
      <c r="N165" t="str">
        <f>VLOOKUP(M165,EneroUsuariosActivos[Usuario SAP],1,FALSE)</f>
        <v>LVILLARF</v>
      </c>
    </row>
    <row r="166" spans="13:14" x14ac:dyDescent="0.25">
      <c r="M166" s="1" t="s">
        <v>208</v>
      </c>
      <c r="N166" t="e">
        <f>VLOOKUP(M166,EneroUsuariosActivos[Usuario SAP],1,FALSE)</f>
        <v>#N/A</v>
      </c>
    </row>
    <row r="167" spans="13:14" x14ac:dyDescent="0.25">
      <c r="M167" s="1" t="s">
        <v>209</v>
      </c>
      <c r="N167" t="e">
        <f>VLOOKUP(M167,EneroUsuariosActivos[Usuario SAP],1,FALSE)</f>
        <v>#N/A</v>
      </c>
    </row>
    <row r="168" spans="13:14" x14ac:dyDescent="0.25">
      <c r="M168" s="1" t="s">
        <v>211</v>
      </c>
      <c r="N168" t="str">
        <f>VLOOKUP(M168,EneroUsuariosActivos[Usuario SAP],1,FALSE)</f>
        <v>MDILIBERTOS</v>
      </c>
    </row>
    <row r="169" spans="13:14" x14ac:dyDescent="0.25">
      <c r="M169" s="1" t="s">
        <v>212</v>
      </c>
      <c r="N169" t="e">
        <f>VLOOKUP(M169,EneroUsuariosActivos[Usuario SAP],1,FALSE)</f>
        <v>#N/A</v>
      </c>
    </row>
    <row r="170" spans="13:14" x14ac:dyDescent="0.25">
      <c r="M170" s="1" t="s">
        <v>213</v>
      </c>
      <c r="N170" t="e">
        <f>VLOOKUP(M170,EneroUsuariosActivos[Usuario SAP],1,FALSE)</f>
        <v>#N/A</v>
      </c>
    </row>
    <row r="171" spans="13:14" x14ac:dyDescent="0.25">
      <c r="M171" s="1" t="s">
        <v>214</v>
      </c>
      <c r="N171" t="e">
        <f>VLOOKUP(M171,EneroUsuariosActivos[Usuario SAP],1,FALSE)</f>
        <v>#N/A</v>
      </c>
    </row>
    <row r="172" spans="13:14" x14ac:dyDescent="0.25">
      <c r="M172" s="1" t="s">
        <v>215</v>
      </c>
      <c r="N172" t="str">
        <f>VLOOKUP(M172,EneroUsuariosActivos[Usuario SAP],1,FALSE)</f>
        <v>MMARTINEZP</v>
      </c>
    </row>
    <row r="173" spans="13:14" x14ac:dyDescent="0.25">
      <c r="M173" s="1" t="s">
        <v>216</v>
      </c>
      <c r="N173" t="e">
        <f>VLOOKUP(M173,EneroUsuariosActivos[Usuario SAP],1,FALSE)</f>
        <v>#N/A</v>
      </c>
    </row>
    <row r="174" spans="13:14" x14ac:dyDescent="0.25">
      <c r="M174" s="1" t="s">
        <v>217</v>
      </c>
      <c r="N174" t="e">
        <f>VLOOKUP(M174,EneroUsuariosActivos[Usuario SAP],1,FALSE)</f>
        <v>#N/A</v>
      </c>
    </row>
    <row r="175" spans="13:14" x14ac:dyDescent="0.25">
      <c r="M175" s="1" t="s">
        <v>218</v>
      </c>
      <c r="N175" t="e">
        <f>VLOOKUP(M175,EneroUsuariosActivos[Usuario SAP],1,FALSE)</f>
        <v>#N/A</v>
      </c>
    </row>
    <row r="176" spans="13:14" x14ac:dyDescent="0.25">
      <c r="M176" s="1" t="s">
        <v>219</v>
      </c>
      <c r="N176" t="e">
        <f>VLOOKUP(M176,EneroUsuariosActivos[Usuario SAP],1,FALSE)</f>
        <v>#N/A</v>
      </c>
    </row>
    <row r="177" spans="13:14" x14ac:dyDescent="0.25">
      <c r="M177" s="1" t="s">
        <v>222</v>
      </c>
      <c r="N177" t="e">
        <f>VLOOKUP(M177,EneroUsuariosActivos[Usuario SAP],1,FALSE)</f>
        <v>#N/A</v>
      </c>
    </row>
    <row r="178" spans="13:14" x14ac:dyDescent="0.25">
      <c r="M178" s="1" t="s">
        <v>223</v>
      </c>
      <c r="N178" t="e">
        <f>VLOOKUP(M178,EneroUsuariosActivos[Usuario SAP],1,FALSE)</f>
        <v>#N/A</v>
      </c>
    </row>
    <row r="179" spans="13:14" x14ac:dyDescent="0.25">
      <c r="M179" s="1" t="s">
        <v>224</v>
      </c>
      <c r="N179" t="e">
        <f>VLOOKUP(M179,EneroUsuariosActivos[Usuario SAP],1,FALSE)</f>
        <v>#N/A</v>
      </c>
    </row>
    <row r="180" spans="13:14" x14ac:dyDescent="0.25">
      <c r="M180" s="1" t="s">
        <v>225</v>
      </c>
      <c r="N180" t="e">
        <f>VLOOKUP(M180,EneroUsuariosActivos[Usuario SAP],1,FALSE)</f>
        <v>#N/A</v>
      </c>
    </row>
    <row r="181" spans="13:14" x14ac:dyDescent="0.25">
      <c r="M181" s="1" t="s">
        <v>226</v>
      </c>
      <c r="N181" t="str">
        <f>VLOOKUP(M181,EneroUsuariosActivos[Usuario SAP],1,FALSE)</f>
        <v>MVEGAY</v>
      </c>
    </row>
    <row r="182" spans="13:14" x14ac:dyDescent="0.25">
      <c r="M182" s="1" t="s">
        <v>228</v>
      </c>
      <c r="N182" t="str">
        <f>VLOOKUP(M182,EneroUsuariosActivos[Usuario SAP],1,FALSE)</f>
        <v>NHANSENG</v>
      </c>
    </row>
    <row r="183" spans="13:14" x14ac:dyDescent="0.25">
      <c r="M183" s="1" t="s">
        <v>229</v>
      </c>
      <c r="N183" t="e">
        <f>VLOOKUP(M183,EneroUsuariosActivos[Usuario SAP],1,FALSE)</f>
        <v>#N/A</v>
      </c>
    </row>
    <row r="184" spans="13:14" x14ac:dyDescent="0.25">
      <c r="M184" s="1" t="s">
        <v>230</v>
      </c>
      <c r="N184" t="str">
        <f>VLOOKUP(M184,EneroUsuariosActivos[Usuario SAP],1,FALSE)</f>
        <v>OMONTENEGROC</v>
      </c>
    </row>
    <row r="185" spans="13:14" x14ac:dyDescent="0.25">
      <c r="M185" s="1" t="s">
        <v>231</v>
      </c>
      <c r="N185" t="e">
        <f>VLOOKUP(M185,EneroUsuariosActivos[Usuario SAP],1,FALSE)</f>
        <v>#N/A</v>
      </c>
    </row>
    <row r="186" spans="13:14" x14ac:dyDescent="0.25">
      <c r="M186" s="1" t="s">
        <v>232</v>
      </c>
      <c r="N186" t="str">
        <f>VLOOKUP(M186,EneroUsuariosActivos[Usuario SAP],1,FALSE)</f>
        <v>OVASQUEZP</v>
      </c>
    </row>
    <row r="187" spans="13:14" x14ac:dyDescent="0.25">
      <c r="M187" s="1" t="s">
        <v>233</v>
      </c>
      <c r="N187" t="e">
        <f>VLOOKUP(M187,EneroUsuariosActivos[Usuario SAP],1,FALSE)</f>
        <v>#N/A</v>
      </c>
    </row>
    <row r="188" spans="13:14" x14ac:dyDescent="0.25">
      <c r="M188" s="1" t="s">
        <v>234</v>
      </c>
      <c r="N188" t="e">
        <f>VLOOKUP(M188,EneroUsuariosActivos[Usuario SAP],1,FALSE)</f>
        <v>#N/A</v>
      </c>
    </row>
    <row r="189" spans="13:14" x14ac:dyDescent="0.25">
      <c r="M189" s="1" t="s">
        <v>236</v>
      </c>
      <c r="N189" t="e">
        <f>VLOOKUP(M189,EneroUsuariosActivos[Usuario SAP],1,FALSE)</f>
        <v>#N/A</v>
      </c>
    </row>
    <row r="190" spans="13:14" x14ac:dyDescent="0.25">
      <c r="M190" s="1" t="s">
        <v>237</v>
      </c>
      <c r="N190" t="e">
        <f>VLOOKUP(M190,EneroUsuariosActivos[Usuario SAP],1,FALSE)</f>
        <v>#N/A</v>
      </c>
    </row>
    <row r="191" spans="13:14" x14ac:dyDescent="0.25">
      <c r="M191" s="1" t="s">
        <v>238</v>
      </c>
      <c r="N191" t="str">
        <f>VLOOKUP(M191,EneroUsuariosActivos[Usuario SAP],1,FALSE)</f>
        <v>PSUNCIONZ</v>
      </c>
    </row>
    <row r="192" spans="13:14" x14ac:dyDescent="0.25">
      <c r="M192" s="1" t="s">
        <v>239</v>
      </c>
      <c r="N192" t="str">
        <f>VLOOKUP(M192,EneroUsuariosActivos[Usuario SAP],1,FALSE)</f>
        <v>PTRIGOSOF</v>
      </c>
    </row>
    <row r="193" spans="13:14" x14ac:dyDescent="0.25">
      <c r="M193" s="1" t="s">
        <v>240</v>
      </c>
      <c r="N193" t="e">
        <f>VLOOKUP(M193,EneroUsuariosActivos[Usuario SAP],1,FALSE)</f>
        <v>#N/A</v>
      </c>
    </row>
    <row r="194" spans="13:14" x14ac:dyDescent="0.25">
      <c r="M194" s="1" t="s">
        <v>241</v>
      </c>
      <c r="N194" t="e">
        <f>VLOOKUP(M194,EneroUsuariosActivos[Usuario SAP],1,FALSE)</f>
        <v>#N/A</v>
      </c>
    </row>
    <row r="195" spans="13:14" x14ac:dyDescent="0.25">
      <c r="M195" s="1" t="s">
        <v>242</v>
      </c>
      <c r="N195" t="e">
        <f>VLOOKUP(M195,EneroUsuariosActivos[Usuario SAP],1,FALSE)</f>
        <v>#N/A</v>
      </c>
    </row>
    <row r="196" spans="13:14" x14ac:dyDescent="0.25">
      <c r="M196" s="1" t="s">
        <v>243</v>
      </c>
      <c r="N196" t="e">
        <f>VLOOKUP(M196,EneroUsuariosActivos[Usuario SAP],1,FALSE)</f>
        <v>#N/A</v>
      </c>
    </row>
    <row r="197" spans="13:14" x14ac:dyDescent="0.25">
      <c r="M197" s="1" t="s">
        <v>244</v>
      </c>
      <c r="N197" t="e">
        <f>VLOOKUP(M197,EneroUsuariosActivos[Usuario SAP],1,FALSE)</f>
        <v>#N/A</v>
      </c>
    </row>
    <row r="198" spans="13:14" x14ac:dyDescent="0.25">
      <c r="M198" s="1" t="s">
        <v>246</v>
      </c>
      <c r="N198" t="e">
        <f>VLOOKUP(M198,EneroUsuariosActivos[Usuario SAP],1,FALSE)</f>
        <v>#N/A</v>
      </c>
    </row>
    <row r="199" spans="13:14" x14ac:dyDescent="0.25">
      <c r="M199" s="1" t="s">
        <v>247</v>
      </c>
      <c r="N199" t="e">
        <f>VLOOKUP(M199,EneroUsuariosActivos[Usuario SAP],1,FALSE)</f>
        <v>#N/A</v>
      </c>
    </row>
    <row r="200" spans="13:14" x14ac:dyDescent="0.25">
      <c r="M200" s="1" t="s">
        <v>248</v>
      </c>
      <c r="N200" t="str">
        <f>VLOOKUP(M200,EneroUsuariosActivos[Usuario SAP],1,FALSE)</f>
        <v>RGARCIAFE</v>
      </c>
    </row>
    <row r="201" spans="13:14" x14ac:dyDescent="0.25">
      <c r="M201" s="1" t="s">
        <v>249</v>
      </c>
      <c r="N201" t="e">
        <f>VLOOKUP(M201,EneroUsuariosActivos[Usuario SAP],1,FALSE)</f>
        <v>#N/A</v>
      </c>
    </row>
    <row r="202" spans="13:14" x14ac:dyDescent="0.25">
      <c r="M202" s="1" t="s">
        <v>250</v>
      </c>
      <c r="N202" t="str">
        <f>VLOOKUP(M202,EneroUsuariosActivos[Usuario SAP],1,FALSE)</f>
        <v>RLUPUCHEQ</v>
      </c>
    </row>
    <row r="203" spans="13:14" x14ac:dyDescent="0.25">
      <c r="M203" s="1" t="s">
        <v>252</v>
      </c>
      <c r="N203" t="e">
        <f>VLOOKUP(M203,EneroUsuariosActivos[Usuario SAP],1,FALSE)</f>
        <v>#N/A</v>
      </c>
    </row>
    <row r="204" spans="13:14" x14ac:dyDescent="0.25">
      <c r="M204" s="1" t="s">
        <v>254</v>
      </c>
      <c r="N204" t="str">
        <f>VLOOKUP(M204,EneroUsuariosActivos[Usuario SAP],1,FALSE)</f>
        <v>RMONCADAP</v>
      </c>
    </row>
    <row r="205" spans="13:14" x14ac:dyDescent="0.25">
      <c r="M205" s="1" t="s">
        <v>255</v>
      </c>
      <c r="N205" t="e">
        <f>VLOOKUP(M205,EneroUsuariosActivos[Usuario SAP],1,FALSE)</f>
        <v>#N/A</v>
      </c>
    </row>
    <row r="206" spans="13:14" x14ac:dyDescent="0.25">
      <c r="M206" s="1" t="s">
        <v>256</v>
      </c>
      <c r="N206" t="e">
        <f>VLOOKUP(M206,EneroUsuariosActivos[Usuario SAP],1,FALSE)</f>
        <v>#N/A</v>
      </c>
    </row>
    <row r="207" spans="13:14" x14ac:dyDescent="0.25">
      <c r="M207" s="1" t="s">
        <v>258</v>
      </c>
      <c r="N207" t="str">
        <f>VLOOKUP(M207,EneroUsuariosActivos[Usuario SAP],1,FALSE)</f>
        <v>RTORRESS</v>
      </c>
    </row>
    <row r="208" spans="13:14" x14ac:dyDescent="0.25">
      <c r="M208" s="1" t="s">
        <v>259</v>
      </c>
      <c r="N208" t="str">
        <f>VLOOKUP(M208,EneroUsuariosActivos[Usuario SAP],1,FALSE)</f>
        <v>RVELAZCOG</v>
      </c>
    </row>
    <row r="209" spans="13:14" x14ac:dyDescent="0.25">
      <c r="M209" s="1" t="s">
        <v>260</v>
      </c>
      <c r="N209" t="e">
        <f>VLOOKUP(M209,EneroUsuariosActivos[Usuario SAP],1,FALSE)</f>
        <v>#N/A</v>
      </c>
    </row>
    <row r="210" spans="13:14" x14ac:dyDescent="0.25">
      <c r="M210" s="1" t="s">
        <v>261</v>
      </c>
      <c r="N210" t="str">
        <f>VLOOKUP(M210,EneroUsuariosActivos[Usuario SAP],1,FALSE)</f>
        <v>RZETOLAB</v>
      </c>
    </row>
    <row r="211" spans="13:14" x14ac:dyDescent="0.25">
      <c r="M211" s="1" t="s">
        <v>262</v>
      </c>
      <c r="N211" t="e">
        <f>VLOOKUP(M211,EneroUsuariosActivos[Usuario SAP],1,FALSE)</f>
        <v>#N/A</v>
      </c>
    </row>
    <row r="212" spans="13:14" x14ac:dyDescent="0.25">
      <c r="M212" s="1" t="s">
        <v>263</v>
      </c>
      <c r="N212" t="e">
        <f>VLOOKUP(M212,EneroUsuariosActivos[Usuario SAP],1,FALSE)</f>
        <v>#N/A</v>
      </c>
    </row>
    <row r="213" spans="13:14" x14ac:dyDescent="0.25">
      <c r="M213" s="1" t="s">
        <v>264</v>
      </c>
      <c r="N213" t="str">
        <f>VLOOKUP(M213,EneroUsuariosActivos[Usuario SAP],1,FALSE)</f>
        <v>SMERINOV</v>
      </c>
    </row>
    <row r="214" spans="13:14" x14ac:dyDescent="0.25">
      <c r="M214" s="1" t="s">
        <v>265</v>
      </c>
      <c r="N214" t="str">
        <f>VLOOKUP(M214,EneroUsuariosActivos[Usuario SAP],1,FALSE)</f>
        <v>SNIZAMAM</v>
      </c>
    </row>
    <row r="215" spans="13:14" x14ac:dyDescent="0.25">
      <c r="M215" s="1" t="s">
        <v>266</v>
      </c>
      <c r="N215" t="str">
        <f>VLOOKUP(M215,EneroUsuariosActivos[Usuario SAP],1,FALSE)</f>
        <v>SSANCHEZVIL</v>
      </c>
    </row>
    <row r="216" spans="13:14" x14ac:dyDescent="0.25">
      <c r="M216" s="1" t="s">
        <v>268</v>
      </c>
      <c r="N216" t="str">
        <f>VLOOKUP(M216,EneroUsuariosActivos[Usuario SAP],1,FALSE)</f>
        <v>VABADP</v>
      </c>
    </row>
    <row r="217" spans="13:14" x14ac:dyDescent="0.25">
      <c r="M217" s="1" t="s">
        <v>269</v>
      </c>
      <c r="N217" t="e">
        <f>VLOOKUP(M217,EneroUsuariosActivos[Usuario SAP],1,FALSE)</f>
        <v>#N/A</v>
      </c>
    </row>
    <row r="218" spans="13:14" x14ac:dyDescent="0.25">
      <c r="M218" s="1" t="s">
        <v>270</v>
      </c>
      <c r="N218" t="str">
        <f>VLOOKUP(M218,EneroUsuariosActivos[Usuario SAP],1,FALSE)</f>
        <v>VANTEZANAM</v>
      </c>
    </row>
    <row r="219" spans="13:14" x14ac:dyDescent="0.25">
      <c r="M219" s="1" t="s">
        <v>271</v>
      </c>
      <c r="N219" t="str">
        <f>VLOOKUP(M219,EneroUsuariosActivos[Usuario SAP],1,FALSE)</f>
        <v>VCRUZC</v>
      </c>
    </row>
    <row r="220" spans="13:14" x14ac:dyDescent="0.25">
      <c r="M220" s="1" t="s">
        <v>272</v>
      </c>
      <c r="N220" t="e">
        <f>VLOOKUP(M220,EneroUsuariosActivos[Usuario SAP],1,FALSE)</f>
        <v>#N/A</v>
      </c>
    </row>
    <row r="221" spans="13:14" x14ac:dyDescent="0.25">
      <c r="M221" s="1" t="s">
        <v>273</v>
      </c>
      <c r="N221" t="str">
        <f>VLOOKUP(M221,EneroUsuariosActivos[Usuario SAP],1,FALSE)</f>
        <v>VLEONA</v>
      </c>
    </row>
    <row r="222" spans="13:14" x14ac:dyDescent="0.25">
      <c r="M222" s="1" t="s">
        <v>274</v>
      </c>
      <c r="N222" t="str">
        <f>VLOOKUP(M222,EneroUsuariosActivos[Usuario SAP],1,FALSE)</f>
        <v>VLOPEZS</v>
      </c>
    </row>
    <row r="223" spans="13:14" x14ac:dyDescent="0.25">
      <c r="M223" s="1" t="s">
        <v>276</v>
      </c>
      <c r="N223" t="str">
        <f>VLOOKUP(M223,EneroUsuariosActivos[Usuario SAP],1,FALSE)</f>
        <v>WCHAVEZS</v>
      </c>
    </row>
    <row r="224" spans="13:14" x14ac:dyDescent="0.25">
      <c r="M224" s="1" t="s">
        <v>277</v>
      </c>
      <c r="N224" t="e">
        <f>VLOOKUP(M224,EneroUsuariosActivos[Usuario SAP],1,FALSE)</f>
        <v>#N/A</v>
      </c>
    </row>
    <row r="225" spans="13:14" x14ac:dyDescent="0.25">
      <c r="M225" s="1" t="s">
        <v>278</v>
      </c>
      <c r="N225" t="e">
        <f>VLOOKUP(M225,EneroUsuariosActivos[Usuario SAP],1,FALSE)</f>
        <v>#N/A</v>
      </c>
    </row>
    <row r="226" spans="13:14" x14ac:dyDescent="0.25">
      <c r="M226" s="1" t="s">
        <v>279</v>
      </c>
      <c r="N226" t="str">
        <f>VLOOKUP(M226,EneroUsuariosActivos[Usuario SAP],1,FALSE)</f>
        <v>WJIMENEZN</v>
      </c>
    </row>
    <row r="227" spans="13:14" x14ac:dyDescent="0.25">
      <c r="M227" s="1" t="s">
        <v>280</v>
      </c>
      <c r="N227" t="e">
        <f>VLOOKUP(M227,EneroUsuariosActivos[Usuario SAP],1,FALSE)</f>
        <v>#N/A</v>
      </c>
    </row>
    <row r="228" spans="13:14" x14ac:dyDescent="0.25">
      <c r="M228" s="1" t="s">
        <v>281</v>
      </c>
      <c r="N228" t="str">
        <f>VLOOKUP(M228,EneroUsuariosActivos[Usuario SAP],1,FALSE)</f>
        <v>YGARRIDOS</v>
      </c>
    </row>
    <row r="229" spans="13:14" x14ac:dyDescent="0.25">
      <c r="M229" s="1" t="s">
        <v>283</v>
      </c>
      <c r="N229" t="e">
        <f>VLOOKUP(M229,EneroUsuariosActivos[Usuario SAP],1,FALSE)</f>
        <v>#N/A</v>
      </c>
    </row>
    <row r="230" spans="13:14" x14ac:dyDescent="0.25">
      <c r="M230" s="1" t="s">
        <v>284</v>
      </c>
      <c r="N230" t="str">
        <f>VLOOKUP(M230,EneroUsuariosActivos[Usuario SAP],1,FALSE)</f>
        <v>YMOGOLLONG</v>
      </c>
    </row>
    <row r="231" spans="13:14" x14ac:dyDescent="0.25">
      <c r="M231" s="1" t="s">
        <v>285</v>
      </c>
      <c r="N231" t="e">
        <f>VLOOKUP(M231,EneroUsuariosActivos[Usuario SAP],1,FALSE)</f>
        <v>#N/A</v>
      </c>
    </row>
    <row r="232" spans="13:14" x14ac:dyDescent="0.25">
      <c r="M232" s="1" t="s">
        <v>286</v>
      </c>
      <c r="N232" t="str">
        <f>VLOOKUP(M232,EneroUsuariosActivos[Usuario SAP],1,FALSE)</f>
        <v>YMOSCOLC</v>
      </c>
    </row>
    <row r="233" spans="13:14" x14ac:dyDescent="0.25">
      <c r="M233" s="1" t="s">
        <v>287</v>
      </c>
      <c r="N233" t="e">
        <f>VLOOKUP(M233,EneroUsuariosActivos[Usuario SAP],1,FALSE)</f>
        <v>#N/A</v>
      </c>
    </row>
    <row r="234" spans="13:14" x14ac:dyDescent="0.25">
      <c r="M234" s="1" t="s">
        <v>288</v>
      </c>
      <c r="N234" t="e">
        <f>VLOOKUP(M234,EneroUsuariosActivos[Usuario SAP],1,FALSE)</f>
        <v>#N/A</v>
      </c>
    </row>
    <row r="235" spans="13:14" x14ac:dyDescent="0.25">
      <c r="M235" s="1" t="s">
        <v>289</v>
      </c>
      <c r="N235" t="e">
        <f>VLOOKUP(M235,EneroUsuariosActivos[Usuario SAP],1,FALSE)</f>
        <v>#N/A</v>
      </c>
    </row>
    <row r="236" spans="13:14" x14ac:dyDescent="0.25">
      <c r="M236" s="1" t="s">
        <v>290</v>
      </c>
      <c r="N236" t="e">
        <f>VLOOKUP(M236,EneroUsuariosActivos[Usuario SAP],1,FALSE)</f>
        <v>#N/A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BD33-DE7C-4431-8579-F5AF777DB75B}">
  <sheetPr codeName="Hoja12"/>
  <dimension ref="A1:J141"/>
  <sheetViews>
    <sheetView topLeftCell="A113" workbookViewId="0">
      <selection activeCell="A2" sqref="A2:F141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1" t="s">
        <v>448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1" t="s">
        <v>448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1" t="s">
        <v>448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1" t="s">
        <v>448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1" t="s">
        <v>448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1" t="s">
        <v>448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1" t="s">
        <v>448</v>
      </c>
      <c r="J8">
        <f>COUNTA(OctubreUsuariosActivos[Usuario SAP])</f>
        <v>140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1" t="s">
        <v>448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1" t="s">
        <v>448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1" t="s">
        <v>448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1" t="s">
        <v>448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1" t="s">
        <v>448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1" t="s">
        <v>448</v>
      </c>
    </row>
    <row r="15" spans="1:10" x14ac:dyDescent="0.25">
      <c r="A15" s="1" t="s">
        <v>29</v>
      </c>
      <c r="B15" s="3"/>
      <c r="C15" s="1" t="s">
        <v>5</v>
      </c>
      <c r="D15" s="1" t="s">
        <v>6</v>
      </c>
      <c r="E15" s="3">
        <v>45495</v>
      </c>
      <c r="F15" s="1" t="s">
        <v>448</v>
      </c>
    </row>
    <row r="16" spans="1:10" x14ac:dyDescent="0.25">
      <c r="A16" s="1" t="s">
        <v>31</v>
      </c>
      <c r="B16" s="3"/>
      <c r="C16" s="1" t="s">
        <v>5</v>
      </c>
      <c r="D16" s="1" t="s">
        <v>6</v>
      </c>
      <c r="E16" s="3">
        <v>45594</v>
      </c>
      <c r="F16" s="1" t="s">
        <v>448</v>
      </c>
    </row>
    <row r="17" spans="1:6" x14ac:dyDescent="0.25">
      <c r="A17" s="1" t="s">
        <v>32</v>
      </c>
      <c r="B17" s="3"/>
      <c r="C17" s="1" t="s">
        <v>5</v>
      </c>
      <c r="D17" s="1" t="s">
        <v>10</v>
      </c>
      <c r="E17" s="3">
        <v>42604</v>
      </c>
      <c r="F17" s="1" t="s">
        <v>448</v>
      </c>
    </row>
    <row r="18" spans="1:6" x14ac:dyDescent="0.25">
      <c r="A18" s="1" t="s">
        <v>33</v>
      </c>
      <c r="B18" s="3"/>
      <c r="C18" s="1" t="s">
        <v>5</v>
      </c>
      <c r="D18" s="1" t="s">
        <v>10</v>
      </c>
      <c r="E18" s="3">
        <v>41353</v>
      </c>
      <c r="F18" s="1" t="s">
        <v>448</v>
      </c>
    </row>
    <row r="19" spans="1:6" x14ac:dyDescent="0.25">
      <c r="A19" s="1" t="s">
        <v>35</v>
      </c>
      <c r="B19" s="3"/>
      <c r="C19" s="1" t="s">
        <v>5</v>
      </c>
      <c r="D19" s="1" t="s">
        <v>6</v>
      </c>
      <c r="E19" s="3">
        <v>44677</v>
      </c>
      <c r="F19" s="1" t="s">
        <v>448</v>
      </c>
    </row>
    <row r="20" spans="1:6" x14ac:dyDescent="0.25">
      <c r="A20" s="1" t="s">
        <v>36</v>
      </c>
      <c r="B20" s="3">
        <v>2958465</v>
      </c>
      <c r="C20" s="1" t="s">
        <v>5</v>
      </c>
      <c r="D20" s="1" t="s">
        <v>10</v>
      </c>
      <c r="E20" s="3">
        <v>45209</v>
      </c>
      <c r="F20" s="1" t="s">
        <v>448</v>
      </c>
    </row>
    <row r="21" spans="1:6" x14ac:dyDescent="0.25">
      <c r="A21" s="1" t="s">
        <v>38</v>
      </c>
      <c r="B21" s="3"/>
      <c r="C21" s="1" t="s">
        <v>5</v>
      </c>
      <c r="D21" s="1" t="s">
        <v>6</v>
      </c>
      <c r="E21" s="3">
        <v>44659</v>
      </c>
      <c r="F21" s="1" t="s">
        <v>448</v>
      </c>
    </row>
    <row r="22" spans="1:6" x14ac:dyDescent="0.25">
      <c r="A22" s="1" t="s">
        <v>50</v>
      </c>
      <c r="B22" s="3"/>
      <c r="C22" s="1" t="s">
        <v>5</v>
      </c>
      <c r="D22" s="1" t="s">
        <v>6</v>
      </c>
      <c r="E22" s="3">
        <v>45525</v>
      </c>
      <c r="F22" s="1" t="s">
        <v>448</v>
      </c>
    </row>
    <row r="23" spans="1:6" x14ac:dyDescent="0.25">
      <c r="A23" s="1" t="s">
        <v>51</v>
      </c>
      <c r="B23" s="3"/>
      <c r="C23" s="1" t="s">
        <v>5</v>
      </c>
      <c r="D23" s="1" t="s">
        <v>6</v>
      </c>
      <c r="E23" s="3">
        <v>44224</v>
      </c>
      <c r="F23" s="1" t="s">
        <v>448</v>
      </c>
    </row>
    <row r="24" spans="1:6" x14ac:dyDescent="0.25">
      <c r="A24" s="1" t="s">
        <v>52</v>
      </c>
      <c r="B24" s="3"/>
      <c r="C24" s="1" t="s">
        <v>5</v>
      </c>
      <c r="D24" s="1" t="s">
        <v>6</v>
      </c>
      <c r="E24" s="3">
        <v>44070</v>
      </c>
      <c r="F24" s="1" t="s">
        <v>448</v>
      </c>
    </row>
    <row r="25" spans="1:6" x14ac:dyDescent="0.25">
      <c r="A25" s="1" t="s">
        <v>54</v>
      </c>
      <c r="B25" s="3"/>
      <c r="C25" s="1" t="s">
        <v>5</v>
      </c>
      <c r="D25" s="1" t="s">
        <v>10</v>
      </c>
      <c r="E25" s="3">
        <v>44768</v>
      </c>
      <c r="F25" s="1" t="s">
        <v>448</v>
      </c>
    </row>
    <row r="26" spans="1:6" x14ac:dyDescent="0.25">
      <c r="A26" s="1" t="s">
        <v>55</v>
      </c>
      <c r="B26" s="3"/>
      <c r="C26" s="1" t="s">
        <v>5</v>
      </c>
      <c r="D26" s="1" t="s">
        <v>10</v>
      </c>
      <c r="E26" s="3">
        <v>44789</v>
      </c>
      <c r="F26" s="1" t="s">
        <v>448</v>
      </c>
    </row>
    <row r="27" spans="1:6" x14ac:dyDescent="0.25">
      <c r="A27" s="1" t="s">
        <v>57</v>
      </c>
      <c r="B27" s="3"/>
      <c r="C27" s="1" t="s">
        <v>5</v>
      </c>
      <c r="D27" s="1" t="s">
        <v>10</v>
      </c>
      <c r="E27" s="3">
        <v>43230</v>
      </c>
      <c r="F27" s="1" t="s">
        <v>448</v>
      </c>
    </row>
    <row r="28" spans="1:6" x14ac:dyDescent="0.25">
      <c r="A28" s="1" t="s">
        <v>64</v>
      </c>
      <c r="B28" s="3"/>
      <c r="C28" s="1" t="s">
        <v>5</v>
      </c>
      <c r="D28" s="1" t="s">
        <v>10</v>
      </c>
      <c r="E28" s="3">
        <v>42615</v>
      </c>
      <c r="F28" s="1" t="s">
        <v>448</v>
      </c>
    </row>
    <row r="29" spans="1:6" x14ac:dyDescent="0.25">
      <c r="A29" s="1" t="s">
        <v>66</v>
      </c>
      <c r="B29" s="3"/>
      <c r="C29" s="1" t="s">
        <v>5</v>
      </c>
      <c r="D29" s="1" t="s">
        <v>10</v>
      </c>
      <c r="E29" s="3">
        <v>39429</v>
      </c>
      <c r="F29" s="1" t="s">
        <v>448</v>
      </c>
    </row>
    <row r="30" spans="1:6" x14ac:dyDescent="0.25">
      <c r="A30" s="1" t="s">
        <v>68</v>
      </c>
      <c r="B30" s="3"/>
      <c r="C30" s="1" t="s">
        <v>5</v>
      </c>
      <c r="D30" s="1" t="s">
        <v>6</v>
      </c>
      <c r="E30" s="3">
        <v>45289</v>
      </c>
      <c r="F30" s="1" t="s">
        <v>448</v>
      </c>
    </row>
    <row r="31" spans="1:6" x14ac:dyDescent="0.25">
      <c r="A31" s="1" t="s">
        <v>69</v>
      </c>
      <c r="B31" s="3"/>
      <c r="C31" s="1" t="s">
        <v>5</v>
      </c>
      <c r="D31" s="1" t="s">
        <v>10</v>
      </c>
      <c r="E31" s="3">
        <v>45278</v>
      </c>
      <c r="F31" s="1" t="s">
        <v>448</v>
      </c>
    </row>
    <row r="32" spans="1:6" x14ac:dyDescent="0.25">
      <c r="A32" s="1" t="s">
        <v>73</v>
      </c>
      <c r="B32" s="3"/>
      <c r="C32" s="1" t="s">
        <v>5</v>
      </c>
      <c r="D32" s="1" t="s">
        <v>10</v>
      </c>
      <c r="E32" s="3">
        <v>44256</v>
      </c>
      <c r="F32" s="1" t="s">
        <v>448</v>
      </c>
    </row>
    <row r="33" spans="1:6" x14ac:dyDescent="0.25">
      <c r="A33" s="1" t="s">
        <v>74</v>
      </c>
      <c r="B33" s="3"/>
      <c r="C33" s="1" t="s">
        <v>5</v>
      </c>
      <c r="D33" s="1" t="s">
        <v>6</v>
      </c>
      <c r="E33" s="3">
        <v>41960</v>
      </c>
      <c r="F33" s="1" t="s">
        <v>448</v>
      </c>
    </row>
    <row r="34" spans="1:6" x14ac:dyDescent="0.25">
      <c r="A34" s="1" t="s">
        <v>76</v>
      </c>
      <c r="B34" s="3"/>
      <c r="C34" s="1" t="s">
        <v>5</v>
      </c>
      <c r="D34" s="1" t="s">
        <v>20</v>
      </c>
      <c r="E34" s="3">
        <v>44876</v>
      </c>
      <c r="F34" s="1" t="s">
        <v>448</v>
      </c>
    </row>
    <row r="35" spans="1:6" x14ac:dyDescent="0.25">
      <c r="A35" s="1" t="s">
        <v>77</v>
      </c>
      <c r="B35" s="3"/>
      <c r="C35" s="1" t="s">
        <v>5</v>
      </c>
      <c r="D35" s="1" t="s">
        <v>6</v>
      </c>
      <c r="E35" s="3">
        <v>44320</v>
      </c>
      <c r="F35" s="1" t="s">
        <v>448</v>
      </c>
    </row>
    <row r="36" spans="1:6" x14ac:dyDescent="0.25">
      <c r="A36" s="1" t="s">
        <v>81</v>
      </c>
      <c r="B36" s="3"/>
      <c r="C36" s="1" t="s">
        <v>5</v>
      </c>
      <c r="D36" s="1" t="s">
        <v>6</v>
      </c>
      <c r="E36" s="3">
        <v>41964</v>
      </c>
      <c r="F36" s="1" t="s">
        <v>448</v>
      </c>
    </row>
    <row r="37" spans="1:6" x14ac:dyDescent="0.25">
      <c r="A37" s="1" t="s">
        <v>82</v>
      </c>
      <c r="B37" s="3"/>
      <c r="C37" s="1" t="s">
        <v>5</v>
      </c>
      <c r="D37" s="1" t="s">
        <v>6</v>
      </c>
      <c r="E37" s="3">
        <v>45239</v>
      </c>
      <c r="F37" s="1" t="s">
        <v>448</v>
      </c>
    </row>
    <row r="38" spans="1:6" x14ac:dyDescent="0.25">
      <c r="A38" s="1" t="s">
        <v>84</v>
      </c>
      <c r="B38" s="3"/>
      <c r="C38" s="1" t="s">
        <v>5</v>
      </c>
      <c r="D38" s="1" t="s">
        <v>6</v>
      </c>
      <c r="E38" s="3">
        <v>42551</v>
      </c>
      <c r="F38" s="1" t="s">
        <v>448</v>
      </c>
    </row>
    <row r="39" spans="1:6" x14ac:dyDescent="0.25">
      <c r="A39" s="1" t="s">
        <v>87</v>
      </c>
      <c r="B39" s="3"/>
      <c r="C39" s="1" t="s">
        <v>5</v>
      </c>
      <c r="D39" s="1" t="s">
        <v>6</v>
      </c>
      <c r="E39" s="3">
        <v>42173</v>
      </c>
      <c r="F39" s="1" t="s">
        <v>448</v>
      </c>
    </row>
    <row r="40" spans="1:6" x14ac:dyDescent="0.25">
      <c r="A40" s="1" t="s">
        <v>88</v>
      </c>
      <c r="B40" s="3"/>
      <c r="C40" s="1" t="s">
        <v>5</v>
      </c>
      <c r="D40" s="1" t="s">
        <v>6</v>
      </c>
      <c r="E40" s="3">
        <v>43588</v>
      </c>
      <c r="F40" s="1" t="s">
        <v>448</v>
      </c>
    </row>
    <row r="41" spans="1:6" x14ac:dyDescent="0.25">
      <c r="A41" s="1" t="s">
        <v>89</v>
      </c>
      <c r="B41" s="3"/>
      <c r="C41" s="1" t="s">
        <v>5</v>
      </c>
      <c r="D41" s="1" t="s">
        <v>10</v>
      </c>
      <c r="E41" s="3">
        <v>43678</v>
      </c>
      <c r="F41" s="1" t="s">
        <v>448</v>
      </c>
    </row>
    <row r="42" spans="1:6" x14ac:dyDescent="0.25">
      <c r="A42" s="1" t="s">
        <v>93</v>
      </c>
      <c r="B42" s="3"/>
      <c r="C42" s="1" t="s">
        <v>5</v>
      </c>
      <c r="D42" s="1" t="s">
        <v>10</v>
      </c>
      <c r="E42" s="3">
        <v>45390</v>
      </c>
      <c r="F42" s="1" t="s">
        <v>448</v>
      </c>
    </row>
    <row r="43" spans="1:6" x14ac:dyDescent="0.25">
      <c r="A43" s="1" t="s">
        <v>96</v>
      </c>
      <c r="B43" s="3"/>
      <c r="C43" s="1" t="s">
        <v>5</v>
      </c>
      <c r="D43" s="1" t="s">
        <v>6</v>
      </c>
      <c r="E43" s="3">
        <v>44126</v>
      </c>
      <c r="F43" s="1" t="s">
        <v>448</v>
      </c>
    </row>
    <row r="44" spans="1:6" x14ac:dyDescent="0.25">
      <c r="A44" s="1" t="s">
        <v>97</v>
      </c>
      <c r="B44" s="3">
        <v>2958465</v>
      </c>
      <c r="C44" s="1" t="s">
        <v>5</v>
      </c>
      <c r="D44" s="1" t="s">
        <v>6</v>
      </c>
      <c r="E44" s="3">
        <v>45435</v>
      </c>
      <c r="F44" s="1" t="s">
        <v>448</v>
      </c>
    </row>
    <row r="45" spans="1:6" x14ac:dyDescent="0.25">
      <c r="A45" s="1" t="s">
        <v>98</v>
      </c>
      <c r="B45" s="3"/>
      <c r="C45" s="1" t="s">
        <v>5</v>
      </c>
      <c r="D45" s="1" t="s">
        <v>6</v>
      </c>
      <c r="E45" s="3">
        <v>45518</v>
      </c>
      <c r="F45" s="1" t="s">
        <v>448</v>
      </c>
    </row>
    <row r="46" spans="1:6" x14ac:dyDescent="0.25">
      <c r="A46" s="1" t="s">
        <v>99</v>
      </c>
      <c r="B46" s="3"/>
      <c r="C46" s="1" t="s">
        <v>5</v>
      </c>
      <c r="D46" s="1" t="s">
        <v>6</v>
      </c>
      <c r="E46" s="3">
        <v>45197</v>
      </c>
      <c r="F46" s="1" t="s">
        <v>448</v>
      </c>
    </row>
    <row r="47" spans="1:6" x14ac:dyDescent="0.25">
      <c r="A47" s="1" t="s">
        <v>101</v>
      </c>
      <c r="B47" s="3">
        <v>2958465</v>
      </c>
      <c r="C47" s="1" t="s">
        <v>5</v>
      </c>
      <c r="D47" s="1" t="s">
        <v>6</v>
      </c>
      <c r="E47" s="3">
        <v>45376</v>
      </c>
      <c r="F47" s="1" t="s">
        <v>448</v>
      </c>
    </row>
    <row r="48" spans="1:6" x14ac:dyDescent="0.25">
      <c r="A48" s="1" t="s">
        <v>104</v>
      </c>
      <c r="B48" s="3"/>
      <c r="C48" s="1" t="s">
        <v>5</v>
      </c>
      <c r="D48" s="1" t="s">
        <v>6</v>
      </c>
      <c r="E48" s="3">
        <v>42878</v>
      </c>
      <c r="F48" s="1" t="s">
        <v>448</v>
      </c>
    </row>
    <row r="49" spans="1:6" x14ac:dyDescent="0.25">
      <c r="A49" s="1" t="s">
        <v>107</v>
      </c>
      <c r="B49" s="3"/>
      <c r="C49" s="1" t="s">
        <v>5</v>
      </c>
      <c r="D49" s="1" t="s">
        <v>6</v>
      </c>
      <c r="E49" s="3">
        <v>40560</v>
      </c>
      <c r="F49" s="1" t="s">
        <v>448</v>
      </c>
    </row>
    <row r="50" spans="1:6" x14ac:dyDescent="0.25">
      <c r="A50" s="1" t="s">
        <v>108</v>
      </c>
      <c r="B50" s="3"/>
      <c r="C50" s="1" t="s">
        <v>5</v>
      </c>
      <c r="D50" s="1" t="s">
        <v>10</v>
      </c>
      <c r="E50" s="3">
        <v>42851</v>
      </c>
      <c r="F50" s="1" t="s">
        <v>448</v>
      </c>
    </row>
    <row r="51" spans="1:6" x14ac:dyDescent="0.25">
      <c r="A51" s="1" t="s">
        <v>110</v>
      </c>
      <c r="B51" s="3"/>
      <c r="C51" s="1" t="s">
        <v>5</v>
      </c>
      <c r="D51" s="1" t="s">
        <v>6</v>
      </c>
      <c r="E51" s="3">
        <v>41929</v>
      </c>
      <c r="F51" s="1" t="s">
        <v>448</v>
      </c>
    </row>
    <row r="52" spans="1:6" x14ac:dyDescent="0.25">
      <c r="A52" s="1" t="s">
        <v>111</v>
      </c>
      <c r="B52" s="3"/>
      <c r="C52" s="1" t="s">
        <v>5</v>
      </c>
      <c r="D52" s="1" t="s">
        <v>6</v>
      </c>
      <c r="E52" s="3">
        <v>44788</v>
      </c>
      <c r="F52" s="1" t="s">
        <v>448</v>
      </c>
    </row>
    <row r="53" spans="1:6" x14ac:dyDescent="0.25">
      <c r="A53" s="1" t="s">
        <v>112</v>
      </c>
      <c r="B53" s="3">
        <v>2958465</v>
      </c>
      <c r="C53" s="1" t="s">
        <v>5</v>
      </c>
      <c r="D53" s="1" t="s">
        <v>6</v>
      </c>
      <c r="E53" s="3">
        <v>45405</v>
      </c>
      <c r="F53" s="1" t="s">
        <v>448</v>
      </c>
    </row>
    <row r="54" spans="1:6" x14ac:dyDescent="0.25">
      <c r="A54" s="1" t="s">
        <v>114</v>
      </c>
      <c r="B54" s="3"/>
      <c r="C54" s="1" t="s">
        <v>5</v>
      </c>
      <c r="D54" s="1" t="s">
        <v>6</v>
      </c>
      <c r="E54" s="3">
        <v>45352</v>
      </c>
      <c r="F54" s="1" t="s">
        <v>448</v>
      </c>
    </row>
    <row r="55" spans="1:6" x14ac:dyDescent="0.25">
      <c r="A55" s="1" t="s">
        <v>115</v>
      </c>
      <c r="B55" s="3"/>
      <c r="C55" s="1" t="s">
        <v>5</v>
      </c>
      <c r="D55" s="1" t="s">
        <v>6</v>
      </c>
      <c r="E55" s="3">
        <v>41282</v>
      </c>
      <c r="F55" s="1" t="s">
        <v>448</v>
      </c>
    </row>
    <row r="56" spans="1:6" x14ac:dyDescent="0.25">
      <c r="A56" s="1" t="s">
        <v>117</v>
      </c>
      <c r="B56" s="3"/>
      <c r="C56" s="1" t="s">
        <v>5</v>
      </c>
      <c r="D56" s="1" t="s">
        <v>10</v>
      </c>
      <c r="E56" s="3">
        <v>44671</v>
      </c>
      <c r="F56" s="1" t="s">
        <v>448</v>
      </c>
    </row>
    <row r="57" spans="1:6" x14ac:dyDescent="0.25">
      <c r="A57" s="1" t="s">
        <v>118</v>
      </c>
      <c r="B57" s="3"/>
      <c r="C57" s="1" t="s">
        <v>5</v>
      </c>
      <c r="D57" s="1" t="s">
        <v>6</v>
      </c>
      <c r="E57" s="3">
        <v>43063</v>
      </c>
      <c r="F57" s="1" t="s">
        <v>448</v>
      </c>
    </row>
    <row r="58" spans="1:6" x14ac:dyDescent="0.25">
      <c r="A58" s="1" t="s">
        <v>120</v>
      </c>
      <c r="B58" s="3"/>
      <c r="C58" s="1" t="s">
        <v>5</v>
      </c>
      <c r="D58" s="1" t="s">
        <v>6</v>
      </c>
      <c r="E58" s="3">
        <v>45152</v>
      </c>
      <c r="F58" s="1" t="s">
        <v>448</v>
      </c>
    </row>
    <row r="59" spans="1:6" x14ac:dyDescent="0.25">
      <c r="A59" s="1" t="s">
        <v>121</v>
      </c>
      <c r="B59" s="3"/>
      <c r="C59" s="1" t="s">
        <v>5</v>
      </c>
      <c r="D59" s="1" t="s">
        <v>6</v>
      </c>
      <c r="E59" s="3">
        <v>45579</v>
      </c>
      <c r="F59" s="1" t="s">
        <v>448</v>
      </c>
    </row>
    <row r="60" spans="1:6" x14ac:dyDescent="0.25">
      <c r="A60" s="1" t="s">
        <v>122</v>
      </c>
      <c r="B60" s="3">
        <v>2958465</v>
      </c>
      <c r="C60" s="1" t="s">
        <v>5</v>
      </c>
      <c r="D60" s="1" t="s">
        <v>20</v>
      </c>
      <c r="E60" s="3">
        <v>45446</v>
      </c>
      <c r="F60" s="1" t="s">
        <v>448</v>
      </c>
    </row>
    <row r="61" spans="1:6" x14ac:dyDescent="0.25">
      <c r="A61" s="1" t="s">
        <v>126</v>
      </c>
      <c r="B61" s="3"/>
      <c r="C61" s="1" t="s">
        <v>5</v>
      </c>
      <c r="D61" s="1" t="s">
        <v>6</v>
      </c>
      <c r="E61" s="3">
        <v>43628</v>
      </c>
      <c r="F61" s="1" t="s">
        <v>448</v>
      </c>
    </row>
    <row r="62" spans="1:6" x14ac:dyDescent="0.25">
      <c r="A62" s="1" t="s">
        <v>128</v>
      </c>
      <c r="B62" s="3"/>
      <c r="C62" s="1" t="s">
        <v>5</v>
      </c>
      <c r="D62" s="1" t="s">
        <v>6</v>
      </c>
      <c r="E62" s="3">
        <v>41863</v>
      </c>
      <c r="F62" s="1" t="s">
        <v>448</v>
      </c>
    </row>
    <row r="63" spans="1:6" x14ac:dyDescent="0.25">
      <c r="A63" s="1" t="s">
        <v>129</v>
      </c>
      <c r="B63" s="3">
        <v>2958465</v>
      </c>
      <c r="C63" s="1" t="s">
        <v>5</v>
      </c>
      <c r="D63" s="1" t="s">
        <v>6</v>
      </c>
      <c r="E63" s="3">
        <v>44967</v>
      </c>
      <c r="F63" s="1" t="s">
        <v>448</v>
      </c>
    </row>
    <row r="64" spans="1:6" x14ac:dyDescent="0.25">
      <c r="A64" s="1" t="s">
        <v>132</v>
      </c>
      <c r="B64" s="3"/>
      <c r="C64" s="1" t="s">
        <v>5</v>
      </c>
      <c r="D64" s="1" t="s">
        <v>10</v>
      </c>
      <c r="E64" s="3">
        <v>43103</v>
      </c>
      <c r="F64" s="1" t="s">
        <v>448</v>
      </c>
    </row>
    <row r="65" spans="1:6" x14ac:dyDescent="0.25">
      <c r="A65" s="1" t="s">
        <v>136</v>
      </c>
      <c r="B65" s="3"/>
      <c r="C65" s="1" t="s">
        <v>5</v>
      </c>
      <c r="D65" s="1" t="s">
        <v>6</v>
      </c>
      <c r="E65" s="3">
        <v>42576</v>
      </c>
      <c r="F65" s="1" t="s">
        <v>448</v>
      </c>
    </row>
    <row r="66" spans="1:6" x14ac:dyDescent="0.25">
      <c r="A66" s="1" t="s">
        <v>137</v>
      </c>
      <c r="B66" s="3"/>
      <c r="C66" s="1" t="s">
        <v>5</v>
      </c>
      <c r="D66" s="1" t="s">
        <v>6</v>
      </c>
      <c r="E66" s="3">
        <v>44076</v>
      </c>
      <c r="F66" s="1" t="s">
        <v>448</v>
      </c>
    </row>
    <row r="67" spans="1:6" x14ac:dyDescent="0.25">
      <c r="A67" s="1" t="s">
        <v>138</v>
      </c>
      <c r="B67" s="3"/>
      <c r="C67" s="1" t="s">
        <v>5</v>
      </c>
      <c r="D67" s="1" t="s">
        <v>6</v>
      </c>
      <c r="E67" s="3">
        <v>44617</v>
      </c>
      <c r="F67" s="1" t="s">
        <v>448</v>
      </c>
    </row>
    <row r="68" spans="1:6" x14ac:dyDescent="0.25">
      <c r="A68" s="1" t="s">
        <v>139</v>
      </c>
      <c r="B68" s="3"/>
      <c r="C68" s="1" t="s">
        <v>5</v>
      </c>
      <c r="D68" s="1" t="s">
        <v>10</v>
      </c>
      <c r="E68" s="3">
        <v>45085</v>
      </c>
      <c r="F68" s="1" t="s">
        <v>448</v>
      </c>
    </row>
    <row r="69" spans="1:6" x14ac:dyDescent="0.25">
      <c r="A69" s="1" t="s">
        <v>140</v>
      </c>
      <c r="B69" s="3"/>
      <c r="C69" s="1" t="s">
        <v>5</v>
      </c>
      <c r="D69" s="1" t="s">
        <v>10</v>
      </c>
      <c r="E69" s="3">
        <v>44047</v>
      </c>
      <c r="F69" s="1" t="s">
        <v>448</v>
      </c>
    </row>
    <row r="70" spans="1:6" x14ac:dyDescent="0.25">
      <c r="A70" s="1" t="s">
        <v>143</v>
      </c>
      <c r="B70" s="3"/>
      <c r="C70" s="1" t="s">
        <v>5</v>
      </c>
      <c r="D70" s="1" t="s">
        <v>10</v>
      </c>
      <c r="E70" s="3">
        <v>44007</v>
      </c>
      <c r="F70" s="1" t="s">
        <v>448</v>
      </c>
    </row>
    <row r="71" spans="1:6" x14ac:dyDescent="0.25">
      <c r="A71" s="1" t="s">
        <v>145</v>
      </c>
      <c r="B71" s="3"/>
      <c r="C71" s="1" t="s">
        <v>5</v>
      </c>
      <c r="D71" s="1" t="s">
        <v>10</v>
      </c>
      <c r="E71" s="3">
        <v>45478</v>
      </c>
      <c r="F71" s="1" t="s">
        <v>448</v>
      </c>
    </row>
    <row r="72" spans="1:6" x14ac:dyDescent="0.25">
      <c r="A72" s="1" t="s">
        <v>146</v>
      </c>
      <c r="B72" s="3"/>
      <c r="C72" s="1" t="s">
        <v>5</v>
      </c>
      <c r="D72" s="1" t="s">
        <v>6</v>
      </c>
      <c r="E72" s="3">
        <v>45169</v>
      </c>
      <c r="F72" s="1" t="s">
        <v>448</v>
      </c>
    </row>
    <row r="73" spans="1:6" x14ac:dyDescent="0.25">
      <c r="A73" s="1" t="s">
        <v>147</v>
      </c>
      <c r="B73" s="3">
        <v>2958465</v>
      </c>
      <c r="C73" s="1" t="s">
        <v>5</v>
      </c>
      <c r="D73" s="1" t="s">
        <v>6</v>
      </c>
      <c r="E73" s="3">
        <v>45113</v>
      </c>
      <c r="F73" s="1" t="s">
        <v>448</v>
      </c>
    </row>
    <row r="74" spans="1:6" x14ac:dyDescent="0.25">
      <c r="A74" s="1" t="s">
        <v>151</v>
      </c>
      <c r="B74" s="3"/>
      <c r="C74" s="1" t="s">
        <v>5</v>
      </c>
      <c r="D74" s="1" t="s">
        <v>6</v>
      </c>
      <c r="E74" s="3">
        <v>44837</v>
      </c>
      <c r="F74" s="1" t="s">
        <v>448</v>
      </c>
    </row>
    <row r="75" spans="1:6" x14ac:dyDescent="0.25">
      <c r="A75" s="1" t="s">
        <v>152</v>
      </c>
      <c r="B75" s="3"/>
      <c r="C75" s="1" t="s">
        <v>5</v>
      </c>
      <c r="D75" s="1" t="s">
        <v>10</v>
      </c>
      <c r="E75" s="3">
        <v>43634</v>
      </c>
      <c r="F75" s="1" t="s">
        <v>448</v>
      </c>
    </row>
    <row r="76" spans="1:6" x14ac:dyDescent="0.25">
      <c r="A76" s="1" t="s">
        <v>153</v>
      </c>
      <c r="B76" s="3"/>
      <c r="C76" s="1" t="s">
        <v>5</v>
      </c>
      <c r="D76" s="1" t="s">
        <v>10</v>
      </c>
      <c r="E76" s="3">
        <v>45303</v>
      </c>
      <c r="F76" s="1" t="s">
        <v>448</v>
      </c>
    </row>
    <row r="77" spans="1:6" x14ac:dyDescent="0.25">
      <c r="A77" s="1" t="s">
        <v>155</v>
      </c>
      <c r="B77" s="3"/>
      <c r="C77" s="1" t="s">
        <v>5</v>
      </c>
      <c r="D77" s="1" t="s">
        <v>10</v>
      </c>
      <c r="E77" s="3">
        <v>42990</v>
      </c>
      <c r="F77" s="1" t="s">
        <v>448</v>
      </c>
    </row>
    <row r="78" spans="1:6" x14ac:dyDescent="0.25">
      <c r="A78" s="1" t="s">
        <v>157</v>
      </c>
      <c r="B78" s="3"/>
      <c r="C78" s="1" t="s">
        <v>5</v>
      </c>
      <c r="D78" s="1" t="s">
        <v>6</v>
      </c>
      <c r="E78" s="3">
        <v>44447</v>
      </c>
      <c r="F78" s="1" t="s">
        <v>448</v>
      </c>
    </row>
    <row r="79" spans="1:6" x14ac:dyDescent="0.25">
      <c r="A79" s="1" t="s">
        <v>159</v>
      </c>
      <c r="B79" s="3"/>
      <c r="C79" s="1" t="s">
        <v>5</v>
      </c>
      <c r="D79" s="1" t="s">
        <v>6</v>
      </c>
      <c r="E79" s="3">
        <v>43256</v>
      </c>
      <c r="F79" s="1" t="s">
        <v>448</v>
      </c>
    </row>
    <row r="80" spans="1:6" x14ac:dyDescent="0.25">
      <c r="A80" s="1" t="s">
        <v>160</v>
      </c>
      <c r="B80" s="3"/>
      <c r="C80" s="1" t="s">
        <v>5</v>
      </c>
      <c r="D80" s="1" t="s">
        <v>10</v>
      </c>
      <c r="E80" s="3">
        <v>44097</v>
      </c>
      <c r="F80" s="1" t="s">
        <v>448</v>
      </c>
    </row>
    <row r="81" spans="1:6" x14ac:dyDescent="0.25">
      <c r="A81" s="1" t="s">
        <v>161</v>
      </c>
      <c r="B81" s="3"/>
      <c r="C81" s="1" t="s">
        <v>5</v>
      </c>
      <c r="D81" s="1" t="s">
        <v>6</v>
      </c>
      <c r="E81" s="3">
        <v>42821</v>
      </c>
      <c r="F81" s="1" t="s">
        <v>448</v>
      </c>
    </row>
    <row r="82" spans="1:6" x14ac:dyDescent="0.25">
      <c r="A82" s="1" t="s">
        <v>165</v>
      </c>
      <c r="B82" s="3"/>
      <c r="C82" s="1" t="s">
        <v>5</v>
      </c>
      <c r="D82" s="1" t="s">
        <v>10</v>
      </c>
      <c r="E82" s="3">
        <v>45506</v>
      </c>
      <c r="F82" s="1" t="s">
        <v>448</v>
      </c>
    </row>
    <row r="83" spans="1:6" x14ac:dyDescent="0.25">
      <c r="A83" s="1" t="s">
        <v>166</v>
      </c>
      <c r="B83" s="3"/>
      <c r="C83" s="1" t="s">
        <v>5</v>
      </c>
      <c r="D83" s="1" t="s">
        <v>10</v>
      </c>
      <c r="E83" s="3">
        <v>44467</v>
      </c>
      <c r="F83" s="1" t="s">
        <v>448</v>
      </c>
    </row>
    <row r="84" spans="1:6" x14ac:dyDescent="0.25">
      <c r="A84" s="1" t="s">
        <v>168</v>
      </c>
      <c r="B84" s="3"/>
      <c r="C84" s="1" t="s">
        <v>5</v>
      </c>
      <c r="D84" s="1" t="s">
        <v>6</v>
      </c>
      <c r="E84" s="3">
        <v>40317</v>
      </c>
      <c r="F84" s="1" t="s">
        <v>448</v>
      </c>
    </row>
    <row r="85" spans="1:6" x14ac:dyDescent="0.25">
      <c r="A85" s="1" t="s">
        <v>169</v>
      </c>
      <c r="B85" s="3">
        <v>2958465</v>
      </c>
      <c r="C85" s="1" t="s">
        <v>5</v>
      </c>
      <c r="D85" s="1" t="s">
        <v>10</v>
      </c>
      <c r="E85" s="3">
        <v>44999</v>
      </c>
      <c r="F85" s="1" t="s">
        <v>448</v>
      </c>
    </row>
    <row r="86" spans="1:6" x14ac:dyDescent="0.25">
      <c r="A86" s="1" t="s">
        <v>170</v>
      </c>
      <c r="B86" s="3"/>
      <c r="C86" s="1" t="s">
        <v>5</v>
      </c>
      <c r="D86" s="1" t="s">
        <v>6</v>
      </c>
      <c r="E86" s="3">
        <v>44266</v>
      </c>
      <c r="F86" s="1" t="s">
        <v>448</v>
      </c>
    </row>
    <row r="87" spans="1:6" x14ac:dyDescent="0.25">
      <c r="A87" s="1" t="s">
        <v>172</v>
      </c>
      <c r="B87" s="3"/>
      <c r="C87" s="1" t="s">
        <v>5</v>
      </c>
      <c r="D87" s="1" t="s">
        <v>10</v>
      </c>
      <c r="E87" s="3">
        <v>43594</v>
      </c>
      <c r="F87" s="1" t="s">
        <v>448</v>
      </c>
    </row>
    <row r="88" spans="1:6" x14ac:dyDescent="0.25">
      <c r="A88" s="1" t="s">
        <v>173</v>
      </c>
      <c r="B88" s="3"/>
      <c r="C88" s="1" t="s">
        <v>5</v>
      </c>
      <c r="D88" s="1" t="s">
        <v>10</v>
      </c>
      <c r="E88" s="3">
        <v>44253</v>
      </c>
      <c r="F88" s="1" t="s">
        <v>448</v>
      </c>
    </row>
    <row r="89" spans="1:6" x14ac:dyDescent="0.25">
      <c r="A89" s="1" t="s">
        <v>175</v>
      </c>
      <c r="B89" s="3"/>
      <c r="C89" s="1" t="s">
        <v>5</v>
      </c>
      <c r="D89" s="1" t="s">
        <v>6</v>
      </c>
      <c r="E89" s="3">
        <v>40560</v>
      </c>
      <c r="F89" s="1" t="s">
        <v>448</v>
      </c>
    </row>
    <row r="90" spans="1:6" x14ac:dyDescent="0.25">
      <c r="A90" s="1" t="s">
        <v>177</v>
      </c>
      <c r="B90" s="3"/>
      <c r="C90" s="1" t="s">
        <v>5</v>
      </c>
      <c r="D90" s="1" t="s">
        <v>6</v>
      </c>
      <c r="E90" s="3">
        <v>44158</v>
      </c>
      <c r="F90" s="1" t="s">
        <v>448</v>
      </c>
    </row>
    <row r="91" spans="1:6" x14ac:dyDescent="0.25">
      <c r="A91" s="1" t="s">
        <v>182</v>
      </c>
      <c r="B91" s="3"/>
      <c r="C91" s="1" t="s">
        <v>5</v>
      </c>
      <c r="D91" s="1" t="s">
        <v>6</v>
      </c>
      <c r="E91" s="3">
        <v>45133</v>
      </c>
      <c r="F91" s="1" t="s">
        <v>448</v>
      </c>
    </row>
    <row r="92" spans="1:6" x14ac:dyDescent="0.25">
      <c r="A92" s="1" t="s">
        <v>189</v>
      </c>
      <c r="B92" s="3">
        <v>2958465</v>
      </c>
      <c r="C92" s="1" t="s">
        <v>5</v>
      </c>
      <c r="D92" s="1" t="s">
        <v>6</v>
      </c>
      <c r="E92" s="3">
        <v>44895</v>
      </c>
      <c r="F92" s="1" t="s">
        <v>448</v>
      </c>
    </row>
    <row r="93" spans="1:6" x14ac:dyDescent="0.25">
      <c r="A93" s="1" t="s">
        <v>190</v>
      </c>
      <c r="B93" s="3"/>
      <c r="C93" s="1" t="s">
        <v>5</v>
      </c>
      <c r="D93" s="1" t="s">
        <v>10</v>
      </c>
      <c r="E93" s="3">
        <v>45112</v>
      </c>
      <c r="F93" s="1" t="s">
        <v>448</v>
      </c>
    </row>
    <row r="94" spans="1:6" x14ac:dyDescent="0.25">
      <c r="A94" s="1" t="s">
        <v>191</v>
      </c>
      <c r="B94" s="3"/>
      <c r="C94" s="1" t="s">
        <v>5</v>
      </c>
      <c r="D94" s="1" t="s">
        <v>6</v>
      </c>
      <c r="E94" s="3">
        <v>45483</v>
      </c>
      <c r="F94" s="1" t="s">
        <v>448</v>
      </c>
    </row>
    <row r="95" spans="1:6" x14ac:dyDescent="0.25">
      <c r="A95" s="1" t="s">
        <v>192</v>
      </c>
      <c r="B95" s="3"/>
      <c r="C95" s="1" t="s">
        <v>5</v>
      </c>
      <c r="D95" s="1" t="s">
        <v>10</v>
      </c>
      <c r="E95" s="3">
        <v>44243</v>
      </c>
      <c r="F95" s="1" t="s">
        <v>448</v>
      </c>
    </row>
    <row r="96" spans="1:6" x14ac:dyDescent="0.25">
      <c r="A96" s="1" t="s">
        <v>195</v>
      </c>
      <c r="B96" s="3"/>
      <c r="C96" s="1" t="s">
        <v>5</v>
      </c>
      <c r="D96" s="1" t="s">
        <v>6</v>
      </c>
      <c r="E96" s="3">
        <v>44281</v>
      </c>
      <c r="F96" s="1" t="s">
        <v>448</v>
      </c>
    </row>
    <row r="97" spans="1:6" x14ac:dyDescent="0.25">
      <c r="A97" s="1" t="s">
        <v>196</v>
      </c>
      <c r="B97" s="3"/>
      <c r="C97" s="1" t="s">
        <v>5</v>
      </c>
      <c r="D97" s="1" t="s">
        <v>6</v>
      </c>
      <c r="E97" s="3">
        <v>44036</v>
      </c>
      <c r="F97" s="1" t="s">
        <v>448</v>
      </c>
    </row>
    <row r="98" spans="1:6" x14ac:dyDescent="0.25">
      <c r="A98" s="1" t="s">
        <v>200</v>
      </c>
      <c r="B98" s="3"/>
      <c r="C98" s="1" t="s">
        <v>5</v>
      </c>
      <c r="D98" s="1" t="s">
        <v>6</v>
      </c>
      <c r="E98" s="3">
        <v>41690</v>
      </c>
      <c r="F98" s="1" t="s">
        <v>448</v>
      </c>
    </row>
    <row r="99" spans="1:6" x14ac:dyDescent="0.25">
      <c r="A99" s="1" t="s">
        <v>201</v>
      </c>
      <c r="B99" s="3"/>
      <c r="C99" s="1" t="s">
        <v>5</v>
      </c>
      <c r="D99" s="1" t="s">
        <v>6</v>
      </c>
      <c r="E99" s="3">
        <v>42354</v>
      </c>
      <c r="F99" s="1" t="s">
        <v>448</v>
      </c>
    </row>
    <row r="100" spans="1:6" x14ac:dyDescent="0.25">
      <c r="A100" s="1" t="s">
        <v>202</v>
      </c>
      <c r="B100" s="3"/>
      <c r="C100" s="1" t="s">
        <v>5</v>
      </c>
      <c r="D100" s="1" t="s">
        <v>10</v>
      </c>
      <c r="E100" s="3">
        <v>44389</v>
      </c>
      <c r="F100" s="1" t="s">
        <v>448</v>
      </c>
    </row>
    <row r="101" spans="1:6" x14ac:dyDescent="0.25">
      <c r="A101" s="1" t="s">
        <v>206</v>
      </c>
      <c r="B101" s="3"/>
      <c r="C101" s="1" t="s">
        <v>5</v>
      </c>
      <c r="D101" s="1" t="s">
        <v>6</v>
      </c>
      <c r="E101" s="3">
        <v>44865</v>
      </c>
      <c r="F101" s="1" t="s">
        <v>448</v>
      </c>
    </row>
    <row r="102" spans="1:6" x14ac:dyDescent="0.25">
      <c r="A102" s="1" t="s">
        <v>207</v>
      </c>
      <c r="B102" s="3"/>
      <c r="C102" s="1" t="s">
        <v>5</v>
      </c>
      <c r="D102" s="1" t="s">
        <v>10</v>
      </c>
      <c r="E102" s="3">
        <v>43651</v>
      </c>
      <c r="F102" s="1" t="s">
        <v>448</v>
      </c>
    </row>
    <row r="103" spans="1:6" x14ac:dyDescent="0.25">
      <c r="A103" s="1" t="s">
        <v>210</v>
      </c>
      <c r="B103" s="3"/>
      <c r="C103" s="1" t="s">
        <v>5</v>
      </c>
      <c r="D103" s="1" t="s">
        <v>10</v>
      </c>
      <c r="E103" s="3">
        <v>45338</v>
      </c>
      <c r="F103" s="1" t="s">
        <v>448</v>
      </c>
    </row>
    <row r="104" spans="1:6" x14ac:dyDescent="0.25">
      <c r="A104" s="1" t="s">
        <v>211</v>
      </c>
      <c r="B104" s="3"/>
      <c r="C104" s="1" t="s">
        <v>5</v>
      </c>
      <c r="D104" s="1" t="s">
        <v>6</v>
      </c>
      <c r="E104" s="3">
        <v>41124</v>
      </c>
      <c r="F104" s="1" t="s">
        <v>448</v>
      </c>
    </row>
    <row r="105" spans="1:6" x14ac:dyDescent="0.25">
      <c r="A105" s="1" t="s">
        <v>215</v>
      </c>
      <c r="B105" s="3">
        <v>2958446</v>
      </c>
      <c r="C105" s="1" t="s">
        <v>5</v>
      </c>
      <c r="D105" s="1" t="s">
        <v>10</v>
      </c>
      <c r="E105" s="3">
        <v>41864</v>
      </c>
      <c r="F105" s="1" t="s">
        <v>448</v>
      </c>
    </row>
    <row r="106" spans="1:6" x14ac:dyDescent="0.25">
      <c r="A106" s="1" t="s">
        <v>220</v>
      </c>
      <c r="B106" s="3"/>
      <c r="C106" s="1" t="s">
        <v>5</v>
      </c>
      <c r="D106" s="1" t="s">
        <v>6</v>
      </c>
      <c r="E106" s="3">
        <v>45363</v>
      </c>
      <c r="F106" s="1" t="s">
        <v>448</v>
      </c>
    </row>
    <row r="107" spans="1:6" x14ac:dyDescent="0.25">
      <c r="A107" s="1" t="s">
        <v>221</v>
      </c>
      <c r="B107" s="3"/>
      <c r="C107" s="1" t="s">
        <v>5</v>
      </c>
      <c r="D107" s="1" t="s">
        <v>10</v>
      </c>
      <c r="E107" s="3">
        <v>45503</v>
      </c>
      <c r="F107" s="1" t="s">
        <v>448</v>
      </c>
    </row>
    <row r="108" spans="1:6" x14ac:dyDescent="0.25">
      <c r="A108" s="1" t="s">
        <v>226</v>
      </c>
      <c r="B108" s="3"/>
      <c r="C108" s="1" t="s">
        <v>5</v>
      </c>
      <c r="D108" s="1" t="s">
        <v>10</v>
      </c>
      <c r="E108" s="3">
        <v>41894</v>
      </c>
      <c r="F108" s="1" t="s">
        <v>448</v>
      </c>
    </row>
    <row r="109" spans="1:6" x14ac:dyDescent="0.25">
      <c r="A109" s="1" t="s">
        <v>227</v>
      </c>
      <c r="B109" s="3"/>
      <c r="C109" s="1" t="s">
        <v>5</v>
      </c>
      <c r="D109" s="1" t="s">
        <v>6</v>
      </c>
      <c r="E109" s="3">
        <v>45464</v>
      </c>
      <c r="F109" s="1" t="s">
        <v>448</v>
      </c>
    </row>
    <row r="110" spans="1:6" x14ac:dyDescent="0.25">
      <c r="A110" s="1" t="s">
        <v>228</v>
      </c>
      <c r="B110" s="3"/>
      <c r="C110" s="1" t="s">
        <v>5</v>
      </c>
      <c r="D110" s="1" t="s">
        <v>6</v>
      </c>
      <c r="E110" s="3">
        <v>43208</v>
      </c>
      <c r="F110" s="1" t="s">
        <v>448</v>
      </c>
    </row>
    <row r="111" spans="1:6" x14ac:dyDescent="0.25">
      <c r="A111" s="1" t="s">
        <v>230</v>
      </c>
      <c r="B111" s="3"/>
      <c r="C111" s="1" t="s">
        <v>5</v>
      </c>
      <c r="D111" s="1" t="s">
        <v>6</v>
      </c>
      <c r="E111" s="3">
        <v>45190</v>
      </c>
      <c r="F111" s="1" t="s">
        <v>448</v>
      </c>
    </row>
    <row r="112" spans="1:6" x14ac:dyDescent="0.25">
      <c r="A112" s="1" t="s">
        <v>232</v>
      </c>
      <c r="B112" s="3"/>
      <c r="C112" s="1" t="s">
        <v>5</v>
      </c>
      <c r="D112" s="1" t="s">
        <v>6</v>
      </c>
      <c r="E112" s="3">
        <v>39673</v>
      </c>
      <c r="F112" s="1" t="s">
        <v>448</v>
      </c>
    </row>
    <row r="113" spans="1:6" x14ac:dyDescent="0.25">
      <c r="A113" s="1" t="s">
        <v>235</v>
      </c>
      <c r="B113" s="3"/>
      <c r="C113" s="1" t="s">
        <v>5</v>
      </c>
      <c r="D113" s="1" t="s">
        <v>10</v>
      </c>
      <c r="E113" s="3">
        <v>45400</v>
      </c>
      <c r="F113" s="1" t="s">
        <v>448</v>
      </c>
    </row>
    <row r="114" spans="1:6" x14ac:dyDescent="0.25">
      <c r="A114" s="1" t="s">
        <v>238</v>
      </c>
      <c r="B114" s="3"/>
      <c r="C114" s="1" t="s">
        <v>5</v>
      </c>
      <c r="D114" s="1" t="s">
        <v>6</v>
      </c>
      <c r="E114" s="3">
        <v>43523</v>
      </c>
      <c r="F114" s="1" t="s">
        <v>448</v>
      </c>
    </row>
    <row r="115" spans="1:6" x14ac:dyDescent="0.25">
      <c r="A115" s="1" t="s">
        <v>239</v>
      </c>
      <c r="B115" s="3"/>
      <c r="C115" s="1" t="s">
        <v>5</v>
      </c>
      <c r="D115" s="1" t="s">
        <v>10</v>
      </c>
      <c r="E115" s="3">
        <v>39097</v>
      </c>
      <c r="F115" s="1" t="s">
        <v>448</v>
      </c>
    </row>
    <row r="116" spans="1:6" x14ac:dyDescent="0.25">
      <c r="A116" s="1" t="s">
        <v>245</v>
      </c>
      <c r="B116" s="3"/>
      <c r="C116" s="1" t="s">
        <v>5</v>
      </c>
      <c r="D116" s="1" t="s">
        <v>10</v>
      </c>
      <c r="E116" s="3">
        <v>45517</v>
      </c>
      <c r="F116" s="1" t="s">
        <v>448</v>
      </c>
    </row>
    <row r="117" spans="1:6" x14ac:dyDescent="0.25">
      <c r="A117" s="1" t="s">
        <v>248</v>
      </c>
      <c r="B117" s="3"/>
      <c r="C117" s="1" t="s">
        <v>5</v>
      </c>
      <c r="D117" s="1" t="s">
        <v>6</v>
      </c>
      <c r="E117" s="3">
        <v>44883</v>
      </c>
      <c r="F117" s="1" t="s">
        <v>448</v>
      </c>
    </row>
    <row r="118" spans="1:6" x14ac:dyDescent="0.25">
      <c r="A118" s="1" t="s">
        <v>250</v>
      </c>
      <c r="B118" s="3"/>
      <c r="C118" s="1" t="s">
        <v>5</v>
      </c>
      <c r="D118" s="1" t="s">
        <v>6</v>
      </c>
      <c r="E118" s="3">
        <v>43173</v>
      </c>
      <c r="F118" s="1" t="s">
        <v>448</v>
      </c>
    </row>
    <row r="119" spans="1:6" x14ac:dyDescent="0.25">
      <c r="A119" s="1" t="s">
        <v>251</v>
      </c>
      <c r="B119" s="3">
        <v>2958465</v>
      </c>
      <c r="C119" s="1" t="s">
        <v>5</v>
      </c>
      <c r="D119" s="1" t="s">
        <v>6</v>
      </c>
      <c r="E119" s="3">
        <v>45393</v>
      </c>
      <c r="F119" s="1" t="s">
        <v>448</v>
      </c>
    </row>
    <row r="120" spans="1:6" x14ac:dyDescent="0.25">
      <c r="A120" s="1" t="s">
        <v>253</v>
      </c>
      <c r="B120" s="3">
        <v>2958465</v>
      </c>
      <c r="C120" s="1" t="s">
        <v>5</v>
      </c>
      <c r="D120" s="1" t="s">
        <v>10</v>
      </c>
      <c r="E120" s="3">
        <v>45386</v>
      </c>
      <c r="F120" s="1" t="s">
        <v>448</v>
      </c>
    </row>
    <row r="121" spans="1:6" x14ac:dyDescent="0.25">
      <c r="A121" s="1" t="s">
        <v>254</v>
      </c>
      <c r="B121" s="3"/>
      <c r="C121" s="1" t="s">
        <v>5</v>
      </c>
      <c r="D121" s="1" t="s">
        <v>6</v>
      </c>
      <c r="E121" s="3">
        <v>43383</v>
      </c>
      <c r="F121" s="1" t="s">
        <v>448</v>
      </c>
    </row>
    <row r="122" spans="1:6" x14ac:dyDescent="0.25">
      <c r="A122" s="1" t="s">
        <v>257</v>
      </c>
      <c r="B122" s="3"/>
      <c r="C122" s="1" t="s">
        <v>5</v>
      </c>
      <c r="D122" s="1" t="s">
        <v>10</v>
      </c>
      <c r="E122" s="3">
        <v>45390</v>
      </c>
      <c r="F122" s="1" t="s">
        <v>448</v>
      </c>
    </row>
    <row r="123" spans="1:6" x14ac:dyDescent="0.25">
      <c r="A123" s="1" t="s">
        <v>258</v>
      </c>
      <c r="B123" s="3"/>
      <c r="C123" s="1" t="s">
        <v>5</v>
      </c>
      <c r="D123" s="1" t="s">
        <v>6</v>
      </c>
      <c r="E123" s="3">
        <v>42419</v>
      </c>
      <c r="F123" s="1" t="s">
        <v>448</v>
      </c>
    </row>
    <row r="124" spans="1:6" x14ac:dyDescent="0.25">
      <c r="A124" s="1" t="s">
        <v>259</v>
      </c>
      <c r="B124" s="3">
        <v>2958465</v>
      </c>
      <c r="C124" s="1" t="s">
        <v>5</v>
      </c>
      <c r="D124" s="1" t="s">
        <v>6</v>
      </c>
      <c r="E124" s="3">
        <v>45169</v>
      </c>
      <c r="F124" s="1" t="s">
        <v>448</v>
      </c>
    </row>
    <row r="125" spans="1:6" x14ac:dyDescent="0.25">
      <c r="A125" s="1" t="s">
        <v>261</v>
      </c>
      <c r="B125" s="3"/>
      <c r="C125" s="1" t="s">
        <v>5</v>
      </c>
      <c r="D125" s="1" t="s">
        <v>10</v>
      </c>
      <c r="E125" s="3">
        <v>43493</v>
      </c>
      <c r="F125" s="1" t="s">
        <v>448</v>
      </c>
    </row>
    <row r="126" spans="1:6" x14ac:dyDescent="0.25">
      <c r="A126" s="1" t="s">
        <v>264</v>
      </c>
      <c r="B126" s="3">
        <v>2958465</v>
      </c>
      <c r="C126" s="1" t="s">
        <v>5</v>
      </c>
      <c r="D126" s="1" t="s">
        <v>6</v>
      </c>
      <c r="E126" s="3">
        <v>44897</v>
      </c>
      <c r="F126" s="1" t="s">
        <v>448</v>
      </c>
    </row>
    <row r="127" spans="1:6" x14ac:dyDescent="0.25">
      <c r="A127" s="1" t="s">
        <v>265</v>
      </c>
      <c r="B127" s="3"/>
      <c r="C127" s="1" t="s">
        <v>5</v>
      </c>
      <c r="D127" s="1" t="s">
        <v>6</v>
      </c>
      <c r="E127" s="3">
        <v>41866</v>
      </c>
      <c r="F127" s="1" t="s">
        <v>448</v>
      </c>
    </row>
    <row r="128" spans="1:6" x14ac:dyDescent="0.25">
      <c r="A128" s="1" t="s">
        <v>266</v>
      </c>
      <c r="B128" s="3">
        <v>2958465</v>
      </c>
      <c r="C128" s="1" t="s">
        <v>5</v>
      </c>
      <c r="D128" s="1" t="s">
        <v>6</v>
      </c>
      <c r="E128" s="3">
        <v>45139</v>
      </c>
      <c r="F128" s="1" t="s">
        <v>448</v>
      </c>
    </row>
    <row r="129" spans="1:6" x14ac:dyDescent="0.25">
      <c r="A129" s="1" t="s">
        <v>267</v>
      </c>
      <c r="B129" s="3"/>
      <c r="C129" s="1" t="s">
        <v>5</v>
      </c>
      <c r="D129" s="1" t="s">
        <v>6</v>
      </c>
      <c r="E129" s="3">
        <v>45323</v>
      </c>
      <c r="F129" s="1" t="s">
        <v>448</v>
      </c>
    </row>
    <row r="130" spans="1:6" x14ac:dyDescent="0.25">
      <c r="A130" s="1" t="s">
        <v>268</v>
      </c>
      <c r="B130" s="3"/>
      <c r="C130" s="1" t="s">
        <v>5</v>
      </c>
      <c r="D130" s="1" t="s">
        <v>6</v>
      </c>
      <c r="E130" s="3">
        <v>44404</v>
      </c>
      <c r="F130" s="1" t="s">
        <v>448</v>
      </c>
    </row>
    <row r="131" spans="1:6" x14ac:dyDescent="0.25">
      <c r="A131" s="1" t="s">
        <v>270</v>
      </c>
      <c r="B131" s="3">
        <v>2958465</v>
      </c>
      <c r="C131" s="1" t="s">
        <v>5</v>
      </c>
      <c r="D131" s="1" t="s">
        <v>6</v>
      </c>
      <c r="E131" s="3">
        <v>45315</v>
      </c>
      <c r="F131" s="1" t="s">
        <v>448</v>
      </c>
    </row>
    <row r="132" spans="1:6" x14ac:dyDescent="0.25">
      <c r="A132" s="1" t="s">
        <v>271</v>
      </c>
      <c r="B132" s="3"/>
      <c r="C132" s="1" t="s">
        <v>5</v>
      </c>
      <c r="D132" s="1" t="s">
        <v>6</v>
      </c>
      <c r="E132" s="3">
        <v>43684</v>
      </c>
      <c r="F132" s="1" t="s">
        <v>448</v>
      </c>
    </row>
    <row r="133" spans="1:6" x14ac:dyDescent="0.25">
      <c r="A133" s="1" t="s">
        <v>273</v>
      </c>
      <c r="B133" s="3"/>
      <c r="C133" s="1" t="s">
        <v>5</v>
      </c>
      <c r="D133" s="1" t="s">
        <v>6</v>
      </c>
      <c r="E133" s="3">
        <v>44837</v>
      </c>
      <c r="F133" s="1" t="s">
        <v>448</v>
      </c>
    </row>
    <row r="134" spans="1:6" x14ac:dyDescent="0.25">
      <c r="A134" s="1" t="s">
        <v>274</v>
      </c>
      <c r="B134" s="3"/>
      <c r="C134" s="1" t="s">
        <v>5</v>
      </c>
      <c r="D134" s="1" t="s">
        <v>6</v>
      </c>
      <c r="E134" s="3">
        <v>44231</v>
      </c>
      <c r="F134" s="1" t="s">
        <v>448</v>
      </c>
    </row>
    <row r="135" spans="1:6" x14ac:dyDescent="0.25">
      <c r="A135" s="1" t="s">
        <v>275</v>
      </c>
      <c r="B135" s="3"/>
      <c r="C135" s="1" t="s">
        <v>5</v>
      </c>
      <c r="D135" s="1" t="s">
        <v>10</v>
      </c>
      <c r="E135" s="3">
        <v>45540</v>
      </c>
      <c r="F135" s="1" t="s">
        <v>448</v>
      </c>
    </row>
    <row r="136" spans="1:6" x14ac:dyDescent="0.25">
      <c r="A136" s="1" t="s">
        <v>276</v>
      </c>
      <c r="B136" s="3"/>
      <c r="C136" s="1" t="s">
        <v>5</v>
      </c>
      <c r="D136" s="1" t="s">
        <v>6</v>
      </c>
      <c r="E136" s="3">
        <v>43567</v>
      </c>
      <c r="F136" s="1" t="s">
        <v>448</v>
      </c>
    </row>
    <row r="137" spans="1:6" x14ac:dyDescent="0.25">
      <c r="A137" s="1" t="s">
        <v>279</v>
      </c>
      <c r="B137" s="3"/>
      <c r="C137" s="1" t="s">
        <v>5</v>
      </c>
      <c r="D137" s="1" t="s">
        <v>10</v>
      </c>
      <c r="E137" s="3">
        <v>42809</v>
      </c>
      <c r="F137" s="1" t="s">
        <v>448</v>
      </c>
    </row>
    <row r="138" spans="1:6" x14ac:dyDescent="0.25">
      <c r="A138" s="1" t="s">
        <v>281</v>
      </c>
      <c r="B138" s="3"/>
      <c r="C138" s="1" t="s">
        <v>5</v>
      </c>
      <c r="D138" s="1" t="s">
        <v>6</v>
      </c>
      <c r="E138" s="3">
        <v>43472</v>
      </c>
      <c r="F138" s="1" t="s">
        <v>448</v>
      </c>
    </row>
    <row r="139" spans="1:6" x14ac:dyDescent="0.25">
      <c r="A139" s="1" t="s">
        <v>282</v>
      </c>
      <c r="B139" s="3">
        <v>2958465</v>
      </c>
      <c r="C139" s="1" t="s">
        <v>5</v>
      </c>
      <c r="D139" s="1" t="s">
        <v>6</v>
      </c>
      <c r="E139" s="3">
        <v>45393</v>
      </c>
      <c r="F139" s="1" t="s">
        <v>448</v>
      </c>
    </row>
    <row r="140" spans="1:6" x14ac:dyDescent="0.25">
      <c r="A140" s="1" t="s">
        <v>284</v>
      </c>
      <c r="B140" s="3"/>
      <c r="C140" s="1" t="s">
        <v>5</v>
      </c>
      <c r="D140" s="1" t="s">
        <v>6</v>
      </c>
      <c r="E140" s="3">
        <v>45134</v>
      </c>
      <c r="F140" s="1" t="s">
        <v>448</v>
      </c>
    </row>
    <row r="141" spans="1:6" x14ac:dyDescent="0.25">
      <c r="A141" s="1" t="s">
        <v>286</v>
      </c>
      <c r="B141" s="3"/>
      <c r="C141" s="1" t="s">
        <v>5</v>
      </c>
      <c r="D141" s="1" t="s">
        <v>10</v>
      </c>
      <c r="E141" s="3">
        <v>44676</v>
      </c>
      <c r="F141" s="1" t="s">
        <v>448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1EC8-8D5E-4F43-B9F5-83305F92E38B}">
  <sheetPr codeName="Hoja13"/>
  <dimension ref="A1:J144"/>
  <sheetViews>
    <sheetView topLeftCell="A116" workbookViewId="0">
      <selection activeCell="A2" sqref="A2:F144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1" t="s">
        <v>449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1" t="s">
        <v>449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1" t="s">
        <v>449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1" t="s">
        <v>449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1" t="s">
        <v>449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1" t="s">
        <v>449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1" t="s">
        <v>449</v>
      </c>
      <c r="J8">
        <f>COUNTA(NoviembreUsuariosActivos[Usuario SAP])</f>
        <v>143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1" t="s">
        <v>449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1" t="s">
        <v>449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1" t="s">
        <v>449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1" t="s">
        <v>449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1" t="s">
        <v>449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1" t="s">
        <v>449</v>
      </c>
    </row>
    <row r="15" spans="1:10" x14ac:dyDescent="0.25">
      <c r="A15" s="1" t="s">
        <v>29</v>
      </c>
      <c r="B15" s="3"/>
      <c r="C15" s="1" t="s">
        <v>5</v>
      </c>
      <c r="D15" s="1" t="s">
        <v>6</v>
      </c>
      <c r="E15" s="3">
        <v>45495</v>
      </c>
      <c r="F15" s="1" t="s">
        <v>449</v>
      </c>
    </row>
    <row r="16" spans="1:10" x14ac:dyDescent="0.25">
      <c r="A16" s="1" t="s">
        <v>31</v>
      </c>
      <c r="B16" s="3"/>
      <c r="C16" s="1" t="s">
        <v>5</v>
      </c>
      <c r="D16" s="1" t="s">
        <v>6</v>
      </c>
      <c r="E16" s="3">
        <v>45594</v>
      </c>
      <c r="F16" s="1" t="s">
        <v>449</v>
      </c>
    </row>
    <row r="17" spans="1:6" x14ac:dyDescent="0.25">
      <c r="A17" s="1" t="s">
        <v>32</v>
      </c>
      <c r="B17" s="3"/>
      <c r="C17" s="1" t="s">
        <v>5</v>
      </c>
      <c r="D17" s="1" t="s">
        <v>10</v>
      </c>
      <c r="E17" s="3">
        <v>42604</v>
      </c>
      <c r="F17" s="1" t="s">
        <v>449</v>
      </c>
    </row>
    <row r="18" spans="1:6" x14ac:dyDescent="0.25">
      <c r="A18" s="1" t="s">
        <v>33</v>
      </c>
      <c r="B18" s="3"/>
      <c r="C18" s="1" t="s">
        <v>5</v>
      </c>
      <c r="D18" s="1" t="s">
        <v>10</v>
      </c>
      <c r="E18" s="3">
        <v>41353</v>
      </c>
      <c r="F18" s="1" t="s">
        <v>449</v>
      </c>
    </row>
    <row r="19" spans="1:6" x14ac:dyDescent="0.25">
      <c r="A19" s="1" t="s">
        <v>35</v>
      </c>
      <c r="B19" s="3"/>
      <c r="C19" s="1" t="s">
        <v>5</v>
      </c>
      <c r="D19" s="1" t="s">
        <v>6</v>
      </c>
      <c r="E19" s="3">
        <v>44677</v>
      </c>
      <c r="F19" s="1" t="s">
        <v>449</v>
      </c>
    </row>
    <row r="20" spans="1:6" x14ac:dyDescent="0.25">
      <c r="A20" s="1" t="s">
        <v>36</v>
      </c>
      <c r="B20" s="3">
        <v>2958465</v>
      </c>
      <c r="C20" s="1" t="s">
        <v>5</v>
      </c>
      <c r="D20" s="1" t="s">
        <v>10</v>
      </c>
      <c r="E20" s="3">
        <v>45209</v>
      </c>
      <c r="F20" s="1" t="s">
        <v>449</v>
      </c>
    </row>
    <row r="21" spans="1:6" x14ac:dyDescent="0.25">
      <c r="A21" s="1" t="s">
        <v>38</v>
      </c>
      <c r="B21" s="3"/>
      <c r="C21" s="1" t="s">
        <v>5</v>
      </c>
      <c r="D21" s="1" t="s">
        <v>6</v>
      </c>
      <c r="E21" s="3">
        <v>44659</v>
      </c>
      <c r="F21" s="1" t="s">
        <v>449</v>
      </c>
    </row>
    <row r="22" spans="1:6" x14ac:dyDescent="0.25">
      <c r="A22" s="1" t="s">
        <v>50</v>
      </c>
      <c r="B22" s="3"/>
      <c r="C22" s="1" t="s">
        <v>5</v>
      </c>
      <c r="D22" s="1" t="s">
        <v>6</v>
      </c>
      <c r="E22" s="3">
        <v>45525</v>
      </c>
      <c r="F22" s="1" t="s">
        <v>449</v>
      </c>
    </row>
    <row r="23" spans="1:6" x14ac:dyDescent="0.25">
      <c r="A23" s="1" t="s">
        <v>51</v>
      </c>
      <c r="B23" s="3"/>
      <c r="C23" s="1" t="s">
        <v>5</v>
      </c>
      <c r="D23" s="1" t="s">
        <v>6</v>
      </c>
      <c r="E23" s="3">
        <v>44224</v>
      </c>
      <c r="F23" s="1" t="s">
        <v>449</v>
      </c>
    </row>
    <row r="24" spans="1:6" x14ac:dyDescent="0.25">
      <c r="A24" s="1" t="s">
        <v>52</v>
      </c>
      <c r="B24" s="3"/>
      <c r="C24" s="1" t="s">
        <v>5</v>
      </c>
      <c r="D24" s="1" t="s">
        <v>6</v>
      </c>
      <c r="E24" s="3">
        <v>44070</v>
      </c>
      <c r="F24" s="1" t="s">
        <v>449</v>
      </c>
    </row>
    <row r="25" spans="1:6" x14ac:dyDescent="0.25">
      <c r="A25" s="1" t="s">
        <v>54</v>
      </c>
      <c r="B25" s="3"/>
      <c r="C25" s="1" t="s">
        <v>5</v>
      </c>
      <c r="D25" s="1" t="s">
        <v>10</v>
      </c>
      <c r="E25" s="3">
        <v>44768</v>
      </c>
      <c r="F25" s="1" t="s">
        <v>449</v>
      </c>
    </row>
    <row r="26" spans="1:6" x14ac:dyDescent="0.25">
      <c r="A26" s="1" t="s">
        <v>55</v>
      </c>
      <c r="B26" s="3"/>
      <c r="C26" s="1" t="s">
        <v>5</v>
      </c>
      <c r="D26" s="1" t="s">
        <v>10</v>
      </c>
      <c r="E26" s="3">
        <v>44789</v>
      </c>
      <c r="F26" s="1" t="s">
        <v>449</v>
      </c>
    </row>
    <row r="27" spans="1:6" x14ac:dyDescent="0.25">
      <c r="A27" s="1" t="s">
        <v>57</v>
      </c>
      <c r="B27" s="3"/>
      <c r="C27" s="1" t="s">
        <v>5</v>
      </c>
      <c r="D27" s="1" t="s">
        <v>10</v>
      </c>
      <c r="E27" s="3">
        <v>43230</v>
      </c>
      <c r="F27" s="1" t="s">
        <v>449</v>
      </c>
    </row>
    <row r="28" spans="1:6" x14ac:dyDescent="0.25">
      <c r="A28" s="1" t="s">
        <v>64</v>
      </c>
      <c r="B28" s="3"/>
      <c r="C28" s="1" t="s">
        <v>5</v>
      </c>
      <c r="D28" s="1" t="s">
        <v>10</v>
      </c>
      <c r="E28" s="3">
        <v>42615</v>
      </c>
      <c r="F28" s="1" t="s">
        <v>449</v>
      </c>
    </row>
    <row r="29" spans="1:6" x14ac:dyDescent="0.25">
      <c r="A29" s="1" t="s">
        <v>65</v>
      </c>
      <c r="B29" s="3"/>
      <c r="C29" s="1" t="s">
        <v>5</v>
      </c>
      <c r="D29" s="1" t="s">
        <v>6</v>
      </c>
      <c r="E29" s="3">
        <v>45624</v>
      </c>
      <c r="F29" s="1" t="s">
        <v>449</v>
      </c>
    </row>
    <row r="30" spans="1:6" x14ac:dyDescent="0.25">
      <c r="A30" s="1" t="s">
        <v>66</v>
      </c>
      <c r="B30" s="3"/>
      <c r="C30" s="1" t="s">
        <v>5</v>
      </c>
      <c r="D30" s="1" t="s">
        <v>10</v>
      </c>
      <c r="E30" s="3">
        <v>39429</v>
      </c>
      <c r="F30" s="1" t="s">
        <v>449</v>
      </c>
    </row>
    <row r="31" spans="1:6" x14ac:dyDescent="0.25">
      <c r="A31" s="1" t="s">
        <v>68</v>
      </c>
      <c r="B31" s="3"/>
      <c r="C31" s="1" t="s">
        <v>5</v>
      </c>
      <c r="D31" s="1" t="s">
        <v>6</v>
      </c>
      <c r="E31" s="3">
        <v>45289</v>
      </c>
      <c r="F31" s="1" t="s">
        <v>449</v>
      </c>
    </row>
    <row r="32" spans="1:6" x14ac:dyDescent="0.25">
      <c r="A32" s="1" t="s">
        <v>69</v>
      </c>
      <c r="B32" s="3"/>
      <c r="C32" s="1" t="s">
        <v>5</v>
      </c>
      <c r="D32" s="1" t="s">
        <v>10</v>
      </c>
      <c r="E32" s="3">
        <v>45278</v>
      </c>
      <c r="F32" s="1" t="s">
        <v>449</v>
      </c>
    </row>
    <row r="33" spans="1:6" x14ac:dyDescent="0.25">
      <c r="A33" s="1" t="s">
        <v>73</v>
      </c>
      <c r="B33" s="3"/>
      <c r="C33" s="1" t="s">
        <v>5</v>
      </c>
      <c r="D33" s="1" t="s">
        <v>10</v>
      </c>
      <c r="E33" s="3">
        <v>44256</v>
      </c>
      <c r="F33" s="1" t="s">
        <v>449</v>
      </c>
    </row>
    <row r="34" spans="1:6" x14ac:dyDescent="0.25">
      <c r="A34" s="1" t="s">
        <v>74</v>
      </c>
      <c r="B34" s="3"/>
      <c r="C34" s="1" t="s">
        <v>5</v>
      </c>
      <c r="D34" s="1" t="s">
        <v>6</v>
      </c>
      <c r="E34" s="3">
        <v>41960</v>
      </c>
      <c r="F34" s="1" t="s">
        <v>449</v>
      </c>
    </row>
    <row r="35" spans="1:6" x14ac:dyDescent="0.25">
      <c r="A35" s="1" t="s">
        <v>76</v>
      </c>
      <c r="B35" s="3"/>
      <c r="C35" s="1" t="s">
        <v>5</v>
      </c>
      <c r="D35" s="1" t="s">
        <v>20</v>
      </c>
      <c r="E35" s="3">
        <v>44876</v>
      </c>
      <c r="F35" s="1" t="s">
        <v>449</v>
      </c>
    </row>
    <row r="36" spans="1:6" x14ac:dyDescent="0.25">
      <c r="A36" s="1" t="s">
        <v>77</v>
      </c>
      <c r="B36" s="3"/>
      <c r="C36" s="1" t="s">
        <v>5</v>
      </c>
      <c r="D36" s="1" t="s">
        <v>6</v>
      </c>
      <c r="E36" s="3">
        <v>44320</v>
      </c>
      <c r="F36" s="1" t="s">
        <v>449</v>
      </c>
    </row>
    <row r="37" spans="1:6" x14ac:dyDescent="0.25">
      <c r="A37" s="1" t="s">
        <v>81</v>
      </c>
      <c r="B37" s="3"/>
      <c r="C37" s="1" t="s">
        <v>5</v>
      </c>
      <c r="D37" s="1" t="s">
        <v>6</v>
      </c>
      <c r="E37" s="3">
        <v>41964</v>
      </c>
      <c r="F37" s="1" t="s">
        <v>449</v>
      </c>
    </row>
    <row r="38" spans="1:6" x14ac:dyDescent="0.25">
      <c r="A38" s="1" t="s">
        <v>82</v>
      </c>
      <c r="B38" s="3"/>
      <c r="C38" s="1" t="s">
        <v>5</v>
      </c>
      <c r="D38" s="1" t="s">
        <v>6</v>
      </c>
      <c r="E38" s="3">
        <v>45239</v>
      </c>
      <c r="F38" s="1" t="s">
        <v>449</v>
      </c>
    </row>
    <row r="39" spans="1:6" x14ac:dyDescent="0.25">
      <c r="A39" s="1" t="s">
        <v>84</v>
      </c>
      <c r="B39" s="3"/>
      <c r="C39" s="1" t="s">
        <v>5</v>
      </c>
      <c r="D39" s="1" t="s">
        <v>6</v>
      </c>
      <c r="E39" s="3">
        <v>42551</v>
      </c>
      <c r="F39" s="1" t="s">
        <v>449</v>
      </c>
    </row>
    <row r="40" spans="1:6" x14ac:dyDescent="0.25">
      <c r="A40" s="1" t="s">
        <v>87</v>
      </c>
      <c r="B40" s="3"/>
      <c r="C40" s="1" t="s">
        <v>5</v>
      </c>
      <c r="D40" s="1" t="s">
        <v>6</v>
      </c>
      <c r="E40" s="3">
        <v>42173</v>
      </c>
      <c r="F40" s="1" t="s">
        <v>449</v>
      </c>
    </row>
    <row r="41" spans="1:6" x14ac:dyDescent="0.25">
      <c r="A41" s="1" t="s">
        <v>88</v>
      </c>
      <c r="B41" s="3"/>
      <c r="C41" s="1" t="s">
        <v>5</v>
      </c>
      <c r="D41" s="1" t="s">
        <v>6</v>
      </c>
      <c r="E41" s="3">
        <v>43588</v>
      </c>
      <c r="F41" s="1" t="s">
        <v>449</v>
      </c>
    </row>
    <row r="42" spans="1:6" x14ac:dyDescent="0.25">
      <c r="A42" s="1" t="s">
        <v>89</v>
      </c>
      <c r="B42" s="3"/>
      <c r="C42" s="1" t="s">
        <v>5</v>
      </c>
      <c r="D42" s="1" t="s">
        <v>10</v>
      </c>
      <c r="E42" s="3">
        <v>43678</v>
      </c>
      <c r="F42" s="1" t="s">
        <v>449</v>
      </c>
    </row>
    <row r="43" spans="1:6" x14ac:dyDescent="0.25">
      <c r="A43" s="1" t="s">
        <v>93</v>
      </c>
      <c r="B43" s="3"/>
      <c r="C43" s="1" t="s">
        <v>5</v>
      </c>
      <c r="D43" s="1" t="s">
        <v>10</v>
      </c>
      <c r="E43" s="3">
        <v>45390</v>
      </c>
      <c r="F43" s="1" t="s">
        <v>449</v>
      </c>
    </row>
    <row r="44" spans="1:6" x14ac:dyDescent="0.25">
      <c r="A44" s="1" t="s">
        <v>96</v>
      </c>
      <c r="B44" s="3"/>
      <c r="C44" s="1" t="s">
        <v>5</v>
      </c>
      <c r="D44" s="1" t="s">
        <v>6</v>
      </c>
      <c r="E44" s="3">
        <v>44126</v>
      </c>
      <c r="F44" s="1" t="s">
        <v>449</v>
      </c>
    </row>
    <row r="45" spans="1:6" x14ac:dyDescent="0.25">
      <c r="A45" s="1" t="s">
        <v>97</v>
      </c>
      <c r="B45" s="3">
        <v>2958465</v>
      </c>
      <c r="C45" s="1" t="s">
        <v>5</v>
      </c>
      <c r="D45" s="1" t="s">
        <v>6</v>
      </c>
      <c r="E45" s="3">
        <v>45435</v>
      </c>
      <c r="F45" s="1" t="s">
        <v>449</v>
      </c>
    </row>
    <row r="46" spans="1:6" x14ac:dyDescent="0.25">
      <c r="A46" s="1" t="s">
        <v>98</v>
      </c>
      <c r="B46" s="3"/>
      <c r="C46" s="1" t="s">
        <v>5</v>
      </c>
      <c r="D46" s="1" t="s">
        <v>6</v>
      </c>
      <c r="E46" s="3">
        <v>45518</v>
      </c>
      <c r="F46" s="1" t="s">
        <v>449</v>
      </c>
    </row>
    <row r="47" spans="1:6" x14ac:dyDescent="0.25">
      <c r="A47" s="1" t="s">
        <v>99</v>
      </c>
      <c r="B47" s="3"/>
      <c r="C47" s="1" t="s">
        <v>5</v>
      </c>
      <c r="D47" s="1" t="s">
        <v>6</v>
      </c>
      <c r="E47" s="3">
        <v>45197</v>
      </c>
      <c r="F47" s="1" t="s">
        <v>449</v>
      </c>
    </row>
    <row r="48" spans="1:6" x14ac:dyDescent="0.25">
      <c r="A48" s="1" t="s">
        <v>101</v>
      </c>
      <c r="B48" s="3">
        <v>2958465</v>
      </c>
      <c r="C48" s="1" t="s">
        <v>5</v>
      </c>
      <c r="D48" s="1" t="s">
        <v>6</v>
      </c>
      <c r="E48" s="3">
        <v>45376</v>
      </c>
      <c r="F48" s="1" t="s">
        <v>449</v>
      </c>
    </row>
    <row r="49" spans="1:6" x14ac:dyDescent="0.25">
      <c r="A49" s="1" t="s">
        <v>104</v>
      </c>
      <c r="B49" s="3"/>
      <c r="C49" s="1" t="s">
        <v>5</v>
      </c>
      <c r="D49" s="1" t="s">
        <v>6</v>
      </c>
      <c r="E49" s="3">
        <v>42878</v>
      </c>
      <c r="F49" s="1" t="s">
        <v>449</v>
      </c>
    </row>
    <row r="50" spans="1:6" x14ac:dyDescent="0.25">
      <c r="A50" s="1" t="s">
        <v>107</v>
      </c>
      <c r="B50" s="3"/>
      <c r="C50" s="1" t="s">
        <v>5</v>
      </c>
      <c r="D50" s="1" t="s">
        <v>6</v>
      </c>
      <c r="E50" s="3">
        <v>40560</v>
      </c>
      <c r="F50" s="1" t="s">
        <v>449</v>
      </c>
    </row>
    <row r="51" spans="1:6" x14ac:dyDescent="0.25">
      <c r="A51" s="1" t="s">
        <v>108</v>
      </c>
      <c r="B51" s="3"/>
      <c r="C51" s="1" t="s">
        <v>5</v>
      </c>
      <c r="D51" s="1" t="s">
        <v>10</v>
      </c>
      <c r="E51" s="3">
        <v>42851</v>
      </c>
      <c r="F51" s="1" t="s">
        <v>449</v>
      </c>
    </row>
    <row r="52" spans="1:6" x14ac:dyDescent="0.25">
      <c r="A52" s="1" t="s">
        <v>110</v>
      </c>
      <c r="B52" s="3"/>
      <c r="C52" s="1" t="s">
        <v>5</v>
      </c>
      <c r="D52" s="1" t="s">
        <v>6</v>
      </c>
      <c r="E52" s="3">
        <v>41929</v>
      </c>
      <c r="F52" s="1" t="s">
        <v>449</v>
      </c>
    </row>
    <row r="53" spans="1:6" x14ac:dyDescent="0.25">
      <c r="A53" s="1" t="s">
        <v>111</v>
      </c>
      <c r="B53" s="3"/>
      <c r="C53" s="1" t="s">
        <v>5</v>
      </c>
      <c r="D53" s="1" t="s">
        <v>6</v>
      </c>
      <c r="E53" s="3">
        <v>44788</v>
      </c>
      <c r="F53" s="1" t="s">
        <v>449</v>
      </c>
    </row>
    <row r="54" spans="1:6" x14ac:dyDescent="0.25">
      <c r="A54" s="1" t="s">
        <v>112</v>
      </c>
      <c r="B54" s="3">
        <v>2958465</v>
      </c>
      <c r="C54" s="1" t="s">
        <v>5</v>
      </c>
      <c r="D54" s="1" t="s">
        <v>6</v>
      </c>
      <c r="E54" s="3">
        <v>45405</v>
      </c>
      <c r="F54" s="1" t="s">
        <v>449</v>
      </c>
    </row>
    <row r="55" spans="1:6" x14ac:dyDescent="0.25">
      <c r="A55" s="1" t="s">
        <v>114</v>
      </c>
      <c r="B55" s="3"/>
      <c r="C55" s="1" t="s">
        <v>5</v>
      </c>
      <c r="D55" s="1" t="s">
        <v>6</v>
      </c>
      <c r="E55" s="3">
        <v>45352</v>
      </c>
      <c r="F55" s="1" t="s">
        <v>449</v>
      </c>
    </row>
    <row r="56" spans="1:6" x14ac:dyDescent="0.25">
      <c r="A56" s="1" t="s">
        <v>115</v>
      </c>
      <c r="B56" s="3"/>
      <c r="C56" s="1" t="s">
        <v>5</v>
      </c>
      <c r="D56" s="1" t="s">
        <v>6</v>
      </c>
      <c r="E56" s="3">
        <v>41282</v>
      </c>
      <c r="F56" s="1" t="s">
        <v>449</v>
      </c>
    </row>
    <row r="57" spans="1:6" x14ac:dyDescent="0.25">
      <c r="A57" s="1" t="s">
        <v>117</v>
      </c>
      <c r="B57" s="3"/>
      <c r="C57" s="1" t="s">
        <v>5</v>
      </c>
      <c r="D57" s="1" t="s">
        <v>10</v>
      </c>
      <c r="E57" s="3">
        <v>44671</v>
      </c>
      <c r="F57" s="1" t="s">
        <v>449</v>
      </c>
    </row>
    <row r="58" spans="1:6" x14ac:dyDescent="0.25">
      <c r="A58" s="1" t="s">
        <v>118</v>
      </c>
      <c r="B58" s="3"/>
      <c r="C58" s="1" t="s">
        <v>5</v>
      </c>
      <c r="D58" s="1" t="s">
        <v>6</v>
      </c>
      <c r="E58" s="3">
        <v>43063</v>
      </c>
      <c r="F58" s="1" t="s">
        <v>449</v>
      </c>
    </row>
    <row r="59" spans="1:6" x14ac:dyDescent="0.25">
      <c r="A59" s="1" t="s">
        <v>120</v>
      </c>
      <c r="B59" s="3"/>
      <c r="C59" s="1" t="s">
        <v>5</v>
      </c>
      <c r="D59" s="1" t="s">
        <v>6</v>
      </c>
      <c r="E59" s="3">
        <v>45152</v>
      </c>
      <c r="F59" s="1" t="s">
        <v>449</v>
      </c>
    </row>
    <row r="60" spans="1:6" x14ac:dyDescent="0.25">
      <c r="A60" s="1" t="s">
        <v>121</v>
      </c>
      <c r="B60" s="3"/>
      <c r="C60" s="1" t="s">
        <v>5</v>
      </c>
      <c r="D60" s="1" t="s">
        <v>6</v>
      </c>
      <c r="E60" s="3">
        <v>45579</v>
      </c>
      <c r="F60" s="1" t="s">
        <v>449</v>
      </c>
    </row>
    <row r="61" spans="1:6" x14ac:dyDescent="0.25">
      <c r="A61" s="1" t="s">
        <v>122</v>
      </c>
      <c r="B61" s="3">
        <v>2958465</v>
      </c>
      <c r="C61" s="1" t="s">
        <v>5</v>
      </c>
      <c r="D61" s="1" t="s">
        <v>20</v>
      </c>
      <c r="E61" s="3">
        <v>45446</v>
      </c>
      <c r="F61" s="1" t="s">
        <v>449</v>
      </c>
    </row>
    <row r="62" spans="1:6" x14ac:dyDescent="0.25">
      <c r="A62" s="1" t="s">
        <v>126</v>
      </c>
      <c r="B62" s="3"/>
      <c r="C62" s="1" t="s">
        <v>5</v>
      </c>
      <c r="D62" s="1" t="s">
        <v>6</v>
      </c>
      <c r="E62" s="3">
        <v>43628</v>
      </c>
      <c r="F62" s="1" t="s">
        <v>449</v>
      </c>
    </row>
    <row r="63" spans="1:6" x14ac:dyDescent="0.25">
      <c r="A63" s="1" t="s">
        <v>128</v>
      </c>
      <c r="B63" s="3"/>
      <c r="C63" s="1" t="s">
        <v>5</v>
      </c>
      <c r="D63" s="1" t="s">
        <v>6</v>
      </c>
      <c r="E63" s="3">
        <v>41863</v>
      </c>
      <c r="F63" s="1" t="s">
        <v>449</v>
      </c>
    </row>
    <row r="64" spans="1:6" x14ac:dyDescent="0.25">
      <c r="A64" s="1" t="s">
        <v>129</v>
      </c>
      <c r="B64" s="3">
        <v>2958465</v>
      </c>
      <c r="C64" s="1" t="s">
        <v>5</v>
      </c>
      <c r="D64" s="1" t="s">
        <v>6</v>
      </c>
      <c r="E64" s="3">
        <v>44967</v>
      </c>
      <c r="F64" s="1" t="s">
        <v>449</v>
      </c>
    </row>
    <row r="65" spans="1:6" x14ac:dyDescent="0.25">
      <c r="A65" s="1" t="s">
        <v>132</v>
      </c>
      <c r="B65" s="3"/>
      <c r="C65" s="1" t="s">
        <v>5</v>
      </c>
      <c r="D65" s="1" t="s">
        <v>10</v>
      </c>
      <c r="E65" s="3">
        <v>43103</v>
      </c>
      <c r="F65" s="1" t="s">
        <v>449</v>
      </c>
    </row>
    <row r="66" spans="1:6" x14ac:dyDescent="0.25">
      <c r="A66" s="1" t="s">
        <v>136</v>
      </c>
      <c r="B66" s="3"/>
      <c r="C66" s="1" t="s">
        <v>5</v>
      </c>
      <c r="D66" s="1" t="s">
        <v>6</v>
      </c>
      <c r="E66" s="3">
        <v>42576</v>
      </c>
      <c r="F66" s="1" t="s">
        <v>449</v>
      </c>
    </row>
    <row r="67" spans="1:6" x14ac:dyDescent="0.25">
      <c r="A67" s="1" t="s">
        <v>137</v>
      </c>
      <c r="B67" s="3"/>
      <c r="C67" s="1" t="s">
        <v>5</v>
      </c>
      <c r="D67" s="1" t="s">
        <v>6</v>
      </c>
      <c r="E67" s="3">
        <v>44076</v>
      </c>
      <c r="F67" s="1" t="s">
        <v>449</v>
      </c>
    </row>
    <row r="68" spans="1:6" x14ac:dyDescent="0.25">
      <c r="A68" s="1" t="s">
        <v>138</v>
      </c>
      <c r="B68" s="3"/>
      <c r="C68" s="1" t="s">
        <v>5</v>
      </c>
      <c r="D68" s="1" t="s">
        <v>6</v>
      </c>
      <c r="E68" s="3">
        <v>44617</v>
      </c>
      <c r="F68" s="1" t="s">
        <v>449</v>
      </c>
    </row>
    <row r="69" spans="1:6" x14ac:dyDescent="0.25">
      <c r="A69" s="1" t="s">
        <v>139</v>
      </c>
      <c r="B69" s="3"/>
      <c r="C69" s="1" t="s">
        <v>5</v>
      </c>
      <c r="D69" s="1" t="s">
        <v>10</v>
      </c>
      <c r="E69" s="3">
        <v>45085</v>
      </c>
      <c r="F69" s="1" t="s">
        <v>449</v>
      </c>
    </row>
    <row r="70" spans="1:6" x14ac:dyDescent="0.25">
      <c r="A70" s="1" t="s">
        <v>140</v>
      </c>
      <c r="B70" s="3"/>
      <c r="C70" s="1" t="s">
        <v>5</v>
      </c>
      <c r="D70" s="1" t="s">
        <v>10</v>
      </c>
      <c r="E70" s="3">
        <v>44047</v>
      </c>
      <c r="F70" s="1" t="s">
        <v>449</v>
      </c>
    </row>
    <row r="71" spans="1:6" x14ac:dyDescent="0.25">
      <c r="A71" s="1" t="s">
        <v>143</v>
      </c>
      <c r="B71" s="3"/>
      <c r="C71" s="1" t="s">
        <v>5</v>
      </c>
      <c r="D71" s="1" t="s">
        <v>10</v>
      </c>
      <c r="E71" s="3">
        <v>44007</v>
      </c>
      <c r="F71" s="1" t="s">
        <v>449</v>
      </c>
    </row>
    <row r="72" spans="1:6" x14ac:dyDescent="0.25">
      <c r="A72" s="1" t="s">
        <v>145</v>
      </c>
      <c r="B72" s="3"/>
      <c r="C72" s="1" t="s">
        <v>5</v>
      </c>
      <c r="D72" s="1" t="s">
        <v>10</v>
      </c>
      <c r="E72" s="3">
        <v>45478</v>
      </c>
      <c r="F72" s="1" t="s">
        <v>449</v>
      </c>
    </row>
    <row r="73" spans="1:6" x14ac:dyDescent="0.25">
      <c r="A73" s="1" t="s">
        <v>146</v>
      </c>
      <c r="B73" s="3"/>
      <c r="C73" s="1" t="s">
        <v>5</v>
      </c>
      <c r="D73" s="1" t="s">
        <v>6</v>
      </c>
      <c r="E73" s="3">
        <v>45169</v>
      </c>
      <c r="F73" s="1" t="s">
        <v>449</v>
      </c>
    </row>
    <row r="74" spans="1:6" x14ac:dyDescent="0.25">
      <c r="A74" s="1" t="s">
        <v>147</v>
      </c>
      <c r="B74" s="3">
        <v>2958465</v>
      </c>
      <c r="C74" s="1" t="s">
        <v>5</v>
      </c>
      <c r="D74" s="1" t="s">
        <v>6</v>
      </c>
      <c r="E74" s="3">
        <v>45113</v>
      </c>
      <c r="F74" s="1" t="s">
        <v>449</v>
      </c>
    </row>
    <row r="75" spans="1:6" x14ac:dyDescent="0.25">
      <c r="A75" s="1" t="s">
        <v>151</v>
      </c>
      <c r="B75" s="3"/>
      <c r="C75" s="1" t="s">
        <v>5</v>
      </c>
      <c r="D75" s="1" t="s">
        <v>6</v>
      </c>
      <c r="E75" s="3">
        <v>44837</v>
      </c>
      <c r="F75" s="1" t="s">
        <v>449</v>
      </c>
    </row>
    <row r="76" spans="1:6" x14ac:dyDescent="0.25">
      <c r="A76" s="1" t="s">
        <v>152</v>
      </c>
      <c r="B76" s="3"/>
      <c r="C76" s="1" t="s">
        <v>5</v>
      </c>
      <c r="D76" s="1" t="s">
        <v>10</v>
      </c>
      <c r="E76" s="3">
        <v>43634</v>
      </c>
      <c r="F76" s="1" t="s">
        <v>449</v>
      </c>
    </row>
    <row r="77" spans="1:6" x14ac:dyDescent="0.25">
      <c r="A77" s="1" t="s">
        <v>153</v>
      </c>
      <c r="B77" s="3"/>
      <c r="C77" s="1" t="s">
        <v>5</v>
      </c>
      <c r="D77" s="1" t="s">
        <v>10</v>
      </c>
      <c r="E77" s="3">
        <v>45303</v>
      </c>
      <c r="F77" s="1" t="s">
        <v>449</v>
      </c>
    </row>
    <row r="78" spans="1:6" x14ac:dyDescent="0.25">
      <c r="A78" s="1" t="s">
        <v>155</v>
      </c>
      <c r="B78" s="3"/>
      <c r="C78" s="1" t="s">
        <v>5</v>
      </c>
      <c r="D78" s="1" t="s">
        <v>10</v>
      </c>
      <c r="E78" s="3">
        <v>42990</v>
      </c>
      <c r="F78" s="1" t="s">
        <v>449</v>
      </c>
    </row>
    <row r="79" spans="1:6" x14ac:dyDescent="0.25">
      <c r="A79" s="1" t="s">
        <v>157</v>
      </c>
      <c r="B79" s="3"/>
      <c r="C79" s="1" t="s">
        <v>5</v>
      </c>
      <c r="D79" s="1" t="s">
        <v>6</v>
      </c>
      <c r="E79" s="3">
        <v>44447</v>
      </c>
      <c r="F79" s="1" t="s">
        <v>449</v>
      </c>
    </row>
    <row r="80" spans="1:6" x14ac:dyDescent="0.25">
      <c r="A80" s="1" t="s">
        <v>159</v>
      </c>
      <c r="B80" s="3"/>
      <c r="C80" s="1" t="s">
        <v>5</v>
      </c>
      <c r="D80" s="1" t="s">
        <v>6</v>
      </c>
      <c r="E80" s="3">
        <v>43256</v>
      </c>
      <c r="F80" s="1" t="s">
        <v>449</v>
      </c>
    </row>
    <row r="81" spans="1:6" x14ac:dyDescent="0.25">
      <c r="A81" s="1" t="s">
        <v>160</v>
      </c>
      <c r="B81" s="3"/>
      <c r="C81" s="1" t="s">
        <v>5</v>
      </c>
      <c r="D81" s="1" t="s">
        <v>10</v>
      </c>
      <c r="E81" s="3">
        <v>44097</v>
      </c>
      <c r="F81" s="1" t="s">
        <v>449</v>
      </c>
    </row>
    <row r="82" spans="1:6" x14ac:dyDescent="0.25">
      <c r="A82" s="1" t="s">
        <v>161</v>
      </c>
      <c r="B82" s="3"/>
      <c r="C82" s="1" t="s">
        <v>5</v>
      </c>
      <c r="D82" s="1" t="s">
        <v>6</v>
      </c>
      <c r="E82" s="3">
        <v>42821</v>
      </c>
      <c r="F82" s="1" t="s">
        <v>449</v>
      </c>
    </row>
    <row r="83" spans="1:6" x14ac:dyDescent="0.25">
      <c r="A83" s="1" t="s">
        <v>165</v>
      </c>
      <c r="B83" s="3"/>
      <c r="C83" s="1" t="s">
        <v>5</v>
      </c>
      <c r="D83" s="1" t="s">
        <v>10</v>
      </c>
      <c r="E83" s="3">
        <v>45506</v>
      </c>
      <c r="F83" s="1" t="s">
        <v>449</v>
      </c>
    </row>
    <row r="84" spans="1:6" x14ac:dyDescent="0.25">
      <c r="A84" s="1" t="s">
        <v>166</v>
      </c>
      <c r="B84" s="3"/>
      <c r="C84" s="1" t="s">
        <v>5</v>
      </c>
      <c r="D84" s="1" t="s">
        <v>10</v>
      </c>
      <c r="E84" s="3">
        <v>44467</v>
      </c>
      <c r="F84" s="1" t="s">
        <v>449</v>
      </c>
    </row>
    <row r="85" spans="1:6" x14ac:dyDescent="0.25">
      <c r="A85" s="1" t="s">
        <v>168</v>
      </c>
      <c r="B85" s="3"/>
      <c r="C85" s="1" t="s">
        <v>5</v>
      </c>
      <c r="D85" s="1" t="s">
        <v>6</v>
      </c>
      <c r="E85" s="3">
        <v>40317</v>
      </c>
      <c r="F85" s="1" t="s">
        <v>449</v>
      </c>
    </row>
    <row r="86" spans="1:6" x14ac:dyDescent="0.25">
      <c r="A86" s="1" t="s">
        <v>169</v>
      </c>
      <c r="B86" s="3">
        <v>2958465</v>
      </c>
      <c r="C86" s="1" t="s">
        <v>5</v>
      </c>
      <c r="D86" s="1" t="s">
        <v>10</v>
      </c>
      <c r="E86" s="3">
        <v>44999</v>
      </c>
      <c r="F86" s="1" t="s">
        <v>449</v>
      </c>
    </row>
    <row r="87" spans="1:6" x14ac:dyDescent="0.25">
      <c r="A87" s="1" t="s">
        <v>170</v>
      </c>
      <c r="B87" s="3"/>
      <c r="C87" s="1" t="s">
        <v>5</v>
      </c>
      <c r="D87" s="1" t="s">
        <v>6</v>
      </c>
      <c r="E87" s="3">
        <v>44266</v>
      </c>
      <c r="F87" s="1" t="s">
        <v>449</v>
      </c>
    </row>
    <row r="88" spans="1:6" x14ac:dyDescent="0.25">
      <c r="A88" s="1" t="s">
        <v>172</v>
      </c>
      <c r="B88" s="3"/>
      <c r="C88" s="1" t="s">
        <v>5</v>
      </c>
      <c r="D88" s="1" t="s">
        <v>10</v>
      </c>
      <c r="E88" s="3">
        <v>43594</v>
      </c>
      <c r="F88" s="1" t="s">
        <v>449</v>
      </c>
    </row>
    <row r="89" spans="1:6" x14ac:dyDescent="0.25">
      <c r="A89" s="1" t="s">
        <v>173</v>
      </c>
      <c r="B89" s="3"/>
      <c r="C89" s="1" t="s">
        <v>5</v>
      </c>
      <c r="D89" s="1" t="s">
        <v>10</v>
      </c>
      <c r="E89" s="3">
        <v>44253</v>
      </c>
      <c r="F89" s="1" t="s">
        <v>449</v>
      </c>
    </row>
    <row r="90" spans="1:6" x14ac:dyDescent="0.25">
      <c r="A90" s="1" t="s">
        <v>175</v>
      </c>
      <c r="B90" s="3"/>
      <c r="C90" s="1" t="s">
        <v>5</v>
      </c>
      <c r="D90" s="1" t="s">
        <v>6</v>
      </c>
      <c r="E90" s="3">
        <v>40560</v>
      </c>
      <c r="F90" s="1" t="s">
        <v>449</v>
      </c>
    </row>
    <row r="91" spans="1:6" x14ac:dyDescent="0.25">
      <c r="A91" s="1" t="s">
        <v>177</v>
      </c>
      <c r="B91" s="3"/>
      <c r="C91" s="1" t="s">
        <v>5</v>
      </c>
      <c r="D91" s="1" t="s">
        <v>6</v>
      </c>
      <c r="E91" s="3">
        <v>44158</v>
      </c>
      <c r="F91" s="1" t="s">
        <v>449</v>
      </c>
    </row>
    <row r="92" spans="1:6" x14ac:dyDescent="0.25">
      <c r="A92" s="1" t="s">
        <v>182</v>
      </c>
      <c r="B92" s="3"/>
      <c r="C92" s="1" t="s">
        <v>5</v>
      </c>
      <c r="D92" s="1" t="s">
        <v>6</v>
      </c>
      <c r="E92" s="3">
        <v>45133</v>
      </c>
      <c r="F92" s="1" t="s">
        <v>449</v>
      </c>
    </row>
    <row r="93" spans="1:6" x14ac:dyDescent="0.25">
      <c r="A93" s="1" t="s">
        <v>185</v>
      </c>
      <c r="B93" s="3"/>
      <c r="C93" s="1" t="s">
        <v>5</v>
      </c>
      <c r="D93" s="1" t="s">
        <v>6</v>
      </c>
      <c r="E93" s="3">
        <v>45623</v>
      </c>
      <c r="F93" s="1" t="s">
        <v>449</v>
      </c>
    </row>
    <row r="94" spans="1:6" x14ac:dyDescent="0.25">
      <c r="A94" s="1" t="s">
        <v>189</v>
      </c>
      <c r="B94" s="3">
        <v>2958465</v>
      </c>
      <c r="C94" s="1" t="s">
        <v>5</v>
      </c>
      <c r="D94" s="1" t="s">
        <v>6</v>
      </c>
      <c r="E94" s="3">
        <v>44895</v>
      </c>
      <c r="F94" s="1" t="s">
        <v>449</v>
      </c>
    </row>
    <row r="95" spans="1:6" x14ac:dyDescent="0.25">
      <c r="A95" s="1" t="s">
        <v>190</v>
      </c>
      <c r="B95" s="3"/>
      <c r="C95" s="1" t="s">
        <v>5</v>
      </c>
      <c r="D95" s="1" t="s">
        <v>10</v>
      </c>
      <c r="E95" s="3">
        <v>45112</v>
      </c>
      <c r="F95" s="1" t="s">
        <v>449</v>
      </c>
    </row>
    <row r="96" spans="1:6" x14ac:dyDescent="0.25">
      <c r="A96" s="1" t="s">
        <v>191</v>
      </c>
      <c r="B96" s="3"/>
      <c r="C96" s="1" t="s">
        <v>5</v>
      </c>
      <c r="D96" s="1" t="s">
        <v>6</v>
      </c>
      <c r="E96" s="3">
        <v>45483</v>
      </c>
      <c r="F96" s="1" t="s">
        <v>449</v>
      </c>
    </row>
    <row r="97" spans="1:6" x14ac:dyDescent="0.25">
      <c r="A97" s="1" t="s">
        <v>192</v>
      </c>
      <c r="B97" s="3"/>
      <c r="C97" s="1" t="s">
        <v>5</v>
      </c>
      <c r="D97" s="1" t="s">
        <v>10</v>
      </c>
      <c r="E97" s="3">
        <v>44243</v>
      </c>
      <c r="F97" s="1" t="s">
        <v>449</v>
      </c>
    </row>
    <row r="98" spans="1:6" x14ac:dyDescent="0.25">
      <c r="A98" s="1" t="s">
        <v>195</v>
      </c>
      <c r="B98" s="3"/>
      <c r="C98" s="1" t="s">
        <v>5</v>
      </c>
      <c r="D98" s="1" t="s">
        <v>6</v>
      </c>
      <c r="E98" s="3">
        <v>44281</v>
      </c>
      <c r="F98" s="1" t="s">
        <v>449</v>
      </c>
    </row>
    <row r="99" spans="1:6" x14ac:dyDescent="0.25">
      <c r="A99" s="1" t="s">
        <v>196</v>
      </c>
      <c r="B99" s="3"/>
      <c r="C99" s="1" t="s">
        <v>5</v>
      </c>
      <c r="D99" s="1" t="s">
        <v>6</v>
      </c>
      <c r="E99" s="3">
        <v>44036</v>
      </c>
      <c r="F99" s="1" t="s">
        <v>449</v>
      </c>
    </row>
    <row r="100" spans="1:6" x14ac:dyDescent="0.25">
      <c r="A100" s="1" t="s">
        <v>200</v>
      </c>
      <c r="B100" s="3"/>
      <c r="C100" s="1" t="s">
        <v>5</v>
      </c>
      <c r="D100" s="1" t="s">
        <v>6</v>
      </c>
      <c r="E100" s="3">
        <v>41690</v>
      </c>
      <c r="F100" s="1" t="s">
        <v>449</v>
      </c>
    </row>
    <row r="101" spans="1:6" x14ac:dyDescent="0.25">
      <c r="A101" s="1" t="s">
        <v>201</v>
      </c>
      <c r="B101" s="3"/>
      <c r="C101" s="1" t="s">
        <v>5</v>
      </c>
      <c r="D101" s="1" t="s">
        <v>6</v>
      </c>
      <c r="E101" s="3">
        <v>42354</v>
      </c>
      <c r="F101" s="1" t="s">
        <v>449</v>
      </c>
    </row>
    <row r="102" spans="1:6" x14ac:dyDescent="0.25">
      <c r="A102" s="1" t="s">
        <v>202</v>
      </c>
      <c r="B102" s="3"/>
      <c r="C102" s="1" t="s">
        <v>5</v>
      </c>
      <c r="D102" s="1" t="s">
        <v>10</v>
      </c>
      <c r="E102" s="3">
        <v>44389</v>
      </c>
      <c r="F102" s="1" t="s">
        <v>449</v>
      </c>
    </row>
    <row r="103" spans="1:6" x14ac:dyDescent="0.25">
      <c r="A103" s="1" t="s">
        <v>205</v>
      </c>
      <c r="B103" s="3"/>
      <c r="C103" s="1" t="s">
        <v>5</v>
      </c>
      <c r="D103" s="1" t="s">
        <v>6</v>
      </c>
      <c r="E103" s="3">
        <v>45603</v>
      </c>
      <c r="F103" s="1" t="s">
        <v>449</v>
      </c>
    </row>
    <row r="104" spans="1:6" x14ac:dyDescent="0.25">
      <c r="A104" s="1" t="s">
        <v>206</v>
      </c>
      <c r="B104" s="3"/>
      <c r="C104" s="1" t="s">
        <v>5</v>
      </c>
      <c r="D104" s="1" t="s">
        <v>6</v>
      </c>
      <c r="E104" s="3">
        <v>44865</v>
      </c>
      <c r="F104" s="1" t="s">
        <v>449</v>
      </c>
    </row>
    <row r="105" spans="1:6" x14ac:dyDescent="0.25">
      <c r="A105" s="1" t="s">
        <v>207</v>
      </c>
      <c r="B105" s="3"/>
      <c r="C105" s="1" t="s">
        <v>5</v>
      </c>
      <c r="D105" s="1" t="s">
        <v>10</v>
      </c>
      <c r="E105" s="3">
        <v>43651</v>
      </c>
      <c r="F105" s="1" t="s">
        <v>449</v>
      </c>
    </row>
    <row r="106" spans="1:6" x14ac:dyDescent="0.25">
      <c r="A106" s="1" t="s">
        <v>210</v>
      </c>
      <c r="B106" s="3"/>
      <c r="C106" s="1" t="s">
        <v>5</v>
      </c>
      <c r="D106" s="1" t="s">
        <v>10</v>
      </c>
      <c r="E106" s="3">
        <v>45338</v>
      </c>
      <c r="F106" s="1" t="s">
        <v>449</v>
      </c>
    </row>
    <row r="107" spans="1:6" x14ac:dyDescent="0.25">
      <c r="A107" s="1" t="s">
        <v>211</v>
      </c>
      <c r="B107" s="3"/>
      <c r="C107" s="1" t="s">
        <v>5</v>
      </c>
      <c r="D107" s="1" t="s">
        <v>6</v>
      </c>
      <c r="E107" s="3">
        <v>41124</v>
      </c>
      <c r="F107" s="1" t="s">
        <v>449</v>
      </c>
    </row>
    <row r="108" spans="1:6" x14ac:dyDescent="0.25">
      <c r="A108" s="1" t="s">
        <v>215</v>
      </c>
      <c r="B108" s="3">
        <v>2958446</v>
      </c>
      <c r="C108" s="1" t="s">
        <v>5</v>
      </c>
      <c r="D108" s="1" t="s">
        <v>10</v>
      </c>
      <c r="E108" s="3">
        <v>41864</v>
      </c>
      <c r="F108" s="1" t="s">
        <v>449</v>
      </c>
    </row>
    <row r="109" spans="1:6" x14ac:dyDescent="0.25">
      <c r="A109" s="1" t="s">
        <v>220</v>
      </c>
      <c r="B109" s="3"/>
      <c r="C109" s="1" t="s">
        <v>5</v>
      </c>
      <c r="D109" s="1" t="s">
        <v>6</v>
      </c>
      <c r="E109" s="3">
        <v>45363</v>
      </c>
      <c r="F109" s="1" t="s">
        <v>449</v>
      </c>
    </row>
    <row r="110" spans="1:6" x14ac:dyDescent="0.25">
      <c r="A110" s="1" t="s">
        <v>221</v>
      </c>
      <c r="B110" s="3"/>
      <c r="C110" s="1" t="s">
        <v>5</v>
      </c>
      <c r="D110" s="1" t="s">
        <v>10</v>
      </c>
      <c r="E110" s="3">
        <v>45503</v>
      </c>
      <c r="F110" s="1" t="s">
        <v>449</v>
      </c>
    </row>
    <row r="111" spans="1:6" x14ac:dyDescent="0.25">
      <c r="A111" s="1" t="s">
        <v>226</v>
      </c>
      <c r="B111" s="3"/>
      <c r="C111" s="1" t="s">
        <v>5</v>
      </c>
      <c r="D111" s="1" t="s">
        <v>10</v>
      </c>
      <c r="E111" s="3">
        <v>41894</v>
      </c>
      <c r="F111" s="1" t="s">
        <v>449</v>
      </c>
    </row>
    <row r="112" spans="1:6" x14ac:dyDescent="0.25">
      <c r="A112" s="1" t="s">
        <v>227</v>
      </c>
      <c r="B112" s="3"/>
      <c r="C112" s="1" t="s">
        <v>5</v>
      </c>
      <c r="D112" s="1" t="s">
        <v>6</v>
      </c>
      <c r="E112" s="3">
        <v>45464</v>
      </c>
      <c r="F112" s="1" t="s">
        <v>449</v>
      </c>
    </row>
    <row r="113" spans="1:6" x14ac:dyDescent="0.25">
      <c r="A113" s="1" t="s">
        <v>228</v>
      </c>
      <c r="B113" s="3"/>
      <c r="C113" s="1" t="s">
        <v>5</v>
      </c>
      <c r="D113" s="1" t="s">
        <v>6</v>
      </c>
      <c r="E113" s="3">
        <v>43208</v>
      </c>
      <c r="F113" s="1" t="s">
        <v>449</v>
      </c>
    </row>
    <row r="114" spans="1:6" x14ac:dyDescent="0.25">
      <c r="A114" s="1" t="s">
        <v>230</v>
      </c>
      <c r="B114" s="3"/>
      <c r="C114" s="1" t="s">
        <v>5</v>
      </c>
      <c r="D114" s="1" t="s">
        <v>6</v>
      </c>
      <c r="E114" s="3">
        <v>45190</v>
      </c>
      <c r="F114" s="1" t="s">
        <v>449</v>
      </c>
    </row>
    <row r="115" spans="1:6" x14ac:dyDescent="0.25">
      <c r="A115" s="1" t="s">
        <v>232</v>
      </c>
      <c r="B115" s="3"/>
      <c r="C115" s="1" t="s">
        <v>5</v>
      </c>
      <c r="D115" s="1" t="s">
        <v>6</v>
      </c>
      <c r="E115" s="3">
        <v>39673</v>
      </c>
      <c r="F115" s="1" t="s">
        <v>449</v>
      </c>
    </row>
    <row r="116" spans="1:6" x14ac:dyDescent="0.25">
      <c r="A116" s="1" t="s">
        <v>235</v>
      </c>
      <c r="B116" s="3"/>
      <c r="C116" s="1" t="s">
        <v>5</v>
      </c>
      <c r="D116" s="1" t="s">
        <v>10</v>
      </c>
      <c r="E116" s="3">
        <v>45400</v>
      </c>
      <c r="F116" s="1" t="s">
        <v>449</v>
      </c>
    </row>
    <row r="117" spans="1:6" x14ac:dyDescent="0.25">
      <c r="A117" s="1" t="s">
        <v>238</v>
      </c>
      <c r="B117" s="3"/>
      <c r="C117" s="1" t="s">
        <v>5</v>
      </c>
      <c r="D117" s="1" t="s">
        <v>6</v>
      </c>
      <c r="E117" s="3">
        <v>43523</v>
      </c>
      <c r="F117" s="1" t="s">
        <v>449</v>
      </c>
    </row>
    <row r="118" spans="1:6" x14ac:dyDescent="0.25">
      <c r="A118" s="1" t="s">
        <v>239</v>
      </c>
      <c r="B118" s="3"/>
      <c r="C118" s="1" t="s">
        <v>5</v>
      </c>
      <c r="D118" s="1" t="s">
        <v>10</v>
      </c>
      <c r="E118" s="3">
        <v>39097</v>
      </c>
      <c r="F118" s="1" t="s">
        <v>449</v>
      </c>
    </row>
    <row r="119" spans="1:6" x14ac:dyDescent="0.25">
      <c r="A119" s="1" t="s">
        <v>245</v>
      </c>
      <c r="B119" s="3"/>
      <c r="C119" s="1" t="s">
        <v>5</v>
      </c>
      <c r="D119" s="1" t="s">
        <v>10</v>
      </c>
      <c r="E119" s="3">
        <v>45517</v>
      </c>
      <c r="F119" s="1" t="s">
        <v>449</v>
      </c>
    </row>
    <row r="120" spans="1:6" x14ac:dyDescent="0.25">
      <c r="A120" s="1" t="s">
        <v>248</v>
      </c>
      <c r="B120" s="3"/>
      <c r="C120" s="1" t="s">
        <v>5</v>
      </c>
      <c r="D120" s="1" t="s">
        <v>6</v>
      </c>
      <c r="E120" s="3">
        <v>44883</v>
      </c>
      <c r="F120" s="1" t="s">
        <v>449</v>
      </c>
    </row>
    <row r="121" spans="1:6" x14ac:dyDescent="0.25">
      <c r="A121" s="1" t="s">
        <v>250</v>
      </c>
      <c r="B121" s="3"/>
      <c r="C121" s="1" t="s">
        <v>5</v>
      </c>
      <c r="D121" s="1" t="s">
        <v>6</v>
      </c>
      <c r="E121" s="3">
        <v>43173</v>
      </c>
      <c r="F121" s="1" t="s">
        <v>449</v>
      </c>
    </row>
    <row r="122" spans="1:6" x14ac:dyDescent="0.25">
      <c r="A122" s="1" t="s">
        <v>251</v>
      </c>
      <c r="B122" s="3">
        <v>2958465</v>
      </c>
      <c r="C122" s="1" t="s">
        <v>5</v>
      </c>
      <c r="D122" s="1" t="s">
        <v>6</v>
      </c>
      <c r="E122" s="3">
        <v>45393</v>
      </c>
      <c r="F122" s="1" t="s">
        <v>449</v>
      </c>
    </row>
    <row r="123" spans="1:6" x14ac:dyDescent="0.25">
      <c r="A123" s="1" t="s">
        <v>253</v>
      </c>
      <c r="B123" s="3">
        <v>2958465</v>
      </c>
      <c r="C123" s="1" t="s">
        <v>5</v>
      </c>
      <c r="D123" s="1" t="s">
        <v>10</v>
      </c>
      <c r="E123" s="3">
        <v>45386</v>
      </c>
      <c r="F123" s="1" t="s">
        <v>449</v>
      </c>
    </row>
    <row r="124" spans="1:6" x14ac:dyDescent="0.25">
      <c r="A124" s="1" t="s">
        <v>254</v>
      </c>
      <c r="B124" s="3"/>
      <c r="C124" s="1" t="s">
        <v>5</v>
      </c>
      <c r="D124" s="1" t="s">
        <v>6</v>
      </c>
      <c r="E124" s="3">
        <v>43383</v>
      </c>
      <c r="F124" s="1" t="s">
        <v>449</v>
      </c>
    </row>
    <row r="125" spans="1:6" x14ac:dyDescent="0.25">
      <c r="A125" s="1" t="s">
        <v>257</v>
      </c>
      <c r="B125" s="3"/>
      <c r="C125" s="1" t="s">
        <v>5</v>
      </c>
      <c r="D125" s="1" t="s">
        <v>10</v>
      </c>
      <c r="E125" s="3">
        <v>45390</v>
      </c>
      <c r="F125" s="1" t="s">
        <v>449</v>
      </c>
    </row>
    <row r="126" spans="1:6" x14ac:dyDescent="0.25">
      <c r="A126" s="1" t="s">
        <v>258</v>
      </c>
      <c r="B126" s="3"/>
      <c r="C126" s="1" t="s">
        <v>5</v>
      </c>
      <c r="D126" s="1" t="s">
        <v>6</v>
      </c>
      <c r="E126" s="3">
        <v>42419</v>
      </c>
      <c r="F126" s="1" t="s">
        <v>449</v>
      </c>
    </row>
    <row r="127" spans="1:6" x14ac:dyDescent="0.25">
      <c r="A127" s="1" t="s">
        <v>259</v>
      </c>
      <c r="B127" s="3">
        <v>2958465</v>
      </c>
      <c r="C127" s="1" t="s">
        <v>5</v>
      </c>
      <c r="D127" s="1" t="s">
        <v>6</v>
      </c>
      <c r="E127" s="3">
        <v>45169</v>
      </c>
      <c r="F127" s="1" t="s">
        <v>449</v>
      </c>
    </row>
    <row r="128" spans="1:6" x14ac:dyDescent="0.25">
      <c r="A128" s="1" t="s">
        <v>261</v>
      </c>
      <c r="B128" s="3"/>
      <c r="C128" s="1" t="s">
        <v>5</v>
      </c>
      <c r="D128" s="1" t="s">
        <v>10</v>
      </c>
      <c r="E128" s="3">
        <v>43493</v>
      </c>
      <c r="F128" s="1" t="s">
        <v>449</v>
      </c>
    </row>
    <row r="129" spans="1:6" x14ac:dyDescent="0.25">
      <c r="A129" s="1" t="s">
        <v>264</v>
      </c>
      <c r="B129" s="3">
        <v>2958465</v>
      </c>
      <c r="C129" s="1" t="s">
        <v>5</v>
      </c>
      <c r="D129" s="1" t="s">
        <v>6</v>
      </c>
      <c r="E129" s="3">
        <v>44897</v>
      </c>
      <c r="F129" s="1" t="s">
        <v>449</v>
      </c>
    </row>
    <row r="130" spans="1:6" x14ac:dyDescent="0.25">
      <c r="A130" s="1" t="s">
        <v>265</v>
      </c>
      <c r="B130" s="3"/>
      <c r="C130" s="1" t="s">
        <v>5</v>
      </c>
      <c r="D130" s="1" t="s">
        <v>6</v>
      </c>
      <c r="E130" s="3">
        <v>41866</v>
      </c>
      <c r="F130" s="1" t="s">
        <v>449</v>
      </c>
    </row>
    <row r="131" spans="1:6" x14ac:dyDescent="0.25">
      <c r="A131" s="1" t="s">
        <v>266</v>
      </c>
      <c r="B131" s="3">
        <v>2958465</v>
      </c>
      <c r="C131" s="1" t="s">
        <v>5</v>
      </c>
      <c r="D131" s="1" t="s">
        <v>6</v>
      </c>
      <c r="E131" s="3">
        <v>45139</v>
      </c>
      <c r="F131" s="1" t="s">
        <v>449</v>
      </c>
    </row>
    <row r="132" spans="1:6" x14ac:dyDescent="0.25">
      <c r="A132" s="1" t="s">
        <v>267</v>
      </c>
      <c r="B132" s="3"/>
      <c r="C132" s="1" t="s">
        <v>5</v>
      </c>
      <c r="D132" s="1" t="s">
        <v>6</v>
      </c>
      <c r="E132" s="3">
        <v>45323</v>
      </c>
      <c r="F132" s="1" t="s">
        <v>449</v>
      </c>
    </row>
    <row r="133" spans="1:6" x14ac:dyDescent="0.25">
      <c r="A133" s="1" t="s">
        <v>268</v>
      </c>
      <c r="B133" s="3"/>
      <c r="C133" s="1" t="s">
        <v>5</v>
      </c>
      <c r="D133" s="1" t="s">
        <v>6</v>
      </c>
      <c r="E133" s="3">
        <v>44404</v>
      </c>
      <c r="F133" s="1" t="s">
        <v>449</v>
      </c>
    </row>
    <row r="134" spans="1:6" x14ac:dyDescent="0.25">
      <c r="A134" s="1" t="s">
        <v>270</v>
      </c>
      <c r="B134" s="3">
        <v>2958465</v>
      </c>
      <c r="C134" s="1" t="s">
        <v>5</v>
      </c>
      <c r="D134" s="1" t="s">
        <v>6</v>
      </c>
      <c r="E134" s="3">
        <v>45315</v>
      </c>
      <c r="F134" s="1" t="s">
        <v>449</v>
      </c>
    </row>
    <row r="135" spans="1:6" x14ac:dyDescent="0.25">
      <c r="A135" s="1" t="s">
        <v>271</v>
      </c>
      <c r="B135" s="3"/>
      <c r="C135" s="1" t="s">
        <v>5</v>
      </c>
      <c r="D135" s="1" t="s">
        <v>6</v>
      </c>
      <c r="E135" s="3">
        <v>43684</v>
      </c>
      <c r="F135" s="1" t="s">
        <v>449</v>
      </c>
    </row>
    <row r="136" spans="1:6" x14ac:dyDescent="0.25">
      <c r="A136" s="1" t="s">
        <v>273</v>
      </c>
      <c r="B136" s="3"/>
      <c r="C136" s="1" t="s">
        <v>5</v>
      </c>
      <c r="D136" s="1" t="s">
        <v>6</v>
      </c>
      <c r="E136" s="3">
        <v>44837</v>
      </c>
      <c r="F136" s="1" t="s">
        <v>449</v>
      </c>
    </row>
    <row r="137" spans="1:6" x14ac:dyDescent="0.25">
      <c r="A137" s="1" t="s">
        <v>274</v>
      </c>
      <c r="B137" s="3"/>
      <c r="C137" s="1" t="s">
        <v>5</v>
      </c>
      <c r="D137" s="1" t="s">
        <v>6</v>
      </c>
      <c r="E137" s="3">
        <v>44231</v>
      </c>
      <c r="F137" s="1" t="s">
        <v>449</v>
      </c>
    </row>
    <row r="138" spans="1:6" x14ac:dyDescent="0.25">
      <c r="A138" s="1" t="s">
        <v>275</v>
      </c>
      <c r="B138" s="3"/>
      <c r="C138" s="1" t="s">
        <v>5</v>
      </c>
      <c r="D138" s="1" t="s">
        <v>10</v>
      </c>
      <c r="E138" s="3">
        <v>45540</v>
      </c>
      <c r="F138" s="1" t="s">
        <v>449</v>
      </c>
    </row>
    <row r="139" spans="1:6" x14ac:dyDescent="0.25">
      <c r="A139" s="1" t="s">
        <v>276</v>
      </c>
      <c r="B139" s="3"/>
      <c r="C139" s="1" t="s">
        <v>5</v>
      </c>
      <c r="D139" s="1" t="s">
        <v>6</v>
      </c>
      <c r="E139" s="3">
        <v>43567</v>
      </c>
      <c r="F139" s="1" t="s">
        <v>449</v>
      </c>
    </row>
    <row r="140" spans="1:6" x14ac:dyDescent="0.25">
      <c r="A140" s="1" t="s">
        <v>279</v>
      </c>
      <c r="B140" s="3"/>
      <c r="C140" s="1" t="s">
        <v>5</v>
      </c>
      <c r="D140" s="1" t="s">
        <v>10</v>
      </c>
      <c r="E140" s="3">
        <v>42809</v>
      </c>
      <c r="F140" s="1" t="s">
        <v>449</v>
      </c>
    </row>
    <row r="141" spans="1:6" x14ac:dyDescent="0.25">
      <c r="A141" s="1" t="s">
        <v>281</v>
      </c>
      <c r="B141" s="3"/>
      <c r="C141" s="1" t="s">
        <v>5</v>
      </c>
      <c r="D141" s="1" t="s">
        <v>6</v>
      </c>
      <c r="E141" s="3">
        <v>43472</v>
      </c>
      <c r="F141" s="1" t="s">
        <v>449</v>
      </c>
    </row>
    <row r="142" spans="1:6" x14ac:dyDescent="0.25">
      <c r="A142" s="1" t="s">
        <v>282</v>
      </c>
      <c r="B142" s="3">
        <v>2958465</v>
      </c>
      <c r="C142" s="1" t="s">
        <v>5</v>
      </c>
      <c r="D142" s="1" t="s">
        <v>6</v>
      </c>
      <c r="E142" s="3">
        <v>45393</v>
      </c>
      <c r="F142" s="1" t="s">
        <v>449</v>
      </c>
    </row>
    <row r="143" spans="1:6" x14ac:dyDescent="0.25">
      <c r="A143" s="1" t="s">
        <v>284</v>
      </c>
      <c r="B143" s="3"/>
      <c r="C143" s="1" t="s">
        <v>5</v>
      </c>
      <c r="D143" s="1" t="s">
        <v>6</v>
      </c>
      <c r="E143" s="3">
        <v>45134</v>
      </c>
      <c r="F143" s="1" t="s">
        <v>449</v>
      </c>
    </row>
    <row r="144" spans="1:6" x14ac:dyDescent="0.25">
      <c r="A144" s="1" t="s">
        <v>286</v>
      </c>
      <c r="B144" s="3"/>
      <c r="C144" s="1" t="s">
        <v>5</v>
      </c>
      <c r="D144" s="1" t="s">
        <v>10</v>
      </c>
      <c r="E144" s="3">
        <v>44676</v>
      </c>
      <c r="F144" s="1" t="s">
        <v>449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D186-2F7F-440F-AD73-D92592FC41E9}">
  <sheetPr codeName="Hoja14"/>
  <dimension ref="A1:J146"/>
  <sheetViews>
    <sheetView workbookViewId="0">
      <selection activeCell="I8" sqref="I8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1" t="s">
        <v>450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1" t="s">
        <v>450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1" t="s">
        <v>450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1" t="s">
        <v>450</v>
      </c>
    </row>
    <row r="6" spans="1:10" x14ac:dyDescent="0.25">
      <c r="A6" s="1" t="s">
        <v>12</v>
      </c>
      <c r="B6" s="3"/>
      <c r="C6" s="1" t="s">
        <v>5</v>
      </c>
      <c r="D6" s="1" t="s">
        <v>6</v>
      </c>
      <c r="E6" s="3">
        <v>45652</v>
      </c>
      <c r="F6" s="1" t="s">
        <v>450</v>
      </c>
    </row>
    <row r="7" spans="1:10" x14ac:dyDescent="0.25">
      <c r="A7" s="1" t="s">
        <v>14</v>
      </c>
      <c r="B7" s="3">
        <v>2958465</v>
      </c>
      <c r="C7" s="1" t="s">
        <v>5</v>
      </c>
      <c r="D7" s="1" t="s">
        <v>10</v>
      </c>
      <c r="E7" s="3">
        <v>42037</v>
      </c>
      <c r="F7" s="1" t="s">
        <v>450</v>
      </c>
      <c r="J7" s="7" t="s">
        <v>451</v>
      </c>
    </row>
    <row r="8" spans="1:10" x14ac:dyDescent="0.25">
      <c r="A8" s="1" t="s">
        <v>15</v>
      </c>
      <c r="B8" s="3"/>
      <c r="C8" s="1" t="s">
        <v>5</v>
      </c>
      <c r="D8" s="1" t="s">
        <v>10</v>
      </c>
      <c r="E8" s="3">
        <v>41003</v>
      </c>
      <c r="F8" s="1" t="s">
        <v>450</v>
      </c>
      <c r="J8">
        <f>COUNTA(DiciembreUsuariosActivos[Usuario SAP])</f>
        <v>145</v>
      </c>
    </row>
    <row r="9" spans="1:10" x14ac:dyDescent="0.25">
      <c r="A9" s="1" t="s">
        <v>16</v>
      </c>
      <c r="B9" s="3"/>
      <c r="C9" s="1" t="s">
        <v>5</v>
      </c>
      <c r="D9" s="1" t="s">
        <v>10</v>
      </c>
      <c r="E9" s="3">
        <v>40954</v>
      </c>
      <c r="F9" s="1" t="s">
        <v>450</v>
      </c>
    </row>
    <row r="10" spans="1:10" x14ac:dyDescent="0.25">
      <c r="A10" s="1" t="s">
        <v>17</v>
      </c>
      <c r="B10" s="3"/>
      <c r="C10" s="1" t="s">
        <v>5</v>
      </c>
      <c r="D10" s="1" t="s">
        <v>10</v>
      </c>
      <c r="E10" s="3">
        <v>40792</v>
      </c>
      <c r="F10" s="1" t="s">
        <v>450</v>
      </c>
    </row>
    <row r="11" spans="1:10" x14ac:dyDescent="0.25">
      <c r="A11" s="1" t="s">
        <v>18</v>
      </c>
      <c r="B11" s="3"/>
      <c r="C11" s="1" t="s">
        <v>5</v>
      </c>
      <c r="D11" s="1" t="s">
        <v>10</v>
      </c>
      <c r="E11" s="3">
        <v>43608</v>
      </c>
      <c r="F11" s="1" t="s">
        <v>450</v>
      </c>
    </row>
    <row r="12" spans="1:10" x14ac:dyDescent="0.25">
      <c r="A12" s="1" t="s">
        <v>19</v>
      </c>
      <c r="B12" s="3"/>
      <c r="C12" s="1" t="s">
        <v>5</v>
      </c>
      <c r="D12" s="1" t="s">
        <v>20</v>
      </c>
      <c r="E12" s="3">
        <v>41611</v>
      </c>
      <c r="F12" s="1" t="s">
        <v>450</v>
      </c>
    </row>
    <row r="13" spans="1:10" x14ac:dyDescent="0.25">
      <c r="A13" s="1" t="s">
        <v>21</v>
      </c>
      <c r="B13" s="3"/>
      <c r="C13" s="1" t="s">
        <v>5</v>
      </c>
      <c r="D13" s="1" t="s">
        <v>6</v>
      </c>
      <c r="E13" s="3">
        <v>44659</v>
      </c>
      <c r="F13" s="1" t="s">
        <v>450</v>
      </c>
    </row>
    <row r="14" spans="1:10" x14ac:dyDescent="0.25">
      <c r="A14" s="1" t="s">
        <v>23</v>
      </c>
      <c r="B14" s="3"/>
      <c r="C14" s="1" t="s">
        <v>5</v>
      </c>
      <c r="D14" s="1" t="s">
        <v>6</v>
      </c>
      <c r="E14" s="3">
        <v>43958</v>
      </c>
      <c r="F14" s="1" t="s">
        <v>450</v>
      </c>
    </row>
    <row r="15" spans="1:10" x14ac:dyDescent="0.25">
      <c r="A15" s="1" t="s">
        <v>28</v>
      </c>
      <c r="B15" s="3">
        <v>2958465</v>
      </c>
      <c r="C15" s="1" t="s">
        <v>5</v>
      </c>
      <c r="D15" s="1" t="s">
        <v>6</v>
      </c>
      <c r="E15" s="3">
        <v>43740</v>
      </c>
      <c r="F15" s="1" t="s">
        <v>450</v>
      </c>
    </row>
    <row r="16" spans="1:10" x14ac:dyDescent="0.25">
      <c r="A16" s="1" t="s">
        <v>29</v>
      </c>
      <c r="B16" s="3"/>
      <c r="C16" s="1" t="s">
        <v>5</v>
      </c>
      <c r="D16" s="1" t="s">
        <v>6</v>
      </c>
      <c r="E16" s="3">
        <v>45495</v>
      </c>
      <c r="F16" s="1" t="s">
        <v>450</v>
      </c>
    </row>
    <row r="17" spans="1:6" x14ac:dyDescent="0.25">
      <c r="A17" s="1" t="s">
        <v>31</v>
      </c>
      <c r="B17" s="3"/>
      <c r="C17" s="1" t="s">
        <v>5</v>
      </c>
      <c r="D17" s="1" t="s">
        <v>6</v>
      </c>
      <c r="E17" s="3">
        <v>45594</v>
      </c>
      <c r="F17" s="1" t="s">
        <v>450</v>
      </c>
    </row>
    <row r="18" spans="1:6" x14ac:dyDescent="0.25">
      <c r="A18" s="1" t="s">
        <v>32</v>
      </c>
      <c r="B18" s="3"/>
      <c r="C18" s="1" t="s">
        <v>5</v>
      </c>
      <c r="D18" s="1" t="s">
        <v>10</v>
      </c>
      <c r="E18" s="3">
        <v>42604</v>
      </c>
      <c r="F18" s="1" t="s">
        <v>450</v>
      </c>
    </row>
    <row r="19" spans="1:6" x14ac:dyDescent="0.25">
      <c r="A19" s="1" t="s">
        <v>33</v>
      </c>
      <c r="B19" s="3"/>
      <c r="C19" s="1" t="s">
        <v>5</v>
      </c>
      <c r="D19" s="1" t="s">
        <v>10</v>
      </c>
      <c r="E19" s="3">
        <v>41353</v>
      </c>
      <c r="F19" s="1" t="s">
        <v>450</v>
      </c>
    </row>
    <row r="20" spans="1:6" x14ac:dyDescent="0.25">
      <c r="A20" s="1" t="s">
        <v>35</v>
      </c>
      <c r="B20" s="3"/>
      <c r="C20" s="1" t="s">
        <v>5</v>
      </c>
      <c r="D20" s="1" t="s">
        <v>6</v>
      </c>
      <c r="E20" s="3">
        <v>44677</v>
      </c>
      <c r="F20" s="1" t="s">
        <v>450</v>
      </c>
    </row>
    <row r="21" spans="1:6" x14ac:dyDescent="0.25">
      <c r="A21" s="1" t="s">
        <v>36</v>
      </c>
      <c r="B21" s="3">
        <v>2958465</v>
      </c>
      <c r="C21" s="1" t="s">
        <v>5</v>
      </c>
      <c r="D21" s="1" t="s">
        <v>10</v>
      </c>
      <c r="E21" s="3">
        <v>45209</v>
      </c>
      <c r="F21" s="1" t="s">
        <v>450</v>
      </c>
    </row>
    <row r="22" spans="1:6" x14ac:dyDescent="0.25">
      <c r="A22" s="1" t="s">
        <v>38</v>
      </c>
      <c r="B22" s="3"/>
      <c r="C22" s="1" t="s">
        <v>5</v>
      </c>
      <c r="D22" s="1" t="s">
        <v>6</v>
      </c>
      <c r="E22" s="3">
        <v>44659</v>
      </c>
      <c r="F22" s="1" t="s">
        <v>450</v>
      </c>
    </row>
    <row r="23" spans="1:6" x14ac:dyDescent="0.25">
      <c r="A23" s="1" t="s">
        <v>50</v>
      </c>
      <c r="B23" s="3"/>
      <c r="C23" s="1" t="s">
        <v>5</v>
      </c>
      <c r="D23" s="1" t="s">
        <v>6</v>
      </c>
      <c r="E23" s="3">
        <v>45525</v>
      </c>
      <c r="F23" s="1" t="s">
        <v>450</v>
      </c>
    </row>
    <row r="24" spans="1:6" x14ac:dyDescent="0.25">
      <c r="A24" s="1" t="s">
        <v>51</v>
      </c>
      <c r="B24" s="3"/>
      <c r="C24" s="1" t="s">
        <v>5</v>
      </c>
      <c r="D24" s="1" t="s">
        <v>6</v>
      </c>
      <c r="E24" s="3">
        <v>44224</v>
      </c>
      <c r="F24" s="1" t="s">
        <v>450</v>
      </c>
    </row>
    <row r="25" spans="1:6" x14ac:dyDescent="0.25">
      <c r="A25" s="1" t="s">
        <v>52</v>
      </c>
      <c r="B25" s="3"/>
      <c r="C25" s="1" t="s">
        <v>5</v>
      </c>
      <c r="D25" s="1" t="s">
        <v>6</v>
      </c>
      <c r="E25" s="3">
        <v>44070</v>
      </c>
      <c r="F25" s="1" t="s">
        <v>450</v>
      </c>
    </row>
    <row r="26" spans="1:6" x14ac:dyDescent="0.25">
      <c r="A26" s="1" t="s">
        <v>54</v>
      </c>
      <c r="B26" s="3"/>
      <c r="C26" s="1" t="s">
        <v>5</v>
      </c>
      <c r="D26" s="1" t="s">
        <v>10</v>
      </c>
      <c r="E26" s="3">
        <v>44768</v>
      </c>
      <c r="F26" s="1" t="s">
        <v>450</v>
      </c>
    </row>
    <row r="27" spans="1:6" x14ac:dyDescent="0.25">
      <c r="A27" s="1" t="s">
        <v>55</v>
      </c>
      <c r="B27" s="3"/>
      <c r="C27" s="1" t="s">
        <v>5</v>
      </c>
      <c r="D27" s="1" t="s">
        <v>10</v>
      </c>
      <c r="E27" s="3">
        <v>44789</v>
      </c>
      <c r="F27" s="1" t="s">
        <v>450</v>
      </c>
    </row>
    <row r="28" spans="1:6" x14ac:dyDescent="0.25">
      <c r="A28" s="1" t="s">
        <v>57</v>
      </c>
      <c r="B28" s="3"/>
      <c r="C28" s="1" t="s">
        <v>5</v>
      </c>
      <c r="D28" s="1" t="s">
        <v>10</v>
      </c>
      <c r="E28" s="3">
        <v>43230</v>
      </c>
      <c r="F28" s="1" t="s">
        <v>450</v>
      </c>
    </row>
    <row r="29" spans="1:6" x14ac:dyDescent="0.25">
      <c r="A29" s="1" t="s">
        <v>64</v>
      </c>
      <c r="B29" s="3"/>
      <c r="C29" s="1" t="s">
        <v>5</v>
      </c>
      <c r="D29" s="1" t="s">
        <v>10</v>
      </c>
      <c r="E29" s="3">
        <v>42615</v>
      </c>
      <c r="F29" s="1" t="s">
        <v>450</v>
      </c>
    </row>
    <row r="30" spans="1:6" x14ac:dyDescent="0.25">
      <c r="A30" s="1" t="s">
        <v>65</v>
      </c>
      <c r="B30" s="3"/>
      <c r="C30" s="1" t="s">
        <v>5</v>
      </c>
      <c r="D30" s="1" t="s">
        <v>6</v>
      </c>
      <c r="E30" s="3">
        <v>45624</v>
      </c>
      <c r="F30" s="1" t="s">
        <v>450</v>
      </c>
    </row>
    <row r="31" spans="1:6" x14ac:dyDescent="0.25">
      <c r="A31" s="1" t="s">
        <v>66</v>
      </c>
      <c r="B31" s="3"/>
      <c r="C31" s="1" t="s">
        <v>5</v>
      </c>
      <c r="D31" s="1" t="s">
        <v>10</v>
      </c>
      <c r="E31" s="3">
        <v>39429</v>
      </c>
      <c r="F31" s="1" t="s">
        <v>450</v>
      </c>
    </row>
    <row r="32" spans="1:6" x14ac:dyDescent="0.25">
      <c r="A32" s="1" t="s">
        <v>68</v>
      </c>
      <c r="B32" s="3"/>
      <c r="C32" s="1" t="s">
        <v>5</v>
      </c>
      <c r="D32" s="1" t="s">
        <v>6</v>
      </c>
      <c r="E32" s="3">
        <v>45289</v>
      </c>
      <c r="F32" s="1" t="s">
        <v>450</v>
      </c>
    </row>
    <row r="33" spans="1:6" x14ac:dyDescent="0.25">
      <c r="A33" s="1" t="s">
        <v>69</v>
      </c>
      <c r="B33" s="3"/>
      <c r="C33" s="1" t="s">
        <v>5</v>
      </c>
      <c r="D33" s="1" t="s">
        <v>10</v>
      </c>
      <c r="E33" s="3">
        <v>45278</v>
      </c>
      <c r="F33" s="1" t="s">
        <v>450</v>
      </c>
    </row>
    <row r="34" spans="1:6" x14ac:dyDescent="0.25">
      <c r="A34" s="1" t="s">
        <v>73</v>
      </c>
      <c r="B34" s="3"/>
      <c r="C34" s="1" t="s">
        <v>5</v>
      </c>
      <c r="D34" s="1" t="s">
        <v>10</v>
      </c>
      <c r="E34" s="3">
        <v>44256</v>
      </c>
      <c r="F34" s="1" t="s">
        <v>450</v>
      </c>
    </row>
    <row r="35" spans="1:6" x14ac:dyDescent="0.25">
      <c r="A35" s="1" t="s">
        <v>74</v>
      </c>
      <c r="B35" s="3"/>
      <c r="C35" s="1" t="s">
        <v>5</v>
      </c>
      <c r="D35" s="1" t="s">
        <v>6</v>
      </c>
      <c r="E35" s="3">
        <v>41960</v>
      </c>
      <c r="F35" s="1" t="s">
        <v>450</v>
      </c>
    </row>
    <row r="36" spans="1:6" x14ac:dyDescent="0.25">
      <c r="A36" s="1" t="s">
        <v>76</v>
      </c>
      <c r="B36" s="3"/>
      <c r="C36" s="1" t="s">
        <v>5</v>
      </c>
      <c r="D36" s="1" t="s">
        <v>20</v>
      </c>
      <c r="E36" s="3">
        <v>44876</v>
      </c>
      <c r="F36" s="1" t="s">
        <v>450</v>
      </c>
    </row>
    <row r="37" spans="1:6" x14ac:dyDescent="0.25">
      <c r="A37" s="1" t="s">
        <v>77</v>
      </c>
      <c r="B37" s="3"/>
      <c r="C37" s="1" t="s">
        <v>5</v>
      </c>
      <c r="D37" s="1" t="s">
        <v>6</v>
      </c>
      <c r="E37" s="3">
        <v>44320</v>
      </c>
      <c r="F37" s="1" t="s">
        <v>450</v>
      </c>
    </row>
    <row r="38" spans="1:6" x14ac:dyDescent="0.25">
      <c r="A38" s="1" t="s">
        <v>81</v>
      </c>
      <c r="B38" s="3"/>
      <c r="C38" s="1" t="s">
        <v>5</v>
      </c>
      <c r="D38" s="1" t="s">
        <v>6</v>
      </c>
      <c r="E38" s="3">
        <v>41964</v>
      </c>
      <c r="F38" s="1" t="s">
        <v>450</v>
      </c>
    </row>
    <row r="39" spans="1:6" x14ac:dyDescent="0.25">
      <c r="A39" s="1" t="s">
        <v>82</v>
      </c>
      <c r="B39" s="3"/>
      <c r="C39" s="1" t="s">
        <v>5</v>
      </c>
      <c r="D39" s="1" t="s">
        <v>6</v>
      </c>
      <c r="E39" s="3">
        <v>45239</v>
      </c>
      <c r="F39" s="1" t="s">
        <v>450</v>
      </c>
    </row>
    <row r="40" spans="1:6" x14ac:dyDescent="0.25">
      <c r="A40" s="1" t="s">
        <v>84</v>
      </c>
      <c r="B40" s="3"/>
      <c r="C40" s="1" t="s">
        <v>5</v>
      </c>
      <c r="D40" s="1" t="s">
        <v>6</v>
      </c>
      <c r="E40" s="3">
        <v>42551</v>
      </c>
      <c r="F40" s="1" t="s">
        <v>450</v>
      </c>
    </row>
    <row r="41" spans="1:6" x14ac:dyDescent="0.25">
      <c r="A41" s="1" t="s">
        <v>87</v>
      </c>
      <c r="B41" s="3"/>
      <c r="C41" s="1" t="s">
        <v>5</v>
      </c>
      <c r="D41" s="1" t="s">
        <v>6</v>
      </c>
      <c r="E41" s="3">
        <v>42173</v>
      </c>
      <c r="F41" s="1" t="s">
        <v>450</v>
      </c>
    </row>
    <row r="42" spans="1:6" x14ac:dyDescent="0.25">
      <c r="A42" s="1" t="s">
        <v>88</v>
      </c>
      <c r="B42" s="3"/>
      <c r="C42" s="1" t="s">
        <v>5</v>
      </c>
      <c r="D42" s="1" t="s">
        <v>6</v>
      </c>
      <c r="E42" s="3">
        <v>43588</v>
      </c>
      <c r="F42" s="1" t="s">
        <v>450</v>
      </c>
    </row>
    <row r="43" spans="1:6" x14ac:dyDescent="0.25">
      <c r="A43" s="1" t="s">
        <v>89</v>
      </c>
      <c r="B43" s="3"/>
      <c r="C43" s="1" t="s">
        <v>5</v>
      </c>
      <c r="D43" s="1" t="s">
        <v>10</v>
      </c>
      <c r="E43" s="3">
        <v>43678</v>
      </c>
      <c r="F43" s="1" t="s">
        <v>450</v>
      </c>
    </row>
    <row r="44" spans="1:6" x14ac:dyDescent="0.25">
      <c r="A44" s="1" t="s">
        <v>93</v>
      </c>
      <c r="B44" s="3"/>
      <c r="C44" s="1" t="s">
        <v>5</v>
      </c>
      <c r="D44" s="1" t="s">
        <v>10</v>
      </c>
      <c r="E44" s="3">
        <v>45390</v>
      </c>
      <c r="F44" s="1" t="s">
        <v>450</v>
      </c>
    </row>
    <row r="45" spans="1:6" x14ac:dyDescent="0.25">
      <c r="A45" s="1" t="s">
        <v>96</v>
      </c>
      <c r="B45" s="3"/>
      <c r="C45" s="1" t="s">
        <v>5</v>
      </c>
      <c r="D45" s="1" t="s">
        <v>6</v>
      </c>
      <c r="E45" s="3">
        <v>44126</v>
      </c>
      <c r="F45" s="1" t="s">
        <v>450</v>
      </c>
    </row>
    <row r="46" spans="1:6" x14ac:dyDescent="0.25">
      <c r="A46" s="1" t="s">
        <v>97</v>
      </c>
      <c r="B46" s="3">
        <v>2958465</v>
      </c>
      <c r="C46" s="1" t="s">
        <v>5</v>
      </c>
      <c r="D46" s="1" t="s">
        <v>6</v>
      </c>
      <c r="E46" s="3">
        <v>45435</v>
      </c>
      <c r="F46" s="1" t="s">
        <v>450</v>
      </c>
    </row>
    <row r="47" spans="1:6" x14ac:dyDescent="0.25">
      <c r="A47" s="1" t="s">
        <v>98</v>
      </c>
      <c r="B47" s="3"/>
      <c r="C47" s="1" t="s">
        <v>5</v>
      </c>
      <c r="D47" s="1" t="s">
        <v>6</v>
      </c>
      <c r="E47" s="3">
        <v>45518</v>
      </c>
      <c r="F47" s="1" t="s">
        <v>450</v>
      </c>
    </row>
    <row r="48" spans="1:6" x14ac:dyDescent="0.25">
      <c r="A48" s="1" t="s">
        <v>99</v>
      </c>
      <c r="B48" s="3"/>
      <c r="C48" s="1" t="s">
        <v>5</v>
      </c>
      <c r="D48" s="1" t="s">
        <v>6</v>
      </c>
      <c r="E48" s="3">
        <v>45197</v>
      </c>
      <c r="F48" s="1" t="s">
        <v>450</v>
      </c>
    </row>
    <row r="49" spans="1:6" x14ac:dyDescent="0.25">
      <c r="A49" s="1" t="s">
        <v>101</v>
      </c>
      <c r="B49" s="3">
        <v>2958465</v>
      </c>
      <c r="C49" s="1" t="s">
        <v>5</v>
      </c>
      <c r="D49" s="1" t="s">
        <v>6</v>
      </c>
      <c r="E49" s="3">
        <v>45376</v>
      </c>
      <c r="F49" s="1" t="s">
        <v>450</v>
      </c>
    </row>
    <row r="50" spans="1:6" x14ac:dyDescent="0.25">
      <c r="A50" s="1" t="s">
        <v>102</v>
      </c>
      <c r="B50" s="3"/>
      <c r="C50" s="1" t="s">
        <v>5</v>
      </c>
      <c r="D50" s="1" t="s">
        <v>6</v>
      </c>
      <c r="E50" s="3">
        <v>45630</v>
      </c>
      <c r="F50" s="1" t="s">
        <v>450</v>
      </c>
    </row>
    <row r="51" spans="1:6" x14ac:dyDescent="0.25">
      <c r="A51" s="1" t="s">
        <v>104</v>
      </c>
      <c r="B51" s="3"/>
      <c r="C51" s="1" t="s">
        <v>5</v>
      </c>
      <c r="D51" s="1" t="s">
        <v>6</v>
      </c>
      <c r="E51" s="3">
        <v>42878</v>
      </c>
      <c r="F51" s="1" t="s">
        <v>450</v>
      </c>
    </row>
    <row r="52" spans="1:6" x14ac:dyDescent="0.25">
      <c r="A52" s="1" t="s">
        <v>107</v>
      </c>
      <c r="B52" s="3"/>
      <c r="C52" s="1" t="s">
        <v>5</v>
      </c>
      <c r="D52" s="1" t="s">
        <v>6</v>
      </c>
      <c r="E52" s="3">
        <v>40560</v>
      </c>
      <c r="F52" s="1" t="s">
        <v>450</v>
      </c>
    </row>
    <row r="53" spans="1:6" x14ac:dyDescent="0.25">
      <c r="A53" s="1" t="s">
        <v>108</v>
      </c>
      <c r="B53" s="3"/>
      <c r="C53" s="1" t="s">
        <v>5</v>
      </c>
      <c r="D53" s="1" t="s">
        <v>10</v>
      </c>
      <c r="E53" s="3">
        <v>42851</v>
      </c>
      <c r="F53" s="1" t="s">
        <v>450</v>
      </c>
    </row>
    <row r="54" spans="1:6" x14ac:dyDescent="0.25">
      <c r="A54" s="1" t="s">
        <v>110</v>
      </c>
      <c r="B54" s="3"/>
      <c r="C54" s="1" t="s">
        <v>5</v>
      </c>
      <c r="D54" s="1" t="s">
        <v>6</v>
      </c>
      <c r="E54" s="3">
        <v>41929</v>
      </c>
      <c r="F54" s="1" t="s">
        <v>450</v>
      </c>
    </row>
    <row r="55" spans="1:6" x14ac:dyDescent="0.25">
      <c r="A55" s="1" t="s">
        <v>111</v>
      </c>
      <c r="B55" s="3"/>
      <c r="C55" s="1" t="s">
        <v>5</v>
      </c>
      <c r="D55" s="1" t="s">
        <v>6</v>
      </c>
      <c r="E55" s="3">
        <v>44788</v>
      </c>
      <c r="F55" s="1" t="s">
        <v>450</v>
      </c>
    </row>
    <row r="56" spans="1:6" x14ac:dyDescent="0.25">
      <c r="A56" s="1" t="s">
        <v>112</v>
      </c>
      <c r="B56" s="3">
        <v>2958465</v>
      </c>
      <c r="C56" s="1" t="s">
        <v>5</v>
      </c>
      <c r="D56" s="1" t="s">
        <v>6</v>
      </c>
      <c r="E56" s="3">
        <v>45405</v>
      </c>
      <c r="F56" s="1" t="s">
        <v>450</v>
      </c>
    </row>
    <row r="57" spans="1:6" x14ac:dyDescent="0.25">
      <c r="A57" s="1" t="s">
        <v>114</v>
      </c>
      <c r="B57" s="3"/>
      <c r="C57" s="1" t="s">
        <v>5</v>
      </c>
      <c r="D57" s="1" t="s">
        <v>6</v>
      </c>
      <c r="E57" s="3">
        <v>45352</v>
      </c>
      <c r="F57" s="1" t="s">
        <v>450</v>
      </c>
    </row>
    <row r="58" spans="1:6" x14ac:dyDescent="0.25">
      <c r="A58" s="1" t="s">
        <v>115</v>
      </c>
      <c r="B58" s="3"/>
      <c r="C58" s="1" t="s">
        <v>5</v>
      </c>
      <c r="D58" s="1" t="s">
        <v>6</v>
      </c>
      <c r="E58" s="3">
        <v>41282</v>
      </c>
      <c r="F58" s="1" t="s">
        <v>450</v>
      </c>
    </row>
    <row r="59" spans="1:6" x14ac:dyDescent="0.25">
      <c r="A59" s="1" t="s">
        <v>117</v>
      </c>
      <c r="B59" s="3"/>
      <c r="C59" s="1" t="s">
        <v>5</v>
      </c>
      <c r="D59" s="1" t="s">
        <v>10</v>
      </c>
      <c r="E59" s="3">
        <v>44671</v>
      </c>
      <c r="F59" s="1" t="s">
        <v>450</v>
      </c>
    </row>
    <row r="60" spans="1:6" x14ac:dyDescent="0.25">
      <c r="A60" s="1" t="s">
        <v>118</v>
      </c>
      <c r="B60" s="3"/>
      <c r="C60" s="1" t="s">
        <v>5</v>
      </c>
      <c r="D60" s="1" t="s">
        <v>6</v>
      </c>
      <c r="E60" s="3">
        <v>43063</v>
      </c>
      <c r="F60" s="1" t="s">
        <v>450</v>
      </c>
    </row>
    <row r="61" spans="1:6" x14ac:dyDescent="0.25">
      <c r="A61" s="1" t="s">
        <v>120</v>
      </c>
      <c r="B61" s="3"/>
      <c r="C61" s="1" t="s">
        <v>5</v>
      </c>
      <c r="D61" s="1" t="s">
        <v>6</v>
      </c>
      <c r="E61" s="3">
        <v>45152</v>
      </c>
      <c r="F61" s="1" t="s">
        <v>450</v>
      </c>
    </row>
    <row r="62" spans="1:6" x14ac:dyDescent="0.25">
      <c r="A62" s="1" t="s">
        <v>121</v>
      </c>
      <c r="B62" s="3"/>
      <c r="C62" s="1" t="s">
        <v>5</v>
      </c>
      <c r="D62" s="1" t="s">
        <v>6</v>
      </c>
      <c r="E62" s="3">
        <v>45579</v>
      </c>
      <c r="F62" s="1" t="s">
        <v>450</v>
      </c>
    </row>
    <row r="63" spans="1:6" x14ac:dyDescent="0.25">
      <c r="A63" s="1" t="s">
        <v>122</v>
      </c>
      <c r="B63" s="3">
        <v>2958465</v>
      </c>
      <c r="C63" s="1" t="s">
        <v>5</v>
      </c>
      <c r="D63" s="1" t="s">
        <v>20</v>
      </c>
      <c r="E63" s="3">
        <v>45446</v>
      </c>
      <c r="F63" s="1" t="s">
        <v>450</v>
      </c>
    </row>
    <row r="64" spans="1:6" x14ac:dyDescent="0.25">
      <c r="A64" s="1" t="s">
        <v>126</v>
      </c>
      <c r="B64" s="3"/>
      <c r="C64" s="1" t="s">
        <v>5</v>
      </c>
      <c r="D64" s="1" t="s">
        <v>6</v>
      </c>
      <c r="E64" s="3">
        <v>43628</v>
      </c>
      <c r="F64" s="1" t="s">
        <v>450</v>
      </c>
    </row>
    <row r="65" spans="1:6" x14ac:dyDescent="0.25">
      <c r="A65" s="1" t="s">
        <v>128</v>
      </c>
      <c r="B65" s="3"/>
      <c r="C65" s="1" t="s">
        <v>5</v>
      </c>
      <c r="D65" s="1" t="s">
        <v>6</v>
      </c>
      <c r="E65" s="3">
        <v>41863</v>
      </c>
      <c r="F65" s="1" t="s">
        <v>450</v>
      </c>
    </row>
    <row r="66" spans="1:6" x14ac:dyDescent="0.25">
      <c r="A66" s="1" t="s">
        <v>129</v>
      </c>
      <c r="B66" s="3">
        <v>2958465</v>
      </c>
      <c r="C66" s="1" t="s">
        <v>5</v>
      </c>
      <c r="D66" s="1" t="s">
        <v>6</v>
      </c>
      <c r="E66" s="3">
        <v>44967</v>
      </c>
      <c r="F66" s="1" t="s">
        <v>450</v>
      </c>
    </row>
    <row r="67" spans="1:6" x14ac:dyDescent="0.25">
      <c r="A67" s="1" t="s">
        <v>132</v>
      </c>
      <c r="B67" s="3"/>
      <c r="C67" s="1" t="s">
        <v>5</v>
      </c>
      <c r="D67" s="1" t="s">
        <v>10</v>
      </c>
      <c r="E67" s="3">
        <v>43103</v>
      </c>
      <c r="F67" s="1" t="s">
        <v>450</v>
      </c>
    </row>
    <row r="68" spans="1:6" x14ac:dyDescent="0.25">
      <c r="A68" s="1" t="s">
        <v>136</v>
      </c>
      <c r="B68" s="3"/>
      <c r="C68" s="1" t="s">
        <v>5</v>
      </c>
      <c r="D68" s="1" t="s">
        <v>6</v>
      </c>
      <c r="E68" s="3">
        <v>42576</v>
      </c>
      <c r="F68" s="1" t="s">
        <v>450</v>
      </c>
    </row>
    <row r="69" spans="1:6" x14ac:dyDescent="0.25">
      <c r="A69" s="1" t="s">
        <v>137</v>
      </c>
      <c r="B69" s="3"/>
      <c r="C69" s="1" t="s">
        <v>5</v>
      </c>
      <c r="D69" s="1" t="s">
        <v>6</v>
      </c>
      <c r="E69" s="3">
        <v>44076</v>
      </c>
      <c r="F69" s="1" t="s">
        <v>450</v>
      </c>
    </row>
    <row r="70" spans="1:6" x14ac:dyDescent="0.25">
      <c r="A70" s="1" t="s">
        <v>138</v>
      </c>
      <c r="B70" s="3"/>
      <c r="C70" s="1" t="s">
        <v>5</v>
      </c>
      <c r="D70" s="1" t="s">
        <v>6</v>
      </c>
      <c r="E70" s="3">
        <v>44617</v>
      </c>
      <c r="F70" s="1" t="s">
        <v>450</v>
      </c>
    </row>
    <row r="71" spans="1:6" x14ac:dyDescent="0.25">
      <c r="A71" s="1" t="s">
        <v>139</v>
      </c>
      <c r="B71" s="3"/>
      <c r="C71" s="1" t="s">
        <v>5</v>
      </c>
      <c r="D71" s="1" t="s">
        <v>10</v>
      </c>
      <c r="E71" s="3">
        <v>45085</v>
      </c>
      <c r="F71" s="1" t="s">
        <v>450</v>
      </c>
    </row>
    <row r="72" spans="1:6" x14ac:dyDescent="0.25">
      <c r="A72" s="1" t="s">
        <v>140</v>
      </c>
      <c r="B72" s="3"/>
      <c r="C72" s="1" t="s">
        <v>5</v>
      </c>
      <c r="D72" s="1" t="s">
        <v>10</v>
      </c>
      <c r="E72" s="3">
        <v>44047</v>
      </c>
      <c r="F72" s="1" t="s">
        <v>450</v>
      </c>
    </row>
    <row r="73" spans="1:6" x14ac:dyDescent="0.25">
      <c r="A73" s="1" t="s">
        <v>143</v>
      </c>
      <c r="B73" s="3"/>
      <c r="C73" s="1" t="s">
        <v>5</v>
      </c>
      <c r="D73" s="1" t="s">
        <v>10</v>
      </c>
      <c r="E73" s="3">
        <v>44007</v>
      </c>
      <c r="F73" s="1" t="s">
        <v>450</v>
      </c>
    </row>
    <row r="74" spans="1:6" x14ac:dyDescent="0.25">
      <c r="A74" s="1" t="s">
        <v>145</v>
      </c>
      <c r="B74" s="3"/>
      <c r="C74" s="1" t="s">
        <v>5</v>
      </c>
      <c r="D74" s="1" t="s">
        <v>10</v>
      </c>
      <c r="E74" s="3">
        <v>45478</v>
      </c>
      <c r="F74" s="1" t="s">
        <v>450</v>
      </c>
    </row>
    <row r="75" spans="1:6" x14ac:dyDescent="0.25">
      <c r="A75" s="1" t="s">
        <v>146</v>
      </c>
      <c r="B75" s="3"/>
      <c r="C75" s="1" t="s">
        <v>5</v>
      </c>
      <c r="D75" s="1" t="s">
        <v>6</v>
      </c>
      <c r="E75" s="3">
        <v>45169</v>
      </c>
      <c r="F75" s="1" t="s">
        <v>450</v>
      </c>
    </row>
    <row r="76" spans="1:6" x14ac:dyDescent="0.25">
      <c r="A76" s="1" t="s">
        <v>147</v>
      </c>
      <c r="B76" s="3">
        <v>2958465</v>
      </c>
      <c r="C76" s="1" t="s">
        <v>5</v>
      </c>
      <c r="D76" s="1" t="s">
        <v>6</v>
      </c>
      <c r="E76" s="3">
        <v>45113</v>
      </c>
      <c r="F76" s="1" t="s">
        <v>450</v>
      </c>
    </row>
    <row r="77" spans="1:6" x14ac:dyDescent="0.25">
      <c r="A77" s="1" t="s">
        <v>151</v>
      </c>
      <c r="B77" s="3"/>
      <c r="C77" s="1" t="s">
        <v>5</v>
      </c>
      <c r="D77" s="1" t="s">
        <v>6</v>
      </c>
      <c r="E77" s="3">
        <v>44837</v>
      </c>
      <c r="F77" s="1" t="s">
        <v>450</v>
      </c>
    </row>
    <row r="78" spans="1:6" x14ac:dyDescent="0.25">
      <c r="A78" s="1" t="s">
        <v>152</v>
      </c>
      <c r="B78" s="3"/>
      <c r="C78" s="1" t="s">
        <v>5</v>
      </c>
      <c r="D78" s="1" t="s">
        <v>10</v>
      </c>
      <c r="E78" s="3">
        <v>43634</v>
      </c>
      <c r="F78" s="1" t="s">
        <v>450</v>
      </c>
    </row>
    <row r="79" spans="1:6" x14ac:dyDescent="0.25">
      <c r="A79" s="1" t="s">
        <v>153</v>
      </c>
      <c r="B79" s="3"/>
      <c r="C79" s="1" t="s">
        <v>5</v>
      </c>
      <c r="D79" s="1" t="s">
        <v>10</v>
      </c>
      <c r="E79" s="3">
        <v>45303</v>
      </c>
      <c r="F79" s="1" t="s">
        <v>450</v>
      </c>
    </row>
    <row r="80" spans="1:6" x14ac:dyDescent="0.25">
      <c r="A80" s="1" t="s">
        <v>155</v>
      </c>
      <c r="B80" s="3"/>
      <c r="C80" s="1" t="s">
        <v>5</v>
      </c>
      <c r="D80" s="1" t="s">
        <v>10</v>
      </c>
      <c r="E80" s="3">
        <v>42990</v>
      </c>
      <c r="F80" s="1" t="s">
        <v>450</v>
      </c>
    </row>
    <row r="81" spans="1:6" x14ac:dyDescent="0.25">
      <c r="A81" s="1" t="s">
        <v>157</v>
      </c>
      <c r="B81" s="3"/>
      <c r="C81" s="1" t="s">
        <v>5</v>
      </c>
      <c r="D81" s="1" t="s">
        <v>6</v>
      </c>
      <c r="E81" s="3">
        <v>44447</v>
      </c>
      <c r="F81" s="1" t="s">
        <v>450</v>
      </c>
    </row>
    <row r="82" spans="1:6" x14ac:dyDescent="0.25">
      <c r="A82" s="1" t="s">
        <v>159</v>
      </c>
      <c r="B82" s="3"/>
      <c r="C82" s="1" t="s">
        <v>5</v>
      </c>
      <c r="D82" s="1" t="s">
        <v>6</v>
      </c>
      <c r="E82" s="3">
        <v>43256</v>
      </c>
      <c r="F82" s="1" t="s">
        <v>450</v>
      </c>
    </row>
    <row r="83" spans="1:6" x14ac:dyDescent="0.25">
      <c r="A83" s="1" t="s">
        <v>160</v>
      </c>
      <c r="B83" s="3"/>
      <c r="C83" s="1" t="s">
        <v>5</v>
      </c>
      <c r="D83" s="1" t="s">
        <v>10</v>
      </c>
      <c r="E83" s="3">
        <v>44097</v>
      </c>
      <c r="F83" s="1" t="s">
        <v>450</v>
      </c>
    </row>
    <row r="84" spans="1:6" x14ac:dyDescent="0.25">
      <c r="A84" s="1" t="s">
        <v>161</v>
      </c>
      <c r="B84" s="3"/>
      <c r="C84" s="1" t="s">
        <v>5</v>
      </c>
      <c r="D84" s="1" t="s">
        <v>6</v>
      </c>
      <c r="E84" s="3">
        <v>42821</v>
      </c>
      <c r="F84" s="1" t="s">
        <v>450</v>
      </c>
    </row>
    <row r="85" spans="1:6" x14ac:dyDescent="0.25">
      <c r="A85" s="1" t="s">
        <v>165</v>
      </c>
      <c r="B85" s="3"/>
      <c r="C85" s="1" t="s">
        <v>5</v>
      </c>
      <c r="D85" s="1" t="s">
        <v>10</v>
      </c>
      <c r="E85" s="3">
        <v>45506</v>
      </c>
      <c r="F85" s="1" t="s">
        <v>450</v>
      </c>
    </row>
    <row r="86" spans="1:6" x14ac:dyDescent="0.25">
      <c r="A86" s="1" t="s">
        <v>166</v>
      </c>
      <c r="B86" s="3"/>
      <c r="C86" s="1" t="s">
        <v>5</v>
      </c>
      <c r="D86" s="1" t="s">
        <v>10</v>
      </c>
      <c r="E86" s="3">
        <v>44467</v>
      </c>
      <c r="F86" s="1" t="s">
        <v>450</v>
      </c>
    </row>
    <row r="87" spans="1:6" x14ac:dyDescent="0.25">
      <c r="A87" s="1" t="s">
        <v>168</v>
      </c>
      <c r="B87" s="3"/>
      <c r="C87" s="1" t="s">
        <v>5</v>
      </c>
      <c r="D87" s="1" t="s">
        <v>6</v>
      </c>
      <c r="E87" s="3">
        <v>40317</v>
      </c>
      <c r="F87" s="1" t="s">
        <v>450</v>
      </c>
    </row>
    <row r="88" spans="1:6" x14ac:dyDescent="0.25">
      <c r="A88" s="1" t="s">
        <v>169</v>
      </c>
      <c r="B88" s="3">
        <v>2958465</v>
      </c>
      <c r="C88" s="1" t="s">
        <v>5</v>
      </c>
      <c r="D88" s="1" t="s">
        <v>10</v>
      </c>
      <c r="E88" s="3">
        <v>44999</v>
      </c>
      <c r="F88" s="1" t="s">
        <v>450</v>
      </c>
    </row>
    <row r="89" spans="1:6" x14ac:dyDescent="0.25">
      <c r="A89" s="1" t="s">
        <v>170</v>
      </c>
      <c r="B89" s="3"/>
      <c r="C89" s="1" t="s">
        <v>5</v>
      </c>
      <c r="D89" s="1" t="s">
        <v>6</v>
      </c>
      <c r="E89" s="3">
        <v>44266</v>
      </c>
      <c r="F89" s="1" t="s">
        <v>450</v>
      </c>
    </row>
    <row r="90" spans="1:6" x14ac:dyDescent="0.25">
      <c r="A90" s="1" t="s">
        <v>172</v>
      </c>
      <c r="B90" s="3"/>
      <c r="C90" s="1" t="s">
        <v>5</v>
      </c>
      <c r="D90" s="1" t="s">
        <v>10</v>
      </c>
      <c r="E90" s="3">
        <v>43594</v>
      </c>
      <c r="F90" s="1" t="s">
        <v>450</v>
      </c>
    </row>
    <row r="91" spans="1:6" x14ac:dyDescent="0.25">
      <c r="A91" s="1" t="s">
        <v>173</v>
      </c>
      <c r="B91" s="3"/>
      <c r="C91" s="1" t="s">
        <v>5</v>
      </c>
      <c r="D91" s="1" t="s">
        <v>10</v>
      </c>
      <c r="E91" s="3">
        <v>44253</v>
      </c>
      <c r="F91" s="1" t="s">
        <v>450</v>
      </c>
    </row>
    <row r="92" spans="1:6" x14ac:dyDescent="0.25">
      <c r="A92" s="1" t="s">
        <v>175</v>
      </c>
      <c r="B92" s="3"/>
      <c r="C92" s="1" t="s">
        <v>5</v>
      </c>
      <c r="D92" s="1" t="s">
        <v>6</v>
      </c>
      <c r="E92" s="3">
        <v>40560</v>
      </c>
      <c r="F92" s="1" t="s">
        <v>450</v>
      </c>
    </row>
    <row r="93" spans="1:6" x14ac:dyDescent="0.25">
      <c r="A93" s="1" t="s">
        <v>177</v>
      </c>
      <c r="B93" s="3"/>
      <c r="C93" s="1" t="s">
        <v>5</v>
      </c>
      <c r="D93" s="1" t="s">
        <v>6</v>
      </c>
      <c r="E93" s="3">
        <v>44158</v>
      </c>
      <c r="F93" s="1" t="s">
        <v>450</v>
      </c>
    </row>
    <row r="94" spans="1:6" x14ac:dyDescent="0.25">
      <c r="A94" s="1" t="s">
        <v>182</v>
      </c>
      <c r="B94" s="3"/>
      <c r="C94" s="1" t="s">
        <v>5</v>
      </c>
      <c r="D94" s="1" t="s">
        <v>6</v>
      </c>
      <c r="E94" s="3">
        <v>45133</v>
      </c>
      <c r="F94" s="1" t="s">
        <v>450</v>
      </c>
    </row>
    <row r="95" spans="1:6" x14ac:dyDescent="0.25">
      <c r="A95" s="1" t="s">
        <v>185</v>
      </c>
      <c r="B95" s="3"/>
      <c r="C95" s="1" t="s">
        <v>5</v>
      </c>
      <c r="D95" s="1" t="s">
        <v>6</v>
      </c>
      <c r="E95" s="3">
        <v>45623</v>
      </c>
      <c r="F95" s="1" t="s">
        <v>450</v>
      </c>
    </row>
    <row r="96" spans="1:6" x14ac:dyDescent="0.25">
      <c r="A96" s="1" t="s">
        <v>189</v>
      </c>
      <c r="B96" s="3">
        <v>2958465</v>
      </c>
      <c r="C96" s="1" t="s">
        <v>5</v>
      </c>
      <c r="D96" s="1" t="s">
        <v>6</v>
      </c>
      <c r="E96" s="3">
        <v>44895</v>
      </c>
      <c r="F96" s="1" t="s">
        <v>450</v>
      </c>
    </row>
    <row r="97" spans="1:6" x14ac:dyDescent="0.25">
      <c r="A97" s="1" t="s">
        <v>190</v>
      </c>
      <c r="B97" s="3"/>
      <c r="C97" s="1" t="s">
        <v>5</v>
      </c>
      <c r="D97" s="1" t="s">
        <v>10</v>
      </c>
      <c r="E97" s="3">
        <v>45112</v>
      </c>
      <c r="F97" s="1" t="s">
        <v>450</v>
      </c>
    </row>
    <row r="98" spans="1:6" x14ac:dyDescent="0.25">
      <c r="A98" s="1" t="s">
        <v>191</v>
      </c>
      <c r="B98" s="3"/>
      <c r="C98" s="1" t="s">
        <v>5</v>
      </c>
      <c r="D98" s="1" t="s">
        <v>6</v>
      </c>
      <c r="E98" s="3">
        <v>45483</v>
      </c>
      <c r="F98" s="1" t="s">
        <v>450</v>
      </c>
    </row>
    <row r="99" spans="1:6" x14ac:dyDescent="0.25">
      <c r="A99" s="1" t="s">
        <v>192</v>
      </c>
      <c r="B99" s="3"/>
      <c r="C99" s="1" t="s">
        <v>5</v>
      </c>
      <c r="D99" s="1" t="s">
        <v>10</v>
      </c>
      <c r="E99" s="3">
        <v>44243</v>
      </c>
      <c r="F99" s="1" t="s">
        <v>450</v>
      </c>
    </row>
    <row r="100" spans="1:6" x14ac:dyDescent="0.25">
      <c r="A100" s="1" t="s">
        <v>195</v>
      </c>
      <c r="B100" s="3"/>
      <c r="C100" s="1" t="s">
        <v>5</v>
      </c>
      <c r="D100" s="1" t="s">
        <v>6</v>
      </c>
      <c r="E100" s="3">
        <v>44281</v>
      </c>
      <c r="F100" s="1" t="s">
        <v>450</v>
      </c>
    </row>
    <row r="101" spans="1:6" x14ac:dyDescent="0.25">
      <c r="A101" s="1" t="s">
        <v>196</v>
      </c>
      <c r="B101" s="3"/>
      <c r="C101" s="1" t="s">
        <v>5</v>
      </c>
      <c r="D101" s="1" t="s">
        <v>6</v>
      </c>
      <c r="E101" s="3">
        <v>44036</v>
      </c>
      <c r="F101" s="1" t="s">
        <v>450</v>
      </c>
    </row>
    <row r="102" spans="1:6" x14ac:dyDescent="0.25">
      <c r="A102" s="1" t="s">
        <v>200</v>
      </c>
      <c r="B102" s="3"/>
      <c r="C102" s="1" t="s">
        <v>5</v>
      </c>
      <c r="D102" s="1" t="s">
        <v>6</v>
      </c>
      <c r="E102" s="3">
        <v>41690</v>
      </c>
      <c r="F102" s="1" t="s">
        <v>450</v>
      </c>
    </row>
    <row r="103" spans="1:6" x14ac:dyDescent="0.25">
      <c r="A103" s="1" t="s">
        <v>201</v>
      </c>
      <c r="B103" s="3"/>
      <c r="C103" s="1" t="s">
        <v>5</v>
      </c>
      <c r="D103" s="1" t="s">
        <v>6</v>
      </c>
      <c r="E103" s="3">
        <v>42354</v>
      </c>
      <c r="F103" s="1" t="s">
        <v>450</v>
      </c>
    </row>
    <row r="104" spans="1:6" x14ac:dyDescent="0.25">
      <c r="A104" s="1" t="s">
        <v>202</v>
      </c>
      <c r="B104" s="3"/>
      <c r="C104" s="1" t="s">
        <v>5</v>
      </c>
      <c r="D104" s="1" t="s">
        <v>10</v>
      </c>
      <c r="E104" s="3">
        <v>44389</v>
      </c>
      <c r="F104" s="1" t="s">
        <v>450</v>
      </c>
    </row>
    <row r="105" spans="1:6" x14ac:dyDescent="0.25">
      <c r="A105" s="1" t="s">
        <v>205</v>
      </c>
      <c r="B105" s="3"/>
      <c r="C105" s="1" t="s">
        <v>5</v>
      </c>
      <c r="D105" s="1" t="s">
        <v>6</v>
      </c>
      <c r="E105" s="3">
        <v>45603</v>
      </c>
      <c r="F105" s="1" t="s">
        <v>450</v>
      </c>
    </row>
    <row r="106" spans="1:6" x14ac:dyDescent="0.25">
      <c r="A106" s="1" t="s">
        <v>206</v>
      </c>
      <c r="B106" s="3"/>
      <c r="C106" s="1" t="s">
        <v>5</v>
      </c>
      <c r="D106" s="1" t="s">
        <v>6</v>
      </c>
      <c r="E106" s="3">
        <v>44865</v>
      </c>
      <c r="F106" s="1" t="s">
        <v>450</v>
      </c>
    </row>
    <row r="107" spans="1:6" x14ac:dyDescent="0.25">
      <c r="A107" s="1" t="s">
        <v>207</v>
      </c>
      <c r="B107" s="3"/>
      <c r="C107" s="1" t="s">
        <v>5</v>
      </c>
      <c r="D107" s="1" t="s">
        <v>10</v>
      </c>
      <c r="E107" s="3">
        <v>43651</v>
      </c>
      <c r="F107" s="1" t="s">
        <v>450</v>
      </c>
    </row>
    <row r="108" spans="1:6" x14ac:dyDescent="0.25">
      <c r="A108" s="1" t="s">
        <v>210</v>
      </c>
      <c r="B108" s="3"/>
      <c r="C108" s="1" t="s">
        <v>5</v>
      </c>
      <c r="D108" s="1" t="s">
        <v>10</v>
      </c>
      <c r="E108" s="3">
        <v>45338</v>
      </c>
      <c r="F108" s="1" t="s">
        <v>450</v>
      </c>
    </row>
    <row r="109" spans="1:6" x14ac:dyDescent="0.25">
      <c r="A109" s="1" t="s">
        <v>211</v>
      </c>
      <c r="B109" s="3"/>
      <c r="C109" s="1" t="s">
        <v>5</v>
      </c>
      <c r="D109" s="1" t="s">
        <v>6</v>
      </c>
      <c r="E109" s="3">
        <v>41124</v>
      </c>
      <c r="F109" s="1" t="s">
        <v>450</v>
      </c>
    </row>
    <row r="110" spans="1:6" x14ac:dyDescent="0.25">
      <c r="A110" s="1" t="s">
        <v>215</v>
      </c>
      <c r="B110" s="3">
        <v>2958446</v>
      </c>
      <c r="C110" s="1" t="s">
        <v>5</v>
      </c>
      <c r="D110" s="1" t="s">
        <v>10</v>
      </c>
      <c r="E110" s="3">
        <v>41864</v>
      </c>
      <c r="F110" s="1" t="s">
        <v>450</v>
      </c>
    </row>
    <row r="111" spans="1:6" x14ac:dyDescent="0.25">
      <c r="A111" s="1" t="s">
        <v>220</v>
      </c>
      <c r="B111" s="3"/>
      <c r="C111" s="1" t="s">
        <v>5</v>
      </c>
      <c r="D111" s="1" t="s">
        <v>6</v>
      </c>
      <c r="E111" s="3">
        <v>45363</v>
      </c>
      <c r="F111" s="1" t="s">
        <v>450</v>
      </c>
    </row>
    <row r="112" spans="1:6" x14ac:dyDescent="0.25">
      <c r="A112" s="1" t="s">
        <v>221</v>
      </c>
      <c r="B112" s="3"/>
      <c r="C112" s="1" t="s">
        <v>5</v>
      </c>
      <c r="D112" s="1" t="s">
        <v>10</v>
      </c>
      <c r="E112" s="3">
        <v>45503</v>
      </c>
      <c r="F112" s="1" t="s">
        <v>450</v>
      </c>
    </row>
    <row r="113" spans="1:6" x14ac:dyDescent="0.25">
      <c r="A113" s="1" t="s">
        <v>226</v>
      </c>
      <c r="B113" s="3"/>
      <c r="C113" s="1" t="s">
        <v>5</v>
      </c>
      <c r="D113" s="1" t="s">
        <v>10</v>
      </c>
      <c r="E113" s="3">
        <v>41894</v>
      </c>
      <c r="F113" s="1" t="s">
        <v>450</v>
      </c>
    </row>
    <row r="114" spans="1:6" x14ac:dyDescent="0.25">
      <c r="A114" s="1" t="s">
        <v>227</v>
      </c>
      <c r="B114" s="3"/>
      <c r="C114" s="1" t="s">
        <v>5</v>
      </c>
      <c r="D114" s="1" t="s">
        <v>6</v>
      </c>
      <c r="E114" s="3">
        <v>45464</v>
      </c>
      <c r="F114" s="1" t="s">
        <v>450</v>
      </c>
    </row>
    <row r="115" spans="1:6" x14ac:dyDescent="0.25">
      <c r="A115" s="1" t="s">
        <v>228</v>
      </c>
      <c r="B115" s="3"/>
      <c r="C115" s="1" t="s">
        <v>5</v>
      </c>
      <c r="D115" s="1" t="s">
        <v>6</v>
      </c>
      <c r="E115" s="3">
        <v>43208</v>
      </c>
      <c r="F115" s="1" t="s">
        <v>450</v>
      </c>
    </row>
    <row r="116" spans="1:6" x14ac:dyDescent="0.25">
      <c r="A116" s="1" t="s">
        <v>230</v>
      </c>
      <c r="B116" s="3"/>
      <c r="C116" s="1" t="s">
        <v>5</v>
      </c>
      <c r="D116" s="1" t="s">
        <v>6</v>
      </c>
      <c r="E116" s="3">
        <v>45190</v>
      </c>
      <c r="F116" s="1" t="s">
        <v>450</v>
      </c>
    </row>
    <row r="117" spans="1:6" x14ac:dyDescent="0.25">
      <c r="A117" s="1" t="s">
        <v>232</v>
      </c>
      <c r="B117" s="3"/>
      <c r="C117" s="1" t="s">
        <v>5</v>
      </c>
      <c r="D117" s="1" t="s">
        <v>6</v>
      </c>
      <c r="E117" s="3">
        <v>39673</v>
      </c>
      <c r="F117" s="1" t="s">
        <v>450</v>
      </c>
    </row>
    <row r="118" spans="1:6" x14ac:dyDescent="0.25">
      <c r="A118" s="1" t="s">
        <v>235</v>
      </c>
      <c r="B118" s="3"/>
      <c r="C118" s="1" t="s">
        <v>5</v>
      </c>
      <c r="D118" s="1" t="s">
        <v>10</v>
      </c>
      <c r="E118" s="3">
        <v>45400</v>
      </c>
      <c r="F118" s="1" t="s">
        <v>450</v>
      </c>
    </row>
    <row r="119" spans="1:6" x14ac:dyDescent="0.25">
      <c r="A119" s="1" t="s">
        <v>238</v>
      </c>
      <c r="B119" s="3"/>
      <c r="C119" s="1" t="s">
        <v>5</v>
      </c>
      <c r="D119" s="1" t="s">
        <v>6</v>
      </c>
      <c r="E119" s="3">
        <v>43523</v>
      </c>
      <c r="F119" s="1" t="s">
        <v>450</v>
      </c>
    </row>
    <row r="120" spans="1:6" x14ac:dyDescent="0.25">
      <c r="A120" s="1" t="s">
        <v>239</v>
      </c>
      <c r="B120" s="3"/>
      <c r="C120" s="1" t="s">
        <v>5</v>
      </c>
      <c r="D120" s="1" t="s">
        <v>10</v>
      </c>
      <c r="E120" s="3">
        <v>39097</v>
      </c>
      <c r="F120" s="1" t="s">
        <v>450</v>
      </c>
    </row>
    <row r="121" spans="1:6" x14ac:dyDescent="0.25">
      <c r="A121" s="1" t="s">
        <v>245</v>
      </c>
      <c r="B121" s="3"/>
      <c r="C121" s="1" t="s">
        <v>5</v>
      </c>
      <c r="D121" s="1" t="s">
        <v>10</v>
      </c>
      <c r="E121" s="3">
        <v>45517</v>
      </c>
      <c r="F121" s="1" t="s">
        <v>450</v>
      </c>
    </row>
    <row r="122" spans="1:6" x14ac:dyDescent="0.25">
      <c r="A122" s="1" t="s">
        <v>248</v>
      </c>
      <c r="B122" s="3"/>
      <c r="C122" s="1" t="s">
        <v>5</v>
      </c>
      <c r="D122" s="1" t="s">
        <v>6</v>
      </c>
      <c r="E122" s="3">
        <v>44883</v>
      </c>
      <c r="F122" s="1" t="s">
        <v>450</v>
      </c>
    </row>
    <row r="123" spans="1:6" x14ac:dyDescent="0.25">
      <c r="A123" s="1" t="s">
        <v>250</v>
      </c>
      <c r="B123" s="3"/>
      <c r="C123" s="1" t="s">
        <v>5</v>
      </c>
      <c r="D123" s="1" t="s">
        <v>6</v>
      </c>
      <c r="E123" s="3">
        <v>43173</v>
      </c>
      <c r="F123" s="1" t="s">
        <v>450</v>
      </c>
    </row>
    <row r="124" spans="1:6" x14ac:dyDescent="0.25">
      <c r="A124" s="1" t="s">
        <v>251</v>
      </c>
      <c r="B124" s="3">
        <v>2958465</v>
      </c>
      <c r="C124" s="1" t="s">
        <v>5</v>
      </c>
      <c r="D124" s="1" t="s">
        <v>6</v>
      </c>
      <c r="E124" s="3">
        <v>45393</v>
      </c>
      <c r="F124" s="1" t="s">
        <v>450</v>
      </c>
    </row>
    <row r="125" spans="1:6" x14ac:dyDescent="0.25">
      <c r="A125" s="1" t="s">
        <v>253</v>
      </c>
      <c r="B125" s="3">
        <v>2958465</v>
      </c>
      <c r="C125" s="1" t="s">
        <v>5</v>
      </c>
      <c r="D125" s="1" t="s">
        <v>10</v>
      </c>
      <c r="E125" s="3">
        <v>45386</v>
      </c>
      <c r="F125" s="1" t="s">
        <v>450</v>
      </c>
    </row>
    <row r="126" spans="1:6" x14ac:dyDescent="0.25">
      <c r="A126" s="1" t="s">
        <v>254</v>
      </c>
      <c r="B126" s="3"/>
      <c r="C126" s="1" t="s">
        <v>5</v>
      </c>
      <c r="D126" s="1" t="s">
        <v>6</v>
      </c>
      <c r="E126" s="3">
        <v>43383</v>
      </c>
      <c r="F126" s="1" t="s">
        <v>450</v>
      </c>
    </row>
    <row r="127" spans="1:6" x14ac:dyDescent="0.25">
      <c r="A127" s="1" t="s">
        <v>257</v>
      </c>
      <c r="B127" s="3"/>
      <c r="C127" s="1" t="s">
        <v>5</v>
      </c>
      <c r="D127" s="1" t="s">
        <v>10</v>
      </c>
      <c r="E127" s="3">
        <v>45390</v>
      </c>
      <c r="F127" s="1" t="s">
        <v>450</v>
      </c>
    </row>
    <row r="128" spans="1:6" x14ac:dyDescent="0.25">
      <c r="A128" s="1" t="s">
        <v>258</v>
      </c>
      <c r="B128" s="3"/>
      <c r="C128" s="1" t="s">
        <v>5</v>
      </c>
      <c r="D128" s="1" t="s">
        <v>6</v>
      </c>
      <c r="E128" s="3">
        <v>42419</v>
      </c>
      <c r="F128" s="1" t="s">
        <v>450</v>
      </c>
    </row>
    <row r="129" spans="1:6" x14ac:dyDescent="0.25">
      <c r="A129" s="1" t="s">
        <v>259</v>
      </c>
      <c r="B129" s="3">
        <v>2958465</v>
      </c>
      <c r="C129" s="1" t="s">
        <v>5</v>
      </c>
      <c r="D129" s="1" t="s">
        <v>6</v>
      </c>
      <c r="E129" s="3">
        <v>45169</v>
      </c>
      <c r="F129" s="1" t="s">
        <v>450</v>
      </c>
    </row>
    <row r="130" spans="1:6" x14ac:dyDescent="0.25">
      <c r="A130" s="1" t="s">
        <v>261</v>
      </c>
      <c r="B130" s="3"/>
      <c r="C130" s="1" t="s">
        <v>5</v>
      </c>
      <c r="D130" s="1" t="s">
        <v>10</v>
      </c>
      <c r="E130" s="3">
        <v>43493</v>
      </c>
      <c r="F130" s="1" t="s">
        <v>450</v>
      </c>
    </row>
    <row r="131" spans="1:6" x14ac:dyDescent="0.25">
      <c r="A131" s="1" t="s">
        <v>264</v>
      </c>
      <c r="B131" s="3">
        <v>2958465</v>
      </c>
      <c r="C131" s="1" t="s">
        <v>5</v>
      </c>
      <c r="D131" s="1" t="s">
        <v>6</v>
      </c>
      <c r="E131" s="3">
        <v>44897</v>
      </c>
      <c r="F131" s="1" t="s">
        <v>450</v>
      </c>
    </row>
    <row r="132" spans="1:6" x14ac:dyDescent="0.25">
      <c r="A132" s="1" t="s">
        <v>265</v>
      </c>
      <c r="B132" s="3"/>
      <c r="C132" s="1" t="s">
        <v>5</v>
      </c>
      <c r="D132" s="1" t="s">
        <v>6</v>
      </c>
      <c r="E132" s="3">
        <v>41866</v>
      </c>
      <c r="F132" s="1" t="s">
        <v>450</v>
      </c>
    </row>
    <row r="133" spans="1:6" x14ac:dyDescent="0.25">
      <c r="A133" s="1" t="s">
        <v>266</v>
      </c>
      <c r="B133" s="3">
        <v>2958465</v>
      </c>
      <c r="C133" s="1" t="s">
        <v>5</v>
      </c>
      <c r="D133" s="1" t="s">
        <v>6</v>
      </c>
      <c r="E133" s="3">
        <v>45139</v>
      </c>
      <c r="F133" s="1" t="s">
        <v>450</v>
      </c>
    </row>
    <row r="134" spans="1:6" x14ac:dyDescent="0.25">
      <c r="A134" s="1" t="s">
        <v>267</v>
      </c>
      <c r="B134" s="3"/>
      <c r="C134" s="1" t="s">
        <v>5</v>
      </c>
      <c r="D134" s="1" t="s">
        <v>6</v>
      </c>
      <c r="E134" s="3">
        <v>45323</v>
      </c>
      <c r="F134" s="1" t="s">
        <v>450</v>
      </c>
    </row>
    <row r="135" spans="1:6" x14ac:dyDescent="0.25">
      <c r="A135" s="1" t="s">
        <v>268</v>
      </c>
      <c r="B135" s="3"/>
      <c r="C135" s="1" t="s">
        <v>5</v>
      </c>
      <c r="D135" s="1" t="s">
        <v>6</v>
      </c>
      <c r="E135" s="3">
        <v>44404</v>
      </c>
      <c r="F135" s="1" t="s">
        <v>450</v>
      </c>
    </row>
    <row r="136" spans="1:6" x14ac:dyDescent="0.25">
      <c r="A136" s="1" t="s">
        <v>270</v>
      </c>
      <c r="B136" s="3">
        <v>2958465</v>
      </c>
      <c r="C136" s="1" t="s">
        <v>5</v>
      </c>
      <c r="D136" s="1" t="s">
        <v>6</v>
      </c>
      <c r="E136" s="3">
        <v>45315</v>
      </c>
      <c r="F136" s="1" t="s">
        <v>450</v>
      </c>
    </row>
    <row r="137" spans="1:6" x14ac:dyDescent="0.25">
      <c r="A137" s="1" t="s">
        <v>271</v>
      </c>
      <c r="B137" s="3"/>
      <c r="C137" s="1" t="s">
        <v>5</v>
      </c>
      <c r="D137" s="1" t="s">
        <v>6</v>
      </c>
      <c r="E137" s="3">
        <v>43684</v>
      </c>
      <c r="F137" s="1" t="s">
        <v>450</v>
      </c>
    </row>
    <row r="138" spans="1:6" x14ac:dyDescent="0.25">
      <c r="A138" s="1" t="s">
        <v>273</v>
      </c>
      <c r="B138" s="3"/>
      <c r="C138" s="1" t="s">
        <v>5</v>
      </c>
      <c r="D138" s="1" t="s">
        <v>6</v>
      </c>
      <c r="E138" s="3">
        <v>44837</v>
      </c>
      <c r="F138" s="1" t="s">
        <v>450</v>
      </c>
    </row>
    <row r="139" spans="1:6" x14ac:dyDescent="0.25">
      <c r="A139" s="1" t="s">
        <v>274</v>
      </c>
      <c r="B139" s="3"/>
      <c r="C139" s="1" t="s">
        <v>5</v>
      </c>
      <c r="D139" s="1" t="s">
        <v>6</v>
      </c>
      <c r="E139" s="3">
        <v>44231</v>
      </c>
      <c r="F139" s="1" t="s">
        <v>450</v>
      </c>
    </row>
    <row r="140" spans="1:6" x14ac:dyDescent="0.25">
      <c r="A140" s="1" t="s">
        <v>275</v>
      </c>
      <c r="B140" s="3"/>
      <c r="C140" s="1" t="s">
        <v>5</v>
      </c>
      <c r="D140" s="1" t="s">
        <v>10</v>
      </c>
      <c r="E140" s="3">
        <v>45540</v>
      </c>
      <c r="F140" s="1" t="s">
        <v>450</v>
      </c>
    </row>
    <row r="141" spans="1:6" x14ac:dyDescent="0.25">
      <c r="A141" s="1" t="s">
        <v>276</v>
      </c>
      <c r="B141" s="3"/>
      <c r="C141" s="1" t="s">
        <v>5</v>
      </c>
      <c r="D141" s="1" t="s">
        <v>6</v>
      </c>
      <c r="E141" s="3">
        <v>43567</v>
      </c>
      <c r="F141" s="1" t="s">
        <v>450</v>
      </c>
    </row>
    <row r="142" spans="1:6" x14ac:dyDescent="0.25">
      <c r="A142" s="1" t="s">
        <v>279</v>
      </c>
      <c r="B142" s="3"/>
      <c r="C142" s="1" t="s">
        <v>5</v>
      </c>
      <c r="D142" s="1" t="s">
        <v>10</v>
      </c>
      <c r="E142" s="3">
        <v>42809</v>
      </c>
      <c r="F142" s="1" t="s">
        <v>450</v>
      </c>
    </row>
    <row r="143" spans="1:6" x14ac:dyDescent="0.25">
      <c r="A143" s="1" t="s">
        <v>281</v>
      </c>
      <c r="B143" s="3"/>
      <c r="C143" s="1" t="s">
        <v>5</v>
      </c>
      <c r="D143" s="1" t="s">
        <v>6</v>
      </c>
      <c r="E143" s="3">
        <v>43472</v>
      </c>
      <c r="F143" s="1" t="s">
        <v>450</v>
      </c>
    </row>
    <row r="144" spans="1:6" x14ac:dyDescent="0.25">
      <c r="A144" s="1" t="s">
        <v>282</v>
      </c>
      <c r="B144" s="3">
        <v>2958465</v>
      </c>
      <c r="C144" s="1" t="s">
        <v>5</v>
      </c>
      <c r="D144" s="1" t="s">
        <v>6</v>
      </c>
      <c r="E144" s="3">
        <v>45393</v>
      </c>
      <c r="F144" s="1" t="s">
        <v>450</v>
      </c>
    </row>
    <row r="145" spans="1:6" x14ac:dyDescent="0.25">
      <c r="A145" s="1" t="s">
        <v>284</v>
      </c>
      <c r="B145" s="3"/>
      <c r="C145" s="1" t="s">
        <v>5</v>
      </c>
      <c r="D145" s="1" t="s">
        <v>6</v>
      </c>
      <c r="E145" s="3">
        <v>45134</v>
      </c>
      <c r="F145" s="1" t="s">
        <v>450</v>
      </c>
    </row>
    <row r="146" spans="1:6" x14ac:dyDescent="0.25">
      <c r="A146" s="1" t="s">
        <v>286</v>
      </c>
      <c r="B146" s="3"/>
      <c r="C146" s="1" t="s">
        <v>5</v>
      </c>
      <c r="D146" s="1" t="s">
        <v>10</v>
      </c>
      <c r="E146" s="3">
        <v>44676</v>
      </c>
      <c r="F146" s="1" t="s">
        <v>450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244C-DC03-4D21-921A-FFCEF4E50D79}">
  <dimension ref="A1:J153"/>
  <sheetViews>
    <sheetView topLeftCell="A119" workbookViewId="0">
      <selection activeCell="A2" sqref="A2:F153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8" t="s">
        <v>440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8" t="s">
        <v>440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8" t="s">
        <v>440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8" t="s">
        <v>440</v>
      </c>
    </row>
    <row r="6" spans="1:10" x14ac:dyDescent="0.25">
      <c r="A6" s="1" t="s">
        <v>12</v>
      </c>
      <c r="B6" s="3"/>
      <c r="C6" s="1" t="s">
        <v>5</v>
      </c>
      <c r="D6" s="1" t="s">
        <v>6</v>
      </c>
      <c r="E6" s="3">
        <v>45652</v>
      </c>
      <c r="F6" s="8" t="s">
        <v>440</v>
      </c>
    </row>
    <row r="7" spans="1:10" x14ac:dyDescent="0.25">
      <c r="A7" s="1" t="s">
        <v>14</v>
      </c>
      <c r="B7" s="3">
        <v>2958465</v>
      </c>
      <c r="C7" s="1" t="s">
        <v>5</v>
      </c>
      <c r="D7" s="1" t="s">
        <v>10</v>
      </c>
      <c r="E7" s="3">
        <v>42037</v>
      </c>
      <c r="F7" s="8" t="s">
        <v>440</v>
      </c>
      <c r="J7" s="7" t="s">
        <v>451</v>
      </c>
    </row>
    <row r="8" spans="1:10" x14ac:dyDescent="0.25">
      <c r="A8" s="1" t="s">
        <v>15</v>
      </c>
      <c r="B8" s="3"/>
      <c r="C8" s="1" t="s">
        <v>5</v>
      </c>
      <c r="D8" s="1" t="s">
        <v>10</v>
      </c>
      <c r="E8" s="3">
        <v>41003</v>
      </c>
      <c r="F8" s="8" t="s">
        <v>440</v>
      </c>
      <c r="J8">
        <f>COUNTA(Enero_2025UsuariosActivos[Usuario SAP])</f>
        <v>152</v>
      </c>
    </row>
    <row r="9" spans="1:10" x14ac:dyDescent="0.25">
      <c r="A9" s="1" t="s">
        <v>16</v>
      </c>
      <c r="B9" s="3"/>
      <c r="C9" s="1" t="s">
        <v>5</v>
      </c>
      <c r="D9" s="1" t="s">
        <v>10</v>
      </c>
      <c r="E9" s="3">
        <v>40954</v>
      </c>
      <c r="F9" s="8" t="s">
        <v>440</v>
      </c>
    </row>
    <row r="10" spans="1:10" x14ac:dyDescent="0.25">
      <c r="A10" s="1" t="s">
        <v>17</v>
      </c>
      <c r="B10" s="3"/>
      <c r="C10" s="1" t="s">
        <v>5</v>
      </c>
      <c r="D10" s="1" t="s">
        <v>10</v>
      </c>
      <c r="E10" s="3">
        <v>40792</v>
      </c>
      <c r="F10" s="8" t="s">
        <v>440</v>
      </c>
    </row>
    <row r="11" spans="1:10" x14ac:dyDescent="0.25">
      <c r="A11" s="1" t="s">
        <v>18</v>
      </c>
      <c r="B11" s="3"/>
      <c r="C11" s="1" t="s">
        <v>5</v>
      </c>
      <c r="D11" s="1" t="s">
        <v>10</v>
      </c>
      <c r="E11" s="3">
        <v>43608</v>
      </c>
      <c r="F11" s="8" t="s">
        <v>440</v>
      </c>
    </row>
    <row r="12" spans="1:10" x14ac:dyDescent="0.25">
      <c r="A12" s="1" t="s">
        <v>19</v>
      </c>
      <c r="B12" s="3"/>
      <c r="C12" s="1" t="s">
        <v>5</v>
      </c>
      <c r="D12" s="1" t="s">
        <v>20</v>
      </c>
      <c r="E12" s="3">
        <v>41611</v>
      </c>
      <c r="F12" s="8" t="s">
        <v>440</v>
      </c>
    </row>
    <row r="13" spans="1:10" x14ac:dyDescent="0.25">
      <c r="A13" s="1" t="s">
        <v>21</v>
      </c>
      <c r="B13" s="3"/>
      <c r="C13" s="1" t="s">
        <v>5</v>
      </c>
      <c r="D13" s="1" t="s">
        <v>6</v>
      </c>
      <c r="E13" s="3">
        <v>44659</v>
      </c>
      <c r="F13" s="8" t="s">
        <v>440</v>
      </c>
    </row>
    <row r="14" spans="1:10" x14ac:dyDescent="0.25">
      <c r="A14" s="1" t="s">
        <v>23</v>
      </c>
      <c r="B14" s="3">
        <v>45713</v>
      </c>
      <c r="C14" s="1" t="s">
        <v>5</v>
      </c>
      <c r="D14" s="1" t="s">
        <v>6</v>
      </c>
      <c r="E14" s="3">
        <v>43958</v>
      </c>
      <c r="F14" s="8" t="s">
        <v>440</v>
      </c>
    </row>
    <row r="15" spans="1:10" x14ac:dyDescent="0.25">
      <c r="A15" s="1" t="s">
        <v>25</v>
      </c>
      <c r="B15" s="3">
        <v>45769</v>
      </c>
      <c r="C15" s="1" t="s">
        <v>5</v>
      </c>
      <c r="D15" s="1" t="s">
        <v>6</v>
      </c>
      <c r="E15" s="3">
        <v>45681</v>
      </c>
      <c r="F15" s="8" t="s">
        <v>440</v>
      </c>
    </row>
    <row r="16" spans="1:10" x14ac:dyDescent="0.25">
      <c r="A16" s="1" t="s">
        <v>588</v>
      </c>
      <c r="B16" s="3"/>
      <c r="C16" s="1" t="s">
        <v>5</v>
      </c>
      <c r="D16" s="1" t="s">
        <v>10</v>
      </c>
      <c r="E16" s="3">
        <v>45685</v>
      </c>
      <c r="F16" s="8" t="s">
        <v>440</v>
      </c>
    </row>
    <row r="17" spans="1:6" x14ac:dyDescent="0.25">
      <c r="A17" s="1" t="s">
        <v>28</v>
      </c>
      <c r="B17" s="3">
        <v>2958465</v>
      </c>
      <c r="C17" s="1" t="s">
        <v>5</v>
      </c>
      <c r="D17" s="1" t="s">
        <v>6</v>
      </c>
      <c r="E17" s="3">
        <v>43740</v>
      </c>
      <c r="F17" s="8" t="s">
        <v>440</v>
      </c>
    </row>
    <row r="18" spans="1:6" x14ac:dyDescent="0.25">
      <c r="A18" s="1" t="s">
        <v>29</v>
      </c>
      <c r="B18" s="3"/>
      <c r="C18" s="1" t="s">
        <v>5</v>
      </c>
      <c r="D18" s="1" t="s">
        <v>6</v>
      </c>
      <c r="E18" s="3">
        <v>45495</v>
      </c>
      <c r="F18" s="8" t="s">
        <v>440</v>
      </c>
    </row>
    <row r="19" spans="1:6" x14ac:dyDescent="0.25">
      <c r="A19" s="1" t="s">
        <v>31</v>
      </c>
      <c r="B19" s="3"/>
      <c r="C19" s="1" t="s">
        <v>5</v>
      </c>
      <c r="D19" s="1" t="s">
        <v>6</v>
      </c>
      <c r="E19" s="3">
        <v>45594</v>
      </c>
      <c r="F19" s="8" t="s">
        <v>440</v>
      </c>
    </row>
    <row r="20" spans="1:6" x14ac:dyDescent="0.25">
      <c r="A20" s="1" t="s">
        <v>32</v>
      </c>
      <c r="B20" s="3"/>
      <c r="C20" s="1" t="s">
        <v>5</v>
      </c>
      <c r="D20" s="1" t="s">
        <v>10</v>
      </c>
      <c r="E20" s="3">
        <v>42604</v>
      </c>
      <c r="F20" s="8" t="s">
        <v>440</v>
      </c>
    </row>
    <row r="21" spans="1:6" x14ac:dyDescent="0.25">
      <c r="A21" s="1" t="s">
        <v>33</v>
      </c>
      <c r="B21" s="3"/>
      <c r="C21" s="1" t="s">
        <v>5</v>
      </c>
      <c r="D21" s="1" t="s">
        <v>10</v>
      </c>
      <c r="E21" s="3">
        <v>41353</v>
      </c>
      <c r="F21" s="8" t="s">
        <v>440</v>
      </c>
    </row>
    <row r="22" spans="1:6" x14ac:dyDescent="0.25">
      <c r="A22" s="1" t="s">
        <v>35</v>
      </c>
      <c r="B22" s="3"/>
      <c r="C22" s="1" t="s">
        <v>5</v>
      </c>
      <c r="D22" s="1" t="s">
        <v>6</v>
      </c>
      <c r="E22" s="3">
        <v>44677</v>
      </c>
      <c r="F22" s="8" t="s">
        <v>440</v>
      </c>
    </row>
    <row r="23" spans="1:6" x14ac:dyDescent="0.25">
      <c r="A23" s="1" t="s">
        <v>36</v>
      </c>
      <c r="B23" s="3">
        <v>2958465</v>
      </c>
      <c r="C23" s="1" t="s">
        <v>5</v>
      </c>
      <c r="D23" s="1" t="s">
        <v>10</v>
      </c>
      <c r="E23" s="3">
        <v>45209</v>
      </c>
      <c r="F23" s="8" t="s">
        <v>440</v>
      </c>
    </row>
    <row r="24" spans="1:6" x14ac:dyDescent="0.25">
      <c r="A24" s="1" t="s">
        <v>38</v>
      </c>
      <c r="B24" s="3"/>
      <c r="C24" s="1" t="s">
        <v>5</v>
      </c>
      <c r="D24" s="1" t="s">
        <v>6</v>
      </c>
      <c r="E24" s="3">
        <v>44659</v>
      </c>
      <c r="F24" s="8" t="s">
        <v>440</v>
      </c>
    </row>
    <row r="25" spans="1:6" x14ac:dyDescent="0.25">
      <c r="A25" s="1" t="s">
        <v>43</v>
      </c>
      <c r="B25" s="3">
        <v>45704</v>
      </c>
      <c r="C25" s="1" t="s">
        <v>5</v>
      </c>
      <c r="D25" s="1" t="s">
        <v>6</v>
      </c>
      <c r="E25" s="3">
        <v>45337</v>
      </c>
      <c r="F25" s="8" t="s">
        <v>440</v>
      </c>
    </row>
    <row r="26" spans="1:6" x14ac:dyDescent="0.25">
      <c r="A26" s="1" t="s">
        <v>50</v>
      </c>
      <c r="B26" s="3"/>
      <c r="C26" s="1" t="s">
        <v>5</v>
      </c>
      <c r="D26" s="1" t="s">
        <v>6</v>
      </c>
      <c r="E26" s="3">
        <v>45525</v>
      </c>
      <c r="F26" s="8" t="s">
        <v>440</v>
      </c>
    </row>
    <row r="27" spans="1:6" x14ac:dyDescent="0.25">
      <c r="A27" s="1" t="s">
        <v>51</v>
      </c>
      <c r="B27" s="3"/>
      <c r="C27" s="1" t="s">
        <v>5</v>
      </c>
      <c r="D27" s="1" t="s">
        <v>6</v>
      </c>
      <c r="E27" s="3">
        <v>44224</v>
      </c>
      <c r="F27" s="8" t="s">
        <v>440</v>
      </c>
    </row>
    <row r="28" spans="1:6" x14ac:dyDescent="0.25">
      <c r="A28" s="1" t="s">
        <v>52</v>
      </c>
      <c r="B28" s="3"/>
      <c r="C28" s="1" t="s">
        <v>5</v>
      </c>
      <c r="D28" s="1" t="s">
        <v>6</v>
      </c>
      <c r="E28" s="3">
        <v>44070</v>
      </c>
      <c r="F28" s="8" t="s">
        <v>440</v>
      </c>
    </row>
    <row r="29" spans="1:6" x14ac:dyDescent="0.25">
      <c r="A29" s="1" t="s">
        <v>54</v>
      </c>
      <c r="B29" s="3"/>
      <c r="C29" s="1" t="s">
        <v>5</v>
      </c>
      <c r="D29" s="1" t="s">
        <v>10</v>
      </c>
      <c r="E29" s="3">
        <v>44768</v>
      </c>
      <c r="F29" s="8" t="s">
        <v>440</v>
      </c>
    </row>
    <row r="30" spans="1:6" x14ac:dyDescent="0.25">
      <c r="A30" s="1" t="s">
        <v>55</v>
      </c>
      <c r="B30" s="3"/>
      <c r="C30" s="1" t="s">
        <v>5</v>
      </c>
      <c r="D30" s="1" t="s">
        <v>10</v>
      </c>
      <c r="E30" s="3">
        <v>44789</v>
      </c>
      <c r="F30" s="8" t="s">
        <v>440</v>
      </c>
    </row>
    <row r="31" spans="1:6" x14ac:dyDescent="0.25">
      <c r="A31" s="1" t="s">
        <v>57</v>
      </c>
      <c r="B31" s="3"/>
      <c r="C31" s="1" t="s">
        <v>5</v>
      </c>
      <c r="D31" s="1" t="s">
        <v>10</v>
      </c>
      <c r="E31" s="3">
        <v>43230</v>
      </c>
      <c r="F31" s="8" t="s">
        <v>440</v>
      </c>
    </row>
    <row r="32" spans="1:6" x14ac:dyDescent="0.25">
      <c r="A32" s="1" t="s">
        <v>64</v>
      </c>
      <c r="B32" s="3"/>
      <c r="C32" s="1" t="s">
        <v>5</v>
      </c>
      <c r="D32" s="1" t="s">
        <v>10</v>
      </c>
      <c r="E32" s="3">
        <v>42615</v>
      </c>
      <c r="F32" s="8" t="s">
        <v>440</v>
      </c>
    </row>
    <row r="33" spans="1:6" x14ac:dyDescent="0.25">
      <c r="A33" s="1" t="s">
        <v>65</v>
      </c>
      <c r="B33" s="3"/>
      <c r="C33" s="1" t="s">
        <v>5</v>
      </c>
      <c r="D33" s="1" t="s">
        <v>6</v>
      </c>
      <c r="E33" s="3">
        <v>45624</v>
      </c>
      <c r="F33" s="8" t="s">
        <v>440</v>
      </c>
    </row>
    <row r="34" spans="1:6" x14ac:dyDescent="0.25">
      <c r="A34" s="1" t="s">
        <v>66</v>
      </c>
      <c r="B34" s="3"/>
      <c r="C34" s="1" t="s">
        <v>5</v>
      </c>
      <c r="D34" s="1" t="s">
        <v>10</v>
      </c>
      <c r="E34" s="3">
        <v>39429</v>
      </c>
      <c r="F34" s="8" t="s">
        <v>440</v>
      </c>
    </row>
    <row r="35" spans="1:6" x14ac:dyDescent="0.25">
      <c r="A35" s="1" t="s">
        <v>68</v>
      </c>
      <c r="B35" s="3"/>
      <c r="C35" s="1" t="s">
        <v>5</v>
      </c>
      <c r="D35" s="1" t="s">
        <v>6</v>
      </c>
      <c r="E35" s="3">
        <v>45289</v>
      </c>
      <c r="F35" s="8" t="s">
        <v>440</v>
      </c>
    </row>
    <row r="36" spans="1:6" x14ac:dyDescent="0.25">
      <c r="A36" s="1" t="s">
        <v>69</v>
      </c>
      <c r="B36" s="3"/>
      <c r="C36" s="1" t="s">
        <v>5</v>
      </c>
      <c r="D36" s="1" t="s">
        <v>10</v>
      </c>
      <c r="E36" s="3">
        <v>45278</v>
      </c>
      <c r="F36" s="8" t="s">
        <v>440</v>
      </c>
    </row>
    <row r="37" spans="1:6" x14ac:dyDescent="0.25">
      <c r="A37" s="1" t="s">
        <v>73</v>
      </c>
      <c r="B37" s="3"/>
      <c r="C37" s="1" t="s">
        <v>5</v>
      </c>
      <c r="D37" s="1" t="s">
        <v>10</v>
      </c>
      <c r="E37" s="3">
        <v>44256</v>
      </c>
      <c r="F37" s="8" t="s">
        <v>440</v>
      </c>
    </row>
    <row r="38" spans="1:6" x14ac:dyDescent="0.25">
      <c r="A38" s="1" t="s">
        <v>74</v>
      </c>
      <c r="B38" s="3"/>
      <c r="C38" s="1" t="s">
        <v>5</v>
      </c>
      <c r="D38" s="1" t="s">
        <v>6</v>
      </c>
      <c r="E38" s="3">
        <v>41960</v>
      </c>
      <c r="F38" s="8" t="s">
        <v>440</v>
      </c>
    </row>
    <row r="39" spans="1:6" x14ac:dyDescent="0.25">
      <c r="A39" s="1" t="s">
        <v>76</v>
      </c>
      <c r="B39" s="3"/>
      <c r="C39" s="1" t="s">
        <v>5</v>
      </c>
      <c r="D39" s="1" t="s">
        <v>20</v>
      </c>
      <c r="E39" s="3">
        <v>44876</v>
      </c>
      <c r="F39" s="8" t="s">
        <v>440</v>
      </c>
    </row>
    <row r="40" spans="1:6" x14ac:dyDescent="0.25">
      <c r="A40" s="1" t="s">
        <v>77</v>
      </c>
      <c r="B40" s="3"/>
      <c r="C40" s="1" t="s">
        <v>5</v>
      </c>
      <c r="D40" s="1" t="s">
        <v>6</v>
      </c>
      <c r="E40" s="3">
        <v>44320</v>
      </c>
      <c r="F40" s="8" t="s">
        <v>440</v>
      </c>
    </row>
    <row r="41" spans="1:6" x14ac:dyDescent="0.25">
      <c r="A41" s="1" t="s">
        <v>81</v>
      </c>
      <c r="B41" s="3"/>
      <c r="C41" s="1" t="s">
        <v>5</v>
      </c>
      <c r="D41" s="1" t="s">
        <v>6</v>
      </c>
      <c r="E41" s="3">
        <v>41964</v>
      </c>
      <c r="F41" s="8" t="s">
        <v>440</v>
      </c>
    </row>
    <row r="42" spans="1:6" x14ac:dyDescent="0.25">
      <c r="A42" s="1" t="s">
        <v>82</v>
      </c>
      <c r="B42" s="3"/>
      <c r="C42" s="1" t="s">
        <v>5</v>
      </c>
      <c r="D42" s="1" t="s">
        <v>6</v>
      </c>
      <c r="E42" s="3">
        <v>45239</v>
      </c>
      <c r="F42" s="8" t="s">
        <v>440</v>
      </c>
    </row>
    <row r="43" spans="1:6" x14ac:dyDescent="0.25">
      <c r="A43" s="1" t="s">
        <v>84</v>
      </c>
      <c r="B43" s="3"/>
      <c r="C43" s="1" t="s">
        <v>5</v>
      </c>
      <c r="D43" s="1" t="s">
        <v>6</v>
      </c>
      <c r="E43" s="3">
        <v>42551</v>
      </c>
      <c r="F43" s="8" t="s">
        <v>440</v>
      </c>
    </row>
    <row r="44" spans="1:6" x14ac:dyDescent="0.25">
      <c r="A44" s="1" t="s">
        <v>87</v>
      </c>
      <c r="B44" s="3"/>
      <c r="C44" s="1" t="s">
        <v>5</v>
      </c>
      <c r="D44" s="1" t="s">
        <v>6</v>
      </c>
      <c r="E44" s="3">
        <v>42173</v>
      </c>
      <c r="F44" s="8" t="s">
        <v>440</v>
      </c>
    </row>
    <row r="45" spans="1:6" x14ac:dyDescent="0.25">
      <c r="A45" s="1" t="s">
        <v>88</v>
      </c>
      <c r="B45" s="3"/>
      <c r="C45" s="1" t="s">
        <v>5</v>
      </c>
      <c r="D45" s="1" t="s">
        <v>6</v>
      </c>
      <c r="E45" s="3">
        <v>43588</v>
      </c>
      <c r="F45" s="8" t="s">
        <v>440</v>
      </c>
    </row>
    <row r="46" spans="1:6" x14ac:dyDescent="0.25">
      <c r="A46" s="1" t="s">
        <v>89</v>
      </c>
      <c r="B46" s="3"/>
      <c r="C46" s="1" t="s">
        <v>5</v>
      </c>
      <c r="D46" s="1" t="s">
        <v>10</v>
      </c>
      <c r="E46" s="3">
        <v>43678</v>
      </c>
      <c r="F46" s="8" t="s">
        <v>440</v>
      </c>
    </row>
    <row r="47" spans="1:6" x14ac:dyDescent="0.25">
      <c r="A47" s="1" t="s">
        <v>93</v>
      </c>
      <c r="B47" s="3"/>
      <c r="C47" s="1" t="s">
        <v>5</v>
      </c>
      <c r="D47" s="1" t="s">
        <v>10</v>
      </c>
      <c r="E47" s="3">
        <v>45390</v>
      </c>
      <c r="F47" s="8" t="s">
        <v>440</v>
      </c>
    </row>
    <row r="48" spans="1:6" x14ac:dyDescent="0.25">
      <c r="A48" s="1" t="s">
        <v>96</v>
      </c>
      <c r="B48" s="3"/>
      <c r="C48" s="1" t="s">
        <v>5</v>
      </c>
      <c r="D48" s="1" t="s">
        <v>6</v>
      </c>
      <c r="E48" s="3">
        <v>44126</v>
      </c>
      <c r="F48" s="8" t="s">
        <v>440</v>
      </c>
    </row>
    <row r="49" spans="1:6" x14ac:dyDescent="0.25">
      <c r="A49" s="1" t="s">
        <v>97</v>
      </c>
      <c r="B49" s="3">
        <v>2958465</v>
      </c>
      <c r="C49" s="1" t="s">
        <v>5</v>
      </c>
      <c r="D49" s="1" t="s">
        <v>6</v>
      </c>
      <c r="E49" s="3">
        <v>45435</v>
      </c>
      <c r="F49" s="8" t="s">
        <v>440</v>
      </c>
    </row>
    <row r="50" spans="1:6" x14ac:dyDescent="0.25">
      <c r="A50" s="1" t="s">
        <v>98</v>
      </c>
      <c r="B50" s="3"/>
      <c r="C50" s="1" t="s">
        <v>5</v>
      </c>
      <c r="D50" s="1" t="s">
        <v>6</v>
      </c>
      <c r="E50" s="3">
        <v>45518</v>
      </c>
      <c r="F50" s="8" t="s">
        <v>440</v>
      </c>
    </row>
    <row r="51" spans="1:6" x14ac:dyDescent="0.25">
      <c r="A51" s="1" t="s">
        <v>99</v>
      </c>
      <c r="B51" s="3"/>
      <c r="C51" s="1" t="s">
        <v>5</v>
      </c>
      <c r="D51" s="1" t="s">
        <v>6</v>
      </c>
      <c r="E51" s="3">
        <v>45197</v>
      </c>
      <c r="F51" s="8" t="s">
        <v>440</v>
      </c>
    </row>
    <row r="52" spans="1:6" x14ac:dyDescent="0.25">
      <c r="A52" s="1" t="s">
        <v>101</v>
      </c>
      <c r="B52" s="3">
        <v>2958465</v>
      </c>
      <c r="C52" s="1" t="s">
        <v>5</v>
      </c>
      <c r="D52" s="1" t="s">
        <v>6</v>
      </c>
      <c r="E52" s="3">
        <v>45376</v>
      </c>
      <c r="F52" s="8" t="s">
        <v>440</v>
      </c>
    </row>
    <row r="53" spans="1:6" x14ac:dyDescent="0.25">
      <c r="A53" s="1" t="s">
        <v>102</v>
      </c>
      <c r="B53" s="3"/>
      <c r="C53" s="1" t="s">
        <v>5</v>
      </c>
      <c r="D53" s="1" t="s">
        <v>6</v>
      </c>
      <c r="E53" s="3">
        <v>45630</v>
      </c>
      <c r="F53" s="8" t="s">
        <v>440</v>
      </c>
    </row>
    <row r="54" spans="1:6" x14ac:dyDescent="0.25">
      <c r="A54" s="1" t="s">
        <v>104</v>
      </c>
      <c r="B54" s="3"/>
      <c r="C54" s="1" t="s">
        <v>5</v>
      </c>
      <c r="D54" s="1" t="s">
        <v>6</v>
      </c>
      <c r="E54" s="3">
        <v>42878</v>
      </c>
      <c r="F54" s="8" t="s">
        <v>440</v>
      </c>
    </row>
    <row r="55" spans="1:6" x14ac:dyDescent="0.25">
      <c r="A55" s="1" t="s">
        <v>107</v>
      </c>
      <c r="B55" s="3"/>
      <c r="C55" s="1" t="s">
        <v>5</v>
      </c>
      <c r="D55" s="1" t="s">
        <v>6</v>
      </c>
      <c r="E55" s="3">
        <v>40560</v>
      </c>
      <c r="F55" s="8" t="s">
        <v>440</v>
      </c>
    </row>
    <row r="56" spans="1:6" x14ac:dyDescent="0.25">
      <c r="A56" s="1" t="s">
        <v>108</v>
      </c>
      <c r="B56" s="3"/>
      <c r="C56" s="1" t="s">
        <v>5</v>
      </c>
      <c r="D56" s="1" t="s">
        <v>10</v>
      </c>
      <c r="E56" s="3">
        <v>42851</v>
      </c>
      <c r="F56" s="8" t="s">
        <v>440</v>
      </c>
    </row>
    <row r="57" spans="1:6" x14ac:dyDescent="0.25">
      <c r="A57" s="1" t="s">
        <v>110</v>
      </c>
      <c r="B57" s="3"/>
      <c r="C57" s="1" t="s">
        <v>5</v>
      </c>
      <c r="D57" s="1" t="s">
        <v>6</v>
      </c>
      <c r="E57" s="3">
        <v>41929</v>
      </c>
      <c r="F57" s="8" t="s">
        <v>440</v>
      </c>
    </row>
    <row r="58" spans="1:6" x14ac:dyDescent="0.25">
      <c r="A58" s="1" t="s">
        <v>111</v>
      </c>
      <c r="B58" s="3"/>
      <c r="C58" s="1" t="s">
        <v>5</v>
      </c>
      <c r="D58" s="1" t="s">
        <v>6</v>
      </c>
      <c r="E58" s="3">
        <v>44788</v>
      </c>
      <c r="F58" s="8" t="s">
        <v>440</v>
      </c>
    </row>
    <row r="59" spans="1:6" x14ac:dyDescent="0.25">
      <c r="A59" s="1" t="s">
        <v>112</v>
      </c>
      <c r="B59" s="3">
        <v>2958465</v>
      </c>
      <c r="C59" s="1" t="s">
        <v>5</v>
      </c>
      <c r="D59" s="1" t="s">
        <v>6</v>
      </c>
      <c r="E59" s="3">
        <v>45405</v>
      </c>
      <c r="F59" s="8" t="s">
        <v>440</v>
      </c>
    </row>
    <row r="60" spans="1:6" x14ac:dyDescent="0.25">
      <c r="A60" s="1" t="s">
        <v>114</v>
      </c>
      <c r="B60" s="3"/>
      <c r="C60" s="1" t="s">
        <v>5</v>
      </c>
      <c r="D60" s="1" t="s">
        <v>6</v>
      </c>
      <c r="E60" s="3">
        <v>45352</v>
      </c>
      <c r="F60" s="8" t="s">
        <v>440</v>
      </c>
    </row>
    <row r="61" spans="1:6" x14ac:dyDescent="0.25">
      <c r="A61" s="1" t="s">
        <v>115</v>
      </c>
      <c r="B61" s="3"/>
      <c r="C61" s="1" t="s">
        <v>5</v>
      </c>
      <c r="D61" s="1" t="s">
        <v>6</v>
      </c>
      <c r="E61" s="3">
        <v>41282</v>
      </c>
      <c r="F61" s="8" t="s">
        <v>440</v>
      </c>
    </row>
    <row r="62" spans="1:6" x14ac:dyDescent="0.25">
      <c r="A62" s="1" t="s">
        <v>117</v>
      </c>
      <c r="B62" s="3"/>
      <c r="C62" s="1" t="s">
        <v>5</v>
      </c>
      <c r="D62" s="1" t="s">
        <v>10</v>
      </c>
      <c r="E62" s="3">
        <v>44671</v>
      </c>
      <c r="F62" s="8" t="s">
        <v>440</v>
      </c>
    </row>
    <row r="63" spans="1:6" x14ac:dyDescent="0.25">
      <c r="A63" s="1" t="s">
        <v>118</v>
      </c>
      <c r="B63" s="3"/>
      <c r="C63" s="1" t="s">
        <v>5</v>
      </c>
      <c r="D63" s="1" t="s">
        <v>6</v>
      </c>
      <c r="E63" s="3">
        <v>43063</v>
      </c>
      <c r="F63" s="8" t="s">
        <v>440</v>
      </c>
    </row>
    <row r="64" spans="1:6" x14ac:dyDescent="0.25">
      <c r="A64" s="1" t="s">
        <v>120</v>
      </c>
      <c r="B64" s="3"/>
      <c r="C64" s="1" t="s">
        <v>5</v>
      </c>
      <c r="D64" s="1" t="s">
        <v>6</v>
      </c>
      <c r="E64" s="3">
        <v>45152</v>
      </c>
      <c r="F64" s="8" t="s">
        <v>440</v>
      </c>
    </row>
    <row r="65" spans="1:6" x14ac:dyDescent="0.25">
      <c r="A65" s="1" t="s">
        <v>121</v>
      </c>
      <c r="B65" s="3"/>
      <c r="C65" s="1" t="s">
        <v>5</v>
      </c>
      <c r="D65" s="1" t="s">
        <v>6</v>
      </c>
      <c r="E65" s="3">
        <v>45579</v>
      </c>
      <c r="F65" s="8" t="s">
        <v>440</v>
      </c>
    </row>
    <row r="66" spans="1:6" x14ac:dyDescent="0.25">
      <c r="A66" s="1" t="s">
        <v>122</v>
      </c>
      <c r="B66" s="3">
        <v>2958465</v>
      </c>
      <c r="C66" s="1" t="s">
        <v>5</v>
      </c>
      <c r="D66" s="1" t="s">
        <v>20</v>
      </c>
      <c r="E66" s="3">
        <v>45446</v>
      </c>
      <c r="F66" s="8" t="s">
        <v>440</v>
      </c>
    </row>
    <row r="67" spans="1:6" x14ac:dyDescent="0.25">
      <c r="A67" s="1" t="s">
        <v>126</v>
      </c>
      <c r="B67" s="3"/>
      <c r="C67" s="1" t="s">
        <v>5</v>
      </c>
      <c r="D67" s="1" t="s">
        <v>6</v>
      </c>
      <c r="E67" s="3">
        <v>43628</v>
      </c>
      <c r="F67" s="8" t="s">
        <v>440</v>
      </c>
    </row>
    <row r="68" spans="1:6" x14ac:dyDescent="0.25">
      <c r="A68" s="1" t="s">
        <v>128</v>
      </c>
      <c r="B68" s="3"/>
      <c r="C68" s="1" t="s">
        <v>5</v>
      </c>
      <c r="D68" s="1" t="s">
        <v>6</v>
      </c>
      <c r="E68" s="3">
        <v>41863</v>
      </c>
      <c r="F68" s="8" t="s">
        <v>440</v>
      </c>
    </row>
    <row r="69" spans="1:6" x14ac:dyDescent="0.25">
      <c r="A69" s="1" t="s">
        <v>129</v>
      </c>
      <c r="B69" s="3">
        <v>2958465</v>
      </c>
      <c r="C69" s="1" t="s">
        <v>5</v>
      </c>
      <c r="D69" s="1" t="s">
        <v>6</v>
      </c>
      <c r="E69" s="3">
        <v>44967</v>
      </c>
      <c r="F69" s="8" t="s">
        <v>440</v>
      </c>
    </row>
    <row r="70" spans="1:6" x14ac:dyDescent="0.25">
      <c r="A70" s="1" t="s">
        <v>132</v>
      </c>
      <c r="B70" s="3"/>
      <c r="C70" s="1" t="s">
        <v>5</v>
      </c>
      <c r="D70" s="1" t="s">
        <v>10</v>
      </c>
      <c r="E70" s="3">
        <v>43103</v>
      </c>
      <c r="F70" s="8" t="s">
        <v>440</v>
      </c>
    </row>
    <row r="71" spans="1:6" x14ac:dyDescent="0.25">
      <c r="A71" s="1" t="s">
        <v>136</v>
      </c>
      <c r="B71" s="3"/>
      <c r="C71" s="1" t="s">
        <v>5</v>
      </c>
      <c r="D71" s="1" t="s">
        <v>6</v>
      </c>
      <c r="E71" s="3">
        <v>42576</v>
      </c>
      <c r="F71" s="8" t="s">
        <v>440</v>
      </c>
    </row>
    <row r="72" spans="1:6" x14ac:dyDescent="0.25">
      <c r="A72" s="1" t="s">
        <v>137</v>
      </c>
      <c r="B72" s="3"/>
      <c r="C72" s="1" t="s">
        <v>5</v>
      </c>
      <c r="D72" s="1" t="s">
        <v>6</v>
      </c>
      <c r="E72" s="3">
        <v>44076</v>
      </c>
      <c r="F72" s="8" t="s">
        <v>440</v>
      </c>
    </row>
    <row r="73" spans="1:6" x14ac:dyDescent="0.25">
      <c r="A73" s="1" t="s">
        <v>138</v>
      </c>
      <c r="B73" s="3">
        <v>45688</v>
      </c>
      <c r="C73" s="1" t="s">
        <v>5</v>
      </c>
      <c r="D73" s="1" t="s">
        <v>6</v>
      </c>
      <c r="E73" s="3">
        <v>44617</v>
      </c>
      <c r="F73" s="8" t="s">
        <v>440</v>
      </c>
    </row>
    <row r="74" spans="1:6" x14ac:dyDescent="0.25">
      <c r="A74" s="1" t="s">
        <v>139</v>
      </c>
      <c r="B74" s="3"/>
      <c r="C74" s="1" t="s">
        <v>5</v>
      </c>
      <c r="D74" s="1" t="s">
        <v>10</v>
      </c>
      <c r="E74" s="3">
        <v>45085</v>
      </c>
      <c r="F74" s="8" t="s">
        <v>440</v>
      </c>
    </row>
    <row r="75" spans="1:6" x14ac:dyDescent="0.25">
      <c r="A75" s="1" t="s">
        <v>140</v>
      </c>
      <c r="B75" s="3"/>
      <c r="C75" s="1" t="s">
        <v>5</v>
      </c>
      <c r="D75" s="1" t="s">
        <v>10</v>
      </c>
      <c r="E75" s="3">
        <v>44047</v>
      </c>
      <c r="F75" s="8" t="s">
        <v>440</v>
      </c>
    </row>
    <row r="76" spans="1:6" x14ac:dyDescent="0.25">
      <c r="A76" s="1" t="s">
        <v>143</v>
      </c>
      <c r="B76" s="3"/>
      <c r="C76" s="1" t="s">
        <v>5</v>
      </c>
      <c r="D76" s="1" t="s">
        <v>10</v>
      </c>
      <c r="E76" s="3">
        <v>44007</v>
      </c>
      <c r="F76" s="8" t="s">
        <v>440</v>
      </c>
    </row>
    <row r="77" spans="1:6" x14ac:dyDescent="0.25">
      <c r="A77" s="1" t="s">
        <v>145</v>
      </c>
      <c r="B77" s="3">
        <v>45688</v>
      </c>
      <c r="C77" s="1" t="s">
        <v>5</v>
      </c>
      <c r="D77" s="1" t="s">
        <v>10</v>
      </c>
      <c r="E77" s="3">
        <v>45478</v>
      </c>
      <c r="F77" s="8" t="s">
        <v>440</v>
      </c>
    </row>
    <row r="78" spans="1:6" x14ac:dyDescent="0.25">
      <c r="A78" s="1" t="s">
        <v>146</v>
      </c>
      <c r="B78" s="3"/>
      <c r="C78" s="1" t="s">
        <v>5</v>
      </c>
      <c r="D78" s="1" t="s">
        <v>6</v>
      </c>
      <c r="E78" s="3">
        <v>45169</v>
      </c>
      <c r="F78" s="8" t="s">
        <v>440</v>
      </c>
    </row>
    <row r="79" spans="1:6" x14ac:dyDescent="0.25">
      <c r="A79" s="1" t="s">
        <v>147</v>
      </c>
      <c r="B79" s="3">
        <v>2958465</v>
      </c>
      <c r="C79" s="1" t="s">
        <v>5</v>
      </c>
      <c r="D79" s="1" t="s">
        <v>6</v>
      </c>
      <c r="E79" s="3">
        <v>45113</v>
      </c>
      <c r="F79" s="8" t="s">
        <v>440</v>
      </c>
    </row>
    <row r="80" spans="1:6" x14ac:dyDescent="0.25">
      <c r="A80" s="1" t="s">
        <v>149</v>
      </c>
      <c r="B80" s="3">
        <v>45682</v>
      </c>
      <c r="C80" s="1" t="s">
        <v>5</v>
      </c>
      <c r="D80" s="1" t="s">
        <v>6</v>
      </c>
      <c r="E80" s="3">
        <v>45666</v>
      </c>
      <c r="F80" s="8" t="s">
        <v>440</v>
      </c>
    </row>
    <row r="81" spans="1:6" x14ac:dyDescent="0.25">
      <c r="A81" s="1" t="s">
        <v>151</v>
      </c>
      <c r="B81" s="3">
        <v>45714</v>
      </c>
      <c r="C81" s="1" t="s">
        <v>5</v>
      </c>
      <c r="D81" s="1" t="s">
        <v>6</v>
      </c>
      <c r="E81" s="3">
        <v>44837</v>
      </c>
      <c r="F81" s="8" t="s">
        <v>440</v>
      </c>
    </row>
    <row r="82" spans="1:6" x14ac:dyDescent="0.25">
      <c r="A82" s="1" t="s">
        <v>152</v>
      </c>
      <c r="B82" s="3">
        <v>45747</v>
      </c>
      <c r="C82" s="1" t="s">
        <v>5</v>
      </c>
      <c r="D82" s="1" t="s">
        <v>10</v>
      </c>
      <c r="E82" s="3">
        <v>43634</v>
      </c>
      <c r="F82" s="8" t="s">
        <v>440</v>
      </c>
    </row>
    <row r="83" spans="1:6" x14ac:dyDescent="0.25">
      <c r="A83" s="1" t="s">
        <v>153</v>
      </c>
      <c r="B83" s="3">
        <v>45688</v>
      </c>
      <c r="C83" s="1" t="s">
        <v>5</v>
      </c>
      <c r="D83" s="1" t="s">
        <v>10</v>
      </c>
      <c r="E83" s="3">
        <v>45303</v>
      </c>
      <c r="F83" s="8" t="s">
        <v>440</v>
      </c>
    </row>
    <row r="84" spans="1:6" x14ac:dyDescent="0.25">
      <c r="A84" s="1" t="s">
        <v>155</v>
      </c>
      <c r="B84" s="3"/>
      <c r="C84" s="1" t="s">
        <v>5</v>
      </c>
      <c r="D84" s="1" t="s">
        <v>10</v>
      </c>
      <c r="E84" s="3">
        <v>42990</v>
      </c>
      <c r="F84" s="8" t="s">
        <v>440</v>
      </c>
    </row>
    <row r="85" spans="1:6" x14ac:dyDescent="0.25">
      <c r="A85" s="1" t="s">
        <v>157</v>
      </c>
      <c r="B85" s="3"/>
      <c r="C85" s="1" t="s">
        <v>5</v>
      </c>
      <c r="D85" s="1" t="s">
        <v>6</v>
      </c>
      <c r="E85" s="3">
        <v>44447</v>
      </c>
      <c r="F85" s="8" t="s">
        <v>440</v>
      </c>
    </row>
    <row r="86" spans="1:6" x14ac:dyDescent="0.25">
      <c r="A86" s="1" t="s">
        <v>159</v>
      </c>
      <c r="B86" s="3"/>
      <c r="C86" s="1" t="s">
        <v>5</v>
      </c>
      <c r="D86" s="1" t="s">
        <v>6</v>
      </c>
      <c r="E86" s="3">
        <v>43256</v>
      </c>
      <c r="F86" s="8" t="s">
        <v>440</v>
      </c>
    </row>
    <row r="87" spans="1:6" x14ac:dyDescent="0.25">
      <c r="A87" s="1" t="s">
        <v>160</v>
      </c>
      <c r="B87" s="3"/>
      <c r="C87" s="1" t="s">
        <v>5</v>
      </c>
      <c r="D87" s="1" t="s">
        <v>10</v>
      </c>
      <c r="E87" s="3">
        <v>44097</v>
      </c>
      <c r="F87" s="8" t="s">
        <v>440</v>
      </c>
    </row>
    <row r="88" spans="1:6" x14ac:dyDescent="0.25">
      <c r="A88" s="1" t="s">
        <v>161</v>
      </c>
      <c r="B88" s="3"/>
      <c r="C88" s="1" t="s">
        <v>5</v>
      </c>
      <c r="D88" s="1" t="s">
        <v>6</v>
      </c>
      <c r="E88" s="3">
        <v>42821</v>
      </c>
      <c r="F88" s="8" t="s">
        <v>440</v>
      </c>
    </row>
    <row r="89" spans="1:6" x14ac:dyDescent="0.25">
      <c r="A89" s="1" t="s">
        <v>165</v>
      </c>
      <c r="B89" s="3"/>
      <c r="C89" s="1" t="s">
        <v>5</v>
      </c>
      <c r="D89" s="1" t="s">
        <v>10</v>
      </c>
      <c r="E89" s="3">
        <v>45506</v>
      </c>
      <c r="F89" s="8" t="s">
        <v>440</v>
      </c>
    </row>
    <row r="90" spans="1:6" x14ac:dyDescent="0.25">
      <c r="A90" s="1" t="s">
        <v>166</v>
      </c>
      <c r="B90" s="3"/>
      <c r="C90" s="1" t="s">
        <v>5</v>
      </c>
      <c r="D90" s="1" t="s">
        <v>10</v>
      </c>
      <c r="E90" s="3">
        <v>44467</v>
      </c>
      <c r="F90" s="8" t="s">
        <v>440</v>
      </c>
    </row>
    <row r="91" spans="1:6" x14ac:dyDescent="0.25">
      <c r="A91" s="1" t="s">
        <v>168</v>
      </c>
      <c r="B91" s="3"/>
      <c r="C91" s="1" t="s">
        <v>5</v>
      </c>
      <c r="D91" s="1" t="s">
        <v>6</v>
      </c>
      <c r="E91" s="3">
        <v>40317</v>
      </c>
      <c r="F91" s="8" t="s">
        <v>440</v>
      </c>
    </row>
    <row r="92" spans="1:6" x14ac:dyDescent="0.25">
      <c r="A92" s="1" t="s">
        <v>169</v>
      </c>
      <c r="B92" s="3">
        <v>2958465</v>
      </c>
      <c r="C92" s="1" t="s">
        <v>5</v>
      </c>
      <c r="D92" s="1" t="s">
        <v>10</v>
      </c>
      <c r="E92" s="3">
        <v>44999</v>
      </c>
      <c r="F92" s="8" t="s">
        <v>440</v>
      </c>
    </row>
    <row r="93" spans="1:6" x14ac:dyDescent="0.25">
      <c r="A93" s="1" t="s">
        <v>170</v>
      </c>
      <c r="B93" s="3"/>
      <c r="C93" s="1" t="s">
        <v>5</v>
      </c>
      <c r="D93" s="1" t="s">
        <v>6</v>
      </c>
      <c r="E93" s="3">
        <v>44266</v>
      </c>
      <c r="F93" s="8" t="s">
        <v>440</v>
      </c>
    </row>
    <row r="94" spans="1:6" x14ac:dyDescent="0.25">
      <c r="A94" s="1" t="s">
        <v>172</v>
      </c>
      <c r="B94" s="3"/>
      <c r="C94" s="1" t="s">
        <v>5</v>
      </c>
      <c r="D94" s="1" t="s">
        <v>10</v>
      </c>
      <c r="E94" s="3">
        <v>43594</v>
      </c>
      <c r="F94" s="8" t="s">
        <v>440</v>
      </c>
    </row>
    <row r="95" spans="1:6" x14ac:dyDescent="0.25">
      <c r="A95" s="1" t="s">
        <v>173</v>
      </c>
      <c r="B95" s="3"/>
      <c r="C95" s="1" t="s">
        <v>5</v>
      </c>
      <c r="D95" s="1" t="s">
        <v>10</v>
      </c>
      <c r="E95" s="3">
        <v>44253</v>
      </c>
      <c r="F95" s="8" t="s">
        <v>440</v>
      </c>
    </row>
    <row r="96" spans="1:6" x14ac:dyDescent="0.25">
      <c r="A96" s="1" t="s">
        <v>175</v>
      </c>
      <c r="B96" s="3"/>
      <c r="C96" s="1" t="s">
        <v>5</v>
      </c>
      <c r="D96" s="1" t="s">
        <v>6</v>
      </c>
      <c r="E96" s="3">
        <v>40560</v>
      </c>
      <c r="F96" s="8" t="s">
        <v>440</v>
      </c>
    </row>
    <row r="97" spans="1:6" x14ac:dyDescent="0.25">
      <c r="A97" s="1" t="s">
        <v>177</v>
      </c>
      <c r="B97" s="3"/>
      <c r="C97" s="1" t="s">
        <v>5</v>
      </c>
      <c r="D97" s="1" t="s">
        <v>6</v>
      </c>
      <c r="E97" s="3">
        <v>44158</v>
      </c>
      <c r="F97" s="8" t="s">
        <v>440</v>
      </c>
    </row>
    <row r="98" spans="1:6" x14ac:dyDescent="0.25">
      <c r="A98" s="1" t="s">
        <v>182</v>
      </c>
      <c r="B98" s="3"/>
      <c r="C98" s="1" t="s">
        <v>5</v>
      </c>
      <c r="D98" s="1" t="s">
        <v>6</v>
      </c>
      <c r="E98" s="3">
        <v>45133</v>
      </c>
      <c r="F98" s="8" t="s">
        <v>440</v>
      </c>
    </row>
    <row r="99" spans="1:6" x14ac:dyDescent="0.25">
      <c r="A99" s="1" t="s">
        <v>185</v>
      </c>
      <c r="B99" s="3">
        <v>45758</v>
      </c>
      <c r="C99" s="1" t="s">
        <v>5</v>
      </c>
      <c r="D99" s="1" t="s">
        <v>6</v>
      </c>
      <c r="E99" s="3">
        <v>45623</v>
      </c>
      <c r="F99" s="8" t="s">
        <v>440</v>
      </c>
    </row>
    <row r="100" spans="1:6" x14ac:dyDescent="0.25">
      <c r="A100" s="1" t="s">
        <v>189</v>
      </c>
      <c r="B100" s="3">
        <v>2958465</v>
      </c>
      <c r="C100" s="1" t="s">
        <v>5</v>
      </c>
      <c r="D100" s="1" t="s">
        <v>6</v>
      </c>
      <c r="E100" s="3">
        <v>44895</v>
      </c>
      <c r="F100" s="8" t="s">
        <v>440</v>
      </c>
    </row>
    <row r="101" spans="1:6" x14ac:dyDescent="0.25">
      <c r="A101" s="1" t="s">
        <v>190</v>
      </c>
      <c r="B101" s="3"/>
      <c r="C101" s="1" t="s">
        <v>5</v>
      </c>
      <c r="D101" s="1" t="s">
        <v>10</v>
      </c>
      <c r="E101" s="3">
        <v>45112</v>
      </c>
      <c r="F101" s="8" t="s">
        <v>440</v>
      </c>
    </row>
    <row r="102" spans="1:6" x14ac:dyDescent="0.25">
      <c r="A102" s="1" t="s">
        <v>191</v>
      </c>
      <c r="B102" s="3"/>
      <c r="C102" s="1" t="s">
        <v>5</v>
      </c>
      <c r="D102" s="1" t="s">
        <v>6</v>
      </c>
      <c r="E102" s="3">
        <v>45483</v>
      </c>
      <c r="F102" s="8" t="s">
        <v>440</v>
      </c>
    </row>
    <row r="103" spans="1:6" x14ac:dyDescent="0.25">
      <c r="A103" s="1" t="s">
        <v>192</v>
      </c>
      <c r="B103" s="3"/>
      <c r="C103" s="1" t="s">
        <v>5</v>
      </c>
      <c r="D103" s="1" t="s">
        <v>10</v>
      </c>
      <c r="E103" s="3">
        <v>44243</v>
      </c>
      <c r="F103" s="8" t="s">
        <v>440</v>
      </c>
    </row>
    <row r="104" spans="1:6" x14ac:dyDescent="0.25">
      <c r="A104" s="1" t="s">
        <v>195</v>
      </c>
      <c r="B104" s="3"/>
      <c r="C104" s="1" t="s">
        <v>5</v>
      </c>
      <c r="D104" s="1" t="s">
        <v>6</v>
      </c>
      <c r="E104" s="3">
        <v>44281</v>
      </c>
      <c r="F104" s="8" t="s">
        <v>440</v>
      </c>
    </row>
    <row r="105" spans="1:6" x14ac:dyDescent="0.25">
      <c r="A105" s="1" t="s">
        <v>196</v>
      </c>
      <c r="B105" s="3"/>
      <c r="C105" s="1" t="s">
        <v>5</v>
      </c>
      <c r="D105" s="1" t="s">
        <v>6</v>
      </c>
      <c r="E105" s="3">
        <v>44036</v>
      </c>
      <c r="F105" s="8" t="s">
        <v>440</v>
      </c>
    </row>
    <row r="106" spans="1:6" x14ac:dyDescent="0.25">
      <c r="A106" s="1" t="s">
        <v>200</v>
      </c>
      <c r="B106" s="3"/>
      <c r="C106" s="1" t="s">
        <v>5</v>
      </c>
      <c r="D106" s="1" t="s">
        <v>6</v>
      </c>
      <c r="E106" s="3">
        <v>41690</v>
      </c>
      <c r="F106" s="8" t="s">
        <v>440</v>
      </c>
    </row>
    <row r="107" spans="1:6" x14ac:dyDescent="0.25">
      <c r="A107" s="1" t="s">
        <v>201</v>
      </c>
      <c r="B107" s="3"/>
      <c r="C107" s="1" t="s">
        <v>5</v>
      </c>
      <c r="D107" s="1" t="s">
        <v>6</v>
      </c>
      <c r="E107" s="3">
        <v>42354</v>
      </c>
      <c r="F107" s="8" t="s">
        <v>440</v>
      </c>
    </row>
    <row r="108" spans="1:6" x14ac:dyDescent="0.25">
      <c r="A108" s="1" t="s">
        <v>202</v>
      </c>
      <c r="B108" s="3"/>
      <c r="C108" s="1" t="s">
        <v>5</v>
      </c>
      <c r="D108" s="1" t="s">
        <v>10</v>
      </c>
      <c r="E108" s="3">
        <v>44389</v>
      </c>
      <c r="F108" s="8" t="s">
        <v>440</v>
      </c>
    </row>
    <row r="109" spans="1:6" x14ac:dyDescent="0.25">
      <c r="A109" s="1" t="s">
        <v>205</v>
      </c>
      <c r="B109" s="3"/>
      <c r="C109" s="1" t="s">
        <v>5</v>
      </c>
      <c r="D109" s="1" t="s">
        <v>6</v>
      </c>
      <c r="E109" s="3">
        <v>45603</v>
      </c>
      <c r="F109" s="8" t="s">
        <v>440</v>
      </c>
    </row>
    <row r="110" spans="1:6" x14ac:dyDescent="0.25">
      <c r="A110" s="1" t="s">
        <v>206</v>
      </c>
      <c r="B110" s="3"/>
      <c r="C110" s="1" t="s">
        <v>5</v>
      </c>
      <c r="D110" s="1" t="s">
        <v>6</v>
      </c>
      <c r="E110" s="3">
        <v>44865</v>
      </c>
      <c r="F110" s="8" t="s">
        <v>440</v>
      </c>
    </row>
    <row r="111" spans="1:6" x14ac:dyDescent="0.25">
      <c r="A111" s="1" t="s">
        <v>207</v>
      </c>
      <c r="B111" s="3"/>
      <c r="C111" s="1" t="s">
        <v>5</v>
      </c>
      <c r="D111" s="1" t="s">
        <v>10</v>
      </c>
      <c r="E111" s="3">
        <v>43651</v>
      </c>
      <c r="F111" s="8" t="s">
        <v>440</v>
      </c>
    </row>
    <row r="112" spans="1:6" x14ac:dyDescent="0.25">
      <c r="A112" s="1" t="s">
        <v>210</v>
      </c>
      <c r="B112" s="3"/>
      <c r="C112" s="1" t="s">
        <v>5</v>
      </c>
      <c r="D112" s="1" t="s">
        <v>10</v>
      </c>
      <c r="E112" s="3">
        <v>45338</v>
      </c>
      <c r="F112" s="8" t="s">
        <v>440</v>
      </c>
    </row>
    <row r="113" spans="1:6" x14ac:dyDescent="0.25">
      <c r="A113" s="1" t="s">
        <v>211</v>
      </c>
      <c r="B113" s="3"/>
      <c r="C113" s="1" t="s">
        <v>5</v>
      </c>
      <c r="D113" s="1" t="s">
        <v>6</v>
      </c>
      <c r="E113" s="3">
        <v>41124</v>
      </c>
      <c r="F113" s="8" t="s">
        <v>440</v>
      </c>
    </row>
    <row r="114" spans="1:6" x14ac:dyDescent="0.25">
      <c r="A114" s="1" t="s">
        <v>215</v>
      </c>
      <c r="B114" s="3">
        <v>2958446</v>
      </c>
      <c r="C114" s="1" t="s">
        <v>5</v>
      </c>
      <c r="D114" s="1" t="s">
        <v>10</v>
      </c>
      <c r="E114" s="3">
        <v>41864</v>
      </c>
      <c r="F114" s="8" t="s">
        <v>440</v>
      </c>
    </row>
    <row r="115" spans="1:6" x14ac:dyDescent="0.25">
      <c r="A115" s="1" t="s">
        <v>220</v>
      </c>
      <c r="B115" s="3"/>
      <c r="C115" s="1" t="s">
        <v>5</v>
      </c>
      <c r="D115" s="1" t="s">
        <v>6</v>
      </c>
      <c r="E115" s="3">
        <v>45363</v>
      </c>
      <c r="F115" s="8" t="s">
        <v>440</v>
      </c>
    </row>
    <row r="116" spans="1:6" x14ac:dyDescent="0.25">
      <c r="A116" s="1" t="s">
        <v>221</v>
      </c>
      <c r="B116" s="3"/>
      <c r="C116" s="1" t="s">
        <v>5</v>
      </c>
      <c r="D116" s="1" t="s">
        <v>10</v>
      </c>
      <c r="E116" s="3">
        <v>45503</v>
      </c>
      <c r="F116" s="8" t="s">
        <v>440</v>
      </c>
    </row>
    <row r="117" spans="1:6" x14ac:dyDescent="0.25">
      <c r="A117" s="1" t="s">
        <v>223</v>
      </c>
      <c r="B117" s="3">
        <v>45671</v>
      </c>
      <c r="C117" s="1" t="s">
        <v>5</v>
      </c>
      <c r="D117" s="1" t="s">
        <v>6</v>
      </c>
      <c r="E117" s="3">
        <v>45230</v>
      </c>
      <c r="F117" s="8" t="s">
        <v>440</v>
      </c>
    </row>
    <row r="118" spans="1:6" x14ac:dyDescent="0.25">
      <c r="A118" s="1" t="s">
        <v>226</v>
      </c>
      <c r="B118" s="3"/>
      <c r="C118" s="1" t="s">
        <v>5</v>
      </c>
      <c r="D118" s="1" t="s">
        <v>10</v>
      </c>
      <c r="E118" s="3">
        <v>41894</v>
      </c>
      <c r="F118" s="8" t="s">
        <v>440</v>
      </c>
    </row>
    <row r="119" spans="1:6" x14ac:dyDescent="0.25">
      <c r="A119" s="1" t="s">
        <v>227</v>
      </c>
      <c r="B119" s="3"/>
      <c r="C119" s="1" t="s">
        <v>5</v>
      </c>
      <c r="D119" s="1" t="s">
        <v>6</v>
      </c>
      <c r="E119" s="3">
        <v>45464</v>
      </c>
      <c r="F119" s="8" t="s">
        <v>440</v>
      </c>
    </row>
    <row r="120" spans="1:6" x14ac:dyDescent="0.25">
      <c r="A120" s="1" t="s">
        <v>228</v>
      </c>
      <c r="B120" s="3"/>
      <c r="C120" s="1" t="s">
        <v>5</v>
      </c>
      <c r="D120" s="1" t="s">
        <v>6</v>
      </c>
      <c r="E120" s="3">
        <v>43208</v>
      </c>
      <c r="F120" s="8" t="s">
        <v>440</v>
      </c>
    </row>
    <row r="121" spans="1:6" x14ac:dyDescent="0.25">
      <c r="A121" s="1" t="s">
        <v>589</v>
      </c>
      <c r="B121" s="3"/>
      <c r="C121" s="1" t="s">
        <v>5</v>
      </c>
      <c r="D121" s="1" t="s">
        <v>10</v>
      </c>
      <c r="E121" s="3">
        <v>45686</v>
      </c>
      <c r="F121" s="8" t="s">
        <v>440</v>
      </c>
    </row>
    <row r="122" spans="1:6" x14ac:dyDescent="0.25">
      <c r="A122" s="1" t="s">
        <v>230</v>
      </c>
      <c r="B122" s="3"/>
      <c r="C122" s="1" t="s">
        <v>5</v>
      </c>
      <c r="D122" s="1" t="s">
        <v>6</v>
      </c>
      <c r="E122" s="3">
        <v>45190</v>
      </c>
      <c r="F122" s="8" t="s">
        <v>440</v>
      </c>
    </row>
    <row r="123" spans="1:6" x14ac:dyDescent="0.25">
      <c r="A123" s="1" t="s">
        <v>232</v>
      </c>
      <c r="B123" s="3"/>
      <c r="C123" s="1" t="s">
        <v>5</v>
      </c>
      <c r="D123" s="1" t="s">
        <v>6</v>
      </c>
      <c r="E123" s="3">
        <v>39673</v>
      </c>
      <c r="F123" s="8" t="s">
        <v>440</v>
      </c>
    </row>
    <row r="124" spans="1:6" x14ac:dyDescent="0.25">
      <c r="A124" s="1" t="s">
        <v>235</v>
      </c>
      <c r="B124" s="3"/>
      <c r="C124" s="1" t="s">
        <v>5</v>
      </c>
      <c r="D124" s="1" t="s">
        <v>10</v>
      </c>
      <c r="E124" s="3">
        <v>45400</v>
      </c>
      <c r="F124" s="8" t="s">
        <v>440</v>
      </c>
    </row>
    <row r="125" spans="1:6" x14ac:dyDescent="0.25">
      <c r="A125" s="1" t="s">
        <v>238</v>
      </c>
      <c r="B125" s="3"/>
      <c r="C125" s="1" t="s">
        <v>5</v>
      </c>
      <c r="D125" s="1" t="s">
        <v>6</v>
      </c>
      <c r="E125" s="3">
        <v>43523</v>
      </c>
      <c r="F125" s="8" t="s">
        <v>440</v>
      </c>
    </row>
    <row r="126" spans="1:6" x14ac:dyDescent="0.25">
      <c r="A126" s="1" t="s">
        <v>239</v>
      </c>
      <c r="B126" s="3"/>
      <c r="C126" s="1" t="s">
        <v>5</v>
      </c>
      <c r="D126" s="1" t="s">
        <v>10</v>
      </c>
      <c r="E126" s="3">
        <v>39097</v>
      </c>
      <c r="F126" s="8" t="s">
        <v>440</v>
      </c>
    </row>
    <row r="127" spans="1:6" x14ac:dyDescent="0.25">
      <c r="A127" s="1" t="s">
        <v>245</v>
      </c>
      <c r="B127" s="3"/>
      <c r="C127" s="1" t="s">
        <v>5</v>
      </c>
      <c r="D127" s="1" t="s">
        <v>10</v>
      </c>
      <c r="E127" s="3">
        <v>45517</v>
      </c>
      <c r="F127" s="8" t="s">
        <v>440</v>
      </c>
    </row>
    <row r="128" spans="1:6" x14ac:dyDescent="0.25">
      <c r="A128" s="1" t="s">
        <v>248</v>
      </c>
      <c r="B128" s="3"/>
      <c r="C128" s="1" t="s">
        <v>5</v>
      </c>
      <c r="D128" s="1" t="s">
        <v>6</v>
      </c>
      <c r="E128" s="3">
        <v>44883</v>
      </c>
      <c r="F128" s="8" t="s">
        <v>440</v>
      </c>
    </row>
    <row r="129" spans="1:6" x14ac:dyDescent="0.25">
      <c r="A129" s="1" t="s">
        <v>250</v>
      </c>
      <c r="B129" s="3"/>
      <c r="C129" s="1" t="s">
        <v>5</v>
      </c>
      <c r="D129" s="1" t="s">
        <v>6</v>
      </c>
      <c r="E129" s="3">
        <v>43173</v>
      </c>
      <c r="F129" s="8" t="s">
        <v>440</v>
      </c>
    </row>
    <row r="130" spans="1:6" x14ac:dyDescent="0.25">
      <c r="A130" s="1" t="s">
        <v>251</v>
      </c>
      <c r="B130" s="3">
        <v>2958465</v>
      </c>
      <c r="C130" s="1" t="s">
        <v>5</v>
      </c>
      <c r="D130" s="1" t="s">
        <v>6</v>
      </c>
      <c r="E130" s="3">
        <v>45393</v>
      </c>
      <c r="F130" s="8" t="s">
        <v>440</v>
      </c>
    </row>
    <row r="131" spans="1:6" x14ac:dyDescent="0.25">
      <c r="A131" s="1" t="s">
        <v>253</v>
      </c>
      <c r="B131" s="3">
        <v>2958465</v>
      </c>
      <c r="C131" s="1" t="s">
        <v>5</v>
      </c>
      <c r="D131" s="1" t="s">
        <v>10</v>
      </c>
      <c r="E131" s="3">
        <v>45386</v>
      </c>
      <c r="F131" s="8" t="s">
        <v>440</v>
      </c>
    </row>
    <row r="132" spans="1:6" x14ac:dyDescent="0.25">
      <c r="A132" s="1" t="s">
        <v>254</v>
      </c>
      <c r="B132" s="3"/>
      <c r="C132" s="1" t="s">
        <v>5</v>
      </c>
      <c r="D132" s="1" t="s">
        <v>6</v>
      </c>
      <c r="E132" s="3">
        <v>43383</v>
      </c>
      <c r="F132" s="8" t="s">
        <v>440</v>
      </c>
    </row>
    <row r="133" spans="1:6" x14ac:dyDescent="0.25">
      <c r="A133" s="1" t="s">
        <v>257</v>
      </c>
      <c r="B133" s="3"/>
      <c r="C133" s="1" t="s">
        <v>5</v>
      </c>
      <c r="D133" s="1" t="s">
        <v>10</v>
      </c>
      <c r="E133" s="3">
        <v>45390</v>
      </c>
      <c r="F133" s="8" t="s">
        <v>440</v>
      </c>
    </row>
    <row r="134" spans="1:6" x14ac:dyDescent="0.25">
      <c r="A134" s="1" t="s">
        <v>258</v>
      </c>
      <c r="B134" s="3"/>
      <c r="C134" s="1" t="s">
        <v>5</v>
      </c>
      <c r="D134" s="1" t="s">
        <v>6</v>
      </c>
      <c r="E134" s="3">
        <v>42419</v>
      </c>
      <c r="F134" s="8" t="s">
        <v>440</v>
      </c>
    </row>
    <row r="135" spans="1:6" x14ac:dyDescent="0.25">
      <c r="A135" s="1" t="s">
        <v>259</v>
      </c>
      <c r="B135" s="3">
        <v>2958465</v>
      </c>
      <c r="C135" s="1" t="s">
        <v>5</v>
      </c>
      <c r="D135" s="1" t="s">
        <v>6</v>
      </c>
      <c r="E135" s="3">
        <v>45169</v>
      </c>
      <c r="F135" s="8" t="s">
        <v>440</v>
      </c>
    </row>
    <row r="136" spans="1:6" x14ac:dyDescent="0.25">
      <c r="A136" s="1" t="s">
        <v>261</v>
      </c>
      <c r="B136" s="3"/>
      <c r="C136" s="1" t="s">
        <v>5</v>
      </c>
      <c r="D136" s="1" t="s">
        <v>10</v>
      </c>
      <c r="E136" s="3">
        <v>43493</v>
      </c>
      <c r="F136" s="8" t="s">
        <v>440</v>
      </c>
    </row>
    <row r="137" spans="1:6" x14ac:dyDescent="0.25">
      <c r="A137" s="1" t="s">
        <v>264</v>
      </c>
      <c r="B137" s="3">
        <v>2958465</v>
      </c>
      <c r="C137" s="1" t="s">
        <v>5</v>
      </c>
      <c r="D137" s="1" t="s">
        <v>6</v>
      </c>
      <c r="E137" s="3">
        <v>44897</v>
      </c>
      <c r="F137" s="8" t="s">
        <v>440</v>
      </c>
    </row>
    <row r="138" spans="1:6" x14ac:dyDescent="0.25">
      <c r="A138" s="1" t="s">
        <v>265</v>
      </c>
      <c r="B138" s="3"/>
      <c r="C138" s="1" t="s">
        <v>5</v>
      </c>
      <c r="D138" s="1" t="s">
        <v>6</v>
      </c>
      <c r="E138" s="3">
        <v>41866</v>
      </c>
      <c r="F138" s="8" t="s">
        <v>440</v>
      </c>
    </row>
    <row r="139" spans="1:6" x14ac:dyDescent="0.25">
      <c r="A139" s="1" t="s">
        <v>266</v>
      </c>
      <c r="B139" s="3">
        <v>2958465</v>
      </c>
      <c r="C139" s="1" t="s">
        <v>5</v>
      </c>
      <c r="D139" s="1" t="s">
        <v>6</v>
      </c>
      <c r="E139" s="3">
        <v>45139</v>
      </c>
      <c r="F139" s="8" t="s">
        <v>440</v>
      </c>
    </row>
    <row r="140" spans="1:6" x14ac:dyDescent="0.25">
      <c r="A140" s="1" t="s">
        <v>267</v>
      </c>
      <c r="B140" s="3">
        <v>45702</v>
      </c>
      <c r="C140" s="1" t="s">
        <v>5</v>
      </c>
      <c r="D140" s="1" t="s">
        <v>6</v>
      </c>
      <c r="E140" s="3">
        <v>45323</v>
      </c>
      <c r="F140" s="8" t="s">
        <v>440</v>
      </c>
    </row>
    <row r="141" spans="1:6" x14ac:dyDescent="0.25">
      <c r="A141" s="1" t="s">
        <v>268</v>
      </c>
      <c r="B141" s="3"/>
      <c r="C141" s="1" t="s">
        <v>5</v>
      </c>
      <c r="D141" s="1" t="s">
        <v>6</v>
      </c>
      <c r="E141" s="3">
        <v>44404</v>
      </c>
      <c r="F141" s="8" t="s">
        <v>440</v>
      </c>
    </row>
    <row r="142" spans="1:6" x14ac:dyDescent="0.25">
      <c r="A142" s="1" t="s">
        <v>270</v>
      </c>
      <c r="B142" s="3">
        <v>45730</v>
      </c>
      <c r="C142" s="1" t="s">
        <v>5</v>
      </c>
      <c r="D142" s="1" t="s">
        <v>6</v>
      </c>
      <c r="E142" s="3">
        <v>45315</v>
      </c>
      <c r="F142" s="8" t="s">
        <v>440</v>
      </c>
    </row>
    <row r="143" spans="1:6" x14ac:dyDescent="0.25">
      <c r="A143" s="1" t="s">
        <v>271</v>
      </c>
      <c r="B143" s="3"/>
      <c r="C143" s="1" t="s">
        <v>5</v>
      </c>
      <c r="D143" s="1" t="s">
        <v>6</v>
      </c>
      <c r="E143" s="3">
        <v>43684</v>
      </c>
      <c r="F143" s="8" t="s">
        <v>440</v>
      </c>
    </row>
    <row r="144" spans="1:6" x14ac:dyDescent="0.25">
      <c r="A144" s="1" t="s">
        <v>273</v>
      </c>
      <c r="B144" s="3">
        <v>45756</v>
      </c>
      <c r="C144" s="1" t="s">
        <v>5</v>
      </c>
      <c r="D144" s="1" t="s">
        <v>6</v>
      </c>
      <c r="E144" s="3">
        <v>44837</v>
      </c>
      <c r="F144" s="8" t="s">
        <v>440</v>
      </c>
    </row>
    <row r="145" spans="1:6" x14ac:dyDescent="0.25">
      <c r="A145" s="1" t="s">
        <v>274</v>
      </c>
      <c r="B145" s="3"/>
      <c r="C145" s="1" t="s">
        <v>5</v>
      </c>
      <c r="D145" s="1" t="s">
        <v>6</v>
      </c>
      <c r="E145" s="3">
        <v>44231</v>
      </c>
      <c r="F145" s="8" t="s">
        <v>440</v>
      </c>
    </row>
    <row r="146" spans="1:6" x14ac:dyDescent="0.25">
      <c r="A146" s="1" t="s">
        <v>275</v>
      </c>
      <c r="B146" s="3"/>
      <c r="C146" s="1" t="s">
        <v>5</v>
      </c>
      <c r="D146" s="1" t="s">
        <v>10</v>
      </c>
      <c r="E146" s="3">
        <v>45540</v>
      </c>
      <c r="F146" s="8" t="s">
        <v>440</v>
      </c>
    </row>
    <row r="147" spans="1:6" x14ac:dyDescent="0.25">
      <c r="A147" s="1" t="s">
        <v>276</v>
      </c>
      <c r="B147" s="3"/>
      <c r="C147" s="1" t="s">
        <v>5</v>
      </c>
      <c r="D147" s="1" t="s">
        <v>6</v>
      </c>
      <c r="E147" s="3">
        <v>43567</v>
      </c>
      <c r="F147" s="8" t="s">
        <v>440</v>
      </c>
    </row>
    <row r="148" spans="1:6" x14ac:dyDescent="0.25">
      <c r="A148" s="1" t="s">
        <v>277</v>
      </c>
      <c r="B148" s="3">
        <v>45678</v>
      </c>
      <c r="C148" s="1" t="s">
        <v>5</v>
      </c>
      <c r="D148" s="1" t="s">
        <v>6</v>
      </c>
      <c r="E148" s="3">
        <v>43413</v>
      </c>
      <c r="F148" s="8" t="s">
        <v>440</v>
      </c>
    </row>
    <row r="149" spans="1:6" x14ac:dyDescent="0.25">
      <c r="A149" s="1" t="s">
        <v>279</v>
      </c>
      <c r="B149" s="3"/>
      <c r="C149" s="1" t="s">
        <v>5</v>
      </c>
      <c r="D149" s="1" t="s">
        <v>10</v>
      </c>
      <c r="E149" s="3">
        <v>42809</v>
      </c>
      <c r="F149" s="8" t="s">
        <v>440</v>
      </c>
    </row>
    <row r="150" spans="1:6" x14ac:dyDescent="0.25">
      <c r="A150" s="1" t="s">
        <v>281</v>
      </c>
      <c r="B150" s="3"/>
      <c r="C150" s="1" t="s">
        <v>5</v>
      </c>
      <c r="D150" s="1" t="s">
        <v>6</v>
      </c>
      <c r="E150" s="3">
        <v>43472</v>
      </c>
      <c r="F150" s="8" t="s">
        <v>440</v>
      </c>
    </row>
    <row r="151" spans="1:6" x14ac:dyDescent="0.25">
      <c r="A151" s="1" t="s">
        <v>282</v>
      </c>
      <c r="B151" s="3">
        <v>2958465</v>
      </c>
      <c r="C151" s="1" t="s">
        <v>5</v>
      </c>
      <c r="D151" s="1" t="s">
        <v>6</v>
      </c>
      <c r="E151" s="3">
        <v>45393</v>
      </c>
      <c r="F151" s="8" t="s">
        <v>440</v>
      </c>
    </row>
    <row r="152" spans="1:6" x14ac:dyDescent="0.25">
      <c r="A152" s="1" t="s">
        <v>284</v>
      </c>
      <c r="B152" s="3"/>
      <c r="C152" s="1" t="s">
        <v>5</v>
      </c>
      <c r="D152" s="1" t="s">
        <v>6</v>
      </c>
      <c r="E152" s="3">
        <v>45134</v>
      </c>
      <c r="F152" s="8" t="s">
        <v>440</v>
      </c>
    </row>
    <row r="153" spans="1:6" x14ac:dyDescent="0.25">
      <c r="A153" s="1" t="s">
        <v>286</v>
      </c>
      <c r="B153" s="3"/>
      <c r="C153" s="1" t="s">
        <v>5</v>
      </c>
      <c r="D153" s="1" t="s">
        <v>10</v>
      </c>
      <c r="E153" s="3">
        <v>44676</v>
      </c>
      <c r="F153" s="8" t="s">
        <v>440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3FE3-4C3B-47E8-9E69-7C6FC7C88EE6}">
  <dimension ref="A1:J155"/>
  <sheetViews>
    <sheetView topLeftCell="A121" workbookViewId="0">
      <selection activeCell="A2" sqref="A2:F155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8" t="s">
        <v>441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8" t="s">
        <v>441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8" t="s">
        <v>441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8" t="s">
        <v>441</v>
      </c>
    </row>
    <row r="6" spans="1:10" x14ac:dyDescent="0.25">
      <c r="A6" s="1" t="s">
        <v>12</v>
      </c>
      <c r="B6" s="3"/>
      <c r="C6" s="1" t="s">
        <v>5</v>
      </c>
      <c r="D6" s="1" t="s">
        <v>6</v>
      </c>
      <c r="E6" s="3">
        <v>45652</v>
      </c>
      <c r="F6" s="8" t="s">
        <v>441</v>
      </c>
    </row>
    <row r="7" spans="1:10" x14ac:dyDescent="0.25">
      <c r="A7" s="1" t="s">
        <v>14</v>
      </c>
      <c r="B7" s="3">
        <v>2958465</v>
      </c>
      <c r="C7" s="1" t="s">
        <v>5</v>
      </c>
      <c r="D7" s="1" t="s">
        <v>10</v>
      </c>
      <c r="E7" s="3">
        <v>42037</v>
      </c>
      <c r="F7" s="8" t="s">
        <v>441</v>
      </c>
      <c r="J7" s="7" t="s">
        <v>451</v>
      </c>
    </row>
    <row r="8" spans="1:10" x14ac:dyDescent="0.25">
      <c r="A8" s="1" t="s">
        <v>15</v>
      </c>
      <c r="B8" s="3"/>
      <c r="C8" s="1" t="s">
        <v>5</v>
      </c>
      <c r="D8" s="1" t="s">
        <v>10</v>
      </c>
      <c r="E8" s="3">
        <v>41003</v>
      </c>
      <c r="F8" s="8" t="s">
        <v>441</v>
      </c>
      <c r="J8">
        <f>COUNTA(Febrero_2025UsuariosActivos[Usuario SAP])</f>
        <v>154</v>
      </c>
    </row>
    <row r="9" spans="1:10" x14ac:dyDescent="0.25">
      <c r="A9" s="1" t="s">
        <v>16</v>
      </c>
      <c r="B9" s="3"/>
      <c r="C9" s="1" t="s">
        <v>5</v>
      </c>
      <c r="D9" s="1" t="s">
        <v>10</v>
      </c>
      <c r="E9" s="3">
        <v>40954</v>
      </c>
      <c r="F9" s="8" t="s">
        <v>441</v>
      </c>
    </row>
    <row r="10" spans="1:10" x14ac:dyDescent="0.25">
      <c r="A10" s="1" t="s">
        <v>17</v>
      </c>
      <c r="B10" s="3"/>
      <c r="C10" s="1" t="s">
        <v>5</v>
      </c>
      <c r="D10" s="1" t="s">
        <v>10</v>
      </c>
      <c r="E10" s="3">
        <v>40792</v>
      </c>
      <c r="F10" s="8" t="s">
        <v>441</v>
      </c>
    </row>
    <row r="11" spans="1:10" x14ac:dyDescent="0.25">
      <c r="A11" s="1" t="s">
        <v>18</v>
      </c>
      <c r="B11" s="3"/>
      <c r="C11" s="1" t="s">
        <v>5</v>
      </c>
      <c r="D11" s="1" t="s">
        <v>10</v>
      </c>
      <c r="E11" s="3">
        <v>43608</v>
      </c>
      <c r="F11" s="8" t="s">
        <v>441</v>
      </c>
    </row>
    <row r="12" spans="1:10" x14ac:dyDescent="0.25">
      <c r="A12" s="1" t="s">
        <v>19</v>
      </c>
      <c r="B12" s="3"/>
      <c r="C12" s="1" t="s">
        <v>5</v>
      </c>
      <c r="D12" s="1" t="s">
        <v>20</v>
      </c>
      <c r="E12" s="3">
        <v>41611</v>
      </c>
      <c r="F12" s="8" t="s">
        <v>441</v>
      </c>
    </row>
    <row r="13" spans="1:10" x14ac:dyDescent="0.25">
      <c r="A13" s="1" t="s">
        <v>21</v>
      </c>
      <c r="B13" s="3"/>
      <c r="C13" s="1" t="s">
        <v>5</v>
      </c>
      <c r="D13" s="1" t="s">
        <v>6</v>
      </c>
      <c r="E13" s="3">
        <v>44659</v>
      </c>
      <c r="F13" s="8" t="s">
        <v>441</v>
      </c>
    </row>
    <row r="14" spans="1:10" x14ac:dyDescent="0.25">
      <c r="A14" s="1" t="s">
        <v>23</v>
      </c>
      <c r="B14" s="3">
        <v>45713</v>
      </c>
      <c r="C14" s="1" t="s">
        <v>5</v>
      </c>
      <c r="D14" s="1" t="s">
        <v>6</v>
      </c>
      <c r="E14" s="3">
        <v>43958</v>
      </c>
      <c r="F14" s="8" t="s">
        <v>441</v>
      </c>
    </row>
    <row r="15" spans="1:10" x14ac:dyDescent="0.25">
      <c r="A15" s="1" t="s">
        <v>25</v>
      </c>
      <c r="B15" s="3">
        <v>45769</v>
      </c>
      <c r="C15" s="1" t="s">
        <v>5</v>
      </c>
      <c r="D15" s="1" t="s">
        <v>6</v>
      </c>
      <c r="E15" s="3">
        <v>45681</v>
      </c>
      <c r="F15" s="8" t="s">
        <v>441</v>
      </c>
    </row>
    <row r="16" spans="1:10" x14ac:dyDescent="0.25">
      <c r="A16" s="1" t="s">
        <v>588</v>
      </c>
      <c r="B16" s="3"/>
      <c r="C16" s="1" t="s">
        <v>5</v>
      </c>
      <c r="D16" s="1" t="s">
        <v>10</v>
      </c>
      <c r="E16" s="3">
        <v>45685</v>
      </c>
      <c r="F16" s="8" t="s">
        <v>441</v>
      </c>
    </row>
    <row r="17" spans="1:6" x14ac:dyDescent="0.25">
      <c r="A17" s="1" t="s">
        <v>28</v>
      </c>
      <c r="B17" s="3">
        <v>2958465</v>
      </c>
      <c r="C17" s="1" t="s">
        <v>5</v>
      </c>
      <c r="D17" s="1" t="s">
        <v>6</v>
      </c>
      <c r="E17" s="3">
        <v>43740</v>
      </c>
      <c r="F17" s="8" t="s">
        <v>441</v>
      </c>
    </row>
    <row r="18" spans="1:6" x14ac:dyDescent="0.25">
      <c r="A18" s="1" t="s">
        <v>29</v>
      </c>
      <c r="B18" s="3"/>
      <c r="C18" s="1" t="s">
        <v>5</v>
      </c>
      <c r="D18" s="1" t="s">
        <v>6</v>
      </c>
      <c r="E18" s="3">
        <v>45495</v>
      </c>
      <c r="F18" s="8" t="s">
        <v>441</v>
      </c>
    </row>
    <row r="19" spans="1:6" x14ac:dyDescent="0.25">
      <c r="A19" s="1" t="s">
        <v>31</v>
      </c>
      <c r="B19" s="3"/>
      <c r="C19" s="1" t="s">
        <v>5</v>
      </c>
      <c r="D19" s="1" t="s">
        <v>6</v>
      </c>
      <c r="E19" s="3">
        <v>45594</v>
      </c>
      <c r="F19" s="8" t="s">
        <v>441</v>
      </c>
    </row>
    <row r="20" spans="1:6" x14ac:dyDescent="0.25">
      <c r="A20" s="1" t="s">
        <v>32</v>
      </c>
      <c r="B20" s="3"/>
      <c r="C20" s="1" t="s">
        <v>5</v>
      </c>
      <c r="D20" s="1" t="s">
        <v>10</v>
      </c>
      <c r="E20" s="3">
        <v>42604</v>
      </c>
      <c r="F20" s="8" t="s">
        <v>441</v>
      </c>
    </row>
    <row r="21" spans="1:6" x14ac:dyDescent="0.25">
      <c r="A21" s="1" t="s">
        <v>33</v>
      </c>
      <c r="B21" s="3"/>
      <c r="C21" s="1" t="s">
        <v>5</v>
      </c>
      <c r="D21" s="1" t="s">
        <v>10</v>
      </c>
      <c r="E21" s="3">
        <v>41353</v>
      </c>
      <c r="F21" s="8" t="s">
        <v>441</v>
      </c>
    </row>
    <row r="22" spans="1:6" x14ac:dyDescent="0.25">
      <c r="A22" s="1" t="s">
        <v>35</v>
      </c>
      <c r="B22" s="3"/>
      <c r="C22" s="1" t="s">
        <v>5</v>
      </c>
      <c r="D22" s="1" t="s">
        <v>6</v>
      </c>
      <c r="E22" s="3">
        <v>44677</v>
      </c>
      <c r="F22" s="8" t="s">
        <v>441</v>
      </c>
    </row>
    <row r="23" spans="1:6" x14ac:dyDescent="0.25">
      <c r="A23" s="1" t="s">
        <v>36</v>
      </c>
      <c r="B23" s="3">
        <v>2958465</v>
      </c>
      <c r="C23" s="1" t="s">
        <v>5</v>
      </c>
      <c r="D23" s="1" t="s">
        <v>10</v>
      </c>
      <c r="E23" s="3">
        <v>45209</v>
      </c>
      <c r="F23" s="8" t="s">
        <v>441</v>
      </c>
    </row>
    <row r="24" spans="1:6" x14ac:dyDescent="0.25">
      <c r="A24" s="1" t="s">
        <v>38</v>
      </c>
      <c r="B24" s="3"/>
      <c r="C24" s="1" t="s">
        <v>5</v>
      </c>
      <c r="D24" s="1" t="s">
        <v>6</v>
      </c>
      <c r="E24" s="3">
        <v>44659</v>
      </c>
      <c r="F24" s="8" t="s">
        <v>441</v>
      </c>
    </row>
    <row r="25" spans="1:6" x14ac:dyDescent="0.25">
      <c r="A25" s="1" t="s">
        <v>43</v>
      </c>
      <c r="B25" s="3">
        <v>45704</v>
      </c>
      <c r="C25" s="1" t="s">
        <v>5</v>
      </c>
      <c r="D25" s="1" t="s">
        <v>6</v>
      </c>
      <c r="E25" s="3">
        <v>45337</v>
      </c>
      <c r="F25" s="8" t="s">
        <v>441</v>
      </c>
    </row>
    <row r="26" spans="1:6" x14ac:dyDescent="0.25">
      <c r="A26" s="1" t="s">
        <v>50</v>
      </c>
      <c r="B26" s="3"/>
      <c r="C26" s="1" t="s">
        <v>5</v>
      </c>
      <c r="D26" s="1" t="s">
        <v>6</v>
      </c>
      <c r="E26" s="3">
        <v>45525</v>
      </c>
      <c r="F26" s="8" t="s">
        <v>441</v>
      </c>
    </row>
    <row r="27" spans="1:6" x14ac:dyDescent="0.25">
      <c r="A27" s="1" t="s">
        <v>51</v>
      </c>
      <c r="B27" s="3"/>
      <c r="C27" s="1" t="s">
        <v>5</v>
      </c>
      <c r="D27" s="1" t="s">
        <v>6</v>
      </c>
      <c r="E27" s="3">
        <v>44224</v>
      </c>
      <c r="F27" s="8" t="s">
        <v>441</v>
      </c>
    </row>
    <row r="28" spans="1:6" x14ac:dyDescent="0.25">
      <c r="A28" s="1" t="s">
        <v>52</v>
      </c>
      <c r="B28" s="3"/>
      <c r="C28" s="1" t="s">
        <v>5</v>
      </c>
      <c r="D28" s="1" t="s">
        <v>6</v>
      </c>
      <c r="E28" s="3">
        <v>44070</v>
      </c>
      <c r="F28" s="8" t="s">
        <v>441</v>
      </c>
    </row>
    <row r="29" spans="1:6" x14ac:dyDescent="0.25">
      <c r="A29" s="1" t="s">
        <v>54</v>
      </c>
      <c r="B29" s="3"/>
      <c r="C29" s="1" t="s">
        <v>5</v>
      </c>
      <c r="D29" s="1" t="s">
        <v>10</v>
      </c>
      <c r="E29" s="3">
        <v>44768</v>
      </c>
      <c r="F29" s="8" t="s">
        <v>441</v>
      </c>
    </row>
    <row r="30" spans="1:6" x14ac:dyDescent="0.25">
      <c r="A30" s="1" t="s">
        <v>55</v>
      </c>
      <c r="B30" s="3"/>
      <c r="C30" s="1" t="s">
        <v>5</v>
      </c>
      <c r="D30" s="1" t="s">
        <v>10</v>
      </c>
      <c r="E30" s="3">
        <v>44789</v>
      </c>
      <c r="F30" s="8" t="s">
        <v>441</v>
      </c>
    </row>
    <row r="31" spans="1:6" x14ac:dyDescent="0.25">
      <c r="A31" s="1" t="s">
        <v>57</v>
      </c>
      <c r="B31" s="3"/>
      <c r="C31" s="1" t="s">
        <v>5</v>
      </c>
      <c r="D31" s="1" t="s">
        <v>10</v>
      </c>
      <c r="E31" s="3">
        <v>43230</v>
      </c>
      <c r="F31" s="8" t="s">
        <v>441</v>
      </c>
    </row>
    <row r="32" spans="1:6" x14ac:dyDescent="0.25">
      <c r="A32" s="1" t="s">
        <v>64</v>
      </c>
      <c r="B32" s="3"/>
      <c r="C32" s="1" t="s">
        <v>5</v>
      </c>
      <c r="D32" s="1" t="s">
        <v>10</v>
      </c>
      <c r="E32" s="3">
        <v>42615</v>
      </c>
      <c r="F32" s="8" t="s">
        <v>441</v>
      </c>
    </row>
    <row r="33" spans="1:6" x14ac:dyDescent="0.25">
      <c r="A33" s="1" t="s">
        <v>65</v>
      </c>
      <c r="B33" s="3"/>
      <c r="C33" s="1" t="s">
        <v>5</v>
      </c>
      <c r="D33" s="1" t="s">
        <v>6</v>
      </c>
      <c r="E33" s="3">
        <v>45624</v>
      </c>
      <c r="F33" s="8" t="s">
        <v>441</v>
      </c>
    </row>
    <row r="34" spans="1:6" x14ac:dyDescent="0.25">
      <c r="A34" s="1" t="s">
        <v>66</v>
      </c>
      <c r="B34" s="3"/>
      <c r="C34" s="1" t="s">
        <v>5</v>
      </c>
      <c r="D34" s="1" t="s">
        <v>10</v>
      </c>
      <c r="E34" s="3">
        <v>39429</v>
      </c>
      <c r="F34" s="8" t="s">
        <v>441</v>
      </c>
    </row>
    <row r="35" spans="1:6" x14ac:dyDescent="0.25">
      <c r="A35" s="1" t="s">
        <v>68</v>
      </c>
      <c r="B35" s="3"/>
      <c r="C35" s="1" t="s">
        <v>5</v>
      </c>
      <c r="D35" s="1" t="s">
        <v>6</v>
      </c>
      <c r="E35" s="3">
        <v>45289</v>
      </c>
      <c r="F35" s="8" t="s">
        <v>441</v>
      </c>
    </row>
    <row r="36" spans="1:6" x14ac:dyDescent="0.25">
      <c r="A36" s="1" t="s">
        <v>69</v>
      </c>
      <c r="B36" s="3"/>
      <c r="C36" s="1" t="s">
        <v>5</v>
      </c>
      <c r="D36" s="1" t="s">
        <v>10</v>
      </c>
      <c r="E36" s="3">
        <v>45278</v>
      </c>
      <c r="F36" s="8" t="s">
        <v>441</v>
      </c>
    </row>
    <row r="37" spans="1:6" x14ac:dyDescent="0.25">
      <c r="A37" s="1" t="s">
        <v>73</v>
      </c>
      <c r="B37" s="3"/>
      <c r="C37" s="1" t="s">
        <v>5</v>
      </c>
      <c r="D37" s="1" t="s">
        <v>10</v>
      </c>
      <c r="E37" s="3">
        <v>44256</v>
      </c>
      <c r="F37" s="8" t="s">
        <v>441</v>
      </c>
    </row>
    <row r="38" spans="1:6" x14ac:dyDescent="0.25">
      <c r="A38" s="1" t="s">
        <v>74</v>
      </c>
      <c r="B38" s="3"/>
      <c r="C38" s="1" t="s">
        <v>5</v>
      </c>
      <c r="D38" s="1" t="s">
        <v>6</v>
      </c>
      <c r="E38" s="3">
        <v>41960</v>
      </c>
      <c r="F38" s="8" t="s">
        <v>441</v>
      </c>
    </row>
    <row r="39" spans="1:6" x14ac:dyDescent="0.25">
      <c r="A39" s="1" t="s">
        <v>76</v>
      </c>
      <c r="B39" s="3"/>
      <c r="C39" s="1" t="s">
        <v>5</v>
      </c>
      <c r="D39" s="1" t="s">
        <v>20</v>
      </c>
      <c r="E39" s="3">
        <v>44876</v>
      </c>
      <c r="F39" s="8" t="s">
        <v>441</v>
      </c>
    </row>
    <row r="40" spans="1:6" x14ac:dyDescent="0.25">
      <c r="A40" s="1" t="s">
        <v>77</v>
      </c>
      <c r="B40" s="3"/>
      <c r="C40" s="1" t="s">
        <v>5</v>
      </c>
      <c r="D40" s="1" t="s">
        <v>6</v>
      </c>
      <c r="E40" s="3">
        <v>44320</v>
      </c>
      <c r="F40" s="8" t="s">
        <v>441</v>
      </c>
    </row>
    <row r="41" spans="1:6" x14ac:dyDescent="0.25">
      <c r="A41" s="1" t="s">
        <v>81</v>
      </c>
      <c r="B41" s="3"/>
      <c r="C41" s="1" t="s">
        <v>5</v>
      </c>
      <c r="D41" s="1" t="s">
        <v>6</v>
      </c>
      <c r="E41" s="3">
        <v>41964</v>
      </c>
      <c r="F41" s="8" t="s">
        <v>441</v>
      </c>
    </row>
    <row r="42" spans="1:6" x14ac:dyDescent="0.25">
      <c r="A42" s="1" t="s">
        <v>82</v>
      </c>
      <c r="B42" s="3"/>
      <c r="C42" s="1" t="s">
        <v>5</v>
      </c>
      <c r="D42" s="1" t="s">
        <v>6</v>
      </c>
      <c r="E42" s="3">
        <v>45239</v>
      </c>
      <c r="F42" s="8" t="s">
        <v>441</v>
      </c>
    </row>
    <row r="43" spans="1:6" x14ac:dyDescent="0.25">
      <c r="A43" s="1" t="s">
        <v>84</v>
      </c>
      <c r="B43" s="3"/>
      <c r="C43" s="1" t="s">
        <v>5</v>
      </c>
      <c r="D43" s="1" t="s">
        <v>6</v>
      </c>
      <c r="E43" s="3">
        <v>42551</v>
      </c>
      <c r="F43" s="8" t="s">
        <v>441</v>
      </c>
    </row>
    <row r="44" spans="1:6" x14ac:dyDescent="0.25">
      <c r="A44" s="1" t="s">
        <v>87</v>
      </c>
      <c r="B44" s="3"/>
      <c r="C44" s="1" t="s">
        <v>5</v>
      </c>
      <c r="D44" s="1" t="s">
        <v>6</v>
      </c>
      <c r="E44" s="3">
        <v>42173</v>
      </c>
      <c r="F44" s="8" t="s">
        <v>441</v>
      </c>
    </row>
    <row r="45" spans="1:6" x14ac:dyDescent="0.25">
      <c r="A45" s="1" t="s">
        <v>88</v>
      </c>
      <c r="B45" s="3"/>
      <c r="C45" s="1" t="s">
        <v>5</v>
      </c>
      <c r="D45" s="1" t="s">
        <v>6</v>
      </c>
      <c r="E45" s="3">
        <v>43588</v>
      </c>
      <c r="F45" s="8" t="s">
        <v>441</v>
      </c>
    </row>
    <row r="46" spans="1:6" x14ac:dyDescent="0.25">
      <c r="A46" s="1" t="s">
        <v>89</v>
      </c>
      <c r="B46" s="3"/>
      <c r="C46" s="1" t="s">
        <v>5</v>
      </c>
      <c r="D46" s="1" t="s">
        <v>10</v>
      </c>
      <c r="E46" s="3">
        <v>43678</v>
      </c>
      <c r="F46" s="8" t="s">
        <v>441</v>
      </c>
    </row>
    <row r="47" spans="1:6" x14ac:dyDescent="0.25">
      <c r="A47" s="1" t="s">
        <v>93</v>
      </c>
      <c r="B47" s="3"/>
      <c r="C47" s="1" t="s">
        <v>5</v>
      </c>
      <c r="D47" s="1" t="s">
        <v>10</v>
      </c>
      <c r="E47" s="3">
        <v>45390</v>
      </c>
      <c r="F47" s="8" t="s">
        <v>441</v>
      </c>
    </row>
    <row r="48" spans="1:6" x14ac:dyDescent="0.25">
      <c r="A48" s="1" t="s">
        <v>590</v>
      </c>
      <c r="B48" s="3"/>
      <c r="C48" s="1" t="s">
        <v>5</v>
      </c>
      <c r="D48" s="1" t="s">
        <v>6</v>
      </c>
      <c r="E48" s="3">
        <v>45700</v>
      </c>
      <c r="F48" s="8" t="s">
        <v>441</v>
      </c>
    </row>
    <row r="49" spans="1:6" x14ac:dyDescent="0.25">
      <c r="A49" s="1" t="s">
        <v>96</v>
      </c>
      <c r="B49" s="3"/>
      <c r="C49" s="1" t="s">
        <v>5</v>
      </c>
      <c r="D49" s="1" t="s">
        <v>6</v>
      </c>
      <c r="E49" s="3">
        <v>44126</v>
      </c>
      <c r="F49" s="8" t="s">
        <v>441</v>
      </c>
    </row>
    <row r="50" spans="1:6" x14ac:dyDescent="0.25">
      <c r="A50" s="1" t="s">
        <v>97</v>
      </c>
      <c r="B50" s="3">
        <v>2958465</v>
      </c>
      <c r="C50" s="1" t="s">
        <v>5</v>
      </c>
      <c r="D50" s="1" t="s">
        <v>6</v>
      </c>
      <c r="E50" s="3">
        <v>45435</v>
      </c>
      <c r="F50" s="8" t="s">
        <v>441</v>
      </c>
    </row>
    <row r="51" spans="1:6" x14ac:dyDescent="0.25">
      <c r="A51" s="1" t="s">
        <v>98</v>
      </c>
      <c r="B51" s="3"/>
      <c r="C51" s="1" t="s">
        <v>5</v>
      </c>
      <c r="D51" s="1" t="s">
        <v>6</v>
      </c>
      <c r="E51" s="3">
        <v>45518</v>
      </c>
      <c r="F51" s="8" t="s">
        <v>441</v>
      </c>
    </row>
    <row r="52" spans="1:6" x14ac:dyDescent="0.25">
      <c r="A52" s="1" t="s">
        <v>99</v>
      </c>
      <c r="B52" s="3"/>
      <c r="C52" s="1" t="s">
        <v>5</v>
      </c>
      <c r="D52" s="1" t="s">
        <v>6</v>
      </c>
      <c r="E52" s="3">
        <v>45197</v>
      </c>
      <c r="F52" s="8" t="s">
        <v>441</v>
      </c>
    </row>
    <row r="53" spans="1:6" x14ac:dyDescent="0.25">
      <c r="A53" s="1" t="s">
        <v>101</v>
      </c>
      <c r="B53" s="3">
        <v>2958465</v>
      </c>
      <c r="C53" s="1" t="s">
        <v>5</v>
      </c>
      <c r="D53" s="1" t="s">
        <v>6</v>
      </c>
      <c r="E53" s="3">
        <v>45376</v>
      </c>
      <c r="F53" s="8" t="s">
        <v>441</v>
      </c>
    </row>
    <row r="54" spans="1:6" x14ac:dyDescent="0.25">
      <c r="A54" s="1" t="s">
        <v>102</v>
      </c>
      <c r="B54" s="3"/>
      <c r="C54" s="1" t="s">
        <v>5</v>
      </c>
      <c r="D54" s="1" t="s">
        <v>6</v>
      </c>
      <c r="E54" s="3">
        <v>45630</v>
      </c>
      <c r="F54" s="8" t="s">
        <v>441</v>
      </c>
    </row>
    <row r="55" spans="1:6" x14ac:dyDescent="0.25">
      <c r="A55" s="1" t="s">
        <v>104</v>
      </c>
      <c r="B55" s="3"/>
      <c r="C55" s="1" t="s">
        <v>5</v>
      </c>
      <c r="D55" s="1" t="s">
        <v>6</v>
      </c>
      <c r="E55" s="3">
        <v>42878</v>
      </c>
      <c r="F55" s="8" t="s">
        <v>441</v>
      </c>
    </row>
    <row r="56" spans="1:6" x14ac:dyDescent="0.25">
      <c r="A56" s="1" t="s">
        <v>107</v>
      </c>
      <c r="B56" s="3"/>
      <c r="C56" s="1" t="s">
        <v>5</v>
      </c>
      <c r="D56" s="1" t="s">
        <v>6</v>
      </c>
      <c r="E56" s="3">
        <v>40560</v>
      </c>
      <c r="F56" s="8" t="s">
        <v>441</v>
      </c>
    </row>
    <row r="57" spans="1:6" x14ac:dyDescent="0.25">
      <c r="A57" s="1" t="s">
        <v>108</v>
      </c>
      <c r="B57" s="3"/>
      <c r="C57" s="1" t="s">
        <v>5</v>
      </c>
      <c r="D57" s="1" t="s">
        <v>10</v>
      </c>
      <c r="E57" s="3">
        <v>42851</v>
      </c>
      <c r="F57" s="8" t="s">
        <v>441</v>
      </c>
    </row>
    <row r="58" spans="1:6" x14ac:dyDescent="0.25">
      <c r="A58" s="1" t="s">
        <v>110</v>
      </c>
      <c r="B58" s="3"/>
      <c r="C58" s="1" t="s">
        <v>5</v>
      </c>
      <c r="D58" s="1" t="s">
        <v>6</v>
      </c>
      <c r="E58" s="3">
        <v>41929</v>
      </c>
      <c r="F58" s="8" t="s">
        <v>441</v>
      </c>
    </row>
    <row r="59" spans="1:6" x14ac:dyDescent="0.25">
      <c r="A59" s="1" t="s">
        <v>111</v>
      </c>
      <c r="B59" s="3"/>
      <c r="C59" s="1" t="s">
        <v>5</v>
      </c>
      <c r="D59" s="1" t="s">
        <v>6</v>
      </c>
      <c r="E59" s="3">
        <v>44788</v>
      </c>
      <c r="F59" s="8" t="s">
        <v>441</v>
      </c>
    </row>
    <row r="60" spans="1:6" x14ac:dyDescent="0.25">
      <c r="A60" s="1" t="s">
        <v>112</v>
      </c>
      <c r="B60" s="3">
        <v>2958465</v>
      </c>
      <c r="C60" s="1" t="s">
        <v>5</v>
      </c>
      <c r="D60" s="1" t="s">
        <v>6</v>
      </c>
      <c r="E60" s="3">
        <v>45405</v>
      </c>
      <c r="F60" s="8" t="s">
        <v>441</v>
      </c>
    </row>
    <row r="61" spans="1:6" x14ac:dyDescent="0.25">
      <c r="A61" s="1" t="s">
        <v>114</v>
      </c>
      <c r="B61" s="3"/>
      <c r="C61" s="1" t="s">
        <v>5</v>
      </c>
      <c r="D61" s="1" t="s">
        <v>6</v>
      </c>
      <c r="E61" s="3">
        <v>45352</v>
      </c>
      <c r="F61" s="8" t="s">
        <v>441</v>
      </c>
    </row>
    <row r="62" spans="1:6" x14ac:dyDescent="0.25">
      <c r="A62" s="1" t="s">
        <v>115</v>
      </c>
      <c r="B62" s="3"/>
      <c r="C62" s="1" t="s">
        <v>5</v>
      </c>
      <c r="D62" s="1" t="s">
        <v>6</v>
      </c>
      <c r="E62" s="3">
        <v>41282</v>
      </c>
      <c r="F62" s="8" t="s">
        <v>441</v>
      </c>
    </row>
    <row r="63" spans="1:6" x14ac:dyDescent="0.25">
      <c r="A63" s="1" t="s">
        <v>117</v>
      </c>
      <c r="B63" s="3"/>
      <c r="C63" s="1" t="s">
        <v>5</v>
      </c>
      <c r="D63" s="1" t="s">
        <v>10</v>
      </c>
      <c r="E63" s="3">
        <v>44671</v>
      </c>
      <c r="F63" s="8" t="s">
        <v>441</v>
      </c>
    </row>
    <row r="64" spans="1:6" x14ac:dyDescent="0.25">
      <c r="A64" s="1" t="s">
        <v>118</v>
      </c>
      <c r="B64" s="3"/>
      <c r="C64" s="1" t="s">
        <v>5</v>
      </c>
      <c r="D64" s="1" t="s">
        <v>6</v>
      </c>
      <c r="E64" s="3">
        <v>43063</v>
      </c>
      <c r="F64" s="8" t="s">
        <v>441</v>
      </c>
    </row>
    <row r="65" spans="1:6" x14ac:dyDescent="0.25">
      <c r="A65" s="1" t="s">
        <v>120</v>
      </c>
      <c r="B65" s="3"/>
      <c r="C65" s="1" t="s">
        <v>5</v>
      </c>
      <c r="D65" s="1" t="s">
        <v>6</v>
      </c>
      <c r="E65" s="3">
        <v>45152</v>
      </c>
      <c r="F65" s="8" t="s">
        <v>441</v>
      </c>
    </row>
    <row r="66" spans="1:6" x14ac:dyDescent="0.25">
      <c r="A66" s="1" t="s">
        <v>121</v>
      </c>
      <c r="B66" s="3"/>
      <c r="C66" s="1" t="s">
        <v>5</v>
      </c>
      <c r="D66" s="1" t="s">
        <v>6</v>
      </c>
      <c r="E66" s="3">
        <v>45579</v>
      </c>
      <c r="F66" s="8" t="s">
        <v>441</v>
      </c>
    </row>
    <row r="67" spans="1:6" x14ac:dyDescent="0.25">
      <c r="A67" s="1" t="s">
        <v>122</v>
      </c>
      <c r="B67" s="3">
        <v>2958465</v>
      </c>
      <c r="C67" s="1" t="s">
        <v>5</v>
      </c>
      <c r="D67" s="1" t="s">
        <v>20</v>
      </c>
      <c r="E67" s="3">
        <v>45446</v>
      </c>
      <c r="F67" s="8" t="s">
        <v>441</v>
      </c>
    </row>
    <row r="68" spans="1:6" x14ac:dyDescent="0.25">
      <c r="A68" s="1" t="s">
        <v>126</v>
      </c>
      <c r="B68" s="3"/>
      <c r="C68" s="1" t="s">
        <v>5</v>
      </c>
      <c r="D68" s="1" t="s">
        <v>6</v>
      </c>
      <c r="E68" s="3">
        <v>43628</v>
      </c>
      <c r="F68" s="8" t="s">
        <v>441</v>
      </c>
    </row>
    <row r="69" spans="1:6" x14ac:dyDescent="0.25">
      <c r="A69" s="1" t="s">
        <v>128</v>
      </c>
      <c r="B69" s="3"/>
      <c r="C69" s="1" t="s">
        <v>5</v>
      </c>
      <c r="D69" s="1" t="s">
        <v>6</v>
      </c>
      <c r="E69" s="3">
        <v>41863</v>
      </c>
      <c r="F69" s="8" t="s">
        <v>441</v>
      </c>
    </row>
    <row r="70" spans="1:6" x14ac:dyDescent="0.25">
      <c r="A70" s="1" t="s">
        <v>129</v>
      </c>
      <c r="B70" s="3">
        <v>2958465</v>
      </c>
      <c r="C70" s="1" t="s">
        <v>5</v>
      </c>
      <c r="D70" s="1" t="s">
        <v>6</v>
      </c>
      <c r="E70" s="3">
        <v>44967</v>
      </c>
      <c r="F70" s="8" t="s">
        <v>441</v>
      </c>
    </row>
    <row r="71" spans="1:6" x14ac:dyDescent="0.25">
      <c r="A71" s="1" t="s">
        <v>132</v>
      </c>
      <c r="B71" s="3"/>
      <c r="C71" s="1" t="s">
        <v>5</v>
      </c>
      <c r="D71" s="1" t="s">
        <v>10</v>
      </c>
      <c r="E71" s="3">
        <v>43103</v>
      </c>
      <c r="F71" s="8" t="s">
        <v>441</v>
      </c>
    </row>
    <row r="72" spans="1:6" x14ac:dyDescent="0.25">
      <c r="A72" s="1" t="s">
        <v>136</v>
      </c>
      <c r="B72" s="3"/>
      <c r="C72" s="1" t="s">
        <v>5</v>
      </c>
      <c r="D72" s="1" t="s">
        <v>6</v>
      </c>
      <c r="E72" s="3">
        <v>42576</v>
      </c>
      <c r="F72" s="8" t="s">
        <v>441</v>
      </c>
    </row>
    <row r="73" spans="1:6" x14ac:dyDescent="0.25">
      <c r="A73" s="1" t="s">
        <v>137</v>
      </c>
      <c r="B73" s="3"/>
      <c r="C73" s="1" t="s">
        <v>5</v>
      </c>
      <c r="D73" s="1" t="s">
        <v>6</v>
      </c>
      <c r="E73" s="3">
        <v>44076</v>
      </c>
      <c r="F73" s="8" t="s">
        <v>441</v>
      </c>
    </row>
    <row r="74" spans="1:6" x14ac:dyDescent="0.25">
      <c r="A74" s="1" t="s">
        <v>138</v>
      </c>
      <c r="B74" s="3">
        <v>45688</v>
      </c>
      <c r="C74" s="1" t="s">
        <v>5</v>
      </c>
      <c r="D74" s="1" t="s">
        <v>6</v>
      </c>
      <c r="E74" s="3">
        <v>44617</v>
      </c>
      <c r="F74" s="8" t="s">
        <v>441</v>
      </c>
    </row>
    <row r="75" spans="1:6" x14ac:dyDescent="0.25">
      <c r="A75" s="1" t="s">
        <v>139</v>
      </c>
      <c r="B75" s="3"/>
      <c r="C75" s="1" t="s">
        <v>5</v>
      </c>
      <c r="D75" s="1" t="s">
        <v>10</v>
      </c>
      <c r="E75" s="3">
        <v>45085</v>
      </c>
      <c r="F75" s="8" t="s">
        <v>441</v>
      </c>
    </row>
    <row r="76" spans="1:6" x14ac:dyDescent="0.25">
      <c r="A76" s="1" t="s">
        <v>140</v>
      </c>
      <c r="B76" s="3"/>
      <c r="C76" s="1" t="s">
        <v>5</v>
      </c>
      <c r="D76" s="1" t="s">
        <v>10</v>
      </c>
      <c r="E76" s="3">
        <v>44047</v>
      </c>
      <c r="F76" s="8" t="s">
        <v>441</v>
      </c>
    </row>
    <row r="77" spans="1:6" x14ac:dyDescent="0.25">
      <c r="A77" s="1" t="s">
        <v>143</v>
      </c>
      <c r="B77" s="3"/>
      <c r="C77" s="1" t="s">
        <v>5</v>
      </c>
      <c r="D77" s="1" t="s">
        <v>10</v>
      </c>
      <c r="E77" s="3">
        <v>44007</v>
      </c>
      <c r="F77" s="8" t="s">
        <v>441</v>
      </c>
    </row>
    <row r="78" spans="1:6" x14ac:dyDescent="0.25">
      <c r="A78" s="1" t="s">
        <v>145</v>
      </c>
      <c r="B78" s="3">
        <v>45688</v>
      </c>
      <c r="C78" s="1" t="s">
        <v>5</v>
      </c>
      <c r="D78" s="1" t="s">
        <v>10</v>
      </c>
      <c r="E78" s="3">
        <v>45478</v>
      </c>
      <c r="F78" s="8" t="s">
        <v>441</v>
      </c>
    </row>
    <row r="79" spans="1:6" x14ac:dyDescent="0.25">
      <c r="A79" s="1" t="s">
        <v>146</v>
      </c>
      <c r="B79" s="3"/>
      <c r="C79" s="1" t="s">
        <v>5</v>
      </c>
      <c r="D79" s="1" t="s">
        <v>6</v>
      </c>
      <c r="E79" s="3">
        <v>45169</v>
      </c>
      <c r="F79" s="8" t="s">
        <v>441</v>
      </c>
    </row>
    <row r="80" spans="1:6" x14ac:dyDescent="0.25">
      <c r="A80" s="1" t="s">
        <v>147</v>
      </c>
      <c r="B80" s="3">
        <v>2958465</v>
      </c>
      <c r="C80" s="1" t="s">
        <v>5</v>
      </c>
      <c r="D80" s="1" t="s">
        <v>6</v>
      </c>
      <c r="E80" s="3">
        <v>45113</v>
      </c>
      <c r="F80" s="8" t="s">
        <v>441</v>
      </c>
    </row>
    <row r="81" spans="1:6" x14ac:dyDescent="0.25">
      <c r="A81" s="1" t="s">
        <v>149</v>
      </c>
      <c r="B81" s="3">
        <v>45682</v>
      </c>
      <c r="C81" s="1" t="s">
        <v>5</v>
      </c>
      <c r="D81" s="1" t="s">
        <v>6</v>
      </c>
      <c r="E81" s="3">
        <v>45666</v>
      </c>
      <c r="F81" s="8" t="s">
        <v>441</v>
      </c>
    </row>
    <row r="82" spans="1:6" x14ac:dyDescent="0.25">
      <c r="A82" s="1" t="s">
        <v>151</v>
      </c>
      <c r="B82" s="3">
        <v>45714</v>
      </c>
      <c r="C82" s="1" t="s">
        <v>5</v>
      </c>
      <c r="D82" s="1" t="s">
        <v>6</v>
      </c>
      <c r="E82" s="3">
        <v>44837</v>
      </c>
      <c r="F82" s="8" t="s">
        <v>441</v>
      </c>
    </row>
    <row r="83" spans="1:6" x14ac:dyDescent="0.25">
      <c r="A83" s="1" t="s">
        <v>152</v>
      </c>
      <c r="B83" s="3">
        <v>45747</v>
      </c>
      <c r="C83" s="1" t="s">
        <v>5</v>
      </c>
      <c r="D83" s="1" t="s">
        <v>10</v>
      </c>
      <c r="E83" s="3">
        <v>43634</v>
      </c>
      <c r="F83" s="8" t="s">
        <v>441</v>
      </c>
    </row>
    <row r="84" spans="1:6" x14ac:dyDescent="0.25">
      <c r="A84" s="1" t="s">
        <v>153</v>
      </c>
      <c r="B84" s="3">
        <v>45688</v>
      </c>
      <c r="C84" s="1" t="s">
        <v>5</v>
      </c>
      <c r="D84" s="1" t="s">
        <v>10</v>
      </c>
      <c r="E84" s="3">
        <v>45303</v>
      </c>
      <c r="F84" s="8" t="s">
        <v>441</v>
      </c>
    </row>
    <row r="85" spans="1:6" x14ac:dyDescent="0.25">
      <c r="A85" s="1" t="s">
        <v>155</v>
      </c>
      <c r="B85" s="3"/>
      <c r="C85" s="1" t="s">
        <v>5</v>
      </c>
      <c r="D85" s="1" t="s">
        <v>10</v>
      </c>
      <c r="E85" s="3">
        <v>42990</v>
      </c>
      <c r="F85" s="8" t="s">
        <v>441</v>
      </c>
    </row>
    <row r="86" spans="1:6" x14ac:dyDescent="0.25">
      <c r="A86" s="1" t="s">
        <v>157</v>
      </c>
      <c r="B86" s="3"/>
      <c r="C86" s="1" t="s">
        <v>5</v>
      </c>
      <c r="D86" s="1" t="s">
        <v>6</v>
      </c>
      <c r="E86" s="3">
        <v>44447</v>
      </c>
      <c r="F86" s="8" t="s">
        <v>441</v>
      </c>
    </row>
    <row r="87" spans="1:6" x14ac:dyDescent="0.25">
      <c r="A87" s="1" t="s">
        <v>159</v>
      </c>
      <c r="B87" s="3"/>
      <c r="C87" s="1" t="s">
        <v>5</v>
      </c>
      <c r="D87" s="1" t="s">
        <v>6</v>
      </c>
      <c r="E87" s="3">
        <v>43256</v>
      </c>
      <c r="F87" s="8" t="s">
        <v>441</v>
      </c>
    </row>
    <row r="88" spans="1:6" x14ac:dyDescent="0.25">
      <c r="A88" s="1" t="s">
        <v>160</v>
      </c>
      <c r="B88" s="3"/>
      <c r="C88" s="1" t="s">
        <v>5</v>
      </c>
      <c r="D88" s="1" t="s">
        <v>10</v>
      </c>
      <c r="E88" s="3">
        <v>44097</v>
      </c>
      <c r="F88" s="8" t="s">
        <v>441</v>
      </c>
    </row>
    <row r="89" spans="1:6" x14ac:dyDescent="0.25">
      <c r="A89" s="1" t="s">
        <v>161</v>
      </c>
      <c r="B89" s="3"/>
      <c r="C89" s="1" t="s">
        <v>5</v>
      </c>
      <c r="D89" s="1" t="s">
        <v>6</v>
      </c>
      <c r="E89" s="3">
        <v>42821</v>
      </c>
      <c r="F89" s="8" t="s">
        <v>441</v>
      </c>
    </row>
    <row r="90" spans="1:6" x14ac:dyDescent="0.25">
      <c r="A90" s="1" t="s">
        <v>165</v>
      </c>
      <c r="B90" s="3"/>
      <c r="C90" s="1" t="s">
        <v>5</v>
      </c>
      <c r="D90" s="1" t="s">
        <v>10</v>
      </c>
      <c r="E90" s="3">
        <v>45506</v>
      </c>
      <c r="F90" s="8" t="s">
        <v>441</v>
      </c>
    </row>
    <row r="91" spans="1:6" x14ac:dyDescent="0.25">
      <c r="A91" s="1" t="s">
        <v>166</v>
      </c>
      <c r="B91" s="3"/>
      <c r="C91" s="1" t="s">
        <v>5</v>
      </c>
      <c r="D91" s="1" t="s">
        <v>10</v>
      </c>
      <c r="E91" s="3">
        <v>44467</v>
      </c>
      <c r="F91" s="8" t="s">
        <v>441</v>
      </c>
    </row>
    <row r="92" spans="1:6" x14ac:dyDescent="0.25">
      <c r="A92" s="1" t="s">
        <v>168</v>
      </c>
      <c r="B92" s="3"/>
      <c r="C92" s="1" t="s">
        <v>5</v>
      </c>
      <c r="D92" s="1" t="s">
        <v>6</v>
      </c>
      <c r="E92" s="3">
        <v>40317</v>
      </c>
      <c r="F92" s="8" t="s">
        <v>441</v>
      </c>
    </row>
    <row r="93" spans="1:6" x14ac:dyDescent="0.25">
      <c r="A93" s="1" t="s">
        <v>169</v>
      </c>
      <c r="B93" s="3">
        <v>2958465</v>
      </c>
      <c r="C93" s="1" t="s">
        <v>5</v>
      </c>
      <c r="D93" s="1" t="s">
        <v>10</v>
      </c>
      <c r="E93" s="3">
        <v>44999</v>
      </c>
      <c r="F93" s="8" t="s">
        <v>441</v>
      </c>
    </row>
    <row r="94" spans="1:6" x14ac:dyDescent="0.25">
      <c r="A94" s="1" t="s">
        <v>170</v>
      </c>
      <c r="B94" s="3"/>
      <c r="C94" s="1" t="s">
        <v>5</v>
      </c>
      <c r="D94" s="1" t="s">
        <v>6</v>
      </c>
      <c r="E94" s="3">
        <v>44266</v>
      </c>
      <c r="F94" s="8" t="s">
        <v>441</v>
      </c>
    </row>
    <row r="95" spans="1:6" x14ac:dyDescent="0.25">
      <c r="A95" s="1" t="s">
        <v>172</v>
      </c>
      <c r="B95" s="3"/>
      <c r="C95" s="1" t="s">
        <v>5</v>
      </c>
      <c r="D95" s="1" t="s">
        <v>10</v>
      </c>
      <c r="E95" s="3">
        <v>43594</v>
      </c>
      <c r="F95" s="8" t="s">
        <v>441</v>
      </c>
    </row>
    <row r="96" spans="1:6" x14ac:dyDescent="0.25">
      <c r="A96" s="1" t="s">
        <v>173</v>
      </c>
      <c r="B96" s="3"/>
      <c r="C96" s="1" t="s">
        <v>5</v>
      </c>
      <c r="D96" s="1" t="s">
        <v>10</v>
      </c>
      <c r="E96" s="3">
        <v>44253</v>
      </c>
      <c r="F96" s="8" t="s">
        <v>441</v>
      </c>
    </row>
    <row r="97" spans="1:6" x14ac:dyDescent="0.25">
      <c r="A97" s="1" t="s">
        <v>175</v>
      </c>
      <c r="B97" s="3"/>
      <c r="C97" s="1" t="s">
        <v>5</v>
      </c>
      <c r="D97" s="1" t="s">
        <v>6</v>
      </c>
      <c r="E97" s="3">
        <v>40560</v>
      </c>
      <c r="F97" s="8" t="s">
        <v>441</v>
      </c>
    </row>
    <row r="98" spans="1:6" x14ac:dyDescent="0.25">
      <c r="A98" s="1" t="s">
        <v>177</v>
      </c>
      <c r="B98" s="3"/>
      <c r="C98" s="1" t="s">
        <v>5</v>
      </c>
      <c r="D98" s="1" t="s">
        <v>6</v>
      </c>
      <c r="E98" s="3">
        <v>44158</v>
      </c>
      <c r="F98" s="8" t="s">
        <v>441</v>
      </c>
    </row>
    <row r="99" spans="1:6" x14ac:dyDescent="0.25">
      <c r="A99" s="1" t="s">
        <v>182</v>
      </c>
      <c r="B99" s="3"/>
      <c r="C99" s="1" t="s">
        <v>5</v>
      </c>
      <c r="D99" s="1" t="s">
        <v>6</v>
      </c>
      <c r="E99" s="3">
        <v>45133</v>
      </c>
      <c r="F99" s="8" t="s">
        <v>441</v>
      </c>
    </row>
    <row r="100" spans="1:6" x14ac:dyDescent="0.25">
      <c r="A100" s="1" t="s">
        <v>185</v>
      </c>
      <c r="B100" s="3">
        <v>45758</v>
      </c>
      <c r="C100" s="1" t="s">
        <v>5</v>
      </c>
      <c r="D100" s="1" t="s">
        <v>6</v>
      </c>
      <c r="E100" s="3">
        <v>45623</v>
      </c>
      <c r="F100" s="8" t="s">
        <v>441</v>
      </c>
    </row>
    <row r="101" spans="1:6" x14ac:dyDescent="0.25">
      <c r="A101" s="1" t="s">
        <v>189</v>
      </c>
      <c r="B101" s="3">
        <v>2958465</v>
      </c>
      <c r="C101" s="1" t="s">
        <v>5</v>
      </c>
      <c r="D101" s="1" t="s">
        <v>6</v>
      </c>
      <c r="E101" s="3">
        <v>44895</v>
      </c>
      <c r="F101" s="8" t="s">
        <v>441</v>
      </c>
    </row>
    <row r="102" spans="1:6" x14ac:dyDescent="0.25">
      <c r="A102" s="1" t="s">
        <v>190</v>
      </c>
      <c r="B102" s="3"/>
      <c r="C102" s="1" t="s">
        <v>5</v>
      </c>
      <c r="D102" s="1" t="s">
        <v>10</v>
      </c>
      <c r="E102" s="3">
        <v>45112</v>
      </c>
      <c r="F102" s="8" t="s">
        <v>441</v>
      </c>
    </row>
    <row r="103" spans="1:6" x14ac:dyDescent="0.25">
      <c r="A103" s="1" t="s">
        <v>191</v>
      </c>
      <c r="B103" s="3"/>
      <c r="C103" s="1" t="s">
        <v>5</v>
      </c>
      <c r="D103" s="1" t="s">
        <v>6</v>
      </c>
      <c r="E103" s="3">
        <v>45483</v>
      </c>
      <c r="F103" s="8" t="s">
        <v>441</v>
      </c>
    </row>
    <row r="104" spans="1:6" x14ac:dyDescent="0.25">
      <c r="A104" s="1" t="s">
        <v>192</v>
      </c>
      <c r="B104" s="3"/>
      <c r="C104" s="1" t="s">
        <v>5</v>
      </c>
      <c r="D104" s="1" t="s">
        <v>10</v>
      </c>
      <c r="E104" s="3">
        <v>44243</v>
      </c>
      <c r="F104" s="8" t="s">
        <v>441</v>
      </c>
    </row>
    <row r="105" spans="1:6" x14ac:dyDescent="0.25">
      <c r="A105" s="1" t="s">
        <v>195</v>
      </c>
      <c r="B105" s="3"/>
      <c r="C105" s="1" t="s">
        <v>5</v>
      </c>
      <c r="D105" s="1" t="s">
        <v>6</v>
      </c>
      <c r="E105" s="3">
        <v>44281</v>
      </c>
      <c r="F105" s="8" t="s">
        <v>441</v>
      </c>
    </row>
    <row r="106" spans="1:6" x14ac:dyDescent="0.25">
      <c r="A106" s="1" t="s">
        <v>196</v>
      </c>
      <c r="B106" s="3"/>
      <c r="C106" s="1" t="s">
        <v>5</v>
      </c>
      <c r="D106" s="1" t="s">
        <v>6</v>
      </c>
      <c r="E106" s="3">
        <v>44036</v>
      </c>
      <c r="F106" s="8" t="s">
        <v>441</v>
      </c>
    </row>
    <row r="107" spans="1:6" x14ac:dyDescent="0.25">
      <c r="A107" s="1" t="s">
        <v>200</v>
      </c>
      <c r="B107" s="3"/>
      <c r="C107" s="1" t="s">
        <v>5</v>
      </c>
      <c r="D107" s="1" t="s">
        <v>6</v>
      </c>
      <c r="E107" s="3">
        <v>41690</v>
      </c>
      <c r="F107" s="8" t="s">
        <v>441</v>
      </c>
    </row>
    <row r="108" spans="1:6" x14ac:dyDescent="0.25">
      <c r="A108" s="1" t="s">
        <v>201</v>
      </c>
      <c r="B108" s="3"/>
      <c r="C108" s="1" t="s">
        <v>5</v>
      </c>
      <c r="D108" s="1" t="s">
        <v>6</v>
      </c>
      <c r="E108" s="3">
        <v>42354</v>
      </c>
      <c r="F108" s="8" t="s">
        <v>441</v>
      </c>
    </row>
    <row r="109" spans="1:6" x14ac:dyDescent="0.25">
      <c r="A109" s="1" t="s">
        <v>202</v>
      </c>
      <c r="B109" s="3"/>
      <c r="C109" s="1" t="s">
        <v>5</v>
      </c>
      <c r="D109" s="1" t="s">
        <v>10</v>
      </c>
      <c r="E109" s="3">
        <v>44389</v>
      </c>
      <c r="F109" s="8" t="s">
        <v>441</v>
      </c>
    </row>
    <row r="110" spans="1:6" x14ac:dyDescent="0.25">
      <c r="A110" s="1" t="s">
        <v>205</v>
      </c>
      <c r="B110" s="3"/>
      <c r="C110" s="1" t="s">
        <v>5</v>
      </c>
      <c r="D110" s="1" t="s">
        <v>6</v>
      </c>
      <c r="E110" s="3">
        <v>45603</v>
      </c>
      <c r="F110" s="8" t="s">
        <v>441</v>
      </c>
    </row>
    <row r="111" spans="1:6" x14ac:dyDescent="0.25">
      <c r="A111" s="1" t="s">
        <v>206</v>
      </c>
      <c r="B111" s="3"/>
      <c r="C111" s="1" t="s">
        <v>5</v>
      </c>
      <c r="D111" s="1" t="s">
        <v>6</v>
      </c>
      <c r="E111" s="3">
        <v>44865</v>
      </c>
      <c r="F111" s="8" t="s">
        <v>441</v>
      </c>
    </row>
    <row r="112" spans="1:6" x14ac:dyDescent="0.25">
      <c r="A112" s="1" t="s">
        <v>207</v>
      </c>
      <c r="B112" s="3"/>
      <c r="C112" s="1" t="s">
        <v>5</v>
      </c>
      <c r="D112" s="1" t="s">
        <v>10</v>
      </c>
      <c r="E112" s="3">
        <v>43651</v>
      </c>
      <c r="F112" s="8" t="s">
        <v>441</v>
      </c>
    </row>
    <row r="113" spans="1:6" x14ac:dyDescent="0.25">
      <c r="A113" s="1" t="s">
        <v>210</v>
      </c>
      <c r="B113" s="3"/>
      <c r="C113" s="1" t="s">
        <v>5</v>
      </c>
      <c r="D113" s="1" t="s">
        <v>10</v>
      </c>
      <c r="E113" s="3">
        <v>45338</v>
      </c>
      <c r="F113" s="8" t="s">
        <v>441</v>
      </c>
    </row>
    <row r="114" spans="1:6" x14ac:dyDescent="0.25">
      <c r="A114" s="1" t="s">
        <v>211</v>
      </c>
      <c r="B114" s="3"/>
      <c r="C114" s="1" t="s">
        <v>5</v>
      </c>
      <c r="D114" s="1" t="s">
        <v>6</v>
      </c>
      <c r="E114" s="3">
        <v>41124</v>
      </c>
      <c r="F114" s="8" t="s">
        <v>441</v>
      </c>
    </row>
    <row r="115" spans="1:6" x14ac:dyDescent="0.25">
      <c r="A115" s="1" t="s">
        <v>215</v>
      </c>
      <c r="B115" s="3">
        <v>2958446</v>
      </c>
      <c r="C115" s="1" t="s">
        <v>5</v>
      </c>
      <c r="D115" s="1" t="s">
        <v>10</v>
      </c>
      <c r="E115" s="3">
        <v>41864</v>
      </c>
      <c r="F115" s="8" t="s">
        <v>441</v>
      </c>
    </row>
    <row r="116" spans="1:6" x14ac:dyDescent="0.25">
      <c r="A116" s="1" t="s">
        <v>220</v>
      </c>
      <c r="B116" s="3"/>
      <c r="C116" s="1" t="s">
        <v>5</v>
      </c>
      <c r="D116" s="1" t="s">
        <v>6</v>
      </c>
      <c r="E116" s="3">
        <v>45363</v>
      </c>
      <c r="F116" s="8" t="s">
        <v>441</v>
      </c>
    </row>
    <row r="117" spans="1:6" x14ac:dyDescent="0.25">
      <c r="A117" s="1" t="s">
        <v>221</v>
      </c>
      <c r="B117" s="3"/>
      <c r="C117" s="1" t="s">
        <v>5</v>
      </c>
      <c r="D117" s="1" t="s">
        <v>10</v>
      </c>
      <c r="E117" s="3">
        <v>45503</v>
      </c>
      <c r="F117" s="8" t="s">
        <v>441</v>
      </c>
    </row>
    <row r="118" spans="1:6" x14ac:dyDescent="0.25">
      <c r="A118" s="1" t="s">
        <v>223</v>
      </c>
      <c r="B118" s="3">
        <v>45671</v>
      </c>
      <c r="C118" s="1" t="s">
        <v>5</v>
      </c>
      <c r="D118" s="1" t="s">
        <v>6</v>
      </c>
      <c r="E118" s="3">
        <v>45230</v>
      </c>
      <c r="F118" s="8" t="s">
        <v>441</v>
      </c>
    </row>
    <row r="119" spans="1:6" x14ac:dyDescent="0.25">
      <c r="A119" s="1" t="s">
        <v>226</v>
      </c>
      <c r="B119" s="3"/>
      <c r="C119" s="1" t="s">
        <v>5</v>
      </c>
      <c r="D119" s="1" t="s">
        <v>10</v>
      </c>
      <c r="E119" s="3">
        <v>41894</v>
      </c>
      <c r="F119" s="8" t="s">
        <v>441</v>
      </c>
    </row>
    <row r="120" spans="1:6" x14ac:dyDescent="0.25">
      <c r="A120" s="1" t="s">
        <v>227</v>
      </c>
      <c r="B120" s="3"/>
      <c r="C120" s="1" t="s">
        <v>5</v>
      </c>
      <c r="D120" s="1" t="s">
        <v>6</v>
      </c>
      <c r="E120" s="3">
        <v>45464</v>
      </c>
      <c r="F120" s="8" t="s">
        <v>441</v>
      </c>
    </row>
    <row r="121" spans="1:6" x14ac:dyDescent="0.25">
      <c r="A121" s="1" t="s">
        <v>228</v>
      </c>
      <c r="B121" s="3"/>
      <c r="C121" s="1" t="s">
        <v>5</v>
      </c>
      <c r="D121" s="1" t="s">
        <v>6</v>
      </c>
      <c r="E121" s="3">
        <v>43208</v>
      </c>
      <c r="F121" s="8" t="s">
        <v>441</v>
      </c>
    </row>
    <row r="122" spans="1:6" x14ac:dyDescent="0.25">
      <c r="A122" s="1" t="s">
        <v>589</v>
      </c>
      <c r="B122" s="3"/>
      <c r="C122" s="1" t="s">
        <v>5</v>
      </c>
      <c r="D122" s="1" t="s">
        <v>10</v>
      </c>
      <c r="E122" s="3">
        <v>45686</v>
      </c>
      <c r="F122" s="8" t="s">
        <v>441</v>
      </c>
    </row>
    <row r="123" spans="1:6" x14ac:dyDescent="0.25">
      <c r="A123" s="1" t="s">
        <v>230</v>
      </c>
      <c r="B123" s="3"/>
      <c r="C123" s="1" t="s">
        <v>5</v>
      </c>
      <c r="D123" s="1" t="s">
        <v>6</v>
      </c>
      <c r="E123" s="3">
        <v>45190</v>
      </c>
      <c r="F123" s="8" t="s">
        <v>441</v>
      </c>
    </row>
    <row r="124" spans="1:6" x14ac:dyDescent="0.25">
      <c r="A124" s="1" t="s">
        <v>232</v>
      </c>
      <c r="B124" s="3"/>
      <c r="C124" s="1" t="s">
        <v>5</v>
      </c>
      <c r="D124" s="1" t="s">
        <v>6</v>
      </c>
      <c r="E124" s="3">
        <v>39673</v>
      </c>
      <c r="F124" s="8" t="s">
        <v>441</v>
      </c>
    </row>
    <row r="125" spans="1:6" x14ac:dyDescent="0.25">
      <c r="A125" s="1" t="s">
        <v>235</v>
      </c>
      <c r="B125" s="3"/>
      <c r="C125" s="1" t="s">
        <v>5</v>
      </c>
      <c r="D125" s="1" t="s">
        <v>10</v>
      </c>
      <c r="E125" s="3">
        <v>45400</v>
      </c>
      <c r="F125" s="8" t="s">
        <v>441</v>
      </c>
    </row>
    <row r="126" spans="1:6" x14ac:dyDescent="0.25">
      <c r="A126" s="1" t="s">
        <v>238</v>
      </c>
      <c r="B126" s="3"/>
      <c r="C126" s="1" t="s">
        <v>5</v>
      </c>
      <c r="D126" s="1" t="s">
        <v>6</v>
      </c>
      <c r="E126" s="3">
        <v>43523</v>
      </c>
      <c r="F126" s="8" t="s">
        <v>441</v>
      </c>
    </row>
    <row r="127" spans="1:6" x14ac:dyDescent="0.25">
      <c r="A127" s="1" t="s">
        <v>239</v>
      </c>
      <c r="B127" s="3"/>
      <c r="C127" s="1" t="s">
        <v>5</v>
      </c>
      <c r="D127" s="1" t="s">
        <v>10</v>
      </c>
      <c r="E127" s="3">
        <v>39097</v>
      </c>
      <c r="F127" s="8" t="s">
        <v>441</v>
      </c>
    </row>
    <row r="128" spans="1:6" x14ac:dyDescent="0.25">
      <c r="A128" s="1" t="s">
        <v>245</v>
      </c>
      <c r="B128" s="3"/>
      <c r="C128" s="1" t="s">
        <v>5</v>
      </c>
      <c r="D128" s="1" t="s">
        <v>10</v>
      </c>
      <c r="E128" s="3">
        <v>45517</v>
      </c>
      <c r="F128" s="8" t="s">
        <v>441</v>
      </c>
    </row>
    <row r="129" spans="1:6" x14ac:dyDescent="0.25">
      <c r="A129" s="1" t="s">
        <v>248</v>
      </c>
      <c r="B129" s="3"/>
      <c r="C129" s="1" t="s">
        <v>5</v>
      </c>
      <c r="D129" s="1" t="s">
        <v>6</v>
      </c>
      <c r="E129" s="3">
        <v>44883</v>
      </c>
      <c r="F129" s="8" t="s">
        <v>441</v>
      </c>
    </row>
    <row r="130" spans="1:6" x14ac:dyDescent="0.25">
      <c r="A130" s="1" t="s">
        <v>250</v>
      </c>
      <c r="B130" s="3"/>
      <c r="C130" s="1" t="s">
        <v>5</v>
      </c>
      <c r="D130" s="1" t="s">
        <v>6</v>
      </c>
      <c r="E130" s="3">
        <v>43173</v>
      </c>
      <c r="F130" s="8" t="s">
        <v>441</v>
      </c>
    </row>
    <row r="131" spans="1:6" x14ac:dyDescent="0.25">
      <c r="A131" s="1" t="s">
        <v>251</v>
      </c>
      <c r="B131" s="3">
        <v>2958465</v>
      </c>
      <c r="C131" s="1" t="s">
        <v>5</v>
      </c>
      <c r="D131" s="1" t="s">
        <v>6</v>
      </c>
      <c r="E131" s="3">
        <v>45393</v>
      </c>
      <c r="F131" s="8" t="s">
        <v>441</v>
      </c>
    </row>
    <row r="132" spans="1:6" x14ac:dyDescent="0.25">
      <c r="A132" s="1" t="s">
        <v>253</v>
      </c>
      <c r="B132" s="3">
        <v>2958465</v>
      </c>
      <c r="C132" s="1" t="s">
        <v>5</v>
      </c>
      <c r="D132" s="1" t="s">
        <v>10</v>
      </c>
      <c r="E132" s="3">
        <v>45386</v>
      </c>
      <c r="F132" s="8" t="s">
        <v>441</v>
      </c>
    </row>
    <row r="133" spans="1:6" x14ac:dyDescent="0.25">
      <c r="A133" s="1" t="s">
        <v>254</v>
      </c>
      <c r="B133" s="3"/>
      <c r="C133" s="1" t="s">
        <v>5</v>
      </c>
      <c r="D133" s="1" t="s">
        <v>6</v>
      </c>
      <c r="E133" s="3">
        <v>43383</v>
      </c>
      <c r="F133" s="8" t="s">
        <v>441</v>
      </c>
    </row>
    <row r="134" spans="1:6" x14ac:dyDescent="0.25">
      <c r="A134" s="1" t="s">
        <v>257</v>
      </c>
      <c r="B134" s="3"/>
      <c r="C134" s="1" t="s">
        <v>5</v>
      </c>
      <c r="D134" s="1" t="s">
        <v>10</v>
      </c>
      <c r="E134" s="3">
        <v>45390</v>
      </c>
      <c r="F134" s="8" t="s">
        <v>441</v>
      </c>
    </row>
    <row r="135" spans="1:6" x14ac:dyDescent="0.25">
      <c r="A135" s="1" t="s">
        <v>258</v>
      </c>
      <c r="B135" s="3"/>
      <c r="C135" s="1" t="s">
        <v>5</v>
      </c>
      <c r="D135" s="1" t="s">
        <v>6</v>
      </c>
      <c r="E135" s="3">
        <v>42419</v>
      </c>
      <c r="F135" s="8" t="s">
        <v>441</v>
      </c>
    </row>
    <row r="136" spans="1:6" x14ac:dyDescent="0.25">
      <c r="A136" s="1" t="s">
        <v>259</v>
      </c>
      <c r="B136" s="3">
        <v>2958465</v>
      </c>
      <c r="C136" s="1" t="s">
        <v>5</v>
      </c>
      <c r="D136" s="1" t="s">
        <v>6</v>
      </c>
      <c r="E136" s="3">
        <v>45169</v>
      </c>
      <c r="F136" s="8" t="s">
        <v>441</v>
      </c>
    </row>
    <row r="137" spans="1:6" x14ac:dyDescent="0.25">
      <c r="A137" s="1" t="s">
        <v>261</v>
      </c>
      <c r="B137" s="3"/>
      <c r="C137" s="1" t="s">
        <v>5</v>
      </c>
      <c r="D137" s="1" t="s">
        <v>10</v>
      </c>
      <c r="E137" s="3">
        <v>43493</v>
      </c>
      <c r="F137" s="8" t="s">
        <v>441</v>
      </c>
    </row>
    <row r="138" spans="1:6" x14ac:dyDescent="0.25">
      <c r="A138" s="1" t="s">
        <v>264</v>
      </c>
      <c r="B138" s="3">
        <v>2958465</v>
      </c>
      <c r="C138" s="1" t="s">
        <v>5</v>
      </c>
      <c r="D138" s="1" t="s">
        <v>6</v>
      </c>
      <c r="E138" s="3">
        <v>44897</v>
      </c>
      <c r="F138" s="8" t="s">
        <v>441</v>
      </c>
    </row>
    <row r="139" spans="1:6" x14ac:dyDescent="0.25">
      <c r="A139" s="1" t="s">
        <v>265</v>
      </c>
      <c r="B139" s="3"/>
      <c r="C139" s="1" t="s">
        <v>5</v>
      </c>
      <c r="D139" s="1" t="s">
        <v>6</v>
      </c>
      <c r="E139" s="3">
        <v>41866</v>
      </c>
      <c r="F139" s="8" t="s">
        <v>441</v>
      </c>
    </row>
    <row r="140" spans="1:6" x14ac:dyDescent="0.25">
      <c r="A140" s="1" t="s">
        <v>266</v>
      </c>
      <c r="B140" s="3">
        <v>2958465</v>
      </c>
      <c r="C140" s="1" t="s">
        <v>5</v>
      </c>
      <c r="D140" s="1" t="s">
        <v>6</v>
      </c>
      <c r="E140" s="3">
        <v>45139</v>
      </c>
      <c r="F140" s="8" t="s">
        <v>441</v>
      </c>
    </row>
    <row r="141" spans="1:6" x14ac:dyDescent="0.25">
      <c r="A141" s="1" t="s">
        <v>267</v>
      </c>
      <c r="B141" s="3">
        <v>45702</v>
      </c>
      <c r="C141" s="1" t="s">
        <v>5</v>
      </c>
      <c r="D141" s="1" t="s">
        <v>6</v>
      </c>
      <c r="E141" s="3">
        <v>45323</v>
      </c>
      <c r="F141" s="8" t="s">
        <v>441</v>
      </c>
    </row>
    <row r="142" spans="1:6" x14ac:dyDescent="0.25">
      <c r="A142" s="1" t="s">
        <v>268</v>
      </c>
      <c r="B142" s="3"/>
      <c r="C142" s="1" t="s">
        <v>5</v>
      </c>
      <c r="D142" s="1" t="s">
        <v>6</v>
      </c>
      <c r="E142" s="3">
        <v>44404</v>
      </c>
      <c r="F142" s="8" t="s">
        <v>441</v>
      </c>
    </row>
    <row r="143" spans="1:6" x14ac:dyDescent="0.25">
      <c r="A143" s="1" t="s">
        <v>270</v>
      </c>
      <c r="B143" s="3">
        <v>45730</v>
      </c>
      <c r="C143" s="1" t="s">
        <v>5</v>
      </c>
      <c r="D143" s="1" t="s">
        <v>6</v>
      </c>
      <c r="E143" s="3">
        <v>45315</v>
      </c>
      <c r="F143" s="8" t="s">
        <v>441</v>
      </c>
    </row>
    <row r="144" spans="1:6" x14ac:dyDescent="0.25">
      <c r="A144" s="1" t="s">
        <v>271</v>
      </c>
      <c r="B144" s="3"/>
      <c r="C144" s="1" t="s">
        <v>5</v>
      </c>
      <c r="D144" s="1" t="s">
        <v>6</v>
      </c>
      <c r="E144" s="3">
        <v>43684</v>
      </c>
      <c r="F144" s="8" t="s">
        <v>441</v>
      </c>
    </row>
    <row r="145" spans="1:6" x14ac:dyDescent="0.25">
      <c r="A145" s="1" t="s">
        <v>273</v>
      </c>
      <c r="B145" s="3">
        <v>45756</v>
      </c>
      <c r="C145" s="1" t="s">
        <v>5</v>
      </c>
      <c r="D145" s="1" t="s">
        <v>6</v>
      </c>
      <c r="E145" s="3">
        <v>44837</v>
      </c>
      <c r="F145" s="8" t="s">
        <v>441</v>
      </c>
    </row>
    <row r="146" spans="1:6" x14ac:dyDescent="0.25">
      <c r="A146" s="1" t="s">
        <v>274</v>
      </c>
      <c r="B146" s="3"/>
      <c r="C146" s="1" t="s">
        <v>5</v>
      </c>
      <c r="D146" s="1" t="s">
        <v>6</v>
      </c>
      <c r="E146" s="3">
        <v>44231</v>
      </c>
      <c r="F146" s="8" t="s">
        <v>441</v>
      </c>
    </row>
    <row r="147" spans="1:6" x14ac:dyDescent="0.25">
      <c r="A147" s="1" t="s">
        <v>275</v>
      </c>
      <c r="B147" s="3"/>
      <c r="C147" s="1" t="s">
        <v>5</v>
      </c>
      <c r="D147" s="1" t="s">
        <v>10</v>
      </c>
      <c r="E147" s="3">
        <v>45540</v>
      </c>
      <c r="F147" s="8" t="s">
        <v>441</v>
      </c>
    </row>
    <row r="148" spans="1:6" x14ac:dyDescent="0.25">
      <c r="A148" s="1" t="s">
        <v>276</v>
      </c>
      <c r="B148" s="3"/>
      <c r="C148" s="1" t="s">
        <v>5</v>
      </c>
      <c r="D148" s="1" t="s">
        <v>6</v>
      </c>
      <c r="E148" s="3">
        <v>43567</v>
      </c>
      <c r="F148" s="8" t="s">
        <v>441</v>
      </c>
    </row>
    <row r="149" spans="1:6" x14ac:dyDescent="0.25">
      <c r="A149" s="1" t="s">
        <v>277</v>
      </c>
      <c r="B149" s="3">
        <v>45678</v>
      </c>
      <c r="C149" s="1" t="s">
        <v>5</v>
      </c>
      <c r="D149" s="1" t="s">
        <v>6</v>
      </c>
      <c r="E149" s="3">
        <v>43413</v>
      </c>
      <c r="F149" s="8" t="s">
        <v>441</v>
      </c>
    </row>
    <row r="150" spans="1:6" x14ac:dyDescent="0.25">
      <c r="A150" s="1" t="s">
        <v>279</v>
      </c>
      <c r="B150" s="3"/>
      <c r="C150" s="1" t="s">
        <v>5</v>
      </c>
      <c r="D150" s="1" t="s">
        <v>10</v>
      </c>
      <c r="E150" s="3">
        <v>42809</v>
      </c>
      <c r="F150" s="8" t="s">
        <v>441</v>
      </c>
    </row>
    <row r="151" spans="1:6" x14ac:dyDescent="0.25">
      <c r="A151" s="1" t="s">
        <v>281</v>
      </c>
      <c r="B151" s="3"/>
      <c r="C151" s="1" t="s">
        <v>5</v>
      </c>
      <c r="D151" s="1" t="s">
        <v>6</v>
      </c>
      <c r="E151" s="3">
        <v>43472</v>
      </c>
      <c r="F151" s="8" t="s">
        <v>441</v>
      </c>
    </row>
    <row r="152" spans="1:6" x14ac:dyDescent="0.25">
      <c r="A152" s="1" t="s">
        <v>282</v>
      </c>
      <c r="B152" s="3">
        <v>2958465</v>
      </c>
      <c r="C152" s="1" t="s">
        <v>5</v>
      </c>
      <c r="D152" s="1" t="s">
        <v>6</v>
      </c>
      <c r="E152" s="3">
        <v>45393</v>
      </c>
      <c r="F152" s="8" t="s">
        <v>441</v>
      </c>
    </row>
    <row r="153" spans="1:6" x14ac:dyDescent="0.25">
      <c r="A153" s="1" t="s">
        <v>284</v>
      </c>
      <c r="B153" s="3"/>
      <c r="C153" s="1" t="s">
        <v>5</v>
      </c>
      <c r="D153" s="1" t="s">
        <v>6</v>
      </c>
      <c r="E153" s="3">
        <v>45134</v>
      </c>
      <c r="F153" s="8" t="s">
        <v>441</v>
      </c>
    </row>
    <row r="154" spans="1:6" x14ac:dyDescent="0.25">
      <c r="A154" s="1" t="s">
        <v>286</v>
      </c>
      <c r="B154" s="3"/>
      <c r="C154" s="1" t="s">
        <v>5</v>
      </c>
      <c r="D154" s="1" t="s">
        <v>10</v>
      </c>
      <c r="E154" s="3">
        <v>44676</v>
      </c>
      <c r="F154" s="8" t="s">
        <v>441</v>
      </c>
    </row>
    <row r="155" spans="1:6" x14ac:dyDescent="0.25">
      <c r="A155" s="1" t="s">
        <v>591</v>
      </c>
      <c r="B155" s="3"/>
      <c r="C155" s="1" t="s">
        <v>5</v>
      </c>
      <c r="D155" s="1" t="s">
        <v>6</v>
      </c>
      <c r="E155" s="3">
        <v>45699</v>
      </c>
      <c r="F155" s="8" t="s">
        <v>441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CA05-7D0D-425A-8E1B-5495639A4E86}">
  <dimension ref="A1:J163"/>
  <sheetViews>
    <sheetView topLeftCell="A129" workbookViewId="0">
      <selection activeCell="A2" sqref="A2:F163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8" t="s">
        <v>442</v>
      </c>
    </row>
    <row r="3" spans="1:10" x14ac:dyDescent="0.25">
      <c r="A3" s="1" t="s">
        <v>592</v>
      </c>
      <c r="B3" s="3"/>
      <c r="C3" s="1" t="s">
        <v>5</v>
      </c>
      <c r="D3" s="1" t="s">
        <v>6</v>
      </c>
      <c r="E3" s="3">
        <v>45743</v>
      </c>
      <c r="F3" s="8" t="s">
        <v>442</v>
      </c>
    </row>
    <row r="4" spans="1:10" x14ac:dyDescent="0.25">
      <c r="A4" s="1" t="s">
        <v>7</v>
      </c>
      <c r="B4" s="3">
        <v>2958465</v>
      </c>
      <c r="C4" s="1" t="s">
        <v>8</v>
      </c>
      <c r="D4" s="1" t="s">
        <v>6</v>
      </c>
      <c r="E4" s="3">
        <v>41172</v>
      </c>
      <c r="F4" s="8" t="s">
        <v>442</v>
      </c>
    </row>
    <row r="5" spans="1:10" x14ac:dyDescent="0.25">
      <c r="A5" s="1" t="s">
        <v>9</v>
      </c>
      <c r="B5" s="3"/>
      <c r="C5" s="1" t="s">
        <v>5</v>
      </c>
      <c r="D5" s="1" t="s">
        <v>10</v>
      </c>
      <c r="E5" s="3">
        <v>43529</v>
      </c>
      <c r="F5" s="8" t="s">
        <v>442</v>
      </c>
    </row>
    <row r="6" spans="1:10" x14ac:dyDescent="0.25">
      <c r="A6" s="1" t="s">
        <v>11</v>
      </c>
      <c r="B6" s="3"/>
      <c r="C6" s="1" t="s">
        <v>5</v>
      </c>
      <c r="D6" s="1" t="s">
        <v>6</v>
      </c>
      <c r="E6" s="3">
        <v>45086</v>
      </c>
      <c r="F6" s="8" t="s">
        <v>442</v>
      </c>
    </row>
    <row r="7" spans="1:10" x14ac:dyDescent="0.25">
      <c r="A7" s="1" t="s">
        <v>12</v>
      </c>
      <c r="B7" s="3"/>
      <c r="C7" s="1" t="s">
        <v>5</v>
      </c>
      <c r="D7" s="1" t="s">
        <v>6</v>
      </c>
      <c r="E7" s="3">
        <v>45652</v>
      </c>
      <c r="F7" s="8" t="s">
        <v>442</v>
      </c>
      <c r="J7" s="7" t="s">
        <v>451</v>
      </c>
    </row>
    <row r="8" spans="1:10" x14ac:dyDescent="0.25">
      <c r="A8" s="1" t="s">
        <v>14</v>
      </c>
      <c r="B8" s="3">
        <v>2958465</v>
      </c>
      <c r="C8" s="1" t="s">
        <v>5</v>
      </c>
      <c r="D8" s="1" t="s">
        <v>10</v>
      </c>
      <c r="E8" s="3">
        <v>42037</v>
      </c>
      <c r="F8" s="8" t="s">
        <v>442</v>
      </c>
      <c r="J8">
        <f>COUNTA(Marzo_2025UsuariosActivos[Usuario SAP])</f>
        <v>162</v>
      </c>
    </row>
    <row r="9" spans="1:10" x14ac:dyDescent="0.25">
      <c r="A9" s="1" t="s">
        <v>15</v>
      </c>
      <c r="B9" s="3"/>
      <c r="C9" s="1" t="s">
        <v>5</v>
      </c>
      <c r="D9" s="1" t="s">
        <v>10</v>
      </c>
      <c r="E9" s="3">
        <v>41003</v>
      </c>
      <c r="F9" s="8" t="s">
        <v>442</v>
      </c>
    </row>
    <row r="10" spans="1:10" x14ac:dyDescent="0.25">
      <c r="A10" s="1" t="s">
        <v>16</v>
      </c>
      <c r="B10" s="3"/>
      <c r="C10" s="1" t="s">
        <v>5</v>
      </c>
      <c r="D10" s="1" t="s">
        <v>10</v>
      </c>
      <c r="E10" s="3">
        <v>40954</v>
      </c>
      <c r="F10" s="8" t="s">
        <v>442</v>
      </c>
    </row>
    <row r="11" spans="1:10" x14ac:dyDescent="0.25">
      <c r="A11" s="1" t="s">
        <v>17</v>
      </c>
      <c r="B11" s="3"/>
      <c r="C11" s="1" t="s">
        <v>5</v>
      </c>
      <c r="D11" s="1" t="s">
        <v>10</v>
      </c>
      <c r="E11" s="3">
        <v>40792</v>
      </c>
      <c r="F11" s="8" t="s">
        <v>442</v>
      </c>
    </row>
    <row r="12" spans="1:10" x14ac:dyDescent="0.25">
      <c r="A12" s="1" t="s">
        <v>18</v>
      </c>
      <c r="B12" s="3"/>
      <c r="C12" s="1" t="s">
        <v>5</v>
      </c>
      <c r="D12" s="1" t="s">
        <v>10</v>
      </c>
      <c r="E12" s="3">
        <v>43608</v>
      </c>
      <c r="F12" s="8" t="s">
        <v>442</v>
      </c>
    </row>
    <row r="13" spans="1:10" x14ac:dyDescent="0.25">
      <c r="A13" s="1" t="s">
        <v>19</v>
      </c>
      <c r="B13" s="3"/>
      <c r="C13" s="1" t="s">
        <v>5</v>
      </c>
      <c r="D13" s="1" t="s">
        <v>20</v>
      </c>
      <c r="E13" s="3">
        <v>41611</v>
      </c>
      <c r="F13" s="8" t="s">
        <v>442</v>
      </c>
    </row>
    <row r="14" spans="1:10" x14ac:dyDescent="0.25">
      <c r="A14" s="1" t="s">
        <v>21</v>
      </c>
      <c r="B14" s="3"/>
      <c r="C14" s="1" t="s">
        <v>5</v>
      </c>
      <c r="D14" s="1" t="s">
        <v>6</v>
      </c>
      <c r="E14" s="3">
        <v>44659</v>
      </c>
      <c r="F14" s="8" t="s">
        <v>442</v>
      </c>
    </row>
    <row r="15" spans="1:10" x14ac:dyDescent="0.25">
      <c r="A15" s="1" t="s">
        <v>23</v>
      </c>
      <c r="B15" s="3">
        <v>45713</v>
      </c>
      <c r="C15" s="1" t="s">
        <v>5</v>
      </c>
      <c r="D15" s="1" t="s">
        <v>6</v>
      </c>
      <c r="E15" s="3">
        <v>43958</v>
      </c>
      <c r="F15" s="8" t="s">
        <v>442</v>
      </c>
    </row>
    <row r="16" spans="1:10" x14ac:dyDescent="0.25">
      <c r="A16" s="1" t="s">
        <v>25</v>
      </c>
      <c r="B16" s="3">
        <v>45769</v>
      </c>
      <c r="C16" s="1" t="s">
        <v>5</v>
      </c>
      <c r="D16" s="1" t="s">
        <v>6</v>
      </c>
      <c r="E16" s="3">
        <v>45681</v>
      </c>
      <c r="F16" s="8" t="s">
        <v>442</v>
      </c>
    </row>
    <row r="17" spans="1:6" x14ac:dyDescent="0.25">
      <c r="A17" s="1" t="s">
        <v>593</v>
      </c>
      <c r="B17" s="3"/>
      <c r="C17" s="1" t="s">
        <v>5</v>
      </c>
      <c r="D17" s="1" t="s">
        <v>6</v>
      </c>
      <c r="E17" s="3">
        <v>45744</v>
      </c>
      <c r="F17" s="8" t="s">
        <v>442</v>
      </c>
    </row>
    <row r="18" spans="1:6" x14ac:dyDescent="0.25">
      <c r="A18" s="1" t="s">
        <v>588</v>
      </c>
      <c r="B18" s="3"/>
      <c r="C18" s="1" t="s">
        <v>5</v>
      </c>
      <c r="D18" s="1" t="s">
        <v>10</v>
      </c>
      <c r="E18" s="3">
        <v>45685</v>
      </c>
      <c r="F18" s="8" t="s">
        <v>442</v>
      </c>
    </row>
    <row r="19" spans="1:6" x14ac:dyDescent="0.25">
      <c r="A19" s="1" t="s">
        <v>28</v>
      </c>
      <c r="B19" s="3">
        <v>2958465</v>
      </c>
      <c r="C19" s="1" t="s">
        <v>5</v>
      </c>
      <c r="D19" s="1" t="s">
        <v>6</v>
      </c>
      <c r="E19" s="3">
        <v>43740</v>
      </c>
      <c r="F19" s="8" t="s">
        <v>442</v>
      </c>
    </row>
    <row r="20" spans="1:6" x14ac:dyDescent="0.25">
      <c r="A20" s="1" t="s">
        <v>29</v>
      </c>
      <c r="B20" s="3"/>
      <c r="C20" s="1" t="s">
        <v>5</v>
      </c>
      <c r="D20" s="1" t="s">
        <v>6</v>
      </c>
      <c r="E20" s="3">
        <v>45495</v>
      </c>
      <c r="F20" s="8" t="s">
        <v>442</v>
      </c>
    </row>
    <row r="21" spans="1:6" x14ac:dyDescent="0.25">
      <c r="A21" s="1" t="s">
        <v>31</v>
      </c>
      <c r="B21" s="3"/>
      <c r="C21" s="1" t="s">
        <v>5</v>
      </c>
      <c r="D21" s="1" t="s">
        <v>6</v>
      </c>
      <c r="E21" s="3">
        <v>45594</v>
      </c>
      <c r="F21" s="8" t="s">
        <v>442</v>
      </c>
    </row>
    <row r="22" spans="1:6" x14ac:dyDescent="0.25">
      <c r="A22" s="1" t="s">
        <v>32</v>
      </c>
      <c r="B22" s="3"/>
      <c r="C22" s="1" t="s">
        <v>5</v>
      </c>
      <c r="D22" s="1" t="s">
        <v>10</v>
      </c>
      <c r="E22" s="3">
        <v>42604</v>
      </c>
      <c r="F22" s="8" t="s">
        <v>442</v>
      </c>
    </row>
    <row r="23" spans="1:6" x14ac:dyDescent="0.25">
      <c r="A23" s="1" t="s">
        <v>33</v>
      </c>
      <c r="B23" s="3"/>
      <c r="C23" s="1" t="s">
        <v>5</v>
      </c>
      <c r="D23" s="1" t="s">
        <v>10</v>
      </c>
      <c r="E23" s="3">
        <v>41353</v>
      </c>
      <c r="F23" s="8" t="s">
        <v>442</v>
      </c>
    </row>
    <row r="24" spans="1:6" x14ac:dyDescent="0.25">
      <c r="A24" s="1" t="s">
        <v>35</v>
      </c>
      <c r="B24" s="3"/>
      <c r="C24" s="1" t="s">
        <v>5</v>
      </c>
      <c r="D24" s="1" t="s">
        <v>6</v>
      </c>
      <c r="E24" s="3">
        <v>44677</v>
      </c>
      <c r="F24" s="8" t="s">
        <v>442</v>
      </c>
    </row>
    <row r="25" spans="1:6" x14ac:dyDescent="0.25">
      <c r="A25" s="1" t="s">
        <v>36</v>
      </c>
      <c r="B25" s="3">
        <v>2958465</v>
      </c>
      <c r="C25" s="1" t="s">
        <v>5</v>
      </c>
      <c r="D25" s="1" t="s">
        <v>10</v>
      </c>
      <c r="E25" s="3">
        <v>45209</v>
      </c>
      <c r="F25" s="8" t="s">
        <v>442</v>
      </c>
    </row>
    <row r="26" spans="1:6" x14ac:dyDescent="0.25">
      <c r="A26" s="1" t="s">
        <v>38</v>
      </c>
      <c r="B26" s="3"/>
      <c r="C26" s="1" t="s">
        <v>5</v>
      </c>
      <c r="D26" s="1" t="s">
        <v>6</v>
      </c>
      <c r="E26" s="3">
        <v>44659</v>
      </c>
      <c r="F26" s="8" t="s">
        <v>442</v>
      </c>
    </row>
    <row r="27" spans="1:6" x14ac:dyDescent="0.25">
      <c r="A27" s="1" t="s">
        <v>43</v>
      </c>
      <c r="B27" s="3">
        <v>45704</v>
      </c>
      <c r="C27" s="1" t="s">
        <v>5</v>
      </c>
      <c r="D27" s="1" t="s">
        <v>6</v>
      </c>
      <c r="E27" s="3">
        <v>45337</v>
      </c>
      <c r="F27" s="8" t="s">
        <v>442</v>
      </c>
    </row>
    <row r="28" spans="1:6" x14ac:dyDescent="0.25">
      <c r="A28" s="1" t="s">
        <v>594</v>
      </c>
      <c r="B28" s="3">
        <v>45737</v>
      </c>
      <c r="C28" s="1" t="s">
        <v>5</v>
      </c>
      <c r="D28" s="1" t="s">
        <v>6</v>
      </c>
      <c r="E28" s="3">
        <v>45726</v>
      </c>
      <c r="F28" s="8" t="s">
        <v>442</v>
      </c>
    </row>
    <row r="29" spans="1:6" x14ac:dyDescent="0.25">
      <c r="A29" s="1" t="s">
        <v>50</v>
      </c>
      <c r="B29" s="3"/>
      <c r="C29" s="1" t="s">
        <v>5</v>
      </c>
      <c r="D29" s="1" t="s">
        <v>6</v>
      </c>
      <c r="E29" s="3">
        <v>45525</v>
      </c>
      <c r="F29" s="8" t="s">
        <v>442</v>
      </c>
    </row>
    <row r="30" spans="1:6" x14ac:dyDescent="0.25">
      <c r="A30" s="1" t="s">
        <v>51</v>
      </c>
      <c r="B30" s="3"/>
      <c r="C30" s="1" t="s">
        <v>5</v>
      </c>
      <c r="D30" s="1" t="s">
        <v>6</v>
      </c>
      <c r="E30" s="3">
        <v>44224</v>
      </c>
      <c r="F30" s="8" t="s">
        <v>442</v>
      </c>
    </row>
    <row r="31" spans="1:6" x14ac:dyDescent="0.25">
      <c r="A31" s="1" t="s">
        <v>52</v>
      </c>
      <c r="B31" s="3"/>
      <c r="C31" s="1" t="s">
        <v>5</v>
      </c>
      <c r="D31" s="1" t="s">
        <v>6</v>
      </c>
      <c r="E31" s="3">
        <v>44070</v>
      </c>
      <c r="F31" s="8" t="s">
        <v>442</v>
      </c>
    </row>
    <row r="32" spans="1:6" x14ac:dyDescent="0.25">
      <c r="A32" s="1" t="s">
        <v>54</v>
      </c>
      <c r="B32" s="3"/>
      <c r="C32" s="1" t="s">
        <v>5</v>
      </c>
      <c r="D32" s="1" t="s">
        <v>10</v>
      </c>
      <c r="E32" s="3">
        <v>44768</v>
      </c>
      <c r="F32" s="8" t="s">
        <v>442</v>
      </c>
    </row>
    <row r="33" spans="1:6" x14ac:dyDescent="0.25">
      <c r="A33" s="1" t="s">
        <v>55</v>
      </c>
      <c r="B33" s="3"/>
      <c r="C33" s="1" t="s">
        <v>5</v>
      </c>
      <c r="D33" s="1" t="s">
        <v>10</v>
      </c>
      <c r="E33" s="3">
        <v>44789</v>
      </c>
      <c r="F33" s="8" t="s">
        <v>442</v>
      </c>
    </row>
    <row r="34" spans="1:6" x14ac:dyDescent="0.25">
      <c r="A34" s="1" t="s">
        <v>57</v>
      </c>
      <c r="B34" s="3"/>
      <c r="C34" s="1" t="s">
        <v>5</v>
      </c>
      <c r="D34" s="1" t="s">
        <v>10</v>
      </c>
      <c r="E34" s="3">
        <v>43230</v>
      </c>
      <c r="F34" s="8" t="s">
        <v>442</v>
      </c>
    </row>
    <row r="35" spans="1:6" x14ac:dyDescent="0.25">
      <c r="A35" s="1" t="s">
        <v>64</v>
      </c>
      <c r="B35" s="3"/>
      <c r="C35" s="1" t="s">
        <v>5</v>
      </c>
      <c r="D35" s="1" t="s">
        <v>10</v>
      </c>
      <c r="E35" s="3">
        <v>42615</v>
      </c>
      <c r="F35" s="8" t="s">
        <v>442</v>
      </c>
    </row>
    <row r="36" spans="1:6" x14ac:dyDescent="0.25">
      <c r="A36" s="1" t="s">
        <v>65</v>
      </c>
      <c r="B36" s="3"/>
      <c r="C36" s="1" t="s">
        <v>5</v>
      </c>
      <c r="D36" s="1" t="s">
        <v>6</v>
      </c>
      <c r="E36" s="3">
        <v>45624</v>
      </c>
      <c r="F36" s="8" t="s">
        <v>442</v>
      </c>
    </row>
    <row r="37" spans="1:6" x14ac:dyDescent="0.25">
      <c r="A37" s="1" t="s">
        <v>66</v>
      </c>
      <c r="B37" s="3"/>
      <c r="C37" s="1" t="s">
        <v>5</v>
      </c>
      <c r="D37" s="1" t="s">
        <v>10</v>
      </c>
      <c r="E37" s="3">
        <v>39429</v>
      </c>
      <c r="F37" s="8" t="s">
        <v>442</v>
      </c>
    </row>
    <row r="38" spans="1:6" x14ac:dyDescent="0.25">
      <c r="A38" s="1" t="s">
        <v>68</v>
      </c>
      <c r="B38" s="3"/>
      <c r="C38" s="1" t="s">
        <v>5</v>
      </c>
      <c r="D38" s="1" t="s">
        <v>6</v>
      </c>
      <c r="E38" s="3">
        <v>45289</v>
      </c>
      <c r="F38" s="8" t="s">
        <v>442</v>
      </c>
    </row>
    <row r="39" spans="1:6" x14ac:dyDescent="0.25">
      <c r="A39" s="1" t="s">
        <v>69</v>
      </c>
      <c r="B39" s="3"/>
      <c r="C39" s="1" t="s">
        <v>5</v>
      </c>
      <c r="D39" s="1" t="s">
        <v>10</v>
      </c>
      <c r="E39" s="3">
        <v>45278</v>
      </c>
      <c r="F39" s="8" t="s">
        <v>442</v>
      </c>
    </row>
    <row r="40" spans="1:6" x14ac:dyDescent="0.25">
      <c r="A40" s="1" t="s">
        <v>73</v>
      </c>
      <c r="B40" s="3"/>
      <c r="C40" s="1" t="s">
        <v>5</v>
      </c>
      <c r="D40" s="1" t="s">
        <v>10</v>
      </c>
      <c r="E40" s="3">
        <v>44256</v>
      </c>
      <c r="F40" s="8" t="s">
        <v>442</v>
      </c>
    </row>
    <row r="41" spans="1:6" x14ac:dyDescent="0.25">
      <c r="A41" s="1" t="s">
        <v>74</v>
      </c>
      <c r="B41" s="3"/>
      <c r="C41" s="1" t="s">
        <v>5</v>
      </c>
      <c r="D41" s="1" t="s">
        <v>6</v>
      </c>
      <c r="E41" s="3">
        <v>41960</v>
      </c>
      <c r="F41" s="8" t="s">
        <v>442</v>
      </c>
    </row>
    <row r="42" spans="1:6" x14ac:dyDescent="0.25">
      <c r="A42" s="1" t="s">
        <v>76</v>
      </c>
      <c r="B42" s="3"/>
      <c r="C42" s="1" t="s">
        <v>5</v>
      </c>
      <c r="D42" s="1" t="s">
        <v>20</v>
      </c>
      <c r="E42" s="3">
        <v>44876</v>
      </c>
      <c r="F42" s="8" t="s">
        <v>442</v>
      </c>
    </row>
    <row r="43" spans="1:6" x14ac:dyDescent="0.25">
      <c r="A43" s="1" t="s">
        <v>77</v>
      </c>
      <c r="B43" s="3"/>
      <c r="C43" s="1" t="s">
        <v>5</v>
      </c>
      <c r="D43" s="1" t="s">
        <v>6</v>
      </c>
      <c r="E43" s="3">
        <v>44320</v>
      </c>
      <c r="F43" s="8" t="s">
        <v>442</v>
      </c>
    </row>
    <row r="44" spans="1:6" x14ac:dyDescent="0.25">
      <c r="A44" s="1" t="s">
        <v>81</v>
      </c>
      <c r="B44" s="3"/>
      <c r="C44" s="1" t="s">
        <v>5</v>
      </c>
      <c r="D44" s="1" t="s">
        <v>6</v>
      </c>
      <c r="E44" s="3">
        <v>41964</v>
      </c>
      <c r="F44" s="8" t="s">
        <v>442</v>
      </c>
    </row>
    <row r="45" spans="1:6" x14ac:dyDescent="0.25">
      <c r="A45" s="1" t="s">
        <v>82</v>
      </c>
      <c r="B45" s="3"/>
      <c r="C45" s="1" t="s">
        <v>5</v>
      </c>
      <c r="D45" s="1" t="s">
        <v>6</v>
      </c>
      <c r="E45" s="3">
        <v>45239</v>
      </c>
      <c r="F45" s="8" t="s">
        <v>442</v>
      </c>
    </row>
    <row r="46" spans="1:6" x14ac:dyDescent="0.25">
      <c r="A46" s="1" t="s">
        <v>84</v>
      </c>
      <c r="B46" s="3"/>
      <c r="C46" s="1" t="s">
        <v>5</v>
      </c>
      <c r="D46" s="1" t="s">
        <v>6</v>
      </c>
      <c r="E46" s="3">
        <v>42551</v>
      </c>
      <c r="F46" s="8" t="s">
        <v>442</v>
      </c>
    </row>
    <row r="47" spans="1:6" x14ac:dyDescent="0.25">
      <c r="A47" s="1" t="s">
        <v>87</v>
      </c>
      <c r="B47" s="3"/>
      <c r="C47" s="1" t="s">
        <v>5</v>
      </c>
      <c r="D47" s="1" t="s">
        <v>6</v>
      </c>
      <c r="E47" s="3">
        <v>42173</v>
      </c>
      <c r="F47" s="8" t="s">
        <v>442</v>
      </c>
    </row>
    <row r="48" spans="1:6" x14ac:dyDescent="0.25">
      <c r="A48" s="1" t="s">
        <v>88</v>
      </c>
      <c r="B48" s="3"/>
      <c r="C48" s="1" t="s">
        <v>5</v>
      </c>
      <c r="D48" s="1" t="s">
        <v>6</v>
      </c>
      <c r="E48" s="3">
        <v>43588</v>
      </c>
      <c r="F48" s="8" t="s">
        <v>442</v>
      </c>
    </row>
    <row r="49" spans="1:6" x14ac:dyDescent="0.25">
      <c r="A49" s="1" t="s">
        <v>89</v>
      </c>
      <c r="B49" s="3"/>
      <c r="C49" s="1" t="s">
        <v>5</v>
      </c>
      <c r="D49" s="1" t="s">
        <v>10</v>
      </c>
      <c r="E49" s="3">
        <v>43678</v>
      </c>
      <c r="F49" s="8" t="s">
        <v>442</v>
      </c>
    </row>
    <row r="50" spans="1:6" x14ac:dyDescent="0.25">
      <c r="A50" s="1" t="s">
        <v>93</v>
      </c>
      <c r="B50" s="3"/>
      <c r="C50" s="1" t="s">
        <v>5</v>
      </c>
      <c r="D50" s="1" t="s">
        <v>10</v>
      </c>
      <c r="E50" s="3">
        <v>45390</v>
      </c>
      <c r="F50" s="8" t="s">
        <v>442</v>
      </c>
    </row>
    <row r="51" spans="1:6" x14ac:dyDescent="0.25">
      <c r="A51" s="1" t="s">
        <v>590</v>
      </c>
      <c r="B51" s="3"/>
      <c r="C51" s="1" t="s">
        <v>5</v>
      </c>
      <c r="D51" s="1" t="s">
        <v>6</v>
      </c>
      <c r="E51" s="3">
        <v>45700</v>
      </c>
      <c r="F51" s="8" t="s">
        <v>442</v>
      </c>
    </row>
    <row r="52" spans="1:6" x14ac:dyDescent="0.25">
      <c r="A52" s="1" t="s">
        <v>96</v>
      </c>
      <c r="B52" s="3"/>
      <c r="C52" s="1" t="s">
        <v>5</v>
      </c>
      <c r="D52" s="1" t="s">
        <v>6</v>
      </c>
      <c r="E52" s="3">
        <v>44126</v>
      </c>
      <c r="F52" s="8" t="s">
        <v>442</v>
      </c>
    </row>
    <row r="53" spans="1:6" x14ac:dyDescent="0.25">
      <c r="A53" s="1" t="s">
        <v>97</v>
      </c>
      <c r="B53" s="3">
        <v>2958465</v>
      </c>
      <c r="C53" s="1" t="s">
        <v>5</v>
      </c>
      <c r="D53" s="1" t="s">
        <v>6</v>
      </c>
      <c r="E53" s="3">
        <v>45435</v>
      </c>
      <c r="F53" s="8" t="s">
        <v>442</v>
      </c>
    </row>
    <row r="54" spans="1:6" x14ac:dyDescent="0.25">
      <c r="A54" s="1" t="s">
        <v>98</v>
      </c>
      <c r="B54" s="3"/>
      <c r="C54" s="1" t="s">
        <v>5</v>
      </c>
      <c r="D54" s="1" t="s">
        <v>6</v>
      </c>
      <c r="E54" s="3">
        <v>45518</v>
      </c>
      <c r="F54" s="8" t="s">
        <v>442</v>
      </c>
    </row>
    <row r="55" spans="1:6" x14ac:dyDescent="0.25">
      <c r="A55" s="1" t="s">
        <v>99</v>
      </c>
      <c r="B55" s="3"/>
      <c r="C55" s="1" t="s">
        <v>5</v>
      </c>
      <c r="D55" s="1" t="s">
        <v>6</v>
      </c>
      <c r="E55" s="3">
        <v>45197</v>
      </c>
      <c r="F55" s="8" t="s">
        <v>442</v>
      </c>
    </row>
    <row r="56" spans="1:6" x14ac:dyDescent="0.25">
      <c r="A56" s="1" t="s">
        <v>101</v>
      </c>
      <c r="B56" s="3">
        <v>2958465</v>
      </c>
      <c r="C56" s="1" t="s">
        <v>5</v>
      </c>
      <c r="D56" s="1" t="s">
        <v>6</v>
      </c>
      <c r="E56" s="3">
        <v>45376</v>
      </c>
      <c r="F56" s="8" t="s">
        <v>442</v>
      </c>
    </row>
    <row r="57" spans="1:6" x14ac:dyDescent="0.25">
      <c r="A57" s="1" t="s">
        <v>102</v>
      </c>
      <c r="B57" s="3"/>
      <c r="C57" s="1" t="s">
        <v>5</v>
      </c>
      <c r="D57" s="1" t="s">
        <v>6</v>
      </c>
      <c r="E57" s="3">
        <v>45630</v>
      </c>
      <c r="F57" s="8" t="s">
        <v>442</v>
      </c>
    </row>
    <row r="58" spans="1:6" x14ac:dyDescent="0.25">
      <c r="A58" s="1" t="s">
        <v>104</v>
      </c>
      <c r="B58" s="3"/>
      <c r="C58" s="1" t="s">
        <v>5</v>
      </c>
      <c r="D58" s="1" t="s">
        <v>6</v>
      </c>
      <c r="E58" s="3">
        <v>42878</v>
      </c>
      <c r="F58" s="8" t="s">
        <v>442</v>
      </c>
    </row>
    <row r="59" spans="1:6" x14ac:dyDescent="0.25">
      <c r="A59" s="1" t="s">
        <v>107</v>
      </c>
      <c r="B59" s="3"/>
      <c r="C59" s="1" t="s">
        <v>5</v>
      </c>
      <c r="D59" s="1" t="s">
        <v>6</v>
      </c>
      <c r="E59" s="3">
        <v>40560</v>
      </c>
      <c r="F59" s="8" t="s">
        <v>442</v>
      </c>
    </row>
    <row r="60" spans="1:6" x14ac:dyDescent="0.25">
      <c r="A60" s="1" t="s">
        <v>108</v>
      </c>
      <c r="B60" s="3"/>
      <c r="C60" s="1" t="s">
        <v>5</v>
      </c>
      <c r="D60" s="1" t="s">
        <v>10</v>
      </c>
      <c r="E60" s="3">
        <v>42851</v>
      </c>
      <c r="F60" s="8" t="s">
        <v>442</v>
      </c>
    </row>
    <row r="61" spans="1:6" x14ac:dyDescent="0.25">
      <c r="A61" s="1" t="s">
        <v>110</v>
      </c>
      <c r="B61" s="3"/>
      <c r="C61" s="1" t="s">
        <v>5</v>
      </c>
      <c r="D61" s="1" t="s">
        <v>6</v>
      </c>
      <c r="E61" s="3">
        <v>41929</v>
      </c>
      <c r="F61" s="8" t="s">
        <v>442</v>
      </c>
    </row>
    <row r="62" spans="1:6" x14ac:dyDescent="0.25">
      <c r="A62" s="1" t="s">
        <v>111</v>
      </c>
      <c r="B62" s="3"/>
      <c r="C62" s="1" t="s">
        <v>5</v>
      </c>
      <c r="D62" s="1" t="s">
        <v>6</v>
      </c>
      <c r="E62" s="3">
        <v>44788</v>
      </c>
      <c r="F62" s="8" t="s">
        <v>442</v>
      </c>
    </row>
    <row r="63" spans="1:6" x14ac:dyDescent="0.25">
      <c r="A63" s="1" t="s">
        <v>112</v>
      </c>
      <c r="B63" s="3">
        <v>2958465</v>
      </c>
      <c r="C63" s="1" t="s">
        <v>5</v>
      </c>
      <c r="D63" s="1" t="s">
        <v>6</v>
      </c>
      <c r="E63" s="3">
        <v>45405</v>
      </c>
      <c r="F63" s="8" t="s">
        <v>442</v>
      </c>
    </row>
    <row r="64" spans="1:6" x14ac:dyDescent="0.25">
      <c r="A64" s="1" t="s">
        <v>114</v>
      </c>
      <c r="B64" s="3"/>
      <c r="C64" s="1" t="s">
        <v>5</v>
      </c>
      <c r="D64" s="1" t="s">
        <v>6</v>
      </c>
      <c r="E64" s="3">
        <v>45352</v>
      </c>
      <c r="F64" s="8" t="s">
        <v>442</v>
      </c>
    </row>
    <row r="65" spans="1:6" x14ac:dyDescent="0.25">
      <c r="A65" s="1" t="s">
        <v>115</v>
      </c>
      <c r="B65" s="3"/>
      <c r="C65" s="1" t="s">
        <v>5</v>
      </c>
      <c r="D65" s="1" t="s">
        <v>6</v>
      </c>
      <c r="E65" s="3">
        <v>41282</v>
      </c>
      <c r="F65" s="8" t="s">
        <v>442</v>
      </c>
    </row>
    <row r="66" spans="1:6" x14ac:dyDescent="0.25">
      <c r="A66" s="1" t="s">
        <v>117</v>
      </c>
      <c r="B66" s="3"/>
      <c r="C66" s="1" t="s">
        <v>5</v>
      </c>
      <c r="D66" s="1" t="s">
        <v>10</v>
      </c>
      <c r="E66" s="3">
        <v>44671</v>
      </c>
      <c r="F66" s="8" t="s">
        <v>442</v>
      </c>
    </row>
    <row r="67" spans="1:6" x14ac:dyDescent="0.25">
      <c r="A67" s="1" t="s">
        <v>118</v>
      </c>
      <c r="B67" s="3"/>
      <c r="C67" s="1" t="s">
        <v>5</v>
      </c>
      <c r="D67" s="1" t="s">
        <v>6</v>
      </c>
      <c r="E67" s="3">
        <v>43063</v>
      </c>
      <c r="F67" s="8" t="s">
        <v>442</v>
      </c>
    </row>
    <row r="68" spans="1:6" x14ac:dyDescent="0.25">
      <c r="A68" s="1" t="s">
        <v>120</v>
      </c>
      <c r="B68" s="3"/>
      <c r="C68" s="1" t="s">
        <v>5</v>
      </c>
      <c r="D68" s="1" t="s">
        <v>6</v>
      </c>
      <c r="E68" s="3">
        <v>45152</v>
      </c>
      <c r="F68" s="8" t="s">
        <v>442</v>
      </c>
    </row>
    <row r="69" spans="1:6" x14ac:dyDescent="0.25">
      <c r="A69" s="1" t="s">
        <v>121</v>
      </c>
      <c r="B69" s="3"/>
      <c r="C69" s="1" t="s">
        <v>5</v>
      </c>
      <c r="D69" s="1" t="s">
        <v>6</v>
      </c>
      <c r="E69" s="3">
        <v>45579</v>
      </c>
      <c r="F69" s="8" t="s">
        <v>442</v>
      </c>
    </row>
    <row r="70" spans="1:6" x14ac:dyDescent="0.25">
      <c r="A70" s="1" t="s">
        <v>122</v>
      </c>
      <c r="B70" s="3">
        <v>2958465</v>
      </c>
      <c r="C70" s="1" t="s">
        <v>5</v>
      </c>
      <c r="D70" s="1" t="s">
        <v>20</v>
      </c>
      <c r="E70" s="3">
        <v>45446</v>
      </c>
      <c r="F70" s="8" t="s">
        <v>442</v>
      </c>
    </row>
    <row r="71" spans="1:6" x14ac:dyDescent="0.25">
      <c r="A71" s="1" t="s">
        <v>126</v>
      </c>
      <c r="B71" s="3"/>
      <c r="C71" s="1" t="s">
        <v>5</v>
      </c>
      <c r="D71" s="1" t="s">
        <v>6</v>
      </c>
      <c r="E71" s="3">
        <v>43628</v>
      </c>
      <c r="F71" s="8" t="s">
        <v>442</v>
      </c>
    </row>
    <row r="72" spans="1:6" x14ac:dyDescent="0.25">
      <c r="A72" s="1" t="s">
        <v>128</v>
      </c>
      <c r="B72" s="3"/>
      <c r="C72" s="1" t="s">
        <v>5</v>
      </c>
      <c r="D72" s="1" t="s">
        <v>6</v>
      </c>
      <c r="E72" s="3">
        <v>41863</v>
      </c>
      <c r="F72" s="8" t="s">
        <v>442</v>
      </c>
    </row>
    <row r="73" spans="1:6" x14ac:dyDescent="0.25">
      <c r="A73" s="1" t="s">
        <v>129</v>
      </c>
      <c r="B73" s="3">
        <v>2958465</v>
      </c>
      <c r="C73" s="1" t="s">
        <v>5</v>
      </c>
      <c r="D73" s="1" t="s">
        <v>6</v>
      </c>
      <c r="E73" s="3">
        <v>44967</v>
      </c>
      <c r="F73" s="8" t="s">
        <v>442</v>
      </c>
    </row>
    <row r="74" spans="1:6" x14ac:dyDescent="0.25">
      <c r="A74" s="1" t="s">
        <v>595</v>
      </c>
      <c r="B74" s="3"/>
      <c r="C74" s="1" t="s">
        <v>5</v>
      </c>
      <c r="D74" s="1" t="s">
        <v>10</v>
      </c>
      <c r="E74" s="3">
        <v>45726</v>
      </c>
      <c r="F74" s="8" t="s">
        <v>442</v>
      </c>
    </row>
    <row r="75" spans="1:6" x14ac:dyDescent="0.25">
      <c r="A75" s="1" t="s">
        <v>132</v>
      </c>
      <c r="B75" s="3"/>
      <c r="C75" s="1" t="s">
        <v>5</v>
      </c>
      <c r="D75" s="1" t="s">
        <v>10</v>
      </c>
      <c r="E75" s="3">
        <v>43103</v>
      </c>
      <c r="F75" s="8" t="s">
        <v>442</v>
      </c>
    </row>
    <row r="76" spans="1:6" x14ac:dyDescent="0.25">
      <c r="A76" s="1" t="s">
        <v>136</v>
      </c>
      <c r="B76" s="3"/>
      <c r="C76" s="1" t="s">
        <v>5</v>
      </c>
      <c r="D76" s="1" t="s">
        <v>6</v>
      </c>
      <c r="E76" s="3">
        <v>42576</v>
      </c>
      <c r="F76" s="8" t="s">
        <v>442</v>
      </c>
    </row>
    <row r="77" spans="1:6" x14ac:dyDescent="0.25">
      <c r="A77" s="1" t="s">
        <v>137</v>
      </c>
      <c r="B77" s="3"/>
      <c r="C77" s="1" t="s">
        <v>5</v>
      </c>
      <c r="D77" s="1" t="s">
        <v>6</v>
      </c>
      <c r="E77" s="3">
        <v>44076</v>
      </c>
      <c r="F77" s="8" t="s">
        <v>442</v>
      </c>
    </row>
    <row r="78" spans="1:6" x14ac:dyDescent="0.25">
      <c r="A78" s="1" t="s">
        <v>138</v>
      </c>
      <c r="B78" s="3">
        <v>45688</v>
      </c>
      <c r="C78" s="1" t="s">
        <v>5</v>
      </c>
      <c r="D78" s="1" t="s">
        <v>6</v>
      </c>
      <c r="E78" s="3">
        <v>44617</v>
      </c>
      <c r="F78" s="8" t="s">
        <v>442</v>
      </c>
    </row>
    <row r="79" spans="1:6" x14ac:dyDescent="0.25">
      <c r="A79" s="1" t="s">
        <v>139</v>
      </c>
      <c r="B79" s="3"/>
      <c r="C79" s="1" t="s">
        <v>5</v>
      </c>
      <c r="D79" s="1" t="s">
        <v>10</v>
      </c>
      <c r="E79" s="3">
        <v>45085</v>
      </c>
      <c r="F79" s="8" t="s">
        <v>442</v>
      </c>
    </row>
    <row r="80" spans="1:6" x14ac:dyDescent="0.25">
      <c r="A80" s="1" t="s">
        <v>140</v>
      </c>
      <c r="B80" s="3"/>
      <c r="C80" s="1" t="s">
        <v>5</v>
      </c>
      <c r="D80" s="1" t="s">
        <v>10</v>
      </c>
      <c r="E80" s="3">
        <v>44047</v>
      </c>
      <c r="F80" s="8" t="s">
        <v>442</v>
      </c>
    </row>
    <row r="81" spans="1:6" x14ac:dyDescent="0.25">
      <c r="A81" s="1" t="s">
        <v>143</v>
      </c>
      <c r="B81" s="3"/>
      <c r="C81" s="1" t="s">
        <v>5</v>
      </c>
      <c r="D81" s="1" t="s">
        <v>10</v>
      </c>
      <c r="E81" s="3">
        <v>44007</v>
      </c>
      <c r="F81" s="8" t="s">
        <v>442</v>
      </c>
    </row>
    <row r="82" spans="1:6" x14ac:dyDescent="0.25">
      <c r="A82" s="1" t="s">
        <v>145</v>
      </c>
      <c r="B82" s="3">
        <v>45688</v>
      </c>
      <c r="C82" s="1" t="s">
        <v>5</v>
      </c>
      <c r="D82" s="1" t="s">
        <v>10</v>
      </c>
      <c r="E82" s="3">
        <v>45478</v>
      </c>
      <c r="F82" s="8" t="s">
        <v>442</v>
      </c>
    </row>
    <row r="83" spans="1:6" x14ac:dyDescent="0.25">
      <c r="A83" s="1" t="s">
        <v>146</v>
      </c>
      <c r="B83" s="3"/>
      <c r="C83" s="1" t="s">
        <v>5</v>
      </c>
      <c r="D83" s="1" t="s">
        <v>6</v>
      </c>
      <c r="E83" s="3">
        <v>45169</v>
      </c>
      <c r="F83" s="8" t="s">
        <v>442</v>
      </c>
    </row>
    <row r="84" spans="1:6" x14ac:dyDescent="0.25">
      <c r="A84" s="1" t="s">
        <v>147</v>
      </c>
      <c r="B84" s="3">
        <v>2958465</v>
      </c>
      <c r="C84" s="1" t="s">
        <v>5</v>
      </c>
      <c r="D84" s="1" t="s">
        <v>6</v>
      </c>
      <c r="E84" s="3">
        <v>45113</v>
      </c>
      <c r="F84" s="8" t="s">
        <v>442</v>
      </c>
    </row>
    <row r="85" spans="1:6" x14ac:dyDescent="0.25">
      <c r="A85" s="1" t="s">
        <v>149</v>
      </c>
      <c r="B85" s="3">
        <v>45682</v>
      </c>
      <c r="C85" s="1" t="s">
        <v>5</v>
      </c>
      <c r="D85" s="1" t="s">
        <v>6</v>
      </c>
      <c r="E85" s="3">
        <v>45666</v>
      </c>
      <c r="F85" s="8" t="s">
        <v>442</v>
      </c>
    </row>
    <row r="86" spans="1:6" x14ac:dyDescent="0.25">
      <c r="A86" s="1" t="s">
        <v>151</v>
      </c>
      <c r="B86" s="3">
        <v>45714</v>
      </c>
      <c r="C86" s="1" t="s">
        <v>5</v>
      </c>
      <c r="D86" s="1" t="s">
        <v>6</v>
      </c>
      <c r="E86" s="3">
        <v>44837</v>
      </c>
      <c r="F86" s="8" t="s">
        <v>442</v>
      </c>
    </row>
    <row r="87" spans="1:6" x14ac:dyDescent="0.25">
      <c r="A87" s="1" t="s">
        <v>152</v>
      </c>
      <c r="B87" s="3">
        <v>45747</v>
      </c>
      <c r="C87" s="1" t="s">
        <v>5</v>
      </c>
      <c r="D87" s="1" t="s">
        <v>10</v>
      </c>
      <c r="E87" s="3">
        <v>43634</v>
      </c>
      <c r="F87" s="8" t="s">
        <v>442</v>
      </c>
    </row>
    <row r="88" spans="1:6" x14ac:dyDescent="0.25">
      <c r="A88" s="1" t="s">
        <v>153</v>
      </c>
      <c r="B88" s="3">
        <v>45688</v>
      </c>
      <c r="C88" s="1" t="s">
        <v>5</v>
      </c>
      <c r="D88" s="1" t="s">
        <v>10</v>
      </c>
      <c r="E88" s="3">
        <v>45303</v>
      </c>
      <c r="F88" s="8" t="s">
        <v>442</v>
      </c>
    </row>
    <row r="89" spans="1:6" x14ac:dyDescent="0.25">
      <c r="A89" s="1" t="s">
        <v>155</v>
      </c>
      <c r="B89" s="3"/>
      <c r="C89" s="1" t="s">
        <v>5</v>
      </c>
      <c r="D89" s="1" t="s">
        <v>10</v>
      </c>
      <c r="E89" s="3">
        <v>42990</v>
      </c>
      <c r="F89" s="8" t="s">
        <v>442</v>
      </c>
    </row>
    <row r="90" spans="1:6" x14ac:dyDescent="0.25">
      <c r="A90" s="1" t="s">
        <v>157</v>
      </c>
      <c r="B90" s="3"/>
      <c r="C90" s="1" t="s">
        <v>5</v>
      </c>
      <c r="D90" s="1" t="s">
        <v>6</v>
      </c>
      <c r="E90" s="3">
        <v>44447</v>
      </c>
      <c r="F90" s="8" t="s">
        <v>442</v>
      </c>
    </row>
    <row r="91" spans="1:6" x14ac:dyDescent="0.25">
      <c r="A91" s="1" t="s">
        <v>159</v>
      </c>
      <c r="B91" s="3"/>
      <c r="C91" s="1" t="s">
        <v>5</v>
      </c>
      <c r="D91" s="1" t="s">
        <v>6</v>
      </c>
      <c r="E91" s="3">
        <v>43256</v>
      </c>
      <c r="F91" s="8" t="s">
        <v>442</v>
      </c>
    </row>
    <row r="92" spans="1:6" x14ac:dyDescent="0.25">
      <c r="A92" s="1" t="s">
        <v>160</v>
      </c>
      <c r="B92" s="3"/>
      <c r="C92" s="1" t="s">
        <v>5</v>
      </c>
      <c r="D92" s="1" t="s">
        <v>10</v>
      </c>
      <c r="E92" s="3">
        <v>44097</v>
      </c>
      <c r="F92" s="8" t="s">
        <v>442</v>
      </c>
    </row>
    <row r="93" spans="1:6" x14ac:dyDescent="0.25">
      <c r="A93" s="1" t="s">
        <v>161</v>
      </c>
      <c r="B93" s="3"/>
      <c r="C93" s="1" t="s">
        <v>5</v>
      </c>
      <c r="D93" s="1" t="s">
        <v>6</v>
      </c>
      <c r="E93" s="3">
        <v>42821</v>
      </c>
      <c r="F93" s="8" t="s">
        <v>442</v>
      </c>
    </row>
    <row r="94" spans="1:6" x14ac:dyDescent="0.25">
      <c r="A94" s="1" t="s">
        <v>165</v>
      </c>
      <c r="B94" s="3"/>
      <c r="C94" s="1" t="s">
        <v>5</v>
      </c>
      <c r="D94" s="1" t="s">
        <v>10</v>
      </c>
      <c r="E94" s="3">
        <v>45506</v>
      </c>
      <c r="F94" s="8" t="s">
        <v>442</v>
      </c>
    </row>
    <row r="95" spans="1:6" x14ac:dyDescent="0.25">
      <c r="A95" s="1" t="s">
        <v>166</v>
      </c>
      <c r="B95" s="3"/>
      <c r="C95" s="1" t="s">
        <v>5</v>
      </c>
      <c r="D95" s="1" t="s">
        <v>10</v>
      </c>
      <c r="E95" s="3">
        <v>44467</v>
      </c>
      <c r="F95" s="8" t="s">
        <v>442</v>
      </c>
    </row>
    <row r="96" spans="1:6" x14ac:dyDescent="0.25">
      <c r="A96" s="1" t="s">
        <v>168</v>
      </c>
      <c r="B96" s="3"/>
      <c r="C96" s="1" t="s">
        <v>5</v>
      </c>
      <c r="D96" s="1" t="s">
        <v>6</v>
      </c>
      <c r="E96" s="3">
        <v>40317</v>
      </c>
      <c r="F96" s="8" t="s">
        <v>442</v>
      </c>
    </row>
    <row r="97" spans="1:6" x14ac:dyDescent="0.25">
      <c r="A97" s="1" t="s">
        <v>169</v>
      </c>
      <c r="B97" s="3">
        <v>2958465</v>
      </c>
      <c r="C97" s="1" t="s">
        <v>5</v>
      </c>
      <c r="D97" s="1" t="s">
        <v>10</v>
      </c>
      <c r="E97" s="3">
        <v>44999</v>
      </c>
      <c r="F97" s="8" t="s">
        <v>442</v>
      </c>
    </row>
    <row r="98" spans="1:6" x14ac:dyDescent="0.25">
      <c r="A98" s="1" t="s">
        <v>170</v>
      </c>
      <c r="B98" s="3"/>
      <c r="C98" s="1" t="s">
        <v>5</v>
      </c>
      <c r="D98" s="1" t="s">
        <v>6</v>
      </c>
      <c r="E98" s="3">
        <v>44266</v>
      </c>
      <c r="F98" s="8" t="s">
        <v>442</v>
      </c>
    </row>
    <row r="99" spans="1:6" x14ac:dyDescent="0.25">
      <c r="A99" s="1" t="s">
        <v>172</v>
      </c>
      <c r="B99" s="3"/>
      <c r="C99" s="1" t="s">
        <v>5</v>
      </c>
      <c r="D99" s="1" t="s">
        <v>10</v>
      </c>
      <c r="E99" s="3">
        <v>43594</v>
      </c>
      <c r="F99" s="8" t="s">
        <v>442</v>
      </c>
    </row>
    <row r="100" spans="1:6" x14ac:dyDescent="0.25">
      <c r="A100" s="1" t="s">
        <v>173</v>
      </c>
      <c r="B100" s="3"/>
      <c r="C100" s="1" t="s">
        <v>5</v>
      </c>
      <c r="D100" s="1" t="s">
        <v>10</v>
      </c>
      <c r="E100" s="3">
        <v>44253</v>
      </c>
      <c r="F100" s="8" t="s">
        <v>442</v>
      </c>
    </row>
    <row r="101" spans="1:6" x14ac:dyDescent="0.25">
      <c r="A101" s="1" t="s">
        <v>175</v>
      </c>
      <c r="B101" s="3"/>
      <c r="C101" s="1" t="s">
        <v>5</v>
      </c>
      <c r="D101" s="1" t="s">
        <v>6</v>
      </c>
      <c r="E101" s="3">
        <v>40560</v>
      </c>
      <c r="F101" s="8" t="s">
        <v>442</v>
      </c>
    </row>
    <row r="102" spans="1:6" x14ac:dyDescent="0.25">
      <c r="A102" s="1" t="s">
        <v>177</v>
      </c>
      <c r="B102" s="3"/>
      <c r="C102" s="1" t="s">
        <v>5</v>
      </c>
      <c r="D102" s="1" t="s">
        <v>6</v>
      </c>
      <c r="E102" s="3">
        <v>44158</v>
      </c>
      <c r="F102" s="8" t="s">
        <v>442</v>
      </c>
    </row>
    <row r="103" spans="1:6" x14ac:dyDescent="0.25">
      <c r="A103" s="1" t="s">
        <v>182</v>
      </c>
      <c r="B103" s="3"/>
      <c r="C103" s="1" t="s">
        <v>5</v>
      </c>
      <c r="D103" s="1" t="s">
        <v>6</v>
      </c>
      <c r="E103" s="3">
        <v>45133</v>
      </c>
      <c r="F103" s="8" t="s">
        <v>442</v>
      </c>
    </row>
    <row r="104" spans="1:6" x14ac:dyDescent="0.25">
      <c r="A104" s="1" t="s">
        <v>185</v>
      </c>
      <c r="B104" s="3">
        <v>45758</v>
      </c>
      <c r="C104" s="1" t="s">
        <v>5</v>
      </c>
      <c r="D104" s="1" t="s">
        <v>6</v>
      </c>
      <c r="E104" s="3">
        <v>45623</v>
      </c>
      <c r="F104" s="8" t="s">
        <v>442</v>
      </c>
    </row>
    <row r="105" spans="1:6" x14ac:dyDescent="0.25">
      <c r="A105" s="1" t="s">
        <v>189</v>
      </c>
      <c r="B105" s="3">
        <v>2958465</v>
      </c>
      <c r="C105" s="1" t="s">
        <v>5</v>
      </c>
      <c r="D105" s="1" t="s">
        <v>6</v>
      </c>
      <c r="E105" s="3">
        <v>44895</v>
      </c>
      <c r="F105" s="8" t="s">
        <v>442</v>
      </c>
    </row>
    <row r="106" spans="1:6" x14ac:dyDescent="0.25">
      <c r="A106" s="1" t="s">
        <v>190</v>
      </c>
      <c r="B106" s="3"/>
      <c r="C106" s="1" t="s">
        <v>5</v>
      </c>
      <c r="D106" s="1" t="s">
        <v>10</v>
      </c>
      <c r="E106" s="3">
        <v>45112</v>
      </c>
      <c r="F106" s="8" t="s">
        <v>442</v>
      </c>
    </row>
    <row r="107" spans="1:6" x14ac:dyDescent="0.25">
      <c r="A107" s="1" t="s">
        <v>191</v>
      </c>
      <c r="B107" s="3"/>
      <c r="C107" s="1" t="s">
        <v>5</v>
      </c>
      <c r="D107" s="1" t="s">
        <v>6</v>
      </c>
      <c r="E107" s="3">
        <v>45483</v>
      </c>
      <c r="F107" s="8" t="s">
        <v>442</v>
      </c>
    </row>
    <row r="108" spans="1:6" x14ac:dyDescent="0.25">
      <c r="A108" s="1" t="s">
        <v>192</v>
      </c>
      <c r="B108" s="3"/>
      <c r="C108" s="1" t="s">
        <v>5</v>
      </c>
      <c r="D108" s="1" t="s">
        <v>10</v>
      </c>
      <c r="E108" s="3">
        <v>44243</v>
      </c>
      <c r="F108" s="8" t="s">
        <v>442</v>
      </c>
    </row>
    <row r="109" spans="1:6" x14ac:dyDescent="0.25">
      <c r="A109" s="1" t="s">
        <v>195</v>
      </c>
      <c r="B109" s="3"/>
      <c r="C109" s="1" t="s">
        <v>5</v>
      </c>
      <c r="D109" s="1" t="s">
        <v>6</v>
      </c>
      <c r="E109" s="3">
        <v>44281</v>
      </c>
      <c r="F109" s="8" t="s">
        <v>442</v>
      </c>
    </row>
    <row r="110" spans="1:6" x14ac:dyDescent="0.25">
      <c r="A110" s="1" t="s">
        <v>196</v>
      </c>
      <c r="B110" s="3"/>
      <c r="C110" s="1" t="s">
        <v>5</v>
      </c>
      <c r="D110" s="1" t="s">
        <v>6</v>
      </c>
      <c r="E110" s="3">
        <v>44036</v>
      </c>
      <c r="F110" s="8" t="s">
        <v>442</v>
      </c>
    </row>
    <row r="111" spans="1:6" x14ac:dyDescent="0.25">
      <c r="A111" s="1" t="s">
        <v>200</v>
      </c>
      <c r="B111" s="3"/>
      <c r="C111" s="1" t="s">
        <v>5</v>
      </c>
      <c r="D111" s="1" t="s">
        <v>6</v>
      </c>
      <c r="E111" s="3">
        <v>41690</v>
      </c>
      <c r="F111" s="8" t="s">
        <v>442</v>
      </c>
    </row>
    <row r="112" spans="1:6" x14ac:dyDescent="0.25">
      <c r="A112" s="1" t="s">
        <v>201</v>
      </c>
      <c r="B112" s="3"/>
      <c r="C112" s="1" t="s">
        <v>5</v>
      </c>
      <c r="D112" s="1" t="s">
        <v>6</v>
      </c>
      <c r="E112" s="3">
        <v>42354</v>
      </c>
      <c r="F112" s="8" t="s">
        <v>442</v>
      </c>
    </row>
    <row r="113" spans="1:6" x14ac:dyDescent="0.25">
      <c r="A113" s="1" t="s">
        <v>202</v>
      </c>
      <c r="B113" s="3"/>
      <c r="C113" s="1" t="s">
        <v>5</v>
      </c>
      <c r="D113" s="1" t="s">
        <v>10</v>
      </c>
      <c r="E113" s="3">
        <v>44389</v>
      </c>
      <c r="F113" s="8" t="s">
        <v>442</v>
      </c>
    </row>
    <row r="114" spans="1:6" x14ac:dyDescent="0.25">
      <c r="A114" s="1" t="s">
        <v>596</v>
      </c>
      <c r="B114" s="3"/>
      <c r="C114" s="1" t="s">
        <v>5</v>
      </c>
      <c r="D114" s="1" t="s">
        <v>10</v>
      </c>
      <c r="E114" s="3">
        <v>45741</v>
      </c>
      <c r="F114" s="8" t="s">
        <v>442</v>
      </c>
    </row>
    <row r="115" spans="1:6" x14ac:dyDescent="0.25">
      <c r="A115" s="1" t="s">
        <v>205</v>
      </c>
      <c r="B115" s="3"/>
      <c r="C115" s="1" t="s">
        <v>5</v>
      </c>
      <c r="D115" s="1" t="s">
        <v>6</v>
      </c>
      <c r="E115" s="3">
        <v>45603</v>
      </c>
      <c r="F115" s="8" t="s">
        <v>442</v>
      </c>
    </row>
    <row r="116" spans="1:6" x14ac:dyDescent="0.25">
      <c r="A116" s="1" t="s">
        <v>206</v>
      </c>
      <c r="B116" s="3"/>
      <c r="C116" s="1" t="s">
        <v>5</v>
      </c>
      <c r="D116" s="1" t="s">
        <v>6</v>
      </c>
      <c r="E116" s="3">
        <v>44865</v>
      </c>
      <c r="F116" s="8" t="s">
        <v>442</v>
      </c>
    </row>
    <row r="117" spans="1:6" x14ac:dyDescent="0.25">
      <c r="A117" s="1" t="s">
        <v>207</v>
      </c>
      <c r="B117" s="3"/>
      <c r="C117" s="1" t="s">
        <v>5</v>
      </c>
      <c r="D117" s="1" t="s">
        <v>10</v>
      </c>
      <c r="E117" s="3">
        <v>43651</v>
      </c>
      <c r="F117" s="8" t="s">
        <v>442</v>
      </c>
    </row>
    <row r="118" spans="1:6" x14ac:dyDescent="0.25">
      <c r="A118" s="1" t="s">
        <v>210</v>
      </c>
      <c r="B118" s="3"/>
      <c r="C118" s="1" t="s">
        <v>5</v>
      </c>
      <c r="D118" s="1" t="s">
        <v>10</v>
      </c>
      <c r="E118" s="3">
        <v>45338</v>
      </c>
      <c r="F118" s="8" t="s">
        <v>442</v>
      </c>
    </row>
    <row r="119" spans="1:6" x14ac:dyDescent="0.25">
      <c r="A119" s="1" t="s">
        <v>211</v>
      </c>
      <c r="B119" s="3"/>
      <c r="C119" s="1" t="s">
        <v>5</v>
      </c>
      <c r="D119" s="1" t="s">
        <v>6</v>
      </c>
      <c r="E119" s="3">
        <v>41124</v>
      </c>
      <c r="F119" s="8" t="s">
        <v>442</v>
      </c>
    </row>
    <row r="120" spans="1:6" x14ac:dyDescent="0.25">
      <c r="A120" s="1" t="s">
        <v>215</v>
      </c>
      <c r="B120" s="3">
        <v>2958446</v>
      </c>
      <c r="C120" s="1" t="s">
        <v>5</v>
      </c>
      <c r="D120" s="1" t="s">
        <v>10</v>
      </c>
      <c r="E120" s="3">
        <v>41864</v>
      </c>
      <c r="F120" s="8" t="s">
        <v>442</v>
      </c>
    </row>
    <row r="121" spans="1:6" x14ac:dyDescent="0.25">
      <c r="A121" s="1" t="s">
        <v>220</v>
      </c>
      <c r="B121" s="3"/>
      <c r="C121" s="1" t="s">
        <v>5</v>
      </c>
      <c r="D121" s="1" t="s">
        <v>6</v>
      </c>
      <c r="E121" s="3">
        <v>45363</v>
      </c>
      <c r="F121" s="8" t="s">
        <v>442</v>
      </c>
    </row>
    <row r="122" spans="1:6" x14ac:dyDescent="0.25">
      <c r="A122" s="1" t="s">
        <v>221</v>
      </c>
      <c r="B122" s="3"/>
      <c r="C122" s="1" t="s">
        <v>5</v>
      </c>
      <c r="D122" s="1" t="s">
        <v>10</v>
      </c>
      <c r="E122" s="3">
        <v>45503</v>
      </c>
      <c r="F122" s="8" t="s">
        <v>442</v>
      </c>
    </row>
    <row r="123" spans="1:6" x14ac:dyDescent="0.25">
      <c r="A123" s="1" t="s">
        <v>223</v>
      </c>
      <c r="B123" s="3">
        <v>45671</v>
      </c>
      <c r="C123" s="1" t="s">
        <v>5</v>
      </c>
      <c r="D123" s="1" t="s">
        <v>6</v>
      </c>
      <c r="E123" s="3">
        <v>45230</v>
      </c>
      <c r="F123" s="8" t="s">
        <v>442</v>
      </c>
    </row>
    <row r="124" spans="1:6" x14ac:dyDescent="0.25">
      <c r="A124" s="1" t="s">
        <v>226</v>
      </c>
      <c r="B124" s="3"/>
      <c r="C124" s="1" t="s">
        <v>5</v>
      </c>
      <c r="D124" s="1" t="s">
        <v>10</v>
      </c>
      <c r="E124" s="3">
        <v>41894</v>
      </c>
      <c r="F124" s="8" t="s">
        <v>442</v>
      </c>
    </row>
    <row r="125" spans="1:6" x14ac:dyDescent="0.25">
      <c r="A125" s="1" t="s">
        <v>227</v>
      </c>
      <c r="B125" s="3"/>
      <c r="C125" s="1" t="s">
        <v>5</v>
      </c>
      <c r="D125" s="1" t="s">
        <v>6</v>
      </c>
      <c r="E125" s="3">
        <v>45464</v>
      </c>
      <c r="F125" s="8" t="s">
        <v>442</v>
      </c>
    </row>
    <row r="126" spans="1:6" x14ac:dyDescent="0.25">
      <c r="A126" s="1" t="s">
        <v>228</v>
      </c>
      <c r="B126" s="3"/>
      <c r="C126" s="1" t="s">
        <v>5</v>
      </c>
      <c r="D126" s="1" t="s">
        <v>6</v>
      </c>
      <c r="E126" s="3">
        <v>43208</v>
      </c>
      <c r="F126" s="8" t="s">
        <v>442</v>
      </c>
    </row>
    <row r="127" spans="1:6" x14ac:dyDescent="0.25">
      <c r="A127" s="1" t="s">
        <v>589</v>
      </c>
      <c r="B127" s="3"/>
      <c r="C127" s="1" t="s">
        <v>5</v>
      </c>
      <c r="D127" s="1" t="s">
        <v>10</v>
      </c>
      <c r="E127" s="3">
        <v>45686</v>
      </c>
      <c r="F127" s="8" t="s">
        <v>442</v>
      </c>
    </row>
    <row r="128" spans="1:6" x14ac:dyDescent="0.25">
      <c r="A128" s="1" t="s">
        <v>230</v>
      </c>
      <c r="B128" s="3"/>
      <c r="C128" s="1" t="s">
        <v>5</v>
      </c>
      <c r="D128" s="1" t="s">
        <v>6</v>
      </c>
      <c r="E128" s="3">
        <v>45190</v>
      </c>
      <c r="F128" s="8" t="s">
        <v>442</v>
      </c>
    </row>
    <row r="129" spans="1:6" x14ac:dyDescent="0.25">
      <c r="A129" s="1" t="s">
        <v>232</v>
      </c>
      <c r="B129" s="3"/>
      <c r="C129" s="1" t="s">
        <v>5</v>
      </c>
      <c r="D129" s="1" t="s">
        <v>6</v>
      </c>
      <c r="E129" s="3">
        <v>39673</v>
      </c>
      <c r="F129" s="8" t="s">
        <v>442</v>
      </c>
    </row>
    <row r="130" spans="1:6" x14ac:dyDescent="0.25">
      <c r="A130" s="1" t="s">
        <v>235</v>
      </c>
      <c r="B130" s="3"/>
      <c r="C130" s="1" t="s">
        <v>5</v>
      </c>
      <c r="D130" s="1" t="s">
        <v>10</v>
      </c>
      <c r="E130" s="3">
        <v>45400</v>
      </c>
      <c r="F130" s="8" t="s">
        <v>442</v>
      </c>
    </row>
    <row r="131" spans="1:6" x14ac:dyDescent="0.25">
      <c r="A131" s="1" t="s">
        <v>238</v>
      </c>
      <c r="B131" s="3"/>
      <c r="C131" s="1" t="s">
        <v>5</v>
      </c>
      <c r="D131" s="1" t="s">
        <v>6</v>
      </c>
      <c r="E131" s="3">
        <v>43523</v>
      </c>
      <c r="F131" s="8" t="s">
        <v>442</v>
      </c>
    </row>
    <row r="132" spans="1:6" x14ac:dyDescent="0.25">
      <c r="A132" s="1" t="s">
        <v>239</v>
      </c>
      <c r="B132" s="3"/>
      <c r="C132" s="1" t="s">
        <v>5</v>
      </c>
      <c r="D132" s="1" t="s">
        <v>10</v>
      </c>
      <c r="E132" s="3">
        <v>39097</v>
      </c>
      <c r="F132" s="8" t="s">
        <v>442</v>
      </c>
    </row>
    <row r="133" spans="1:6" x14ac:dyDescent="0.25">
      <c r="A133" s="1" t="s">
        <v>245</v>
      </c>
      <c r="B133" s="3"/>
      <c r="C133" s="1" t="s">
        <v>5</v>
      </c>
      <c r="D133" s="1" t="s">
        <v>10</v>
      </c>
      <c r="E133" s="3">
        <v>45517</v>
      </c>
      <c r="F133" s="8" t="s">
        <v>442</v>
      </c>
    </row>
    <row r="134" spans="1:6" x14ac:dyDescent="0.25">
      <c r="A134" s="1" t="s">
        <v>248</v>
      </c>
      <c r="B134" s="3"/>
      <c r="C134" s="1" t="s">
        <v>5</v>
      </c>
      <c r="D134" s="1" t="s">
        <v>6</v>
      </c>
      <c r="E134" s="3">
        <v>44883</v>
      </c>
      <c r="F134" s="8" t="s">
        <v>442</v>
      </c>
    </row>
    <row r="135" spans="1:6" x14ac:dyDescent="0.25">
      <c r="A135" s="1" t="s">
        <v>250</v>
      </c>
      <c r="B135" s="3"/>
      <c r="C135" s="1" t="s">
        <v>5</v>
      </c>
      <c r="D135" s="1" t="s">
        <v>6</v>
      </c>
      <c r="E135" s="3">
        <v>43173</v>
      </c>
      <c r="F135" s="8" t="s">
        <v>442</v>
      </c>
    </row>
    <row r="136" spans="1:6" x14ac:dyDescent="0.25">
      <c r="A136" s="1" t="s">
        <v>251</v>
      </c>
      <c r="B136" s="3">
        <v>2958465</v>
      </c>
      <c r="C136" s="1" t="s">
        <v>5</v>
      </c>
      <c r="D136" s="1" t="s">
        <v>6</v>
      </c>
      <c r="E136" s="3">
        <v>45393</v>
      </c>
      <c r="F136" s="8" t="s">
        <v>442</v>
      </c>
    </row>
    <row r="137" spans="1:6" x14ac:dyDescent="0.25">
      <c r="A137" s="1" t="s">
        <v>253</v>
      </c>
      <c r="B137" s="3">
        <v>2958465</v>
      </c>
      <c r="C137" s="1" t="s">
        <v>5</v>
      </c>
      <c r="D137" s="1" t="s">
        <v>10</v>
      </c>
      <c r="E137" s="3">
        <v>45386</v>
      </c>
      <c r="F137" s="8" t="s">
        <v>442</v>
      </c>
    </row>
    <row r="138" spans="1:6" x14ac:dyDescent="0.25">
      <c r="A138" s="1" t="s">
        <v>254</v>
      </c>
      <c r="B138" s="3"/>
      <c r="C138" s="1" t="s">
        <v>5</v>
      </c>
      <c r="D138" s="1" t="s">
        <v>6</v>
      </c>
      <c r="E138" s="3">
        <v>43383</v>
      </c>
      <c r="F138" s="8" t="s">
        <v>442</v>
      </c>
    </row>
    <row r="139" spans="1:6" x14ac:dyDescent="0.25">
      <c r="A139" s="1" t="s">
        <v>597</v>
      </c>
      <c r="B139" s="3"/>
      <c r="C139" s="1" t="s">
        <v>5</v>
      </c>
      <c r="D139" s="1" t="s">
        <v>6</v>
      </c>
      <c r="E139" s="3">
        <v>45735</v>
      </c>
      <c r="F139" s="8" t="s">
        <v>442</v>
      </c>
    </row>
    <row r="140" spans="1:6" x14ac:dyDescent="0.25">
      <c r="A140" s="1" t="s">
        <v>257</v>
      </c>
      <c r="B140" s="3"/>
      <c r="C140" s="1" t="s">
        <v>5</v>
      </c>
      <c r="D140" s="1" t="s">
        <v>10</v>
      </c>
      <c r="E140" s="3">
        <v>45390</v>
      </c>
      <c r="F140" s="8" t="s">
        <v>442</v>
      </c>
    </row>
    <row r="141" spans="1:6" x14ac:dyDescent="0.25">
      <c r="A141" s="1" t="s">
        <v>258</v>
      </c>
      <c r="B141" s="3"/>
      <c r="C141" s="1" t="s">
        <v>5</v>
      </c>
      <c r="D141" s="1" t="s">
        <v>6</v>
      </c>
      <c r="E141" s="3">
        <v>42419</v>
      </c>
      <c r="F141" s="8" t="s">
        <v>442</v>
      </c>
    </row>
    <row r="142" spans="1:6" x14ac:dyDescent="0.25">
      <c r="A142" s="1" t="s">
        <v>259</v>
      </c>
      <c r="B142" s="3">
        <v>2958465</v>
      </c>
      <c r="C142" s="1" t="s">
        <v>5</v>
      </c>
      <c r="D142" s="1" t="s">
        <v>6</v>
      </c>
      <c r="E142" s="3">
        <v>45169</v>
      </c>
      <c r="F142" s="8" t="s">
        <v>442</v>
      </c>
    </row>
    <row r="143" spans="1:6" x14ac:dyDescent="0.25">
      <c r="A143" s="1" t="s">
        <v>261</v>
      </c>
      <c r="B143" s="3"/>
      <c r="C143" s="1" t="s">
        <v>5</v>
      </c>
      <c r="D143" s="1" t="s">
        <v>10</v>
      </c>
      <c r="E143" s="3">
        <v>43493</v>
      </c>
      <c r="F143" s="8" t="s">
        <v>442</v>
      </c>
    </row>
    <row r="144" spans="1:6" x14ac:dyDescent="0.25">
      <c r="A144" s="1" t="s">
        <v>598</v>
      </c>
      <c r="B144" s="3"/>
      <c r="C144" s="1" t="s">
        <v>5</v>
      </c>
      <c r="D144" s="1" t="s">
        <v>6</v>
      </c>
      <c r="E144" s="3">
        <v>45728</v>
      </c>
      <c r="F144" s="8" t="s">
        <v>442</v>
      </c>
    </row>
    <row r="145" spans="1:6" x14ac:dyDescent="0.25">
      <c r="A145" s="1" t="s">
        <v>599</v>
      </c>
      <c r="B145" s="3"/>
      <c r="C145" s="1" t="s">
        <v>5</v>
      </c>
      <c r="D145" s="1" t="s">
        <v>6</v>
      </c>
      <c r="E145" s="3">
        <v>45728</v>
      </c>
      <c r="F145" s="8" t="s">
        <v>442</v>
      </c>
    </row>
    <row r="146" spans="1:6" x14ac:dyDescent="0.25">
      <c r="A146" s="1" t="s">
        <v>264</v>
      </c>
      <c r="B146" s="3">
        <v>2958465</v>
      </c>
      <c r="C146" s="1" t="s">
        <v>5</v>
      </c>
      <c r="D146" s="1" t="s">
        <v>6</v>
      </c>
      <c r="E146" s="3">
        <v>44897</v>
      </c>
      <c r="F146" s="8" t="s">
        <v>442</v>
      </c>
    </row>
    <row r="147" spans="1:6" x14ac:dyDescent="0.25">
      <c r="A147" s="1" t="s">
        <v>265</v>
      </c>
      <c r="B147" s="3"/>
      <c r="C147" s="1" t="s">
        <v>5</v>
      </c>
      <c r="D147" s="1" t="s">
        <v>6</v>
      </c>
      <c r="E147" s="3">
        <v>41866</v>
      </c>
      <c r="F147" s="8" t="s">
        <v>442</v>
      </c>
    </row>
    <row r="148" spans="1:6" x14ac:dyDescent="0.25">
      <c r="A148" s="1" t="s">
        <v>266</v>
      </c>
      <c r="B148" s="3">
        <v>2958465</v>
      </c>
      <c r="C148" s="1" t="s">
        <v>5</v>
      </c>
      <c r="D148" s="1" t="s">
        <v>6</v>
      </c>
      <c r="E148" s="3">
        <v>45139</v>
      </c>
      <c r="F148" s="8" t="s">
        <v>442</v>
      </c>
    </row>
    <row r="149" spans="1:6" x14ac:dyDescent="0.25">
      <c r="A149" s="1" t="s">
        <v>267</v>
      </c>
      <c r="B149" s="3">
        <v>45702</v>
      </c>
      <c r="C149" s="1" t="s">
        <v>5</v>
      </c>
      <c r="D149" s="1" t="s">
        <v>6</v>
      </c>
      <c r="E149" s="3">
        <v>45323</v>
      </c>
      <c r="F149" s="8" t="s">
        <v>442</v>
      </c>
    </row>
    <row r="150" spans="1:6" x14ac:dyDescent="0.25">
      <c r="A150" s="1" t="s">
        <v>268</v>
      </c>
      <c r="B150" s="3"/>
      <c r="C150" s="1" t="s">
        <v>5</v>
      </c>
      <c r="D150" s="1" t="s">
        <v>6</v>
      </c>
      <c r="E150" s="3">
        <v>44404</v>
      </c>
      <c r="F150" s="8" t="s">
        <v>442</v>
      </c>
    </row>
    <row r="151" spans="1:6" x14ac:dyDescent="0.25">
      <c r="A151" s="1" t="s">
        <v>270</v>
      </c>
      <c r="B151" s="3">
        <v>45730</v>
      </c>
      <c r="C151" s="1" t="s">
        <v>5</v>
      </c>
      <c r="D151" s="1" t="s">
        <v>6</v>
      </c>
      <c r="E151" s="3">
        <v>45315</v>
      </c>
      <c r="F151" s="8" t="s">
        <v>442</v>
      </c>
    </row>
    <row r="152" spans="1:6" x14ac:dyDescent="0.25">
      <c r="A152" s="1" t="s">
        <v>271</v>
      </c>
      <c r="B152" s="3"/>
      <c r="C152" s="1" t="s">
        <v>5</v>
      </c>
      <c r="D152" s="1" t="s">
        <v>6</v>
      </c>
      <c r="E152" s="3">
        <v>43684</v>
      </c>
      <c r="F152" s="8" t="s">
        <v>442</v>
      </c>
    </row>
    <row r="153" spans="1:6" x14ac:dyDescent="0.25">
      <c r="A153" s="1" t="s">
        <v>273</v>
      </c>
      <c r="B153" s="3">
        <v>45756</v>
      </c>
      <c r="C153" s="1" t="s">
        <v>5</v>
      </c>
      <c r="D153" s="1" t="s">
        <v>6</v>
      </c>
      <c r="E153" s="3">
        <v>44837</v>
      </c>
      <c r="F153" s="8" t="s">
        <v>442</v>
      </c>
    </row>
    <row r="154" spans="1:6" x14ac:dyDescent="0.25">
      <c r="A154" s="1" t="s">
        <v>274</v>
      </c>
      <c r="B154" s="3"/>
      <c r="C154" s="1" t="s">
        <v>5</v>
      </c>
      <c r="D154" s="1" t="s">
        <v>6</v>
      </c>
      <c r="E154" s="3">
        <v>44231</v>
      </c>
      <c r="F154" s="8" t="s">
        <v>442</v>
      </c>
    </row>
    <row r="155" spans="1:6" x14ac:dyDescent="0.25">
      <c r="A155" s="1" t="s">
        <v>275</v>
      </c>
      <c r="B155" s="3"/>
      <c r="C155" s="1" t="s">
        <v>5</v>
      </c>
      <c r="D155" s="1" t="s">
        <v>10</v>
      </c>
      <c r="E155" s="3">
        <v>45540</v>
      </c>
      <c r="F155" s="8" t="s">
        <v>442</v>
      </c>
    </row>
    <row r="156" spans="1:6" x14ac:dyDescent="0.25">
      <c r="A156" s="1" t="s">
        <v>276</v>
      </c>
      <c r="B156" s="3"/>
      <c r="C156" s="1" t="s">
        <v>5</v>
      </c>
      <c r="D156" s="1" t="s">
        <v>6</v>
      </c>
      <c r="E156" s="3">
        <v>43567</v>
      </c>
      <c r="F156" s="8" t="s">
        <v>442</v>
      </c>
    </row>
    <row r="157" spans="1:6" x14ac:dyDescent="0.25">
      <c r="A157" s="1" t="s">
        <v>277</v>
      </c>
      <c r="B157" s="3">
        <v>45678</v>
      </c>
      <c r="C157" s="1" t="s">
        <v>5</v>
      </c>
      <c r="D157" s="1" t="s">
        <v>6</v>
      </c>
      <c r="E157" s="3">
        <v>43413</v>
      </c>
      <c r="F157" s="8" t="s">
        <v>442</v>
      </c>
    </row>
    <row r="158" spans="1:6" x14ac:dyDescent="0.25">
      <c r="A158" s="1" t="s">
        <v>279</v>
      </c>
      <c r="B158" s="3"/>
      <c r="C158" s="1" t="s">
        <v>5</v>
      </c>
      <c r="D158" s="1" t="s">
        <v>10</v>
      </c>
      <c r="E158" s="3">
        <v>42809</v>
      </c>
      <c r="F158" s="8" t="s">
        <v>442</v>
      </c>
    </row>
    <row r="159" spans="1:6" x14ac:dyDescent="0.25">
      <c r="A159" s="1" t="s">
        <v>281</v>
      </c>
      <c r="B159" s="3"/>
      <c r="C159" s="1" t="s">
        <v>5</v>
      </c>
      <c r="D159" s="1" t="s">
        <v>6</v>
      </c>
      <c r="E159" s="3">
        <v>43472</v>
      </c>
      <c r="F159" s="8" t="s">
        <v>442</v>
      </c>
    </row>
    <row r="160" spans="1:6" x14ac:dyDescent="0.25">
      <c r="A160" s="1" t="s">
        <v>282</v>
      </c>
      <c r="B160" s="3">
        <v>2958465</v>
      </c>
      <c r="C160" s="1" t="s">
        <v>5</v>
      </c>
      <c r="D160" s="1" t="s">
        <v>6</v>
      </c>
      <c r="E160" s="3">
        <v>45393</v>
      </c>
      <c r="F160" s="8" t="s">
        <v>442</v>
      </c>
    </row>
    <row r="161" spans="1:6" x14ac:dyDescent="0.25">
      <c r="A161" s="1" t="s">
        <v>284</v>
      </c>
      <c r="B161" s="3"/>
      <c r="C161" s="1" t="s">
        <v>5</v>
      </c>
      <c r="D161" s="1" t="s">
        <v>6</v>
      </c>
      <c r="E161" s="3">
        <v>45134</v>
      </c>
      <c r="F161" s="8" t="s">
        <v>442</v>
      </c>
    </row>
    <row r="162" spans="1:6" x14ac:dyDescent="0.25">
      <c r="A162" s="1" t="s">
        <v>286</v>
      </c>
      <c r="B162" s="3"/>
      <c r="C162" s="1" t="s">
        <v>5</v>
      </c>
      <c r="D162" s="1" t="s">
        <v>10</v>
      </c>
      <c r="E162" s="3">
        <v>44676</v>
      </c>
      <c r="F162" s="8" t="s">
        <v>442</v>
      </c>
    </row>
    <row r="163" spans="1:6" x14ac:dyDescent="0.25">
      <c r="A163" s="1" t="s">
        <v>591</v>
      </c>
      <c r="B163" s="3"/>
      <c r="C163" s="1" t="s">
        <v>5</v>
      </c>
      <c r="D163" s="1" t="s">
        <v>6</v>
      </c>
      <c r="E163" s="3">
        <v>45699</v>
      </c>
      <c r="F163" s="8" t="s">
        <v>442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FC76-9C51-43F3-AD3C-0422A06EAE22}">
  <dimension ref="A2:J469"/>
  <sheetViews>
    <sheetView topLeftCell="A435" workbookViewId="0">
      <selection activeCell="J443" sqref="J443"/>
    </sheetView>
  </sheetViews>
  <sheetFormatPr baseColWidth="10" defaultRowHeight="13.2" x14ac:dyDescent="0.25"/>
  <cols>
    <col min="8" max="8" width="11.77734375" bestFit="1" customWidth="1"/>
  </cols>
  <sheetData>
    <row r="2" spans="1:10" x14ac:dyDescent="0.25">
      <c r="A2" s="13">
        <v>2025</v>
      </c>
      <c r="B2" s="14" t="s">
        <v>4</v>
      </c>
      <c r="C2" s="15"/>
      <c r="D2" s="14" t="s">
        <v>5</v>
      </c>
      <c r="E2" s="14" t="s">
        <v>6</v>
      </c>
      <c r="F2" s="15">
        <v>45322</v>
      </c>
      <c r="G2" s="14" t="s">
        <v>440</v>
      </c>
      <c r="H2" t="str">
        <f>VLOOKUP(B2,usuariosactivos2024[[Usuario SAP]:[Gerencia]],7,FALSE)</f>
        <v>RESP:JIMMY VASQUEZ CASTRO</v>
      </c>
      <c r="I2" t="str">
        <f>VLOOKUP(B2,usuariosactivos2024[[Usuario SAP]:[Gerencia]],8,FALSE)</f>
        <v>ADMINISTRACION</v>
      </c>
      <c r="J2" t="str">
        <f>VLOOKUP(B2,usuariosactivos2024[[Usuario SAP]:[Gerencia]],9,FALSE)</f>
        <v>Gerencia Administracion y Finanzas</v>
      </c>
    </row>
    <row r="3" spans="1:10" x14ac:dyDescent="0.25">
      <c r="A3" s="16">
        <v>2025</v>
      </c>
      <c r="B3" s="17" t="s">
        <v>7</v>
      </c>
      <c r="C3" s="18">
        <v>2958465</v>
      </c>
      <c r="D3" s="17" t="s">
        <v>8</v>
      </c>
      <c r="E3" s="17" t="s">
        <v>6</v>
      </c>
      <c r="F3" s="18">
        <v>41172</v>
      </c>
      <c r="G3" s="17" t="s">
        <v>440</v>
      </c>
      <c r="H3" t="str">
        <f>VLOOKUP(B3,usuariosactivos2024[[Usuario SAP]:[Gerencia]],7,FALSE)</f>
        <v>RESP. VÍCTOR STALIN LÓPEZ SÁNCHEZ</v>
      </c>
      <c r="I3" t="str">
        <f>VLOOKUP(B3,usuariosactivos2024[[Usuario SAP]:[Gerencia]],8,FALSE)</f>
        <v>MANTENIMIENTO CAT</v>
      </c>
      <c r="J3" t="str">
        <f>VLOOKUP(B3,usuariosactivos2024[[Usuario SAP]:[Gerencia]],9,FALSE)</f>
        <v>Gerencia de Operaciones</v>
      </c>
    </row>
    <row r="4" spans="1:10" x14ac:dyDescent="0.25">
      <c r="A4" s="13">
        <v>2025</v>
      </c>
      <c r="B4" s="14" t="s">
        <v>9</v>
      </c>
      <c r="C4" s="15"/>
      <c r="D4" s="14" t="s">
        <v>5</v>
      </c>
      <c r="E4" s="14" t="s">
        <v>10</v>
      </c>
      <c r="F4" s="15">
        <v>43529</v>
      </c>
      <c r="G4" s="14" t="s">
        <v>440</v>
      </c>
      <c r="H4" t="str">
        <f>VLOOKUP(B4,usuariosactivos2024[[Usuario SAP]:[Gerencia]],7,FALSE)</f>
        <v>RESPNOSABLE: VÍCTOR STALIN LÓPEZ SÁNCHEZ</v>
      </c>
      <c r="I4" t="str">
        <f>VLOOKUP(B4,usuariosactivos2024[[Usuario SAP]:[Gerencia]],8,FALSE)</f>
        <v>MANTENIMIENTO CAT</v>
      </c>
      <c r="J4" t="str">
        <f>VLOOKUP(B4,usuariosactivos2024[[Usuario SAP]:[Gerencia]],9,FALSE)</f>
        <v>Gerencia de Operaciones</v>
      </c>
    </row>
    <row r="5" spans="1:10" x14ac:dyDescent="0.25">
      <c r="A5" s="16">
        <v>2025</v>
      </c>
      <c r="B5" s="17" t="s">
        <v>11</v>
      </c>
      <c r="C5" s="18"/>
      <c r="D5" s="17" t="s">
        <v>5</v>
      </c>
      <c r="E5" s="17" t="s">
        <v>6</v>
      </c>
      <c r="F5" s="18">
        <v>45086</v>
      </c>
      <c r="G5" s="17" t="s">
        <v>440</v>
      </c>
      <c r="H5" t="str">
        <f>VLOOKUP(B5,usuariosactivos2024[[Usuario SAP]:[Gerencia]],7,FALSE)</f>
        <v>VÍCTOR STALIN LÓPEZ SÁNCHEZ</v>
      </c>
      <c r="I5" t="str">
        <f>VLOOKUP(B5,usuariosactivos2024[[Usuario SAP]:[Gerencia]],8,FALSE)</f>
        <v>MANTENIMIENTO CAT</v>
      </c>
      <c r="J5" t="str">
        <f>VLOOKUP(B5,usuariosactivos2024[[Usuario SAP]:[Gerencia]],9,FALSE)</f>
        <v>Gerencia de Operaciones</v>
      </c>
    </row>
    <row r="6" spans="1:10" x14ac:dyDescent="0.25">
      <c r="A6" s="13">
        <v>2025</v>
      </c>
      <c r="B6" s="14" t="s">
        <v>12</v>
      </c>
      <c r="C6" s="15"/>
      <c r="D6" s="14" t="s">
        <v>5</v>
      </c>
      <c r="E6" s="14" t="s">
        <v>6</v>
      </c>
      <c r="F6" s="15">
        <v>45652</v>
      </c>
      <c r="G6" s="14" t="s">
        <v>440</v>
      </c>
      <c r="H6" t="str">
        <f>VLOOKUP(B6,usuariosactivos2024[[Usuario SAP]:[Gerencia]],7,FALSE)</f>
        <v>VÍCTOR STALIN LÓPEZ SÁNCHEZ</v>
      </c>
      <c r="I6" t="str">
        <f>VLOOKUP(B6,usuariosactivos2024[[Usuario SAP]:[Gerencia]],8,FALSE)</f>
        <v>COSECHA,ALCE Y TRANSPORTE</v>
      </c>
      <c r="J6" t="str">
        <f>VLOOKUP(B6,usuariosactivos2024[[Usuario SAP]:[Gerencia]],9,FALSE)</f>
        <v>Gerencia de Operaciones</v>
      </c>
    </row>
    <row r="7" spans="1:10" x14ac:dyDescent="0.25">
      <c r="A7" s="16">
        <v>2025</v>
      </c>
      <c r="B7" s="17" t="s">
        <v>14</v>
      </c>
      <c r="C7" s="18">
        <v>2958465</v>
      </c>
      <c r="D7" s="17" t="s">
        <v>5</v>
      </c>
      <c r="E7" s="17" t="s">
        <v>10</v>
      </c>
      <c r="F7" s="18">
        <v>42037</v>
      </c>
      <c r="G7" s="17" t="s">
        <v>440</v>
      </c>
      <c r="H7" t="str">
        <f>VLOOKUP(B7,usuariosactivos2024[[Usuario SAP]:[Gerencia]],7,FALSE)</f>
        <v>OPERADOR DE BALANZA</v>
      </c>
      <c r="I7" t="str">
        <f>VLOOKUP(B7,usuariosactivos2024[[Usuario SAP]:[Gerencia]],8,FALSE)</f>
        <v>ALMACEN Y DISTRIBUCION</v>
      </c>
      <c r="J7" t="str">
        <f>VLOOKUP(B7,usuariosactivos2024[[Usuario SAP]:[Gerencia]],9,FALSE)</f>
        <v>Gerencia de Operaciones</v>
      </c>
    </row>
    <row r="8" spans="1:10" x14ac:dyDescent="0.25">
      <c r="A8" s="13">
        <v>2025</v>
      </c>
      <c r="B8" s="14" t="s">
        <v>15</v>
      </c>
      <c r="C8" s="15"/>
      <c r="D8" s="14" t="s">
        <v>5</v>
      </c>
      <c r="E8" s="14" t="s">
        <v>10</v>
      </c>
      <c r="F8" s="15">
        <v>41003</v>
      </c>
      <c r="G8" s="14" t="s">
        <v>440</v>
      </c>
      <c r="H8" t="str">
        <f>VLOOKUP(B8,usuariosactivos2024[[Usuario SAP]:[Gerencia]],7,FALSE)</f>
        <v>INSTRUMENTISTA DE AUTOMATIZACION</v>
      </c>
      <c r="I8" t="str">
        <f>VLOOKUP(B8,usuariosactivos2024[[Usuario SAP]:[Gerencia]],8,FALSE)</f>
        <v>AUTOMATIZACION</v>
      </c>
      <c r="J8" t="str">
        <f>VLOOKUP(B8,usuariosactivos2024[[Usuario SAP]:[Gerencia]],9,FALSE)</f>
        <v>Gerencia Industrial y Mantenimiento</v>
      </c>
    </row>
    <row r="9" spans="1:10" x14ac:dyDescent="0.25">
      <c r="A9" s="16">
        <v>2025</v>
      </c>
      <c r="B9" s="17" t="s">
        <v>16</v>
      </c>
      <c r="C9" s="18"/>
      <c r="D9" s="17" t="s">
        <v>5</v>
      </c>
      <c r="E9" s="17" t="s">
        <v>10</v>
      </c>
      <c r="F9" s="18">
        <v>40954</v>
      </c>
      <c r="G9" s="17" t="s">
        <v>440</v>
      </c>
      <c r="H9" t="str">
        <f>VLOOKUP(B9,usuariosactivos2024[[Usuario SAP]:[Gerencia]],7,FALSE)</f>
        <v>LUIS EDUARDO VILLAR FLORES</v>
      </c>
      <c r="I9" t="str">
        <f>VLOOKUP(B9,usuariosactivos2024[[Usuario SAP]:[Gerencia]],8,FALSE)</f>
        <v>MANTENIMIENTO INDUSTRIAL</v>
      </c>
      <c r="J9" t="str">
        <f>VLOOKUP(B9,usuariosactivos2024[[Usuario SAP]:[Gerencia]],9,FALSE)</f>
        <v>Gerencia Industrial y Mantenimiento</v>
      </c>
    </row>
    <row r="10" spans="1:10" x14ac:dyDescent="0.25">
      <c r="A10" s="13">
        <v>2025</v>
      </c>
      <c r="B10" s="14" t="s">
        <v>17</v>
      </c>
      <c r="C10" s="15"/>
      <c r="D10" s="14" t="s">
        <v>5</v>
      </c>
      <c r="E10" s="14" t="s">
        <v>10</v>
      </c>
      <c r="F10" s="15">
        <v>40792</v>
      </c>
      <c r="G10" s="14" t="s">
        <v>440</v>
      </c>
      <c r="H10" t="str">
        <f>VLOOKUP(B10,usuariosactivos2024[[Usuario SAP]:[Gerencia]],7,FALSE)</f>
        <v>DIANA CAROLINA ALBERCA SILUPÚ</v>
      </c>
      <c r="I10" t="str">
        <f>VLOOKUP(B10,usuariosactivos2024[[Usuario SAP]:[Gerencia]],8,FALSE)</f>
        <v>CONTROL DE CALIDAD</v>
      </c>
      <c r="J10" t="str">
        <f>VLOOKUP(B10,usuariosactivos2024[[Usuario SAP]:[Gerencia]],9,FALSE)</f>
        <v>Gerencia de Operaciones</v>
      </c>
    </row>
    <row r="11" spans="1:10" x14ac:dyDescent="0.25">
      <c r="A11" s="16">
        <v>2025</v>
      </c>
      <c r="B11" s="17" t="s">
        <v>18</v>
      </c>
      <c r="C11" s="18"/>
      <c r="D11" s="17" t="s">
        <v>5</v>
      </c>
      <c r="E11" s="17" t="s">
        <v>10</v>
      </c>
      <c r="F11" s="18">
        <v>43608</v>
      </c>
      <c r="G11" s="17" t="s">
        <v>440</v>
      </c>
      <c r="H11" t="str">
        <f>VLOOKUP(B11,usuariosactivos2024[[Usuario SAP]:[Gerencia]],7,FALSE)</f>
        <v>RESPONSABLE: ALEXANDER MOISES FLORES DUAREZ</v>
      </c>
      <c r="I11" t="str">
        <f>VLOOKUP(B11,usuariosactivos2024[[Usuario SAP]:[Gerencia]],8,FALSE)</f>
        <v>PRODUCCION</v>
      </c>
      <c r="J11" t="str">
        <f>VLOOKUP(B11,usuariosactivos2024[[Usuario SAP]:[Gerencia]],9,FALSE)</f>
        <v>Gerencia Industrial y Mantenimiento</v>
      </c>
    </row>
    <row r="12" spans="1:10" x14ac:dyDescent="0.25">
      <c r="A12" s="13">
        <v>2025</v>
      </c>
      <c r="B12" s="14" t="s">
        <v>19</v>
      </c>
      <c r="C12" s="15"/>
      <c r="D12" s="14" t="s">
        <v>5</v>
      </c>
      <c r="E12" s="14" t="s">
        <v>20</v>
      </c>
      <c r="F12" s="15">
        <v>41611</v>
      </c>
      <c r="G12" s="14" t="s">
        <v>440</v>
      </c>
      <c r="H12" t="str">
        <f>VLOOKUP(B12,usuariosactivos2024[[Usuario SAP]:[Gerencia]],7,FALSE)</f>
        <v>RESP: CESAR MIGUEL CARRILLO REYES</v>
      </c>
      <c r="I12" t="str">
        <f>VLOOKUP(B12,usuariosactivos2024[[Usuario SAP]:[Gerencia]],8,FALSE)</f>
        <v>ELECTRICIDAD</v>
      </c>
      <c r="J12" t="str">
        <f>VLOOKUP(B12,usuariosactivos2024[[Usuario SAP]:[Gerencia]],9,FALSE)</f>
        <v>Gerencia Industrial y Mantenimiento</v>
      </c>
    </row>
    <row r="13" spans="1:10" x14ac:dyDescent="0.25">
      <c r="A13" s="16">
        <v>2025</v>
      </c>
      <c r="B13" s="17" t="s">
        <v>21</v>
      </c>
      <c r="C13" s="18"/>
      <c r="D13" s="17" t="s">
        <v>5</v>
      </c>
      <c r="E13" s="17" t="s">
        <v>6</v>
      </c>
      <c r="F13" s="18">
        <v>44659</v>
      </c>
      <c r="G13" s="17" t="s">
        <v>440</v>
      </c>
      <c r="H13" t="str">
        <f>VLOOKUP(B13,usuariosactivos2024[[Usuario SAP]:[Gerencia]],7,FALSE)</f>
        <v>ANDERSON JOEL ADANAQUE ENCALADA</v>
      </c>
      <c r="I13" t="str">
        <f>VLOOKUP(B13,usuariosactivos2024[[Usuario SAP]:[Gerencia]],8,FALSE)</f>
        <v>COMPENSACIONES Y NOMINAS</v>
      </c>
      <c r="J13" t="str">
        <f>VLOOKUP(B13,usuariosactivos2024[[Usuario SAP]:[Gerencia]],9,FALSE)</f>
        <v>Gerencia Gestion Humana de Sostenibilidad</v>
      </c>
    </row>
    <row r="14" spans="1:10" x14ac:dyDescent="0.25">
      <c r="A14" s="13">
        <v>2025</v>
      </c>
      <c r="B14" s="14" t="s">
        <v>23</v>
      </c>
      <c r="C14" s="15">
        <v>45713</v>
      </c>
      <c r="D14" s="14" t="s">
        <v>5</v>
      </c>
      <c r="E14" s="14" t="s">
        <v>6</v>
      </c>
      <c r="F14" s="15">
        <v>43958</v>
      </c>
      <c r="G14" s="14" t="s">
        <v>440</v>
      </c>
      <c r="H14" t="str">
        <f>VLOOKUP(B14,usuariosactivos2024[[Usuario SAP]:[Gerencia]],7,FALSE)</f>
        <v>AMELIA AGUIRRE MARTINEZ</v>
      </c>
      <c r="I14" t="str">
        <f>VLOOKUP(B14,usuariosactivos2024[[Usuario SAP]:[Gerencia]],8,FALSE)</f>
        <v>MANTENIMIENTO CAT</v>
      </c>
      <c r="J14" t="str">
        <f>VLOOKUP(B14,usuariosactivos2024[[Usuario SAP]:[Gerencia]],9,FALSE)</f>
        <v>Gerencia de Operaciones</v>
      </c>
    </row>
    <row r="15" spans="1:10" x14ac:dyDescent="0.25">
      <c r="A15" s="16">
        <v>2025</v>
      </c>
      <c r="B15" s="17" t="s">
        <v>25</v>
      </c>
      <c r="C15" s="18">
        <v>45769</v>
      </c>
      <c r="D15" s="17" t="s">
        <v>5</v>
      </c>
      <c r="E15" s="17" t="s">
        <v>6</v>
      </c>
      <c r="F15" s="18">
        <v>45681</v>
      </c>
      <c r="G15" s="17" t="s">
        <v>440</v>
      </c>
      <c r="H15" t="str">
        <f>VLOOKUP(B15,usuariosactivos2024[[Usuario SAP]:[Gerencia]],7,FALSE)</f>
        <v>ALEXANDRA MILAGROS ANCAJIMA PONCE</v>
      </c>
      <c r="I15" t="str">
        <f>VLOOKUP(B15,usuariosactivos2024[[Usuario SAP]:[Gerencia]],8,FALSE)</f>
        <v>CONTABILIDAD</v>
      </c>
      <c r="J15" t="str">
        <f>VLOOKUP(B15,usuariosactivos2024[[Usuario SAP]:[Gerencia]],9,FALSE)</f>
        <v>Gerencia Administracion y Finanzas</v>
      </c>
    </row>
    <row r="16" spans="1:10" x14ac:dyDescent="0.25">
      <c r="A16" s="13">
        <v>2025</v>
      </c>
      <c r="B16" s="14" t="s">
        <v>588</v>
      </c>
      <c r="C16" s="15"/>
      <c r="D16" s="14" t="s">
        <v>5</v>
      </c>
      <c r="E16" s="14" t="s">
        <v>10</v>
      </c>
      <c r="F16" s="15">
        <v>45685</v>
      </c>
      <c r="G16" s="14" t="s">
        <v>440</v>
      </c>
      <c r="H16" t="str">
        <f>VLOOKUP(B16,usuariosactivos2024[[Usuario SAP]:[Gerencia]],7,FALSE)</f>
        <v>ALEJANDRO BLANCO EGUILUZ</v>
      </c>
      <c r="I16" t="str">
        <f>VLOOKUP(B16,usuariosactivos2024[[Usuario SAP]:[Gerencia]],8,FALSE)</f>
        <v>COMERCIAL</v>
      </c>
      <c r="J16" t="str">
        <f>VLOOKUP(B16,usuariosactivos2024[[Usuario SAP]:[Gerencia]],9,FALSE)</f>
        <v>Gerencia de Operaciones</v>
      </c>
    </row>
    <row r="17" spans="1:10" x14ac:dyDescent="0.25">
      <c r="A17" s="16">
        <v>2025</v>
      </c>
      <c r="B17" s="17" t="s">
        <v>28</v>
      </c>
      <c r="C17" s="18">
        <v>2958465</v>
      </c>
      <c r="D17" s="17" t="s">
        <v>5</v>
      </c>
      <c r="E17" s="17" t="s">
        <v>6</v>
      </c>
      <c r="F17" s="18">
        <v>43740</v>
      </c>
      <c r="G17" s="17" t="s">
        <v>440</v>
      </c>
      <c r="H17" t="str">
        <f>VLOOKUP(B17,usuariosactivos2024[[Usuario SAP]:[Gerencia]],7,FALSE)</f>
        <v>ANA LUCIA BURNEO LOPEZ</v>
      </c>
      <c r="I17" t="str">
        <f>VLOOKUP(B17,usuariosactivos2024[[Usuario SAP]:[Gerencia]],8,FALSE)</f>
        <v>CONTROL DE GESTION</v>
      </c>
      <c r="J17" t="str">
        <f>VLOOKUP(B17,usuariosactivos2024[[Usuario SAP]:[Gerencia]],9,FALSE)</f>
        <v>Gerencia Administracion y Finanzas</v>
      </c>
    </row>
    <row r="18" spans="1:10" x14ac:dyDescent="0.25">
      <c r="A18" s="13">
        <v>2025</v>
      </c>
      <c r="B18" s="14" t="s">
        <v>29</v>
      </c>
      <c r="C18" s="15"/>
      <c r="D18" s="14" t="s">
        <v>5</v>
      </c>
      <c r="E18" s="14" t="s">
        <v>6</v>
      </c>
      <c r="F18" s="15">
        <v>45495</v>
      </c>
      <c r="G18" s="14" t="s">
        <v>440</v>
      </c>
      <c r="H18" t="str">
        <f>VLOOKUP(B18,usuariosactivos2024[[Usuario SAP]:[Gerencia]],7,FALSE)</f>
        <v>ABEL SALOMÓN CABANILLAS ORTEGA</v>
      </c>
      <c r="I18" t="str">
        <f>VLOOKUP(B18,usuariosactivos2024[[Usuario SAP]:[Gerencia]],8,FALSE)</f>
        <v>COMPRAS</v>
      </c>
      <c r="J18" t="str">
        <f>VLOOKUP(B18,usuariosactivos2024[[Usuario SAP]:[Gerencia]],9,FALSE)</f>
        <v>Gerencia de Operaciones</v>
      </c>
    </row>
    <row r="19" spans="1:10" x14ac:dyDescent="0.25">
      <c r="A19" s="16">
        <v>2025</v>
      </c>
      <c r="B19" s="17" t="s">
        <v>31</v>
      </c>
      <c r="C19" s="18"/>
      <c r="D19" s="17" t="s">
        <v>5</v>
      </c>
      <c r="E19" s="17" t="s">
        <v>6</v>
      </c>
      <c r="F19" s="18">
        <v>45594</v>
      </c>
      <c r="G19" s="17" t="s">
        <v>440</v>
      </c>
      <c r="H19" t="str">
        <f>VLOOKUP(B19,usuariosactivos2024[[Usuario SAP]:[Gerencia]],7,FALSE)</f>
        <v>ADRIÁN CHIRINOS CHUNGA</v>
      </c>
      <c r="I19" t="str">
        <f>VLOOKUP(B19,usuariosactivos2024[[Usuario SAP]:[Gerencia]],8,FALSE)</f>
        <v>GESTION HUMANA Y SOSTENIBILIDAD</v>
      </c>
      <c r="J19" t="str">
        <f>VLOOKUP(B19,usuariosactivos2024[[Usuario SAP]:[Gerencia]],9,FALSE)</f>
        <v>Gerencia Gestion Humana de Sostenibilidad</v>
      </c>
    </row>
    <row r="20" spans="1:10" x14ac:dyDescent="0.25">
      <c r="A20" s="13">
        <v>2025</v>
      </c>
      <c r="B20" s="14" t="s">
        <v>32</v>
      </c>
      <c r="C20" s="15"/>
      <c r="D20" s="14" t="s">
        <v>5</v>
      </c>
      <c r="E20" s="14" t="s">
        <v>10</v>
      </c>
      <c r="F20" s="15">
        <v>42604</v>
      </c>
      <c r="G20" s="14" t="s">
        <v>440</v>
      </c>
      <c r="H20" t="str">
        <f>VLOOKUP(B20,usuariosactivos2024[[Usuario SAP]:[Gerencia]],7,FALSE)</f>
        <v>ACELA MARGOT COLOMA LUNA</v>
      </c>
      <c r="I20" t="str">
        <f>VLOOKUP(B20,usuariosactivos2024[[Usuario SAP]:[Gerencia]],8,FALSE)</f>
        <v>COMPENSACIONES Y NOMINAS</v>
      </c>
      <c r="J20" t="str">
        <f>VLOOKUP(B20,usuariosactivos2024[[Usuario SAP]:[Gerencia]],9,FALSE)</f>
        <v>Gerencia Gestion Humana de Sostenibilidad</v>
      </c>
    </row>
    <row r="21" spans="1:10" x14ac:dyDescent="0.25">
      <c r="A21" s="16">
        <v>2025</v>
      </c>
      <c r="B21" s="17" t="s">
        <v>33</v>
      </c>
      <c r="C21" s="18"/>
      <c r="D21" s="17" t="s">
        <v>5</v>
      </c>
      <c r="E21" s="17" t="s">
        <v>10</v>
      </c>
      <c r="F21" s="18">
        <v>41353</v>
      </c>
      <c r="G21" s="17" t="s">
        <v>440</v>
      </c>
      <c r="H21" t="str">
        <f>VLOOKUP(B21,usuariosactivos2024[[Usuario SAP]:[Gerencia]],7,FALSE)</f>
        <v>ALEXANDER MOISES FLORES DUAREZ</v>
      </c>
      <c r="I21" t="str">
        <f>VLOOKUP(B21,usuariosactivos2024[[Usuario SAP]:[Gerencia]],8,FALSE)</f>
        <v>PRODUCCION</v>
      </c>
      <c r="J21" t="str">
        <f>VLOOKUP(B21,usuariosactivos2024[[Usuario SAP]:[Gerencia]],9,FALSE)</f>
        <v>Gerencia Industrial y Mantenimiento</v>
      </c>
    </row>
    <row r="22" spans="1:10" x14ac:dyDescent="0.25">
      <c r="A22" s="13">
        <v>2025</v>
      </c>
      <c r="B22" s="14" t="s">
        <v>35</v>
      </c>
      <c r="C22" s="15"/>
      <c r="D22" s="14" t="s">
        <v>5</v>
      </c>
      <c r="E22" s="14" t="s">
        <v>6</v>
      </c>
      <c r="F22" s="15">
        <v>44677</v>
      </c>
      <c r="G22" s="14" t="s">
        <v>440</v>
      </c>
      <c r="H22" t="str">
        <f>VLOOKUP(B22,usuariosactivos2024[[Usuario SAP]:[Gerencia]],7,FALSE)</f>
        <v>AMELIA DEL CARMEN GULDEN GARCIA</v>
      </c>
      <c r="I22" t="str">
        <f>VLOOKUP(B22,usuariosactivos2024[[Usuario SAP]:[Gerencia]],8,FALSE)</f>
        <v>FUNDO LOBO</v>
      </c>
      <c r="J22" t="str">
        <f>VLOOKUP(B22,usuariosactivos2024[[Usuario SAP]:[Gerencia]],9,FALSE)</f>
        <v>Gerencia Agricola</v>
      </c>
    </row>
    <row r="23" spans="1:10" x14ac:dyDescent="0.25">
      <c r="A23" s="16">
        <v>2025</v>
      </c>
      <c r="B23" s="17" t="s">
        <v>36</v>
      </c>
      <c r="C23" s="18">
        <v>2958465</v>
      </c>
      <c r="D23" s="17" t="s">
        <v>5</v>
      </c>
      <c r="E23" s="17" t="s">
        <v>10</v>
      </c>
      <c r="F23" s="18">
        <v>45209</v>
      </c>
      <c r="G23" s="17" t="s">
        <v>440</v>
      </c>
      <c r="H23" t="str">
        <f>VLOOKUP(B23,usuariosactivos2024[[Usuario SAP]:[Gerencia]],7,FALSE)</f>
        <v>ALICIA DE LOS MILAGROS GUTIERREZ ROSS-MORREY</v>
      </c>
      <c r="I23" t="str">
        <f>VLOOKUP(B23,usuariosactivos2024[[Usuario SAP]:[Gerencia]],8,FALSE)</f>
        <v>COMERCIAL</v>
      </c>
      <c r="J23" t="str">
        <f>VLOOKUP(B23,usuariosactivos2024[[Usuario SAP]:[Gerencia]],9,FALSE)</f>
        <v>Gerencia de Operaciones</v>
      </c>
    </row>
    <row r="24" spans="1:10" x14ac:dyDescent="0.25">
      <c r="A24" s="13">
        <v>2025</v>
      </c>
      <c r="B24" s="14" t="s">
        <v>38</v>
      </c>
      <c r="C24" s="15"/>
      <c r="D24" s="14" t="s">
        <v>5</v>
      </c>
      <c r="E24" s="14" t="s">
        <v>6</v>
      </c>
      <c r="F24" s="15">
        <v>44659</v>
      </c>
      <c r="G24" s="14" t="s">
        <v>440</v>
      </c>
      <c r="H24" t="str">
        <f>VLOOKUP(B24,usuariosactivos2024[[Usuario SAP]:[Gerencia]],7,FALSE)</f>
        <v>AILEEN SOFIA LACHIRA PRADO</v>
      </c>
      <c r="I24" t="str">
        <f>VLOOKUP(B24,usuariosactivos2024[[Usuario SAP]:[Gerencia]],8,FALSE)</f>
        <v>ALMACEN Y DISTRIBUCION</v>
      </c>
      <c r="J24" t="str">
        <f>VLOOKUP(B24,usuariosactivos2024[[Usuario SAP]:[Gerencia]],9,FALSE)</f>
        <v>Gerencia de Operaciones</v>
      </c>
    </row>
    <row r="25" spans="1:10" x14ac:dyDescent="0.25">
      <c r="A25" s="16">
        <v>2025</v>
      </c>
      <c r="B25" s="17" t="s">
        <v>43</v>
      </c>
      <c r="C25" s="18">
        <v>45704</v>
      </c>
      <c r="D25" s="17" t="s">
        <v>5</v>
      </c>
      <c r="E25" s="17" t="s">
        <v>6</v>
      </c>
      <c r="F25" s="18">
        <v>45337</v>
      </c>
      <c r="G25" s="17" t="s">
        <v>440</v>
      </c>
      <c r="H25" t="str">
        <f>VLOOKUP(B25,usuariosactivos2024[[Usuario SAP]:[Gerencia]],7,FALSE)</f>
        <v>ANDRES OLCESE GASTELUMENDI</v>
      </c>
      <c r="I25" t="str">
        <f>VLOOKUP(B25,usuariosactivos2024[[Usuario SAP]:[Gerencia]],8,FALSE)</f>
        <v>AUDITOR</v>
      </c>
      <c r="J25" t="str">
        <f>VLOOKUP(B25,usuariosactivos2024[[Usuario SAP]:[Gerencia]],9,FALSE)</f>
        <v>Gerencia Administracion y Finanzas</v>
      </c>
    </row>
    <row r="26" spans="1:10" x14ac:dyDescent="0.25">
      <c r="A26" s="13">
        <v>2025</v>
      </c>
      <c r="B26" s="14" t="s">
        <v>50</v>
      </c>
      <c r="C26" s="15"/>
      <c r="D26" s="14" t="s">
        <v>5</v>
      </c>
      <c r="E26" s="14" t="s">
        <v>6</v>
      </c>
      <c r="F26" s="15">
        <v>45525</v>
      </c>
      <c r="G26" s="14" t="s">
        <v>440</v>
      </c>
      <c r="H26" t="str">
        <f>VLOOKUP(B26,usuariosactivos2024[[Usuario SAP]:[Gerencia]],7,FALSE)</f>
        <v>ADRIANA ESTEFANY SEMINARIO VARGAS</v>
      </c>
      <c r="I26" t="str">
        <f>VLOOKUP(B26,usuariosactivos2024[[Usuario SAP]:[Gerencia]],8,FALSE)</f>
        <v>MANTENIMIENTO DE RIEGO Y BOMBAS</v>
      </c>
      <c r="J26" t="str">
        <f>VLOOKUP(B26,usuariosactivos2024[[Usuario SAP]:[Gerencia]],9,FALSE)</f>
        <v>Gerencia Agricola</v>
      </c>
    </row>
    <row r="27" spans="1:10" x14ac:dyDescent="0.25">
      <c r="A27" s="16">
        <v>2025</v>
      </c>
      <c r="B27" s="17" t="s">
        <v>51</v>
      </c>
      <c r="C27" s="18"/>
      <c r="D27" s="17" t="s">
        <v>5</v>
      </c>
      <c r="E27" s="17" t="s">
        <v>6</v>
      </c>
      <c r="F27" s="18">
        <v>44224</v>
      </c>
      <c r="G27" s="17" t="s">
        <v>440</v>
      </c>
      <c r="H27" t="str">
        <f>VLOOKUP(B27,usuariosactivos2024[[Usuario SAP]:[Gerencia]],7,FALSE)</f>
        <v>ANTONY DARWIN SERNAQUE VILLEGAS</v>
      </c>
      <c r="I27" t="str">
        <f>VLOOKUP(B27,usuariosactivos2024[[Usuario SAP]:[Gerencia]],8,FALSE)</f>
        <v>GESTION HUMANA Y SOSTENIBILIDAD</v>
      </c>
      <c r="J27" t="str">
        <f>VLOOKUP(B27,usuariosactivos2024[[Usuario SAP]:[Gerencia]],9,FALSE)</f>
        <v>Gerencia Gestion Humana de Sostenibilidad</v>
      </c>
    </row>
    <row r="28" spans="1:10" x14ac:dyDescent="0.25">
      <c r="A28" s="13">
        <v>2025</v>
      </c>
      <c r="B28" s="14" t="s">
        <v>52</v>
      </c>
      <c r="C28" s="15"/>
      <c r="D28" s="14" t="s">
        <v>5</v>
      </c>
      <c r="E28" s="14" t="s">
        <v>6</v>
      </c>
      <c r="F28" s="15">
        <v>44070</v>
      </c>
      <c r="G28" s="14" t="s">
        <v>440</v>
      </c>
      <c r="H28" t="str">
        <f>VLOOKUP(B28,usuariosactivos2024[[Usuario SAP]:[Gerencia]],7,FALSE)</f>
        <v>RESP:JIMMY VASQUEZ CASTRO</v>
      </c>
      <c r="I28" t="str">
        <f>VLOOKUP(B28,usuariosactivos2024[[Usuario SAP]:[Gerencia]],8,FALSE)</f>
        <v>SISTEMAS</v>
      </c>
      <c r="J28" t="str">
        <f>VLOOKUP(B28,usuariosactivos2024[[Usuario SAP]:[Gerencia]],9,FALSE)</f>
        <v>Gerencia Administracion y Finanzas</v>
      </c>
    </row>
    <row r="29" spans="1:10" x14ac:dyDescent="0.25">
      <c r="A29" s="16">
        <v>2025</v>
      </c>
      <c r="B29" s="17" t="s">
        <v>54</v>
      </c>
      <c r="C29" s="18"/>
      <c r="D29" s="17" t="s">
        <v>5</v>
      </c>
      <c r="E29" s="17" t="s">
        <v>10</v>
      </c>
      <c r="F29" s="18">
        <v>44768</v>
      </c>
      <c r="G29" s="17" t="s">
        <v>440</v>
      </c>
      <c r="H29" t="str">
        <f>VLOOKUP(B29,usuariosactivos2024[[Usuario SAP]:[Gerencia]],7,FALSE)</f>
        <v>ALBERT ABEL VASQUEZ MORE</v>
      </c>
      <c r="I29" t="str">
        <f>VLOOKUP(B29,usuariosactivos2024[[Usuario SAP]:[Gerencia]],8,FALSE)</f>
        <v>MANTENIMIENTO INDUSTRIAL</v>
      </c>
      <c r="J29" t="str">
        <f>VLOOKUP(B29,usuariosactivos2024[[Usuario SAP]:[Gerencia]],9,FALSE)</f>
        <v>Gerencia Industrial y Mantenimiento</v>
      </c>
    </row>
    <row r="30" spans="1:10" x14ac:dyDescent="0.25">
      <c r="A30" s="13">
        <v>2025</v>
      </c>
      <c r="B30" s="14" t="s">
        <v>55</v>
      </c>
      <c r="C30" s="15"/>
      <c r="D30" s="14" t="s">
        <v>5</v>
      </c>
      <c r="E30" s="14" t="s">
        <v>10</v>
      </c>
      <c r="F30" s="15">
        <v>44789</v>
      </c>
      <c r="G30" s="14" t="s">
        <v>440</v>
      </c>
      <c r="H30" t="str">
        <f>VLOOKUP(B30,usuariosactivos2024[[Usuario SAP]:[Gerencia]],7,FALSE)</f>
        <v>ADRIANA PAMELA JUAREZ VILELA</v>
      </c>
      <c r="I30" t="str">
        <f>VLOOKUP(B30,usuariosactivos2024[[Usuario SAP]:[Gerencia]],8,FALSE)</f>
        <v>CONTABILIDAD</v>
      </c>
      <c r="J30" t="str">
        <f>VLOOKUP(B30,usuariosactivos2024[[Usuario SAP]:[Gerencia]],9,FALSE)</f>
        <v>Gerencia Administracion y Finanzas</v>
      </c>
    </row>
    <row r="31" spans="1:10" x14ac:dyDescent="0.25">
      <c r="A31" s="16">
        <v>2025</v>
      </c>
      <c r="B31" s="17" t="s">
        <v>57</v>
      </c>
      <c r="C31" s="18"/>
      <c r="D31" s="17" t="s">
        <v>5</v>
      </c>
      <c r="E31" s="17" t="s">
        <v>10</v>
      </c>
      <c r="F31" s="18">
        <v>43230</v>
      </c>
      <c r="G31" s="17" t="s">
        <v>440</v>
      </c>
      <c r="H31" t="str">
        <f>VLOOKUP(B31,usuariosactivos2024[[Usuario SAP]:[Gerencia]],7,FALSE)</f>
        <v>BORIS GONZALES MOGOLLON</v>
      </c>
      <c r="I31" t="str">
        <f>VLOOKUP(B31,usuariosactivos2024[[Usuario SAP]:[Gerencia]],8,FALSE)</f>
        <v>COSECHA,ALCE Y TRANSPORTE</v>
      </c>
      <c r="J31" t="str">
        <f>VLOOKUP(B31,usuariosactivos2024[[Usuario SAP]:[Gerencia]],9,FALSE)</f>
        <v>Gerencia de Operaciones</v>
      </c>
    </row>
    <row r="32" spans="1:10" x14ac:dyDescent="0.25">
      <c r="A32" s="13">
        <v>2025</v>
      </c>
      <c r="B32" s="14" t="s">
        <v>64</v>
      </c>
      <c r="C32" s="15"/>
      <c r="D32" s="14" t="s">
        <v>5</v>
      </c>
      <c r="E32" s="14" t="s">
        <v>10</v>
      </c>
      <c r="F32" s="15">
        <v>42615</v>
      </c>
      <c r="G32" s="14" t="s">
        <v>440</v>
      </c>
      <c r="H32" t="str">
        <f>VLOOKUP(B32,usuariosactivos2024[[Usuario SAP]:[Gerencia]],7,FALSE)</f>
        <v>CESAR MIGUEL CARRILLO REYES</v>
      </c>
      <c r="I32" t="str">
        <f>VLOOKUP(B32,usuariosactivos2024[[Usuario SAP]:[Gerencia]],8,FALSE)</f>
        <v>ELECTRICIDAD</v>
      </c>
      <c r="J32" t="str">
        <f>VLOOKUP(B32,usuariosactivos2024[[Usuario SAP]:[Gerencia]],9,FALSE)</f>
        <v>Gerencia Industrial y Mantenimiento</v>
      </c>
    </row>
    <row r="33" spans="1:10" x14ac:dyDescent="0.25">
      <c r="A33" s="16">
        <v>2025</v>
      </c>
      <c r="B33" s="17" t="s">
        <v>65</v>
      </c>
      <c r="C33" s="18"/>
      <c r="D33" s="17" t="s">
        <v>5</v>
      </c>
      <c r="E33" s="17" t="s">
        <v>6</v>
      </c>
      <c r="F33" s="18">
        <v>45624</v>
      </c>
      <c r="G33" s="17" t="s">
        <v>440</v>
      </c>
      <c r="H33" t="str">
        <f>VLOOKUP(B33,usuariosactivos2024[[Usuario SAP]:[Gerencia]],7,FALSE)</f>
        <v>CESAR ENRIQUE CASTILLO VARGAS</v>
      </c>
      <c r="I33" t="str">
        <f>VLOOKUP(B33,usuariosactivos2024[[Usuario SAP]:[Gerencia]],8,FALSE)</f>
        <v>COMPRAS</v>
      </c>
      <c r="J33" t="str">
        <f>VLOOKUP(B33,usuariosactivos2024[[Usuario SAP]:[Gerencia]],9,FALSE)</f>
        <v>Gerencia de Operaciones</v>
      </c>
    </row>
    <row r="34" spans="1:10" x14ac:dyDescent="0.25">
      <c r="A34" s="13">
        <v>2025</v>
      </c>
      <c r="B34" s="14" t="s">
        <v>66</v>
      </c>
      <c r="C34" s="15"/>
      <c r="D34" s="14" t="s">
        <v>5</v>
      </c>
      <c r="E34" s="14" t="s">
        <v>10</v>
      </c>
      <c r="F34" s="15">
        <v>39429</v>
      </c>
      <c r="G34" s="14" t="s">
        <v>440</v>
      </c>
      <c r="H34" t="str">
        <f>VLOOKUP(B34,usuariosactivos2024[[Usuario SAP]:[Gerencia]],7,FALSE)</f>
        <v>CHRISTIAN AXELL FREY MERINO</v>
      </c>
      <c r="I34" t="str">
        <f>VLOOKUP(B34,usuariosactivos2024[[Usuario SAP]:[Gerencia]],8,FALSE)</f>
        <v>COMERCIAL</v>
      </c>
      <c r="J34" t="str">
        <f>VLOOKUP(B34,usuariosactivos2024[[Usuario SAP]:[Gerencia]],9,FALSE)</f>
        <v>Gerencia de Operaciones</v>
      </c>
    </row>
    <row r="35" spans="1:10" x14ac:dyDescent="0.25">
      <c r="A35" s="16">
        <v>2025</v>
      </c>
      <c r="B35" s="17" t="s">
        <v>68</v>
      </c>
      <c r="C35" s="18"/>
      <c r="D35" s="17" t="s">
        <v>5</v>
      </c>
      <c r="E35" s="17" t="s">
        <v>6</v>
      </c>
      <c r="F35" s="18">
        <v>45289</v>
      </c>
      <c r="G35" s="17" t="s">
        <v>440</v>
      </c>
      <c r="H35" t="str">
        <f>VLOOKUP(B35,usuariosactivos2024[[Usuario SAP]:[Gerencia]],7,FALSE)</f>
        <v>CHRISTOPER JUNIOR NEYRA MONTALBAN</v>
      </c>
      <c r="I35" t="str">
        <f>VLOOKUP(B35,usuariosactivos2024[[Usuario SAP]:[Gerencia]],8,FALSE)</f>
        <v>ALMACEN Y DISTRIBUCION</v>
      </c>
      <c r="J35" t="str">
        <f>VLOOKUP(B35,usuariosactivos2024[[Usuario SAP]:[Gerencia]],9,FALSE)</f>
        <v>Gerencia de Operaciones</v>
      </c>
    </row>
    <row r="36" spans="1:10" x14ac:dyDescent="0.25">
      <c r="A36" s="13">
        <v>2025</v>
      </c>
      <c r="B36" s="14" t="s">
        <v>69</v>
      </c>
      <c r="C36" s="15"/>
      <c r="D36" s="14" t="s">
        <v>5</v>
      </c>
      <c r="E36" s="14" t="s">
        <v>10</v>
      </c>
      <c r="F36" s="15">
        <v>45278</v>
      </c>
      <c r="G36" s="14" t="s">
        <v>440</v>
      </c>
      <c r="H36" t="str">
        <f>VLOOKUP(B36,usuariosactivos2024[[Usuario SAP]:[Gerencia]],7,FALSE)</f>
        <v>CESAR ANDRÉS OCAÑA GUTIERREZ</v>
      </c>
      <c r="I36" t="str">
        <f>VLOOKUP(B36,usuariosactivos2024[[Usuario SAP]:[Gerencia]],8,FALSE)</f>
        <v>COMPRAS</v>
      </c>
      <c r="J36" t="str">
        <f>VLOOKUP(B36,usuariosactivos2024[[Usuario SAP]:[Gerencia]],9,FALSE)</f>
        <v>Gerencia de Operaciones</v>
      </c>
    </row>
    <row r="37" spans="1:10" x14ac:dyDescent="0.25">
      <c r="A37" s="16">
        <v>2025</v>
      </c>
      <c r="B37" s="17" t="s">
        <v>73</v>
      </c>
      <c r="C37" s="18"/>
      <c r="D37" s="17" t="s">
        <v>5</v>
      </c>
      <c r="E37" s="17" t="s">
        <v>10</v>
      </c>
      <c r="F37" s="18">
        <v>44256</v>
      </c>
      <c r="G37" s="17" t="s">
        <v>440</v>
      </c>
      <c r="H37" t="str">
        <f>VLOOKUP(B37,usuariosactivos2024[[Usuario SAP]:[Gerencia]],7,FALSE)</f>
        <v>CLAUDIA ELENA RAMOS GONZALES</v>
      </c>
      <c r="I37" t="str">
        <f>VLOOKUP(B37,usuariosactivos2024[[Usuario SAP]:[Gerencia]],8,FALSE)</f>
        <v>GESTION HUMANA Y SOSTENIBILIDAD</v>
      </c>
      <c r="J37" t="str">
        <f>VLOOKUP(B37,usuariosactivos2024[[Usuario SAP]:[Gerencia]],9,FALSE)</f>
        <v>Gerencia Gestion Humana de Sostenibilidad</v>
      </c>
    </row>
    <row r="38" spans="1:10" x14ac:dyDescent="0.25">
      <c r="A38" s="13">
        <v>2025</v>
      </c>
      <c r="B38" s="14" t="s">
        <v>74</v>
      </c>
      <c r="C38" s="15"/>
      <c r="D38" s="14" t="s">
        <v>5</v>
      </c>
      <c r="E38" s="14" t="s">
        <v>6</v>
      </c>
      <c r="F38" s="15">
        <v>41960</v>
      </c>
      <c r="G38" s="14" t="s">
        <v>440</v>
      </c>
      <c r="H38" t="str">
        <f>VLOOKUP(B38,usuariosactivos2024[[Usuario SAP]:[Gerencia]],7,FALSE)</f>
        <v>CARLOS REYES YARLEQUE</v>
      </c>
      <c r="I38" t="str">
        <f>VLOOKUP(B38,usuariosactivos2024[[Usuario SAP]:[Gerencia]],8,FALSE)</f>
        <v>MANTENIMIENTO CAT</v>
      </c>
      <c r="J38" t="str">
        <f>VLOOKUP(B38,usuariosactivos2024[[Usuario SAP]:[Gerencia]],9,FALSE)</f>
        <v>Gerencia de Operaciones</v>
      </c>
    </row>
    <row r="39" spans="1:10" x14ac:dyDescent="0.25">
      <c r="A39" s="16">
        <v>2025</v>
      </c>
      <c r="B39" s="17" t="s">
        <v>76</v>
      </c>
      <c r="C39" s="18"/>
      <c r="D39" s="17" t="s">
        <v>5</v>
      </c>
      <c r="E39" s="17" t="s">
        <v>20</v>
      </c>
      <c r="F39" s="18">
        <v>44876</v>
      </c>
      <c r="G39" s="17" t="s">
        <v>440</v>
      </c>
      <c r="H39" t="str">
        <f>VLOOKUP(B39,usuariosactivos2024[[Usuario SAP]:[Gerencia]],7,FALSE)</f>
        <v>CESAR ANTHONY SILVA DEL ROSARIO</v>
      </c>
      <c r="I39" t="str">
        <f>VLOOKUP(B39,usuariosactivos2024[[Usuario SAP]:[Gerencia]],8,FALSE)</f>
        <v>ELECTRICIDAD</v>
      </c>
      <c r="J39" t="str">
        <f>VLOOKUP(B39,usuariosactivos2024[[Usuario SAP]:[Gerencia]],9,FALSE)</f>
        <v>Gerencia Industrial y Mantenimiento</v>
      </c>
    </row>
    <row r="40" spans="1:10" x14ac:dyDescent="0.25">
      <c r="A40" s="13">
        <v>2025</v>
      </c>
      <c r="B40" s="14" t="s">
        <v>77</v>
      </c>
      <c r="C40" s="15"/>
      <c r="D40" s="14" t="s">
        <v>5</v>
      </c>
      <c r="E40" s="14" t="s">
        <v>6</v>
      </c>
      <c r="F40" s="15">
        <v>44320</v>
      </c>
      <c r="G40" s="14" t="s">
        <v>440</v>
      </c>
      <c r="H40" t="str">
        <f>VLOOKUP(B40,usuariosactivos2024[[Usuario SAP]:[Gerencia]],7,FALSE)</f>
        <v>CLAUDIA ISELIA SOSA LACHIRA</v>
      </c>
      <c r="I40" t="str">
        <f>VLOOKUP(B40,usuariosactivos2024[[Usuario SAP]:[Gerencia]],8,FALSE)</f>
        <v>CONTROL DE GESTION</v>
      </c>
      <c r="J40" t="str">
        <f>VLOOKUP(B40,usuariosactivos2024[[Usuario SAP]:[Gerencia]],9,FALSE)</f>
        <v>Gerencia Administracion y Finanzas</v>
      </c>
    </row>
    <row r="41" spans="1:10" x14ac:dyDescent="0.25">
      <c r="A41" s="16">
        <v>2025</v>
      </c>
      <c r="B41" s="17" t="s">
        <v>81</v>
      </c>
      <c r="C41" s="18"/>
      <c r="D41" s="17" t="s">
        <v>5</v>
      </c>
      <c r="E41" s="17" t="s">
        <v>6</v>
      </c>
      <c r="F41" s="18">
        <v>41964</v>
      </c>
      <c r="G41" s="17" t="s">
        <v>440</v>
      </c>
      <c r="H41" t="str">
        <f>VLOOKUP(B41,usuariosactivos2024[[Usuario SAP]:[Gerencia]],7,FALSE)</f>
        <v>CARLOS ROLDAN VIVANCO MENDOZA</v>
      </c>
      <c r="I41" t="str">
        <f>VLOOKUP(B41,usuariosactivos2024[[Usuario SAP]:[Gerencia]],8,FALSE)</f>
        <v>GERENCIA FINANZAS, ADMIN Y CONTROL INTER</v>
      </c>
      <c r="J41" t="str">
        <f>VLOOKUP(B41,usuariosactivos2024[[Usuario SAP]:[Gerencia]],9,FALSE)</f>
        <v>Gerencia Administracion y Finanzas</v>
      </c>
    </row>
    <row r="42" spans="1:10" x14ac:dyDescent="0.25">
      <c r="A42" s="13">
        <v>2025</v>
      </c>
      <c r="B42" s="14" t="s">
        <v>82</v>
      </c>
      <c r="C42" s="15"/>
      <c r="D42" s="14" t="s">
        <v>5</v>
      </c>
      <c r="E42" s="14" t="s">
        <v>6</v>
      </c>
      <c r="F42" s="15">
        <v>45239</v>
      </c>
      <c r="G42" s="14" t="s">
        <v>440</v>
      </c>
      <c r="H42" t="str">
        <f>VLOOKUP(B42,usuariosactivos2024[[Usuario SAP]:[Gerencia]],7,FALSE)</f>
        <v>DIEGO ALONSO ARENAS BENITES</v>
      </c>
      <c r="I42" t="str">
        <f>VLOOKUP(B42,usuariosactivos2024[[Usuario SAP]:[Gerencia]],8,FALSE)</f>
        <v>MANTENIMIENTO CAT</v>
      </c>
      <c r="J42" t="str">
        <f>VLOOKUP(B42,usuariosactivos2024[[Usuario SAP]:[Gerencia]],9,FALSE)</f>
        <v>Gerencia de Operaciones</v>
      </c>
    </row>
    <row r="43" spans="1:10" x14ac:dyDescent="0.25">
      <c r="A43" s="16">
        <v>2025</v>
      </c>
      <c r="B43" s="17" t="s">
        <v>84</v>
      </c>
      <c r="C43" s="18"/>
      <c r="D43" s="17" t="s">
        <v>5</v>
      </c>
      <c r="E43" s="17" t="s">
        <v>6</v>
      </c>
      <c r="F43" s="18">
        <v>42551</v>
      </c>
      <c r="G43" s="17" t="s">
        <v>440</v>
      </c>
      <c r="H43" t="str">
        <f>VLOOKUP(B43,usuariosactivos2024[[Usuario SAP]:[Gerencia]],7,FALSE)</f>
        <v>DARWIN ANDRY CHERO NOMBERTO</v>
      </c>
      <c r="I43" t="str">
        <f>VLOOKUP(B43,usuariosactivos2024[[Usuario SAP]:[Gerencia]],8,FALSE)</f>
        <v>ALMACEN Y DISTRIBUCION</v>
      </c>
      <c r="J43" t="str">
        <f>VLOOKUP(B43,usuariosactivos2024[[Usuario SAP]:[Gerencia]],9,FALSE)</f>
        <v>Gerencia de Operaciones</v>
      </c>
    </row>
    <row r="44" spans="1:10" x14ac:dyDescent="0.25">
      <c r="A44" s="13">
        <v>2025</v>
      </c>
      <c r="B44" s="14" t="s">
        <v>87</v>
      </c>
      <c r="C44" s="15"/>
      <c r="D44" s="14" t="s">
        <v>5</v>
      </c>
      <c r="E44" s="14" t="s">
        <v>6</v>
      </c>
      <c r="F44" s="15">
        <v>42173</v>
      </c>
      <c r="G44" s="14" t="s">
        <v>440</v>
      </c>
      <c r="H44" t="str">
        <f>VLOOKUP(B44,usuariosactivos2024[[Usuario SAP]:[Gerencia]],7,FALSE)</f>
        <v>DAVID ISRAEL CRUZ CARRILLO</v>
      </c>
      <c r="I44" t="str">
        <f>VLOOKUP(B44,usuariosactivos2024[[Usuario SAP]:[Gerencia]],8,FALSE)</f>
        <v>PRODUCCION</v>
      </c>
      <c r="J44" t="str">
        <f>VLOOKUP(B44,usuariosactivos2024[[Usuario SAP]:[Gerencia]],9,FALSE)</f>
        <v>Gerencia Industrial y Mantenimiento</v>
      </c>
    </row>
    <row r="45" spans="1:10" x14ac:dyDescent="0.25">
      <c r="A45" s="16">
        <v>2025</v>
      </c>
      <c r="B45" s="17" t="s">
        <v>88</v>
      </c>
      <c r="C45" s="18"/>
      <c r="D45" s="17" t="s">
        <v>5</v>
      </c>
      <c r="E45" s="17" t="s">
        <v>6</v>
      </c>
      <c r="F45" s="18">
        <v>43588</v>
      </c>
      <c r="G45" s="17" t="s">
        <v>440</v>
      </c>
      <c r="H45" t="str">
        <f>VLOOKUP(B45,usuariosactivos2024[[Usuario SAP]:[Gerencia]],7,FALSE)</f>
        <v>DEYNI ALEXANDER FLOREANO PUCHULAN</v>
      </c>
      <c r="I45" t="str">
        <f>VLOOKUP(B45,usuariosactivos2024[[Usuario SAP]:[Gerencia]],8,FALSE)</f>
        <v>COMPRAS</v>
      </c>
      <c r="J45" t="str">
        <f>VLOOKUP(B45,usuariosactivos2024[[Usuario SAP]:[Gerencia]],9,FALSE)</f>
        <v>Gerencia de Operaciones</v>
      </c>
    </row>
    <row r="46" spans="1:10" x14ac:dyDescent="0.25">
      <c r="A46" s="13">
        <v>2025</v>
      </c>
      <c r="B46" s="14" t="s">
        <v>89</v>
      </c>
      <c r="C46" s="15"/>
      <c r="D46" s="14" t="s">
        <v>5</v>
      </c>
      <c r="E46" s="14" t="s">
        <v>10</v>
      </c>
      <c r="F46" s="15">
        <v>43678</v>
      </c>
      <c r="G46" s="14" t="s">
        <v>440</v>
      </c>
      <c r="H46" t="str">
        <f>VLOOKUP(B46,usuariosactivos2024[[Usuario SAP]:[Gerencia]],7,FALSE)</f>
        <v>DARWIN ABEL GAMERO SAAVEDRA</v>
      </c>
      <c r="I46" t="str">
        <f>VLOOKUP(B46,usuariosactivos2024[[Usuario SAP]:[Gerencia]],8,FALSE)</f>
        <v>PRODUCCION</v>
      </c>
      <c r="J46" t="str">
        <f>VLOOKUP(B46,usuariosactivos2024[[Usuario SAP]:[Gerencia]],9,FALSE)</f>
        <v>Gerencia Industrial y Mantenimiento</v>
      </c>
    </row>
    <row r="47" spans="1:10" x14ac:dyDescent="0.25">
      <c r="A47" s="16">
        <v>2025</v>
      </c>
      <c r="B47" s="17" t="s">
        <v>93</v>
      </c>
      <c r="C47" s="18"/>
      <c r="D47" s="17" t="s">
        <v>5</v>
      </c>
      <c r="E47" s="17" t="s">
        <v>10</v>
      </c>
      <c r="F47" s="18">
        <v>45390</v>
      </c>
      <c r="G47" s="17" t="s">
        <v>440</v>
      </c>
      <c r="H47" t="str">
        <f>VLOOKUP(B47,usuariosactivos2024[[Usuario SAP]:[Gerencia]],7,FALSE)</f>
        <v>DEYVIS IVAN YARLEQUE LACHIRA</v>
      </c>
      <c r="I47" t="str">
        <f>VLOOKUP(B47,usuariosactivos2024[[Usuario SAP]:[Gerencia]],8,FALSE)</f>
        <v>PRODUCCION</v>
      </c>
      <c r="J47" t="str">
        <f>VLOOKUP(B47,usuariosactivos2024[[Usuario SAP]:[Gerencia]],9,FALSE)</f>
        <v>Gerencia Industrial y Mantenimiento</v>
      </c>
    </row>
    <row r="48" spans="1:10" x14ac:dyDescent="0.25">
      <c r="A48" s="13">
        <v>2025</v>
      </c>
      <c r="B48" s="14" t="s">
        <v>96</v>
      </c>
      <c r="C48" s="15"/>
      <c r="D48" s="14" t="s">
        <v>5</v>
      </c>
      <c r="E48" s="14" t="s">
        <v>6</v>
      </c>
      <c r="F48" s="15">
        <v>44126</v>
      </c>
      <c r="G48" s="14" t="s">
        <v>440</v>
      </c>
      <c r="H48" t="str">
        <f>VLOOKUP(B48,usuariosactivos2024[[Usuario SAP]:[Gerencia]],7,FALSE)</f>
        <v>ENRIQUE ALFONSO AREVALO JUAREZ</v>
      </c>
      <c r="I48" t="str">
        <f>VLOOKUP(B48,usuariosactivos2024[[Usuario SAP]:[Gerencia]],8,FALSE)</f>
        <v>COMPRAS</v>
      </c>
      <c r="J48" t="str">
        <f>VLOOKUP(B48,usuariosactivos2024[[Usuario SAP]:[Gerencia]],9,FALSE)</f>
        <v>Gerencia Administracion y Finanzas</v>
      </c>
    </row>
    <row r="49" spans="1:10" x14ac:dyDescent="0.25">
      <c r="A49" s="16">
        <v>2025</v>
      </c>
      <c r="B49" s="17" t="s">
        <v>97</v>
      </c>
      <c r="C49" s="18">
        <v>2958465</v>
      </c>
      <c r="D49" s="17" t="s">
        <v>5</v>
      </c>
      <c r="E49" s="17" t="s">
        <v>6</v>
      </c>
      <c r="F49" s="18">
        <v>45435</v>
      </c>
      <c r="G49" s="17" t="s">
        <v>440</v>
      </c>
      <c r="H49" t="str">
        <f>VLOOKUP(B49,usuariosactivos2024[[Usuario SAP]:[Gerencia]],7,FALSE)</f>
        <v>ELVIRA JOSEFINA CORTEZ SANDOVAL</v>
      </c>
      <c r="I49" t="str">
        <f>VLOOKUP(B49,usuariosactivos2024[[Usuario SAP]:[Gerencia]],8,FALSE)</f>
        <v>ALMACEN Y DISTRIBUCION</v>
      </c>
      <c r="J49" t="str">
        <f>VLOOKUP(B49,usuariosactivos2024[[Usuario SAP]:[Gerencia]],9,FALSE)</f>
        <v>Gerencia de Operaciones</v>
      </c>
    </row>
    <row r="50" spans="1:10" x14ac:dyDescent="0.25">
      <c r="A50" s="13">
        <v>2025</v>
      </c>
      <c r="B50" s="14" t="s">
        <v>98</v>
      </c>
      <c r="C50" s="15"/>
      <c r="D50" s="14" t="s">
        <v>5</v>
      </c>
      <c r="E50" s="14" t="s">
        <v>6</v>
      </c>
      <c r="F50" s="15">
        <v>45518</v>
      </c>
      <c r="G50" s="14" t="s">
        <v>440</v>
      </c>
      <c r="H50" t="str">
        <f>VLOOKUP(B50,usuariosactivos2024[[Usuario SAP]:[Gerencia]],7,FALSE)</f>
        <v>EVELIN LISSETH GARCIA ROMERO</v>
      </c>
      <c r="I50" t="str">
        <f>VLOOKUP(B50,usuariosactivos2024[[Usuario SAP]:[Gerencia]],8,FALSE)</f>
        <v>ALMACEN Y DISTRIBUCION</v>
      </c>
      <c r="J50" t="str">
        <f>VLOOKUP(B50,usuariosactivos2024[[Usuario SAP]:[Gerencia]],9,FALSE)</f>
        <v>Gerencia de Operaciones</v>
      </c>
    </row>
    <row r="51" spans="1:10" x14ac:dyDescent="0.25">
      <c r="A51" s="16">
        <v>2025</v>
      </c>
      <c r="B51" s="17" t="s">
        <v>99</v>
      </c>
      <c r="C51" s="18"/>
      <c r="D51" s="17" t="s">
        <v>5</v>
      </c>
      <c r="E51" s="17" t="s">
        <v>6</v>
      </c>
      <c r="F51" s="18">
        <v>45197</v>
      </c>
      <c r="G51" s="17" t="s">
        <v>440</v>
      </c>
      <c r="H51" t="str">
        <f>VLOOKUP(B51,usuariosactivos2024[[Usuario SAP]:[Gerencia]],7,FALSE)</f>
        <v>ELVIS GIRON ALAMA</v>
      </c>
      <c r="I51" t="str">
        <f>VLOOKUP(B51,usuariosactivos2024[[Usuario SAP]:[Gerencia]],8,FALSE)</f>
        <v>GESTION HUMANA Y SOSTENIBILIDAD</v>
      </c>
      <c r="J51" t="str">
        <f>VLOOKUP(B51,usuariosactivos2024[[Usuario SAP]:[Gerencia]],9,FALSE)</f>
        <v>Gerencia Gestion Humana de Sostenibilidad</v>
      </c>
    </row>
    <row r="52" spans="1:10" x14ac:dyDescent="0.25">
      <c r="A52" s="13">
        <v>2025</v>
      </c>
      <c r="B52" s="14" t="s">
        <v>101</v>
      </c>
      <c r="C52" s="15">
        <v>2958465</v>
      </c>
      <c r="D52" s="14" t="s">
        <v>5</v>
      </c>
      <c r="E52" s="14" t="s">
        <v>6</v>
      </c>
      <c r="F52" s="15">
        <v>45376</v>
      </c>
      <c r="G52" s="14" t="s">
        <v>440</v>
      </c>
      <c r="H52" t="str">
        <f>VLOOKUP(B52,usuariosactivos2024[[Usuario SAP]:[Gerencia]],7,FALSE)</f>
        <v>ELVIS HEREDIA RUIZ</v>
      </c>
      <c r="I52" t="str">
        <f>VLOOKUP(B52,usuariosactivos2024[[Usuario SAP]:[Gerencia]],8,FALSE)</f>
        <v>GESTION HUMANA Y SOSTENIBILIDAD</v>
      </c>
      <c r="J52" t="str">
        <f>VLOOKUP(B52,usuariosactivos2024[[Usuario SAP]:[Gerencia]],9,FALSE)</f>
        <v>Gerencia Gestion Humana de Sostenibilidad</v>
      </c>
    </row>
    <row r="53" spans="1:10" x14ac:dyDescent="0.25">
      <c r="A53" s="16">
        <v>2025</v>
      </c>
      <c r="B53" s="17" t="s">
        <v>102</v>
      </c>
      <c r="C53" s="18"/>
      <c r="D53" s="17" t="s">
        <v>5</v>
      </c>
      <c r="E53" s="17" t="s">
        <v>6</v>
      </c>
      <c r="F53" s="18">
        <v>45630</v>
      </c>
      <c r="G53" s="17" t="s">
        <v>440</v>
      </c>
      <c r="H53" t="str">
        <f>VLOOKUP(B53,usuariosactivos2024[[Usuario SAP]:[Gerencia]],7,FALSE)</f>
        <v>EDUARDO ENRIQUE MEJÍA MORALES</v>
      </c>
      <c r="I53" t="str">
        <f>VLOOKUP(B53,usuariosactivos2024[[Usuario SAP]:[Gerencia]],8,FALSE)</f>
        <v>MANTENIMIENTO CAT</v>
      </c>
      <c r="J53" t="str">
        <f>VLOOKUP(B53,usuariosactivos2024[[Usuario SAP]:[Gerencia]],9,FALSE)</f>
        <v>Gerencia de Operaciones</v>
      </c>
    </row>
    <row r="54" spans="1:10" x14ac:dyDescent="0.25">
      <c r="A54" s="13">
        <v>2025</v>
      </c>
      <c r="B54" s="14" t="s">
        <v>104</v>
      </c>
      <c r="C54" s="15"/>
      <c r="D54" s="14" t="s">
        <v>5</v>
      </c>
      <c r="E54" s="14" t="s">
        <v>6</v>
      </c>
      <c r="F54" s="15">
        <v>42878</v>
      </c>
      <c r="G54" s="14" t="s">
        <v>440</v>
      </c>
      <c r="H54" t="str">
        <f>VLOOKUP(B54,usuariosactivos2024[[Usuario SAP]:[Gerencia]],7,FALSE)</f>
        <v>EDIXSON MIJAHUANCA GUERRERO</v>
      </c>
      <c r="I54" t="str">
        <f>VLOOKUP(B54,usuariosactivos2024[[Usuario SAP]:[Gerencia]],8,FALSE)</f>
        <v>MANTENIMIENTO CAT</v>
      </c>
      <c r="J54" t="str">
        <f>VLOOKUP(B54,usuariosactivos2024[[Usuario SAP]:[Gerencia]],9,FALSE)</f>
        <v>Gerencia de Operaciones</v>
      </c>
    </row>
    <row r="55" spans="1:10" x14ac:dyDescent="0.25">
      <c r="A55" s="16">
        <v>2025</v>
      </c>
      <c r="B55" s="17" t="s">
        <v>107</v>
      </c>
      <c r="C55" s="18"/>
      <c r="D55" s="17" t="s">
        <v>5</v>
      </c>
      <c r="E55" s="17" t="s">
        <v>6</v>
      </c>
      <c r="F55" s="18">
        <v>40560</v>
      </c>
      <c r="G55" s="17" t="s">
        <v>440</v>
      </c>
      <c r="H55" t="str">
        <f>VLOOKUP(B55,usuariosactivos2024[[Usuario SAP]:[Gerencia]],7,FALSE)</f>
        <v>ESTEBAN REYES PUCHULAN</v>
      </c>
      <c r="I55" t="str">
        <f>VLOOKUP(B55,usuariosactivos2024[[Usuario SAP]:[Gerencia]],8,FALSE)</f>
        <v>GERENCIA AGRICOLA</v>
      </c>
      <c r="J55" t="str">
        <f>VLOOKUP(B55,usuariosactivos2024[[Usuario SAP]:[Gerencia]],9,FALSE)</f>
        <v>Gerencia Agricola</v>
      </c>
    </row>
    <row r="56" spans="1:10" x14ac:dyDescent="0.25">
      <c r="A56" s="13">
        <v>2025</v>
      </c>
      <c r="B56" s="14" t="s">
        <v>108</v>
      </c>
      <c r="C56" s="15"/>
      <c r="D56" s="14" t="s">
        <v>5</v>
      </c>
      <c r="E56" s="14" t="s">
        <v>10</v>
      </c>
      <c r="F56" s="15">
        <v>42851</v>
      </c>
      <c r="G56" s="14" t="s">
        <v>440</v>
      </c>
      <c r="H56" t="str">
        <f>VLOOKUP(B56,usuariosactivos2024[[Usuario SAP]:[Gerencia]],7,FALSE)</f>
        <v>FELIX ADDERLY ATOCHE MAZA</v>
      </c>
      <c r="I56" t="str">
        <f>VLOOKUP(B56,usuariosactivos2024[[Usuario SAP]:[Gerencia]],8,FALSE)</f>
        <v>PRODUCCION</v>
      </c>
      <c r="J56" t="str">
        <f>VLOOKUP(B56,usuariosactivos2024[[Usuario SAP]:[Gerencia]],9,FALSE)</f>
        <v>Gerencia Industrial y Mantenimiento</v>
      </c>
    </row>
    <row r="57" spans="1:10" x14ac:dyDescent="0.25">
      <c r="A57" s="16">
        <v>2025</v>
      </c>
      <c r="B57" s="17" t="s">
        <v>110</v>
      </c>
      <c r="C57" s="18"/>
      <c r="D57" s="17" t="s">
        <v>5</v>
      </c>
      <c r="E57" s="17" t="s">
        <v>6</v>
      </c>
      <c r="F57" s="18">
        <v>41929</v>
      </c>
      <c r="G57" s="17" t="s">
        <v>440</v>
      </c>
      <c r="H57" t="str">
        <f>VLOOKUP(B57,usuariosactivos2024[[Usuario SAP]:[Gerencia]],7,FALSE)</f>
        <v>FRANQUI LOPEZ VALLADARES</v>
      </c>
      <c r="I57" t="str">
        <f>VLOOKUP(B57,usuariosactivos2024[[Usuario SAP]:[Gerencia]],8,FALSE)</f>
        <v>ALMACEN Y DISTRIBUCION</v>
      </c>
      <c r="J57" t="str">
        <f>VLOOKUP(B57,usuariosactivos2024[[Usuario SAP]:[Gerencia]],9,FALSE)</f>
        <v>Gerencia de Operaciones</v>
      </c>
    </row>
    <row r="58" spans="1:10" x14ac:dyDescent="0.25">
      <c r="A58" s="13">
        <v>2025</v>
      </c>
      <c r="B58" s="14" t="s">
        <v>111</v>
      </c>
      <c r="C58" s="15"/>
      <c r="D58" s="14" t="s">
        <v>5</v>
      </c>
      <c r="E58" s="14" t="s">
        <v>6</v>
      </c>
      <c r="F58" s="15">
        <v>44788</v>
      </c>
      <c r="G58" s="14" t="s">
        <v>440</v>
      </c>
      <c r="H58" t="str">
        <f>VLOOKUP(B58,usuariosactivos2024[[Usuario SAP]:[Gerencia]],7,FALSE)</f>
        <v>FRANCO VALLADARES CARNERO</v>
      </c>
      <c r="I58" t="str">
        <f>VLOOKUP(B58,usuariosactivos2024[[Usuario SAP]:[Gerencia]],8,FALSE)</f>
        <v>MANTENIMIENTO DE RIEGO Y BOMBAS</v>
      </c>
      <c r="J58" t="str">
        <f>VLOOKUP(B58,usuariosactivos2024[[Usuario SAP]:[Gerencia]],9,FALSE)</f>
        <v>Gerencia Agricola</v>
      </c>
    </row>
    <row r="59" spans="1:10" x14ac:dyDescent="0.25">
      <c r="A59" s="16">
        <v>2025</v>
      </c>
      <c r="B59" s="17" t="s">
        <v>112</v>
      </c>
      <c r="C59" s="18">
        <v>2958465</v>
      </c>
      <c r="D59" s="17" t="s">
        <v>5</v>
      </c>
      <c r="E59" s="17" t="s">
        <v>6</v>
      </c>
      <c r="F59" s="18">
        <v>45405</v>
      </c>
      <c r="G59" s="17" t="s">
        <v>440</v>
      </c>
      <c r="H59" t="str">
        <f>VLOOKUP(B59,usuariosactivos2024[[Usuario SAP]:[Gerencia]],7,FALSE)</f>
        <v>GIULIANA EMPERATRIZ BAYONA COBEÑAS</v>
      </c>
      <c r="I59" t="str">
        <f>VLOOKUP(B59,usuariosactivos2024[[Usuario SAP]:[Gerencia]],8,FALSE)</f>
        <v>COMPRAS</v>
      </c>
      <c r="J59" t="str">
        <f>VLOOKUP(B59,usuariosactivos2024[[Usuario SAP]:[Gerencia]],9,FALSE)</f>
        <v>Gerencia de Operaciones</v>
      </c>
    </row>
    <row r="60" spans="1:10" x14ac:dyDescent="0.25">
      <c r="A60" s="13">
        <v>2025</v>
      </c>
      <c r="B60" s="14" t="s">
        <v>114</v>
      </c>
      <c r="C60" s="15"/>
      <c r="D60" s="14" t="s">
        <v>5</v>
      </c>
      <c r="E60" s="14" t="s">
        <v>6</v>
      </c>
      <c r="F60" s="15">
        <v>45352</v>
      </c>
      <c r="G60" s="14" t="s">
        <v>440</v>
      </c>
      <c r="H60" t="str">
        <f>VLOOKUP(B60,usuariosactivos2024[[Usuario SAP]:[Gerencia]],7,FALSE)</f>
        <v>GIANCARLO CUBAS ACHA</v>
      </c>
      <c r="I60" t="str">
        <f>VLOOKUP(B60,usuariosactivos2024[[Usuario SAP]:[Gerencia]],8,FALSE)</f>
        <v>MANTENIMIENTO DE RIEGO Y BOMBAS</v>
      </c>
      <c r="J60" t="str">
        <f>VLOOKUP(B60,usuariosactivos2024[[Usuario SAP]:[Gerencia]],9,FALSE)</f>
        <v>Gerencia Agricola</v>
      </c>
    </row>
    <row r="61" spans="1:10" x14ac:dyDescent="0.25">
      <c r="A61" s="16">
        <v>2025</v>
      </c>
      <c r="B61" s="17" t="s">
        <v>115</v>
      </c>
      <c r="C61" s="18"/>
      <c r="D61" s="17" t="s">
        <v>5</v>
      </c>
      <c r="E61" s="17" t="s">
        <v>6</v>
      </c>
      <c r="F61" s="18">
        <v>41282</v>
      </c>
      <c r="G61" s="17" t="s">
        <v>440</v>
      </c>
      <c r="H61" t="str">
        <f>VLOOKUP(B61,usuariosactivos2024[[Usuario SAP]:[Gerencia]],7,FALSE)</f>
        <v>GONZALO RAMON PEÑA PEÑA</v>
      </c>
      <c r="I61" t="str">
        <f>VLOOKUP(B61,usuariosactivos2024[[Usuario SAP]:[Gerencia]],8,FALSE)</f>
        <v>FUNDO LOBO</v>
      </c>
      <c r="J61" t="str">
        <f>VLOOKUP(B61,usuariosactivos2024[[Usuario SAP]:[Gerencia]],9,FALSE)</f>
        <v>Gerencia Agricola</v>
      </c>
    </row>
    <row r="62" spans="1:10" x14ac:dyDescent="0.25">
      <c r="A62" s="13">
        <v>2025</v>
      </c>
      <c r="B62" s="14" t="s">
        <v>117</v>
      </c>
      <c r="C62" s="15"/>
      <c r="D62" s="14" t="s">
        <v>5</v>
      </c>
      <c r="E62" s="14" t="s">
        <v>10</v>
      </c>
      <c r="F62" s="15">
        <v>44671</v>
      </c>
      <c r="G62" s="14" t="s">
        <v>440</v>
      </c>
      <c r="H62" t="str">
        <f>VLOOKUP(B62,usuariosactivos2024[[Usuario SAP]:[Gerencia]],7,FALSE)</f>
        <v>HECTOR DANIEL BORJA TORRES</v>
      </c>
      <c r="I62" t="str">
        <f>VLOOKUP(B62,usuariosactivos2024[[Usuario SAP]:[Gerencia]],8,FALSE)</f>
        <v>ELECTRICIDAD</v>
      </c>
      <c r="J62" t="str">
        <f>VLOOKUP(B62,usuariosactivos2024[[Usuario SAP]:[Gerencia]],9,FALSE)</f>
        <v>Gerencia Industrial y Mantenimiento</v>
      </c>
    </row>
    <row r="63" spans="1:10" x14ac:dyDescent="0.25">
      <c r="A63" s="16">
        <v>2025</v>
      </c>
      <c r="B63" s="17" t="s">
        <v>118</v>
      </c>
      <c r="C63" s="18"/>
      <c r="D63" s="17" t="s">
        <v>5</v>
      </c>
      <c r="E63" s="17" t="s">
        <v>6</v>
      </c>
      <c r="F63" s="18">
        <v>43063</v>
      </c>
      <c r="G63" s="17" t="s">
        <v>440</v>
      </c>
      <c r="H63" t="str">
        <f>VLOOKUP(B63,usuariosactivos2024[[Usuario SAP]:[Gerencia]],7,FALSE)</f>
        <v>HENRY CRUZ ALBINES</v>
      </c>
      <c r="I63" t="str">
        <f>VLOOKUP(B63,usuariosactivos2024[[Usuario SAP]:[Gerencia]],8,FALSE)</f>
        <v>ALMACEN Y DISTRIBUCION</v>
      </c>
      <c r="J63" t="str">
        <f>VLOOKUP(B63,usuariosactivos2024[[Usuario SAP]:[Gerencia]],9,FALSE)</f>
        <v>Gerencia de Operaciones</v>
      </c>
    </row>
    <row r="64" spans="1:10" x14ac:dyDescent="0.25">
      <c r="A64" s="13">
        <v>2025</v>
      </c>
      <c r="B64" s="14" t="s">
        <v>120</v>
      </c>
      <c r="C64" s="15"/>
      <c r="D64" s="14" t="s">
        <v>5</v>
      </c>
      <c r="E64" s="14" t="s">
        <v>6</v>
      </c>
      <c r="F64" s="15">
        <v>45152</v>
      </c>
      <c r="G64" s="14" t="s">
        <v>440</v>
      </c>
      <c r="H64" t="str">
        <f>VLOOKUP(B64,usuariosactivos2024[[Usuario SAP]:[Gerencia]],7,FALSE)</f>
        <v>HUGO MARTIN MOCARRO CHAPILLIQUEN</v>
      </c>
      <c r="I64" t="str">
        <f>VLOOKUP(B64,usuariosactivos2024[[Usuario SAP]:[Gerencia]],8,FALSE)</f>
        <v>RIESGOS</v>
      </c>
      <c r="J64" t="str">
        <f>VLOOKUP(B64,usuariosactivos2024[[Usuario SAP]:[Gerencia]],9,FALSE)</f>
        <v>Gerencia Administracion y Finanzas</v>
      </c>
    </row>
    <row r="65" spans="1:10" x14ac:dyDescent="0.25">
      <c r="A65" s="16">
        <v>2025</v>
      </c>
      <c r="B65" s="17" t="s">
        <v>121</v>
      </c>
      <c r="C65" s="18"/>
      <c r="D65" s="17" t="s">
        <v>5</v>
      </c>
      <c r="E65" s="17" t="s">
        <v>6</v>
      </c>
      <c r="F65" s="18">
        <v>45579</v>
      </c>
      <c r="G65" s="17" t="s">
        <v>440</v>
      </c>
      <c r="H65" t="str">
        <f>VLOOKUP(B65,usuariosactivos2024[[Usuario SAP]:[Gerencia]],7,FALSE)</f>
        <v>HENRY PAUL VILELA RUBIO</v>
      </c>
      <c r="I65" t="str">
        <f>VLOOKUP(B65,usuariosactivos2024[[Usuario SAP]:[Gerencia]],8,FALSE)</f>
        <v>ALMACEN Y DISTRIBUCION</v>
      </c>
      <c r="J65" t="str">
        <f>VLOOKUP(B65,usuariosactivos2024[[Usuario SAP]:[Gerencia]],9,FALSE)</f>
        <v>Gerencia de Operaciones</v>
      </c>
    </row>
    <row r="66" spans="1:10" x14ac:dyDescent="0.25">
      <c r="A66" s="13">
        <v>2025</v>
      </c>
      <c r="B66" s="14" t="s">
        <v>122</v>
      </c>
      <c r="C66" s="15">
        <v>2958465</v>
      </c>
      <c r="D66" s="14" t="s">
        <v>5</v>
      </c>
      <c r="E66" s="14" t="s">
        <v>20</v>
      </c>
      <c r="F66" s="15">
        <v>45446</v>
      </c>
      <c r="G66" s="14" t="s">
        <v>440</v>
      </c>
      <c r="H66" t="str">
        <f>VLOOKUP(B66,usuariosactivos2024[[Usuario SAP]:[Gerencia]],7,FALSE)</f>
        <v>ISMAEL JACOBO FLORES FLORES</v>
      </c>
      <c r="I66" t="str">
        <f>VLOOKUP(B66,usuariosactivos2024[[Usuario SAP]:[Gerencia]],8,FALSE)</f>
        <v>PLANTA DE ENERGIA</v>
      </c>
      <c r="J66" t="str">
        <f>VLOOKUP(B66,usuariosactivos2024[[Usuario SAP]:[Gerencia]],9,FALSE)</f>
        <v>Gerencia Industrial y Mantenimiento</v>
      </c>
    </row>
    <row r="67" spans="1:10" x14ac:dyDescent="0.25">
      <c r="A67" s="16">
        <v>2025</v>
      </c>
      <c r="B67" s="17" t="s">
        <v>126</v>
      </c>
      <c r="C67" s="18"/>
      <c r="D67" s="17" t="s">
        <v>5</v>
      </c>
      <c r="E67" s="17" t="s">
        <v>6</v>
      </c>
      <c r="F67" s="18">
        <v>43628</v>
      </c>
      <c r="G67" s="17" t="s">
        <v>440</v>
      </c>
      <c r="H67" t="str">
        <f>VLOOKUP(B67,usuariosactivos2024[[Usuario SAP]:[Gerencia]],7,FALSE)</f>
        <v>JORGE LUIS AQUIJE DIAZ</v>
      </c>
      <c r="I67" t="str">
        <f>VLOOKUP(B67,usuariosactivos2024[[Usuario SAP]:[Gerencia]],8,FALSE)</f>
        <v>FUNDO MONTELIMA</v>
      </c>
      <c r="J67" t="str">
        <f>VLOOKUP(B67,usuariosactivos2024[[Usuario SAP]:[Gerencia]],9,FALSE)</f>
        <v>Gerencia Agricola</v>
      </c>
    </row>
    <row r="68" spans="1:10" x14ac:dyDescent="0.25">
      <c r="A68" s="13">
        <v>2025</v>
      </c>
      <c r="B68" s="14" t="s">
        <v>128</v>
      </c>
      <c r="C68" s="15"/>
      <c r="D68" s="14" t="s">
        <v>5</v>
      </c>
      <c r="E68" s="14" t="s">
        <v>6</v>
      </c>
      <c r="F68" s="15">
        <v>41863</v>
      </c>
      <c r="G68" s="14" t="s">
        <v>440</v>
      </c>
      <c r="H68" t="str">
        <f>VLOOKUP(B68,usuariosactivos2024[[Usuario SAP]:[Gerencia]],7,FALSE)</f>
        <v>JESSICA ELIZABETH BACILIO HERNANDEZ</v>
      </c>
      <c r="I68" t="str">
        <f>VLOOKUP(B68,usuariosactivos2024[[Usuario SAP]:[Gerencia]],8,FALSE)</f>
        <v>CPIU</v>
      </c>
      <c r="J68" t="str">
        <f>VLOOKUP(B68,usuariosactivos2024[[Usuario SAP]:[Gerencia]],9,FALSE)</f>
        <v>Gerencia Agricola</v>
      </c>
    </row>
    <row r="69" spans="1:10" x14ac:dyDescent="0.25">
      <c r="A69" s="16">
        <v>2025</v>
      </c>
      <c r="B69" s="17" t="s">
        <v>129</v>
      </c>
      <c r="C69" s="18">
        <v>2958465</v>
      </c>
      <c r="D69" s="17" t="s">
        <v>5</v>
      </c>
      <c r="E69" s="17" t="s">
        <v>6</v>
      </c>
      <c r="F69" s="18">
        <v>44967</v>
      </c>
      <c r="G69" s="17" t="s">
        <v>440</v>
      </c>
      <c r="H69" t="str">
        <f>VLOOKUP(B69,usuariosactivos2024[[Usuario SAP]:[Gerencia]],7,FALSE)</f>
        <v>JOSE MANUEL BAYONA GALLOSA</v>
      </c>
      <c r="I69" t="str">
        <f>VLOOKUP(B69,usuariosactivos2024[[Usuario SAP]:[Gerencia]],8,FALSE)</f>
        <v>COMPRAS</v>
      </c>
      <c r="J69" t="str">
        <f>VLOOKUP(B69,usuariosactivos2024[[Usuario SAP]:[Gerencia]],9,FALSE)</f>
        <v>Gerencia de Operaciones</v>
      </c>
    </row>
    <row r="70" spans="1:10" x14ac:dyDescent="0.25">
      <c r="A70" s="13">
        <v>2025</v>
      </c>
      <c r="B70" s="14" t="s">
        <v>132</v>
      </c>
      <c r="C70" s="15"/>
      <c r="D70" s="14" t="s">
        <v>5</v>
      </c>
      <c r="E70" s="14" t="s">
        <v>10</v>
      </c>
      <c r="F70" s="15">
        <v>43103</v>
      </c>
      <c r="G70" s="14" t="s">
        <v>440</v>
      </c>
      <c r="H70" t="str">
        <f>VLOOKUP(B70,usuariosactivos2024[[Usuario SAP]:[Gerencia]],7,FALSE)</f>
        <v>JOAO HERALDO CALDERON CHUQUILIN</v>
      </c>
      <c r="I70" t="str">
        <f>VLOOKUP(B70,usuariosactivos2024[[Usuario SAP]:[Gerencia]],8,FALSE)</f>
        <v>PRODUCCION</v>
      </c>
      <c r="J70" t="str">
        <f>VLOOKUP(B70,usuariosactivos2024[[Usuario SAP]:[Gerencia]],9,FALSE)</f>
        <v>Gerencia Industrial y Mantenimiento</v>
      </c>
    </row>
    <row r="71" spans="1:10" x14ac:dyDescent="0.25">
      <c r="A71" s="16">
        <v>2025</v>
      </c>
      <c r="B71" s="17" t="s">
        <v>136</v>
      </c>
      <c r="C71" s="18"/>
      <c r="D71" s="17" t="s">
        <v>5</v>
      </c>
      <c r="E71" s="17" t="s">
        <v>6</v>
      </c>
      <c r="F71" s="18">
        <v>42576</v>
      </c>
      <c r="G71" s="17" t="s">
        <v>440</v>
      </c>
      <c r="H71" t="str">
        <f>VLOOKUP(B71,usuariosactivos2024[[Usuario SAP]:[Gerencia]],7,FALSE)</f>
        <v>JHON MARLON CASTILLO ROJAS</v>
      </c>
      <c r="I71" t="str">
        <f>VLOOKUP(B71,usuariosactivos2024[[Usuario SAP]:[Gerencia]],8,FALSE)</f>
        <v>MANTENIMIENTO DE RIEGO Y BOMBAS</v>
      </c>
      <c r="J71" t="str">
        <f>VLOOKUP(B71,usuariosactivos2024[[Usuario SAP]:[Gerencia]],9,FALSE)</f>
        <v>Gerencia Agricola</v>
      </c>
    </row>
    <row r="72" spans="1:10" x14ac:dyDescent="0.25">
      <c r="A72" s="13">
        <v>2025</v>
      </c>
      <c r="B72" s="14" t="s">
        <v>137</v>
      </c>
      <c r="C72" s="15"/>
      <c r="D72" s="14" t="s">
        <v>5</v>
      </c>
      <c r="E72" s="14" t="s">
        <v>6</v>
      </c>
      <c r="F72" s="15">
        <v>44076</v>
      </c>
      <c r="G72" s="14" t="s">
        <v>440</v>
      </c>
      <c r="H72" t="str">
        <f>VLOOKUP(B72,usuariosactivos2024[[Usuario SAP]:[Gerencia]],7,FALSE)</f>
        <v>JORGE AUGUSTO CHAPARRO BENITES</v>
      </c>
      <c r="I72" t="str">
        <f>VLOOKUP(B72,usuariosactivos2024[[Usuario SAP]:[Gerencia]],8,FALSE)</f>
        <v>COMPRAS</v>
      </c>
      <c r="J72" t="str">
        <f>VLOOKUP(B72,usuariosactivos2024[[Usuario SAP]:[Gerencia]],9,FALSE)</f>
        <v>Gerencia de Operaciones</v>
      </c>
    </row>
    <row r="73" spans="1:10" x14ac:dyDescent="0.25">
      <c r="A73" s="16">
        <v>2025</v>
      </c>
      <c r="B73" s="17" t="s">
        <v>138</v>
      </c>
      <c r="C73" s="18">
        <v>45688</v>
      </c>
      <c r="D73" s="17" t="s">
        <v>5</v>
      </c>
      <c r="E73" s="17" t="s">
        <v>6</v>
      </c>
      <c r="F73" s="18">
        <v>44617</v>
      </c>
      <c r="G73" s="17" t="s">
        <v>440</v>
      </c>
      <c r="H73" t="str">
        <f>VLOOKUP(B73,usuariosactivos2024[[Usuario SAP]:[Gerencia]],7,FALSE)</f>
        <v>JUNIOR IVAN CHERO PAIVA</v>
      </c>
      <c r="I73" t="str">
        <f>VLOOKUP(B73,usuariosactivos2024[[Usuario SAP]:[Gerencia]],8,FALSE)</f>
        <v>COMPRAS</v>
      </c>
      <c r="J73" t="str">
        <f>VLOOKUP(B73,usuariosactivos2024[[Usuario SAP]:[Gerencia]],9,FALSE)</f>
        <v>Gerencia de Operaciones</v>
      </c>
    </row>
    <row r="74" spans="1:10" x14ac:dyDescent="0.25">
      <c r="A74" s="13">
        <v>2025</v>
      </c>
      <c r="B74" s="14" t="s">
        <v>139</v>
      </c>
      <c r="C74" s="15"/>
      <c r="D74" s="14" t="s">
        <v>5</v>
      </c>
      <c r="E74" s="14" t="s">
        <v>10</v>
      </c>
      <c r="F74" s="15">
        <v>45085</v>
      </c>
      <c r="G74" s="14" t="s">
        <v>440</v>
      </c>
      <c r="H74" t="str">
        <f>VLOOKUP(B74,usuariosactivos2024[[Usuario SAP]:[Gerencia]],7,FALSE)</f>
        <v>JHON ALEXIS CHUMACERO COLUMBUS</v>
      </c>
      <c r="I74" t="str">
        <f>VLOOKUP(B74,usuariosactivos2024[[Usuario SAP]:[Gerencia]],8,FALSE)</f>
        <v>MANTENIMIENTO INDUSTRIAL</v>
      </c>
      <c r="J74" t="str">
        <f>VLOOKUP(B74,usuariosactivos2024[[Usuario SAP]:[Gerencia]],9,FALSE)</f>
        <v>Gerencia Industrial y Mantenimiento</v>
      </c>
    </row>
    <row r="75" spans="1:10" x14ac:dyDescent="0.25">
      <c r="A75" s="16">
        <v>2025</v>
      </c>
      <c r="B75" s="17" t="s">
        <v>140</v>
      </c>
      <c r="C75" s="18"/>
      <c r="D75" s="17" t="s">
        <v>5</v>
      </c>
      <c r="E75" s="17" t="s">
        <v>10</v>
      </c>
      <c r="F75" s="18">
        <v>44047</v>
      </c>
      <c r="G75" s="17" t="s">
        <v>440</v>
      </c>
      <c r="H75" t="str">
        <f>VLOOKUP(B75,usuariosactivos2024[[Usuario SAP]:[Gerencia]],7,FALSE)</f>
        <v>JORGE LUIS COBEÑAS SALDARRIAGA</v>
      </c>
      <c r="I75" t="str">
        <f>VLOOKUP(B75,usuariosactivos2024[[Usuario SAP]:[Gerencia]],8,FALSE)</f>
        <v>CONTROL DE CALIDAD</v>
      </c>
      <c r="J75" t="str">
        <f>VLOOKUP(B75,usuariosactivos2024[[Usuario SAP]:[Gerencia]],9,FALSE)</f>
        <v>Gerencia de Operaciones</v>
      </c>
    </row>
    <row r="76" spans="1:10" x14ac:dyDescent="0.25">
      <c r="A76" s="13">
        <v>2025</v>
      </c>
      <c r="B76" s="14" t="s">
        <v>143</v>
      </c>
      <c r="C76" s="15"/>
      <c r="D76" s="14" t="s">
        <v>5</v>
      </c>
      <c r="E76" s="14" t="s">
        <v>10</v>
      </c>
      <c r="F76" s="15">
        <v>44007</v>
      </c>
      <c r="G76" s="14" t="s">
        <v>440</v>
      </c>
      <c r="H76" t="str">
        <f>VLOOKUP(B76,usuariosactivos2024[[Usuario SAP]:[Gerencia]],7,FALSE)</f>
        <v>JOSE JUAN ESTELA FLORES</v>
      </c>
      <c r="I76" t="str">
        <f>VLOOKUP(B76,usuariosactivos2024[[Usuario SAP]:[Gerencia]],8,FALSE)</f>
        <v>CONTROL DE CALIDAD</v>
      </c>
      <c r="J76" t="str">
        <f>VLOOKUP(B76,usuariosactivos2024[[Usuario SAP]:[Gerencia]],9,FALSE)</f>
        <v>Gerencia de Operaciones</v>
      </c>
    </row>
    <row r="77" spans="1:10" x14ac:dyDescent="0.25">
      <c r="A77" s="16">
        <v>2025</v>
      </c>
      <c r="B77" s="17" t="s">
        <v>145</v>
      </c>
      <c r="C77" s="18">
        <v>45688</v>
      </c>
      <c r="D77" s="17" t="s">
        <v>5</v>
      </c>
      <c r="E77" s="17" t="s">
        <v>10</v>
      </c>
      <c r="F77" s="18">
        <v>45478</v>
      </c>
      <c r="G77" s="17" t="s">
        <v>440</v>
      </c>
      <c r="H77" t="str">
        <f>VLOOKUP(B77,usuariosactivos2024[[Usuario SAP]:[Gerencia]],7,FALSE)</f>
        <v>JOSE VLADIMIR GARCES VILLEGAS</v>
      </c>
      <c r="I77" t="str">
        <f>VLOOKUP(B77,usuariosactivos2024[[Usuario SAP]:[Gerencia]],8,FALSE)</f>
        <v>SIG</v>
      </c>
      <c r="J77" t="str">
        <f>VLOOKUP(B77,usuariosactivos2024[[Usuario SAP]:[Gerencia]],9,FALSE)</f>
        <v>Gerencia Gestion Humana de Sostenibilidad</v>
      </c>
    </row>
    <row r="78" spans="1:10" x14ac:dyDescent="0.25">
      <c r="A78" s="13">
        <v>2025</v>
      </c>
      <c r="B78" s="14" t="s">
        <v>146</v>
      </c>
      <c r="C78" s="15"/>
      <c r="D78" s="14" t="s">
        <v>5</v>
      </c>
      <c r="E78" s="14" t="s">
        <v>6</v>
      </c>
      <c r="F78" s="15">
        <v>45169</v>
      </c>
      <c r="G78" s="14" t="s">
        <v>440</v>
      </c>
      <c r="H78" t="str">
        <f>VLOOKUP(B78,usuariosactivos2024[[Usuario SAP]:[Gerencia]],7,FALSE)</f>
        <v>JENE FRANSHESKA GÓMEZ APARICIO</v>
      </c>
      <c r="I78" t="str">
        <f>VLOOKUP(B78,usuariosactivos2024[[Usuario SAP]:[Gerencia]],8,FALSE)</f>
        <v>SISTEMAS</v>
      </c>
      <c r="J78" t="str">
        <f>VLOOKUP(B78,usuariosactivos2024[[Usuario SAP]:[Gerencia]],9,FALSE)</f>
        <v>Gerencia Administracion y Finanzas</v>
      </c>
    </row>
    <row r="79" spans="1:10" x14ac:dyDescent="0.25">
      <c r="A79" s="16">
        <v>2025</v>
      </c>
      <c r="B79" s="17" t="s">
        <v>147</v>
      </c>
      <c r="C79" s="18">
        <v>2958465</v>
      </c>
      <c r="D79" s="17" t="s">
        <v>5</v>
      </c>
      <c r="E79" s="17" t="s">
        <v>6</v>
      </c>
      <c r="F79" s="18">
        <v>45113</v>
      </c>
      <c r="G79" s="17" t="s">
        <v>440</v>
      </c>
      <c r="H79" t="str">
        <f>VLOOKUP(B79,usuariosactivos2024[[Usuario SAP]:[Gerencia]],7,FALSE)</f>
        <v>JUNIOR ALEXANDER HIDALGO SOCOLA</v>
      </c>
      <c r="I79" t="str">
        <f>VLOOKUP(B79,usuariosactivos2024[[Usuario SAP]:[Gerencia]],8,FALSE)</f>
        <v>SISTEMAS</v>
      </c>
      <c r="J79" t="str">
        <f>VLOOKUP(B79,usuariosactivos2024[[Usuario SAP]:[Gerencia]],9,FALSE)</f>
        <v>Gerencia Administracion y Finanzas</v>
      </c>
    </row>
    <row r="80" spans="1:10" x14ac:dyDescent="0.25">
      <c r="A80" s="13">
        <v>2025</v>
      </c>
      <c r="B80" s="14" t="s">
        <v>149</v>
      </c>
      <c r="C80" s="15">
        <v>45682</v>
      </c>
      <c r="D80" s="14" t="s">
        <v>5</v>
      </c>
      <c r="E80" s="14" t="s">
        <v>6</v>
      </c>
      <c r="F80" s="15">
        <v>45666</v>
      </c>
      <c r="G80" s="14" t="s">
        <v>440</v>
      </c>
      <c r="H80" t="str">
        <f>VLOOKUP(B80,usuariosactivos2024[[Usuario SAP]:[Gerencia]],7,FALSE)</f>
        <v>JEAN MARCO IPANAQUE URDIALES</v>
      </c>
      <c r="I80" t="str">
        <f>VLOOKUP(B80,usuariosactivos2024[[Usuario SAP]:[Gerencia]],8,FALSE)</f>
        <v>CONTABILIDAD</v>
      </c>
      <c r="J80" t="str">
        <f>VLOOKUP(B80,usuariosactivos2024[[Usuario SAP]:[Gerencia]],9,FALSE)</f>
        <v>Gerencia Administracion y Finanzas</v>
      </c>
    </row>
    <row r="81" spans="1:10" x14ac:dyDescent="0.25">
      <c r="A81" s="16">
        <v>2025</v>
      </c>
      <c r="B81" s="17" t="s">
        <v>151</v>
      </c>
      <c r="C81" s="18">
        <v>45714</v>
      </c>
      <c r="D81" s="17" t="s">
        <v>5</v>
      </c>
      <c r="E81" s="17" t="s">
        <v>6</v>
      </c>
      <c r="F81" s="18">
        <v>44837</v>
      </c>
      <c r="G81" s="17" t="s">
        <v>440</v>
      </c>
      <c r="H81" t="str">
        <f>VLOOKUP(B81,usuariosactivos2024[[Usuario SAP]:[Gerencia]],7,FALSE)</f>
        <v>JHORDY BRAYAN LARA MAMANI</v>
      </c>
      <c r="I81" t="str">
        <f>VLOOKUP(B81,usuariosactivos2024[[Usuario SAP]:[Gerencia]],8,FALSE)</f>
        <v>COMPRAS</v>
      </c>
      <c r="J81" t="str">
        <f>VLOOKUP(B81,usuariosactivos2024[[Usuario SAP]:[Gerencia]],9,FALSE)</f>
        <v>Gerencia de Operaciones</v>
      </c>
    </row>
    <row r="82" spans="1:10" x14ac:dyDescent="0.25">
      <c r="A82" s="13">
        <v>2025</v>
      </c>
      <c r="B82" s="14" t="s">
        <v>152</v>
      </c>
      <c r="C82" s="15">
        <v>45747</v>
      </c>
      <c r="D82" s="14" t="s">
        <v>5</v>
      </c>
      <c r="E82" s="14" t="s">
        <v>10</v>
      </c>
      <c r="F82" s="15">
        <v>43634</v>
      </c>
      <c r="G82" s="14" t="s">
        <v>440</v>
      </c>
      <c r="H82" t="str">
        <f>VLOOKUP(B82,usuariosactivos2024[[Usuario SAP]:[Gerencia]],7,FALSE)</f>
        <v>JOSE LEONCIO LOPEZ SILVA</v>
      </c>
      <c r="I82" t="str">
        <f>VLOOKUP(B82,usuariosactivos2024[[Usuario SAP]:[Gerencia]],8,FALSE)</f>
        <v>MANTENIMIENTO INDUSTRIAL</v>
      </c>
      <c r="J82" t="str">
        <f>VLOOKUP(B82,usuariosactivos2024[[Usuario SAP]:[Gerencia]],9,FALSE)</f>
        <v>Gerencia Industrial y Mantenimiento</v>
      </c>
    </row>
    <row r="83" spans="1:10" x14ac:dyDescent="0.25">
      <c r="A83" s="16">
        <v>2025</v>
      </c>
      <c r="B83" s="17" t="s">
        <v>153</v>
      </c>
      <c r="C83" s="18">
        <v>45688</v>
      </c>
      <c r="D83" s="17" t="s">
        <v>5</v>
      </c>
      <c r="E83" s="17" t="s">
        <v>10</v>
      </c>
      <c r="F83" s="18">
        <v>45303</v>
      </c>
      <c r="G83" s="17" t="s">
        <v>440</v>
      </c>
      <c r="H83" t="str">
        <f>VLOOKUP(B83,usuariosactivos2024[[Usuario SAP]:[Gerencia]],7,FALSE)</f>
        <v>JOSÉ MARÍA MARCELO MECA</v>
      </c>
      <c r="I83" t="str">
        <f>VLOOKUP(B83,usuariosactivos2024[[Usuario SAP]:[Gerencia]],8,FALSE)</f>
        <v>COMPRAS</v>
      </c>
      <c r="J83" t="str">
        <f>VLOOKUP(B83,usuariosactivos2024[[Usuario SAP]:[Gerencia]],9,FALSE)</f>
        <v>Gerencia de Operaciones</v>
      </c>
    </row>
    <row r="84" spans="1:10" x14ac:dyDescent="0.25">
      <c r="A84" s="13">
        <v>2025</v>
      </c>
      <c r="B84" s="14" t="s">
        <v>155</v>
      </c>
      <c r="C84" s="15"/>
      <c r="D84" s="14" t="s">
        <v>5</v>
      </c>
      <c r="E84" s="14" t="s">
        <v>10</v>
      </c>
      <c r="F84" s="15">
        <v>42990</v>
      </c>
      <c r="G84" s="14" t="s">
        <v>440</v>
      </c>
      <c r="H84" t="str">
        <f>VLOOKUP(B84,usuariosactivos2024[[Usuario SAP]:[Gerencia]],7,FALSE)</f>
        <v>JORGE HERNAN MAZA VILCHEZ</v>
      </c>
      <c r="I84" t="str">
        <f>VLOOKUP(B84,usuariosactivos2024[[Usuario SAP]:[Gerencia]],8,FALSE)</f>
        <v>AUTOMATIZACION</v>
      </c>
      <c r="J84" t="str">
        <f>VLOOKUP(B84,usuariosactivos2024[[Usuario SAP]:[Gerencia]],9,FALSE)</f>
        <v>Gerencia Industrial y Mantenimiento</v>
      </c>
    </row>
    <row r="85" spans="1:10" x14ac:dyDescent="0.25">
      <c r="A85" s="16">
        <v>2025</v>
      </c>
      <c r="B85" s="17" t="s">
        <v>157</v>
      </c>
      <c r="C85" s="18"/>
      <c r="D85" s="17" t="s">
        <v>5</v>
      </c>
      <c r="E85" s="17" t="s">
        <v>6</v>
      </c>
      <c r="F85" s="18">
        <v>44447</v>
      </c>
      <c r="G85" s="17" t="s">
        <v>440</v>
      </c>
      <c r="H85" t="str">
        <f>VLOOKUP(B85,usuariosactivos2024[[Usuario SAP]:[Gerencia]],7,FALSE)</f>
        <v>JAIME MENDOZA GARAY</v>
      </c>
      <c r="I85" t="str">
        <f>VLOOKUP(B85,usuariosactivos2024[[Usuario SAP]:[Gerencia]],8,FALSE)</f>
        <v>SEGURIDAD</v>
      </c>
      <c r="J85" t="str">
        <f>VLOOKUP(B85,usuariosactivos2024[[Usuario SAP]:[Gerencia]],9,FALSE)</f>
        <v>Gerencia Gestion Humana de Sostenibilidad</v>
      </c>
    </row>
    <row r="86" spans="1:10" x14ac:dyDescent="0.25">
      <c r="A86" s="13">
        <v>2025</v>
      </c>
      <c r="B86" s="14" t="s">
        <v>159</v>
      </c>
      <c r="C86" s="15"/>
      <c r="D86" s="14" t="s">
        <v>5</v>
      </c>
      <c r="E86" s="14" t="s">
        <v>6</v>
      </c>
      <c r="F86" s="15">
        <v>43256</v>
      </c>
      <c r="G86" s="14" t="s">
        <v>440</v>
      </c>
      <c r="H86" t="str">
        <f>VLOOKUP(B86,usuariosactivos2024[[Usuario SAP]:[Gerencia]],7,FALSE)</f>
        <v>JUAN MARTIN MIO ARBULU</v>
      </c>
      <c r="I86" t="str">
        <f>VLOOKUP(B86,usuariosactivos2024[[Usuario SAP]:[Gerencia]],8,FALSE)</f>
        <v>MANTENIMIENTO DE RIEGO Y BOMBAS</v>
      </c>
      <c r="J86" t="str">
        <f>VLOOKUP(B86,usuariosactivos2024[[Usuario SAP]:[Gerencia]],9,FALSE)</f>
        <v>Gerencia Agricola</v>
      </c>
    </row>
    <row r="87" spans="1:10" x14ac:dyDescent="0.25">
      <c r="A87" s="16">
        <v>2025</v>
      </c>
      <c r="B87" s="17" t="s">
        <v>160</v>
      </c>
      <c r="C87" s="18"/>
      <c r="D87" s="17" t="s">
        <v>5</v>
      </c>
      <c r="E87" s="17" t="s">
        <v>10</v>
      </c>
      <c r="F87" s="18">
        <v>44097</v>
      </c>
      <c r="G87" s="17" t="s">
        <v>440</v>
      </c>
      <c r="H87" t="str">
        <f>VLOOKUP(B87,usuariosactivos2024[[Usuario SAP]:[Gerencia]],7,FALSE)</f>
        <v>JUDITH EULALIA MONTERO VARGAS</v>
      </c>
      <c r="I87" t="str">
        <f>VLOOKUP(B87,usuariosactivos2024[[Usuario SAP]:[Gerencia]],8,FALSE)</f>
        <v>GERENCIA GESTION HUMANA Y SOSTENIBILIDAD</v>
      </c>
      <c r="J87" t="str">
        <f>VLOOKUP(B87,usuariosactivos2024[[Usuario SAP]:[Gerencia]],9,FALSE)</f>
        <v>Gerencia Gestion Humana de Sostenibilidad</v>
      </c>
    </row>
    <row r="88" spans="1:10" x14ac:dyDescent="0.25">
      <c r="A88" s="13">
        <v>2025</v>
      </c>
      <c r="B88" s="14" t="s">
        <v>161</v>
      </c>
      <c r="C88" s="15"/>
      <c r="D88" s="14" t="s">
        <v>5</v>
      </c>
      <c r="E88" s="14" t="s">
        <v>6</v>
      </c>
      <c r="F88" s="15">
        <v>42821</v>
      </c>
      <c r="G88" s="14" t="s">
        <v>440</v>
      </c>
      <c r="H88" t="str">
        <f>VLOOKUP(B88,usuariosactivos2024[[Usuario SAP]:[Gerencia]],7,FALSE)</f>
        <v>JEAN ONSTEENG NEGRON CALERO</v>
      </c>
      <c r="I88" t="str">
        <f>VLOOKUP(B88,usuariosactivos2024[[Usuario SAP]:[Gerencia]],8,FALSE)</f>
        <v>MANTENIMIENTO DE RIEGO Y BOMBAS</v>
      </c>
      <c r="J88" t="str">
        <f>VLOOKUP(B88,usuariosactivos2024[[Usuario SAP]:[Gerencia]],9,FALSE)</f>
        <v>Gerencia Agricola</v>
      </c>
    </row>
    <row r="89" spans="1:10" x14ac:dyDescent="0.25">
      <c r="A89" s="16">
        <v>2025</v>
      </c>
      <c r="B89" s="17" t="s">
        <v>165</v>
      </c>
      <c r="C89" s="18"/>
      <c r="D89" s="17" t="s">
        <v>5</v>
      </c>
      <c r="E89" s="17" t="s">
        <v>10</v>
      </c>
      <c r="F89" s="18">
        <v>45506</v>
      </c>
      <c r="G89" s="17" t="s">
        <v>440</v>
      </c>
      <c r="H89" t="str">
        <f>VLOOKUP(B89,usuariosactivos2024[[Usuario SAP]:[Gerencia]],7,FALSE)</f>
        <v>JUAN JOSUE ORDINOLA ZAPATA</v>
      </c>
      <c r="I89" t="str">
        <f>VLOOKUP(B89,usuariosactivos2024[[Usuario SAP]:[Gerencia]],8,FALSE)</f>
        <v>PRODUCCION</v>
      </c>
      <c r="J89" t="str">
        <f>VLOOKUP(B89,usuariosactivos2024[[Usuario SAP]:[Gerencia]],9,FALSE)</f>
        <v>Gerencia Industrial y Mantenimiento</v>
      </c>
    </row>
    <row r="90" spans="1:10" x14ac:dyDescent="0.25">
      <c r="A90" s="13">
        <v>2025</v>
      </c>
      <c r="B90" s="14" t="s">
        <v>166</v>
      </c>
      <c r="C90" s="15"/>
      <c r="D90" s="14" t="s">
        <v>5</v>
      </c>
      <c r="E90" s="14" t="s">
        <v>10</v>
      </c>
      <c r="F90" s="15">
        <v>44467</v>
      </c>
      <c r="G90" s="14" t="s">
        <v>440</v>
      </c>
      <c r="H90" t="str">
        <f>VLOOKUP(B90,usuariosactivos2024[[Usuario SAP]:[Gerencia]],7,FALSE)</f>
        <v>JOYCE ALLISON PICHILINGUE POZO</v>
      </c>
      <c r="I90" t="str">
        <f>VLOOKUP(B90,usuariosactivos2024[[Usuario SAP]:[Gerencia]],8,FALSE)</f>
        <v>COMERCIAL</v>
      </c>
      <c r="J90" t="str">
        <f>VLOOKUP(B90,usuariosactivos2024[[Usuario SAP]:[Gerencia]],9,FALSE)</f>
        <v>Gerencia de Operaciones</v>
      </c>
    </row>
    <row r="91" spans="1:10" x14ac:dyDescent="0.25">
      <c r="A91" s="16">
        <v>2025</v>
      </c>
      <c r="B91" s="17" t="s">
        <v>168</v>
      </c>
      <c r="C91" s="18"/>
      <c r="D91" s="17" t="s">
        <v>5</v>
      </c>
      <c r="E91" s="17" t="s">
        <v>6</v>
      </c>
      <c r="F91" s="18">
        <v>40317</v>
      </c>
      <c r="G91" s="17" t="s">
        <v>440</v>
      </c>
      <c r="H91" t="str">
        <f>VLOOKUP(B91,usuariosactivos2024[[Usuario SAP]:[Gerencia]],7,FALSE)</f>
        <v>JORGE ISAC QUEVEDO ARBULU</v>
      </c>
      <c r="I91" t="str">
        <f>VLOOKUP(B91,usuariosactivos2024[[Usuario SAP]:[Gerencia]],8,FALSE)</f>
        <v>ADMINISTRACION</v>
      </c>
      <c r="J91" t="str">
        <f>VLOOKUP(B91,usuariosactivos2024[[Usuario SAP]:[Gerencia]],9,FALSE)</f>
        <v>Gerencia Administracion y Finanzas</v>
      </c>
    </row>
    <row r="92" spans="1:10" x14ac:dyDescent="0.25">
      <c r="A92" s="13">
        <v>2025</v>
      </c>
      <c r="B92" s="14" t="s">
        <v>169</v>
      </c>
      <c r="C92" s="15">
        <v>2958465</v>
      </c>
      <c r="D92" s="14" t="s">
        <v>5</v>
      </c>
      <c r="E92" s="14" t="s">
        <v>10</v>
      </c>
      <c r="F92" s="15">
        <v>44999</v>
      </c>
      <c r="G92" s="14" t="s">
        <v>440</v>
      </c>
      <c r="H92" t="str">
        <f>VLOOKUP(B92,usuariosactivos2024[[Usuario SAP]:[Gerencia]],7,FALSE)</f>
        <v>JOSEPH ALEXIS REYES CRUZ</v>
      </c>
      <c r="I92" t="str">
        <f>VLOOKUP(B92,usuariosactivos2024[[Usuario SAP]:[Gerencia]],8,FALSE)</f>
        <v>MANTENIMIENTO INDUSTRIAL</v>
      </c>
      <c r="J92" t="str">
        <f>VLOOKUP(B92,usuariosactivos2024[[Usuario SAP]:[Gerencia]],9,FALSE)</f>
        <v>Gerencia Industrial y Mantenimiento</v>
      </c>
    </row>
    <row r="93" spans="1:10" x14ac:dyDescent="0.25">
      <c r="A93" s="16">
        <v>2025</v>
      </c>
      <c r="B93" s="17" t="s">
        <v>170</v>
      </c>
      <c r="C93" s="18"/>
      <c r="D93" s="17" t="s">
        <v>5</v>
      </c>
      <c r="E93" s="17" t="s">
        <v>6</v>
      </c>
      <c r="F93" s="18">
        <v>44266</v>
      </c>
      <c r="G93" s="17" t="s">
        <v>440</v>
      </c>
      <c r="H93" t="str">
        <f>VLOOKUP(B93,usuariosactivos2024[[Usuario SAP]:[Gerencia]],7,FALSE)</f>
        <v>JOHN ANGEL ROJAS BARRIOS</v>
      </c>
      <c r="I93" t="str">
        <f>VLOOKUP(B93,usuariosactivos2024[[Usuario SAP]:[Gerencia]],8,FALSE)</f>
        <v>FUNDO MONTELIMA</v>
      </c>
      <c r="J93" t="str">
        <f>VLOOKUP(B93,usuariosactivos2024[[Usuario SAP]:[Gerencia]],9,FALSE)</f>
        <v>Gerencia Agricola</v>
      </c>
    </row>
    <row r="94" spans="1:10" x14ac:dyDescent="0.25">
      <c r="A94" s="13">
        <v>2025</v>
      </c>
      <c r="B94" s="14" t="s">
        <v>172</v>
      </c>
      <c r="C94" s="15"/>
      <c r="D94" s="14" t="s">
        <v>5</v>
      </c>
      <c r="E94" s="14" t="s">
        <v>10</v>
      </c>
      <c r="F94" s="15">
        <v>43594</v>
      </c>
      <c r="G94" s="14" t="s">
        <v>440</v>
      </c>
      <c r="H94" t="str">
        <f>VLOOKUP(B94,usuariosactivos2024[[Usuario SAP]:[Gerencia]],7,FALSE)</f>
        <v>JORGE LUIS SEMINARIO ABAD</v>
      </c>
      <c r="I94" t="str">
        <f>VLOOKUP(B94,usuariosactivos2024[[Usuario SAP]:[Gerencia]],8,FALSE)</f>
        <v>PRODUCCION</v>
      </c>
      <c r="J94" t="str">
        <f>VLOOKUP(B94,usuariosactivos2024[[Usuario SAP]:[Gerencia]],9,FALSE)</f>
        <v>Gerencia Industrial y Mantenimiento</v>
      </c>
    </row>
    <row r="95" spans="1:10" x14ac:dyDescent="0.25">
      <c r="A95" s="16">
        <v>2025</v>
      </c>
      <c r="B95" s="17" t="s">
        <v>173</v>
      </c>
      <c r="C95" s="18"/>
      <c r="D95" s="17" t="s">
        <v>5</v>
      </c>
      <c r="E95" s="17" t="s">
        <v>10</v>
      </c>
      <c r="F95" s="18">
        <v>44253</v>
      </c>
      <c r="G95" s="17" t="s">
        <v>440</v>
      </c>
      <c r="H95" t="str">
        <f>VLOOKUP(B95,usuariosactivos2024[[Usuario SAP]:[Gerencia]],7,FALSE)</f>
        <v>JOSE ALFREDO SEMINARIO URBINA</v>
      </c>
      <c r="I95" t="str">
        <f>VLOOKUP(B95,usuariosactivos2024[[Usuario SAP]:[Gerencia]],8,FALSE)</f>
        <v>PRODUCCION</v>
      </c>
      <c r="J95" t="str">
        <f>VLOOKUP(B95,usuariosactivos2024[[Usuario SAP]:[Gerencia]],9,FALSE)</f>
        <v>Gerencia Industrial y Mantenimiento</v>
      </c>
    </row>
    <row r="96" spans="1:10" x14ac:dyDescent="0.25">
      <c r="A96" s="13">
        <v>2025</v>
      </c>
      <c r="B96" s="14" t="s">
        <v>175</v>
      </c>
      <c r="C96" s="15"/>
      <c r="D96" s="14" t="s">
        <v>5</v>
      </c>
      <c r="E96" s="14" t="s">
        <v>6</v>
      </c>
      <c r="F96" s="15">
        <v>40560</v>
      </c>
      <c r="G96" s="14" t="s">
        <v>440</v>
      </c>
      <c r="H96" t="str">
        <f>VLOOKUP(B96,usuariosactivos2024[[Usuario SAP]:[Gerencia]],7,FALSE)</f>
        <v>JIMMY VASQUEZ CASTRO</v>
      </c>
      <c r="I96" t="str">
        <f>VLOOKUP(B96,usuariosactivos2024[[Usuario SAP]:[Gerencia]],8,FALSE)</f>
        <v>SISTEMAS</v>
      </c>
      <c r="J96" t="str">
        <f>VLOOKUP(B96,usuariosactivos2024[[Usuario SAP]:[Gerencia]],9,FALSE)</f>
        <v>Gerencia Administracion y Finanzas</v>
      </c>
    </row>
    <row r="97" spans="1:10" x14ac:dyDescent="0.25">
      <c r="A97" s="16">
        <v>2025</v>
      </c>
      <c r="B97" s="17" t="s">
        <v>177</v>
      </c>
      <c r="C97" s="18"/>
      <c r="D97" s="17" t="s">
        <v>5</v>
      </c>
      <c r="E97" s="17" t="s">
        <v>6</v>
      </c>
      <c r="F97" s="18">
        <v>44158</v>
      </c>
      <c r="G97" s="17" t="s">
        <v>440</v>
      </c>
      <c r="H97" t="str">
        <f>VLOOKUP(B97,usuariosactivos2024[[Usuario SAP]:[Gerencia]],7,FALSE)</f>
        <v>JORDAN PAUL VILLEGAS PURIZACA</v>
      </c>
      <c r="I97" t="str">
        <f>VLOOKUP(B97,usuariosactivos2024[[Usuario SAP]:[Gerencia]],8,FALSE)</f>
        <v>COMPENSACIONES Y NOMINAS</v>
      </c>
      <c r="J97" t="str">
        <f>VLOOKUP(B97,usuariosactivos2024[[Usuario SAP]:[Gerencia]],9,FALSE)</f>
        <v>Gerencia Gestion Humana de Sostenibilidad</v>
      </c>
    </row>
    <row r="98" spans="1:10" x14ac:dyDescent="0.25">
      <c r="A98" s="13">
        <v>2025</v>
      </c>
      <c r="B98" s="14" t="s">
        <v>182</v>
      </c>
      <c r="C98" s="15"/>
      <c r="D98" s="14" t="s">
        <v>5</v>
      </c>
      <c r="E98" s="14" t="s">
        <v>6</v>
      </c>
      <c r="F98" s="15">
        <v>45133</v>
      </c>
      <c r="G98" s="14" t="s">
        <v>440</v>
      </c>
      <c r="H98" t="str">
        <f>VLOOKUP(B98,usuariosactivos2024[[Usuario SAP]:[Gerencia]],7,FALSE)</f>
        <v>KARLA CRUZ MAURICIO</v>
      </c>
      <c r="I98" t="str">
        <f>VLOOKUP(B98,usuariosactivos2024[[Usuario SAP]:[Gerencia]],8,FALSE)</f>
        <v>ALMACEN Y DISTRIBUCION</v>
      </c>
      <c r="J98" t="str">
        <f>VLOOKUP(B98,usuariosactivos2024[[Usuario SAP]:[Gerencia]],9,FALSE)</f>
        <v>Gerencia de Operaciones</v>
      </c>
    </row>
    <row r="99" spans="1:10" x14ac:dyDescent="0.25">
      <c r="A99" s="16">
        <v>2025</v>
      </c>
      <c r="B99" s="17" t="s">
        <v>185</v>
      </c>
      <c r="C99" s="18">
        <v>45758</v>
      </c>
      <c r="D99" s="17" t="s">
        <v>5</v>
      </c>
      <c r="E99" s="17" t="s">
        <v>6</v>
      </c>
      <c r="F99" s="18">
        <v>45623</v>
      </c>
      <c r="G99" s="17" t="s">
        <v>440</v>
      </c>
      <c r="H99" t="str">
        <f>VLOOKUP(B99,usuariosactivos2024[[Usuario SAP]:[Gerencia]],7,FALSE)</f>
        <v>KRYSTEL KARINA OTINIANO POZO</v>
      </c>
      <c r="I99" t="str">
        <f>VLOOKUP(B99,usuariosactivos2024[[Usuario SAP]:[Gerencia]],8,FALSE)</f>
        <v>LEGAL</v>
      </c>
      <c r="J99" t="str">
        <f>VLOOKUP(B99,usuariosactivos2024[[Usuario SAP]:[Gerencia]],9,FALSE)</f>
        <v>Gerencia Administracion y Finanzas</v>
      </c>
    </row>
    <row r="100" spans="1:10" x14ac:dyDescent="0.25">
      <c r="A100" s="13">
        <v>2025</v>
      </c>
      <c r="B100" s="14" t="s">
        <v>189</v>
      </c>
      <c r="C100" s="15">
        <v>2958465</v>
      </c>
      <c r="D100" s="14" t="s">
        <v>5</v>
      </c>
      <c r="E100" s="14" t="s">
        <v>6</v>
      </c>
      <c r="F100" s="15">
        <v>44895</v>
      </c>
      <c r="G100" s="14" t="s">
        <v>440</v>
      </c>
      <c r="H100" t="str">
        <f>VLOOKUP(B100,usuariosactivos2024[[Usuario SAP]:[Gerencia]],7,FALSE)</f>
        <v>KEVIN SMITH YAMUNAQUE JUAREZ</v>
      </c>
      <c r="I100" t="str">
        <f>VLOOKUP(B100,usuariosactivos2024[[Usuario SAP]:[Gerencia]],8,FALSE)</f>
        <v>ALMACEN Y DISTRIBUCION</v>
      </c>
      <c r="J100" t="str">
        <f>VLOOKUP(B100,usuariosactivos2024[[Usuario SAP]:[Gerencia]],9,FALSE)</f>
        <v>Gerencia de Operaciones</v>
      </c>
    </row>
    <row r="101" spans="1:10" x14ac:dyDescent="0.25">
      <c r="A101" s="16">
        <v>2025</v>
      </c>
      <c r="B101" s="17" t="s">
        <v>190</v>
      </c>
      <c r="C101" s="18"/>
      <c r="D101" s="17" t="s">
        <v>5</v>
      </c>
      <c r="E101" s="17" t="s">
        <v>10</v>
      </c>
      <c r="F101" s="18">
        <v>45112</v>
      </c>
      <c r="G101" s="17" t="s">
        <v>440</v>
      </c>
      <c r="H101" t="str">
        <f>VLOOKUP(B101,usuariosactivos2024[[Usuario SAP]:[Gerencia]],7,FALSE)</f>
        <v>KAROL RUTH ZAVALETA MAR</v>
      </c>
      <c r="I101" t="str">
        <f>VLOOKUP(B101,usuariosactivos2024[[Usuario SAP]:[Gerencia]],8,FALSE)</f>
        <v>CONTABILIDAD</v>
      </c>
      <c r="J101" t="str">
        <f>VLOOKUP(B101,usuariosactivos2024[[Usuario SAP]:[Gerencia]],9,FALSE)</f>
        <v>Gerencia Administracion y Finanzas</v>
      </c>
    </row>
    <row r="102" spans="1:10" x14ac:dyDescent="0.25">
      <c r="A102" s="13">
        <v>2025</v>
      </c>
      <c r="B102" s="14" t="s">
        <v>191</v>
      </c>
      <c r="C102" s="15"/>
      <c r="D102" s="14" t="s">
        <v>5</v>
      </c>
      <c r="E102" s="14" t="s">
        <v>6</v>
      </c>
      <c r="F102" s="15">
        <v>45483</v>
      </c>
      <c r="G102" s="14" t="s">
        <v>440</v>
      </c>
      <c r="H102" t="str">
        <f>VLOOKUP(B102,usuariosactivos2024[[Usuario SAP]:[Gerencia]],7,FALSE)</f>
        <v>LEKZY SHEILYNETZ ALAYO ALCANTARA</v>
      </c>
      <c r="I102" t="str">
        <f>VLOOKUP(B102,usuariosactivos2024[[Usuario SAP]:[Gerencia]],8,FALSE)</f>
        <v>CPIU</v>
      </c>
      <c r="J102" t="str">
        <f>VLOOKUP(B102,usuariosactivos2024[[Usuario SAP]:[Gerencia]],9,FALSE)</f>
        <v>Gerencia Agricola</v>
      </c>
    </row>
    <row r="103" spans="1:10" x14ac:dyDescent="0.25">
      <c r="A103" s="16">
        <v>2025</v>
      </c>
      <c r="B103" s="17" t="s">
        <v>192</v>
      </c>
      <c r="C103" s="18"/>
      <c r="D103" s="17" t="s">
        <v>5</v>
      </c>
      <c r="E103" s="17" t="s">
        <v>10</v>
      </c>
      <c r="F103" s="18">
        <v>44243</v>
      </c>
      <c r="G103" s="17" t="s">
        <v>440</v>
      </c>
      <c r="H103" t="str">
        <f>VLOOKUP(B103,usuariosactivos2024[[Usuario SAP]:[Gerencia]],7,FALSE)</f>
        <v>LEONARDO MANUEL CHANDUVI TINEDO</v>
      </c>
      <c r="I103" t="str">
        <f>VLOOKUP(B103,usuariosactivos2024[[Usuario SAP]:[Gerencia]],8,FALSE)</f>
        <v>CONTABILIDAD</v>
      </c>
      <c r="J103" t="str">
        <f>VLOOKUP(B103,usuariosactivos2024[[Usuario SAP]:[Gerencia]],9,FALSE)</f>
        <v>Gerencia Administracion y Finanzas</v>
      </c>
    </row>
    <row r="104" spans="1:10" x14ac:dyDescent="0.25">
      <c r="A104" s="13">
        <v>2025</v>
      </c>
      <c r="B104" s="14" t="s">
        <v>195</v>
      </c>
      <c r="C104" s="15"/>
      <c r="D104" s="14" t="s">
        <v>5</v>
      </c>
      <c r="E104" s="14" t="s">
        <v>6</v>
      </c>
      <c r="F104" s="15">
        <v>44281</v>
      </c>
      <c r="G104" s="14" t="s">
        <v>440</v>
      </c>
      <c r="H104" t="str">
        <f>VLOOKUP(B104,usuariosactivos2024[[Usuario SAP]:[Gerencia]],7,FALSE)</f>
        <v>LUIS FRANCISCO GARCIA CALOPIÑA</v>
      </c>
      <c r="I104" t="str">
        <f>VLOOKUP(B104,usuariosactivos2024[[Usuario SAP]:[Gerencia]],8,FALSE)</f>
        <v>COSECHA,ALCE Y TRANSPORTE</v>
      </c>
      <c r="J104" t="str">
        <f>VLOOKUP(B104,usuariosactivos2024[[Usuario SAP]:[Gerencia]],9,FALSE)</f>
        <v>Gerencia de Operaciones</v>
      </c>
    </row>
    <row r="105" spans="1:10" x14ac:dyDescent="0.25">
      <c r="A105" s="16">
        <v>2025</v>
      </c>
      <c r="B105" s="17" t="s">
        <v>196</v>
      </c>
      <c r="C105" s="18"/>
      <c r="D105" s="17" t="s">
        <v>5</v>
      </c>
      <c r="E105" s="17" t="s">
        <v>6</v>
      </c>
      <c r="F105" s="18">
        <v>44036</v>
      </c>
      <c r="G105" s="17" t="s">
        <v>440</v>
      </c>
      <c r="H105" t="str">
        <f>VLOOKUP(B105,usuariosactivos2024[[Usuario SAP]:[Gerencia]],7,FALSE)</f>
        <v>LENIN JOHNATAN HERRERA MOSCOL</v>
      </c>
      <c r="I105" t="str">
        <f>VLOOKUP(B105,usuariosactivos2024[[Usuario SAP]:[Gerencia]],8,FALSE)</f>
        <v>ALMACEN Y DISTRIBUCION</v>
      </c>
      <c r="J105" t="str">
        <f>VLOOKUP(B105,usuariosactivos2024[[Usuario SAP]:[Gerencia]],9,FALSE)</f>
        <v>Gerencia de Operaciones</v>
      </c>
    </row>
    <row r="106" spans="1:10" x14ac:dyDescent="0.25">
      <c r="A106" s="13">
        <v>2025</v>
      </c>
      <c r="B106" s="14" t="s">
        <v>200</v>
      </c>
      <c r="C106" s="15"/>
      <c r="D106" s="14" t="s">
        <v>5</v>
      </c>
      <c r="E106" s="14" t="s">
        <v>6</v>
      </c>
      <c r="F106" s="15">
        <v>41690</v>
      </c>
      <c r="G106" s="14" t="s">
        <v>440</v>
      </c>
      <c r="H106" t="str">
        <f>VLOOKUP(B106,usuariosactivos2024[[Usuario SAP]:[Gerencia]],7,FALSE)</f>
        <v>LIA CRISTINA OCAÑA PAUTA</v>
      </c>
      <c r="I106" t="str">
        <f>VLOOKUP(B106,usuariosactivos2024[[Usuario SAP]:[Gerencia]],8,FALSE)</f>
        <v>CONTROL DE GESTION</v>
      </c>
      <c r="J106" t="str">
        <f>VLOOKUP(B106,usuariosactivos2024[[Usuario SAP]:[Gerencia]],9,FALSE)</f>
        <v>Gerencia Administracion y Finanzas</v>
      </c>
    </row>
    <row r="107" spans="1:10" x14ac:dyDescent="0.25">
      <c r="A107" s="16">
        <v>2025</v>
      </c>
      <c r="B107" s="17" t="s">
        <v>201</v>
      </c>
      <c r="C107" s="18"/>
      <c r="D107" s="17" t="s">
        <v>5</v>
      </c>
      <c r="E107" s="17" t="s">
        <v>6</v>
      </c>
      <c r="F107" s="18">
        <v>42354</v>
      </c>
      <c r="G107" s="17" t="s">
        <v>440</v>
      </c>
      <c r="H107" t="str">
        <f>VLOOKUP(B107,usuariosactivos2024[[Usuario SAP]:[Gerencia]],7,FALSE)</f>
        <v>LYN ANTHONY OLAYA LEON</v>
      </c>
      <c r="I107" t="str">
        <f>VLOOKUP(B107,usuariosactivos2024[[Usuario SAP]:[Gerencia]],8,FALSE)</f>
        <v>CONTABILIDAD</v>
      </c>
      <c r="J107" t="str">
        <f>VLOOKUP(B107,usuariosactivos2024[[Usuario SAP]:[Gerencia]],9,FALSE)</f>
        <v>Gerencia Administracion y Finanzas</v>
      </c>
    </row>
    <row r="108" spans="1:10" x14ac:dyDescent="0.25">
      <c r="A108" s="13">
        <v>2025</v>
      </c>
      <c r="B108" s="14" t="s">
        <v>202</v>
      </c>
      <c r="C108" s="15"/>
      <c r="D108" s="14" t="s">
        <v>5</v>
      </c>
      <c r="E108" s="14" t="s">
        <v>10</v>
      </c>
      <c r="F108" s="15">
        <v>44389</v>
      </c>
      <c r="G108" s="14" t="s">
        <v>440</v>
      </c>
      <c r="H108" t="str">
        <f>VLOOKUP(B108,usuariosactivos2024[[Usuario SAP]:[Gerencia]],7,FALSE)</f>
        <v>LIDER PADILLA SALVADOR</v>
      </c>
      <c r="I108" t="str">
        <f>VLOOKUP(B108,usuariosactivos2024[[Usuario SAP]:[Gerencia]],8,FALSE)</f>
        <v>PRODUCCION</v>
      </c>
      <c r="J108" t="str">
        <f>VLOOKUP(B108,usuariosactivos2024[[Usuario SAP]:[Gerencia]],9,FALSE)</f>
        <v>Gerencia Industrial y Mantenimiento</v>
      </c>
    </row>
    <row r="109" spans="1:10" x14ac:dyDescent="0.25">
      <c r="A109" s="16">
        <v>2025</v>
      </c>
      <c r="B109" s="17" t="s">
        <v>205</v>
      </c>
      <c r="C109" s="18"/>
      <c r="D109" s="17" t="s">
        <v>5</v>
      </c>
      <c r="E109" s="17" t="s">
        <v>6</v>
      </c>
      <c r="F109" s="18">
        <v>45603</v>
      </c>
      <c r="G109" s="17" t="s">
        <v>440</v>
      </c>
      <c r="H109" t="str">
        <f>VLOOKUP(B109,usuariosactivos2024[[Usuario SAP]:[Gerencia]],7,FALSE)</f>
        <v>LUIS ERNESTO SIPION ALBIRENA</v>
      </c>
      <c r="I109" t="str">
        <f>VLOOKUP(B109,usuariosactivos2024[[Usuario SAP]:[Gerencia]],8,FALSE)</f>
        <v>SOSTENIBILIDAD</v>
      </c>
      <c r="J109" t="str">
        <f>VLOOKUP(B109,usuariosactivos2024[[Usuario SAP]:[Gerencia]],9,FALSE)</f>
        <v>Gerencia Gestion Humana de Sostenibilidad</v>
      </c>
    </row>
    <row r="110" spans="1:10" x14ac:dyDescent="0.25">
      <c r="A110" s="13">
        <v>2025</v>
      </c>
      <c r="B110" s="14" t="s">
        <v>206</v>
      </c>
      <c r="C110" s="15"/>
      <c r="D110" s="14" t="s">
        <v>5</v>
      </c>
      <c r="E110" s="14" t="s">
        <v>6</v>
      </c>
      <c r="F110" s="15">
        <v>44865</v>
      </c>
      <c r="G110" s="14" t="s">
        <v>440</v>
      </c>
      <c r="H110" t="str">
        <f>VLOOKUP(B110,usuariosactivos2024[[Usuario SAP]:[Gerencia]],7,FALSE)</f>
        <v>LUIS FELIPE TIMANA TABOADA</v>
      </c>
      <c r="I110" t="str">
        <f>VLOOKUP(B110,usuariosactivos2024[[Usuario SAP]:[Gerencia]],8,FALSE)</f>
        <v>COMPRAS</v>
      </c>
      <c r="J110" t="str">
        <f>VLOOKUP(B110,usuariosactivos2024[[Usuario SAP]:[Gerencia]],9,FALSE)</f>
        <v>Gerencia de Operaciones</v>
      </c>
    </row>
    <row r="111" spans="1:10" x14ac:dyDescent="0.25">
      <c r="A111" s="16">
        <v>2025</v>
      </c>
      <c r="B111" s="17" t="s">
        <v>207</v>
      </c>
      <c r="C111" s="18"/>
      <c r="D111" s="17" t="s">
        <v>5</v>
      </c>
      <c r="E111" s="17" t="s">
        <v>10</v>
      </c>
      <c r="F111" s="18">
        <v>43651</v>
      </c>
      <c r="G111" s="17" t="s">
        <v>440</v>
      </c>
      <c r="H111" t="str">
        <f>VLOOKUP(B111,usuariosactivos2024[[Usuario SAP]:[Gerencia]],7,FALSE)</f>
        <v>LUIS EDUARDO VILLAR FLORES</v>
      </c>
      <c r="I111" t="str">
        <f>VLOOKUP(B111,usuariosactivos2024[[Usuario SAP]:[Gerencia]],8,FALSE)</f>
        <v>MANTENIMIENTO INDUSTRIAL</v>
      </c>
      <c r="J111" t="str">
        <f>VLOOKUP(B111,usuariosactivos2024[[Usuario SAP]:[Gerencia]],9,FALSE)</f>
        <v>Gerencia Industrial y Mantenimiento</v>
      </c>
    </row>
    <row r="112" spans="1:10" x14ac:dyDescent="0.25">
      <c r="A112" s="13">
        <v>2025</v>
      </c>
      <c r="B112" s="14" t="s">
        <v>210</v>
      </c>
      <c r="C112" s="15"/>
      <c r="D112" s="14" t="s">
        <v>5</v>
      </c>
      <c r="E112" s="14" t="s">
        <v>10</v>
      </c>
      <c r="F112" s="15">
        <v>45338</v>
      </c>
      <c r="G112" s="14" t="s">
        <v>440</v>
      </c>
      <c r="H112" t="str">
        <f>VLOOKUP(B112,usuariosactivos2024[[Usuario SAP]:[Gerencia]],7,FALSE)</f>
        <v>MARIA PAULA DIAZ TALLEDO</v>
      </c>
      <c r="I112" t="str">
        <f>VLOOKUP(B112,usuariosactivos2024[[Usuario SAP]:[Gerencia]],8,FALSE)</f>
        <v>CONTABILIDAD</v>
      </c>
      <c r="J112" t="str">
        <f>VLOOKUP(B112,usuariosactivos2024[[Usuario SAP]:[Gerencia]],9,FALSE)</f>
        <v>Gerencia Administracion y Finanzas</v>
      </c>
    </row>
    <row r="113" spans="1:10" x14ac:dyDescent="0.25">
      <c r="A113" s="16">
        <v>2025</v>
      </c>
      <c r="B113" s="17" t="s">
        <v>211</v>
      </c>
      <c r="C113" s="18"/>
      <c r="D113" s="17" t="s">
        <v>5</v>
      </c>
      <c r="E113" s="17" t="s">
        <v>6</v>
      </c>
      <c r="F113" s="18">
        <v>41124</v>
      </c>
      <c r="G113" s="17" t="s">
        <v>440</v>
      </c>
      <c r="H113" t="str">
        <f>VLOOKUP(B113,usuariosactivos2024[[Usuario SAP]:[Gerencia]],7,FALSE)</f>
        <v>MICHELE MARTINO DI LIBERTO SAURI</v>
      </c>
      <c r="I113" t="str">
        <f>VLOOKUP(B113,usuariosactivos2024[[Usuario SAP]:[Gerencia]],8,FALSE)</f>
        <v>GERENCIA AGRICOLA</v>
      </c>
      <c r="J113" t="str">
        <f>VLOOKUP(B113,usuariosactivos2024[[Usuario SAP]:[Gerencia]],9,FALSE)</f>
        <v>Gerencia Agricola</v>
      </c>
    </row>
    <row r="114" spans="1:10" x14ac:dyDescent="0.25">
      <c r="A114" s="13">
        <v>2025</v>
      </c>
      <c r="B114" s="14" t="s">
        <v>215</v>
      </c>
      <c r="C114" s="15">
        <v>2958446</v>
      </c>
      <c r="D114" s="14" t="s">
        <v>5</v>
      </c>
      <c r="E114" s="14" t="s">
        <v>10</v>
      </c>
      <c r="F114" s="15">
        <v>41864</v>
      </c>
      <c r="G114" s="14" t="s">
        <v>440</v>
      </c>
      <c r="H114" t="str">
        <f>VLOOKUP(B114,usuariosactivos2024[[Usuario SAP]:[Gerencia]],7,FALSE)</f>
        <v>MIROSLAVA BEATRIZ MARTINEZ PUICON</v>
      </c>
      <c r="I114" t="str">
        <f>VLOOKUP(B114,usuariosactivos2024[[Usuario SAP]:[Gerencia]],8,FALSE)</f>
        <v>CONTABILIDAD</v>
      </c>
      <c r="J114" t="str">
        <f>VLOOKUP(B114,usuariosactivos2024[[Usuario SAP]:[Gerencia]],9,FALSE)</f>
        <v>Gerencia Administracion y Finanzas</v>
      </c>
    </row>
    <row r="115" spans="1:10" x14ac:dyDescent="0.25">
      <c r="A115" s="16">
        <v>2025</v>
      </c>
      <c r="B115" s="17" t="s">
        <v>220</v>
      </c>
      <c r="C115" s="18"/>
      <c r="D115" s="17" t="s">
        <v>5</v>
      </c>
      <c r="E115" s="17" t="s">
        <v>6</v>
      </c>
      <c r="F115" s="18">
        <v>45363</v>
      </c>
      <c r="G115" s="17" t="s">
        <v>440</v>
      </c>
      <c r="H115" t="str">
        <f>VLOOKUP(B115,usuariosactivos2024[[Usuario SAP]:[Gerencia]],7,FALSE)</f>
        <v>MIGUEL ADRIAN NAVARRO MONJE</v>
      </c>
      <c r="I115" t="str">
        <f>VLOOKUP(B115,usuariosactivos2024[[Usuario SAP]:[Gerencia]],8,FALSE)</f>
        <v>ALMACEN Y DISTRIBUCION</v>
      </c>
      <c r="J115" t="str">
        <f>VLOOKUP(B115,usuariosactivos2024[[Usuario SAP]:[Gerencia]],9,FALSE)</f>
        <v>Gerencia de Operaciones</v>
      </c>
    </row>
    <row r="116" spans="1:10" x14ac:dyDescent="0.25">
      <c r="A116" s="13">
        <v>2025</v>
      </c>
      <c r="B116" s="14" t="s">
        <v>221</v>
      </c>
      <c r="C116" s="15"/>
      <c r="D116" s="14" t="s">
        <v>5</v>
      </c>
      <c r="E116" s="14" t="s">
        <v>10</v>
      </c>
      <c r="F116" s="15">
        <v>45503</v>
      </c>
      <c r="G116" s="14" t="s">
        <v>440</v>
      </c>
      <c r="H116" t="str">
        <f>VLOOKUP(B116,usuariosactivos2024[[Usuario SAP]:[Gerencia]],7,FALSE)</f>
        <v>MILAGROS DEL PILAR NAVARRO NAVARRO</v>
      </c>
      <c r="I116" t="str">
        <f>VLOOKUP(B116,usuariosactivos2024[[Usuario SAP]:[Gerencia]],8,FALSE)</f>
        <v>GESTION HUMANA Y SOSTENIBILIDAD</v>
      </c>
      <c r="J116" t="str">
        <f>VLOOKUP(B116,usuariosactivos2024[[Usuario SAP]:[Gerencia]],9,FALSE)</f>
        <v>Gerencia Gestion Humana de Sostenibilidad</v>
      </c>
    </row>
    <row r="117" spans="1:10" x14ac:dyDescent="0.25">
      <c r="A117" s="16">
        <v>2025</v>
      </c>
      <c r="B117" s="17" t="s">
        <v>223</v>
      </c>
      <c r="C117" s="18">
        <v>45671</v>
      </c>
      <c r="D117" s="17" t="s">
        <v>5</v>
      </c>
      <c r="E117" s="17" t="s">
        <v>6</v>
      </c>
      <c r="F117" s="18">
        <v>45230</v>
      </c>
      <c r="G117" s="17" t="s">
        <v>440</v>
      </c>
      <c r="H117" t="str">
        <f>VLOOKUP(B117,usuariosactivos2024[[Usuario SAP]:[Gerencia]],7,FALSE)</f>
        <v>MILAGROS ELIZABETH OJEDA CHINGUEL</v>
      </c>
      <c r="I117" t="str">
        <f>VLOOKUP(B117,usuariosactivos2024[[Usuario SAP]:[Gerencia]],8,FALSE)</f>
        <v>CONTABILIDAD</v>
      </c>
      <c r="J117" t="str">
        <f>VLOOKUP(B117,usuariosactivos2024[[Usuario SAP]:[Gerencia]],9,FALSE)</f>
        <v>Gerencia Administracion y Finanzas</v>
      </c>
    </row>
    <row r="118" spans="1:10" x14ac:dyDescent="0.25">
      <c r="A118" s="13">
        <v>2025</v>
      </c>
      <c r="B118" s="14" t="s">
        <v>226</v>
      </c>
      <c r="C118" s="15"/>
      <c r="D118" s="14" t="s">
        <v>5</v>
      </c>
      <c r="E118" s="14" t="s">
        <v>10</v>
      </c>
      <c r="F118" s="15">
        <v>41894</v>
      </c>
      <c r="G118" s="14" t="s">
        <v>440</v>
      </c>
      <c r="H118" t="str">
        <f>VLOOKUP(B118,usuariosactivos2024[[Usuario SAP]:[Gerencia]],7,FALSE)</f>
        <v>MARIA PRESENTACION VEGA YZQUIERDO</v>
      </c>
      <c r="I118" t="str">
        <f>VLOOKUP(B118,usuariosactivos2024[[Usuario SAP]:[Gerencia]],8,FALSE)</f>
        <v>CONTROL DE CALIDAD</v>
      </c>
      <c r="J118" t="str">
        <f>VLOOKUP(B118,usuariosactivos2024[[Usuario SAP]:[Gerencia]],9,FALSE)</f>
        <v>Gerencia de Operaciones</v>
      </c>
    </row>
    <row r="119" spans="1:10" x14ac:dyDescent="0.25">
      <c r="A119" s="16">
        <v>2025</v>
      </c>
      <c r="B119" s="17" t="s">
        <v>227</v>
      </c>
      <c r="C119" s="18"/>
      <c r="D119" s="17" t="s">
        <v>5</v>
      </c>
      <c r="E119" s="17" t="s">
        <v>6</v>
      </c>
      <c r="F119" s="18">
        <v>45464</v>
      </c>
      <c r="G119" s="17" t="s">
        <v>440</v>
      </c>
      <c r="H119" t="str">
        <f>VLOOKUP(B119,usuariosactivos2024[[Usuario SAP]:[Gerencia]],7,FALSE)</f>
        <v>MARIANA DEL PILAR VILLEGAS JUAREZ</v>
      </c>
      <c r="I119" t="str">
        <f>VLOOKUP(B119,usuariosactivos2024[[Usuario SAP]:[Gerencia]],8,FALSE)</f>
        <v>ADMINISTRACION</v>
      </c>
      <c r="J119" t="str">
        <f>VLOOKUP(B119,usuariosactivos2024[[Usuario SAP]:[Gerencia]],9,FALSE)</f>
        <v>Gerencia Administracion y Finanzas</v>
      </c>
    </row>
    <row r="120" spans="1:10" x14ac:dyDescent="0.25">
      <c r="A120" s="13">
        <v>2025</v>
      </c>
      <c r="B120" s="14" t="s">
        <v>228</v>
      </c>
      <c r="C120" s="15"/>
      <c r="D120" s="14" t="s">
        <v>5</v>
      </c>
      <c r="E120" s="14" t="s">
        <v>6</v>
      </c>
      <c r="F120" s="15">
        <v>43208</v>
      </c>
      <c r="G120" s="14" t="s">
        <v>440</v>
      </c>
      <c r="H120" t="str">
        <f>VLOOKUP(B120,usuariosactivos2024[[Usuario SAP]:[Gerencia]],7,FALSE)</f>
        <v>NILS ENRIQUE HANSEN GAMARRA</v>
      </c>
      <c r="I120" t="str">
        <f>VLOOKUP(B120,usuariosactivos2024[[Usuario SAP]:[Gerencia]],8,FALSE)</f>
        <v>MANTENIMIENTO DE RIEGO Y BOMBAS</v>
      </c>
      <c r="J120" t="str">
        <f>VLOOKUP(B120,usuariosactivos2024[[Usuario SAP]:[Gerencia]],9,FALSE)</f>
        <v>Gerencia Agricola</v>
      </c>
    </row>
    <row r="121" spans="1:10" x14ac:dyDescent="0.25">
      <c r="A121" s="16">
        <v>2025</v>
      </c>
      <c r="B121" s="17" t="s">
        <v>589</v>
      </c>
      <c r="C121" s="18"/>
      <c r="D121" s="17" t="s">
        <v>5</v>
      </c>
      <c r="E121" s="17" t="s">
        <v>10</v>
      </c>
      <c r="F121" s="18">
        <v>45686</v>
      </c>
      <c r="G121" s="17" t="s">
        <v>440</v>
      </c>
      <c r="H121" t="str">
        <f>VLOOKUP(B121,usuariosactivos2024[[Usuario SAP]:[Gerencia]],7,FALSE)</f>
        <v>NAYELI YAMIRA SOCOLA SANDOVAL</v>
      </c>
      <c r="I121" t="str">
        <f>VLOOKUP(B121,usuariosactivos2024[[Usuario SAP]:[Gerencia]],8,FALSE)</f>
        <v>COMPRAS</v>
      </c>
      <c r="J121" t="str">
        <f>VLOOKUP(B121,usuariosactivos2024[[Usuario SAP]:[Gerencia]],9,FALSE)</f>
        <v>Gerencia de Operaciones</v>
      </c>
    </row>
    <row r="122" spans="1:10" x14ac:dyDescent="0.25">
      <c r="A122" s="13">
        <v>2025</v>
      </c>
      <c r="B122" s="14" t="s">
        <v>230</v>
      </c>
      <c r="C122" s="15"/>
      <c r="D122" s="14" t="s">
        <v>5</v>
      </c>
      <c r="E122" s="14" t="s">
        <v>6</v>
      </c>
      <c r="F122" s="15">
        <v>45190</v>
      </c>
      <c r="G122" s="14" t="s">
        <v>440</v>
      </c>
      <c r="H122" t="str">
        <f>VLOOKUP(B122,usuariosactivos2024[[Usuario SAP]:[Gerencia]],7,FALSE)</f>
        <v>OSCAR DAVID MONTENEGRO CALLE</v>
      </c>
      <c r="I122" t="str">
        <f>VLOOKUP(B122,usuariosactivos2024[[Usuario SAP]:[Gerencia]],8,FALSE)</f>
        <v>COMERCIAL</v>
      </c>
      <c r="J122" t="str">
        <f>VLOOKUP(B122,usuariosactivos2024[[Usuario SAP]:[Gerencia]],9,FALSE)</f>
        <v>Gerencia de Operaciones</v>
      </c>
    </row>
    <row r="123" spans="1:10" x14ac:dyDescent="0.25">
      <c r="A123" s="16">
        <v>2025</v>
      </c>
      <c r="B123" s="17" t="s">
        <v>232</v>
      </c>
      <c r="C123" s="18"/>
      <c r="D123" s="17" t="s">
        <v>5</v>
      </c>
      <c r="E123" s="17" t="s">
        <v>6</v>
      </c>
      <c r="F123" s="18">
        <v>39673</v>
      </c>
      <c r="G123" s="17" t="s">
        <v>440</v>
      </c>
      <c r="H123" t="str">
        <f>VLOOKUP(B123,usuariosactivos2024[[Usuario SAP]:[Gerencia]],7,FALSE)</f>
        <v>OXSLIER LENIN VASQUEZ PINDAY</v>
      </c>
      <c r="I123" t="str">
        <f>VLOOKUP(B123,usuariosactivos2024[[Usuario SAP]:[Gerencia]],8,FALSE)</f>
        <v>GERENCIA AGRICOLA</v>
      </c>
      <c r="J123" t="str">
        <f>VLOOKUP(B123,usuariosactivos2024[[Usuario SAP]:[Gerencia]],9,FALSE)</f>
        <v>Gerencia Agricola</v>
      </c>
    </row>
    <row r="124" spans="1:10" x14ac:dyDescent="0.25">
      <c r="A124" s="13">
        <v>2025</v>
      </c>
      <c r="B124" s="14" t="s">
        <v>235</v>
      </c>
      <c r="C124" s="15"/>
      <c r="D124" s="14" t="s">
        <v>5</v>
      </c>
      <c r="E124" s="14" t="s">
        <v>10</v>
      </c>
      <c r="F124" s="15">
        <v>45400</v>
      </c>
      <c r="G124" s="14" t="s">
        <v>440</v>
      </c>
      <c r="H124" t="str">
        <f>VLOOKUP(B124,usuariosactivos2024[[Usuario SAP]:[Gerencia]],7,FALSE)</f>
        <v>PIERO ALEJANDRO MARROQUIN RUBIO</v>
      </c>
      <c r="I124" t="str">
        <f>VLOOKUP(B124,usuariosactivos2024[[Usuario SAP]:[Gerencia]],8,FALSE)</f>
        <v>SIG</v>
      </c>
      <c r="J124" t="str">
        <f>VLOOKUP(B124,usuariosactivos2024[[Usuario SAP]:[Gerencia]],9,FALSE)</f>
        <v>Gerencia Agricola</v>
      </c>
    </row>
    <row r="125" spans="1:10" x14ac:dyDescent="0.25">
      <c r="A125" s="16">
        <v>2025</v>
      </c>
      <c r="B125" s="17" t="s">
        <v>238</v>
      </c>
      <c r="C125" s="18"/>
      <c r="D125" s="17" t="s">
        <v>5</v>
      </c>
      <c r="E125" s="17" t="s">
        <v>6</v>
      </c>
      <c r="F125" s="18">
        <v>43523</v>
      </c>
      <c r="G125" s="17" t="s">
        <v>440</v>
      </c>
      <c r="H125" t="str">
        <f>VLOOKUP(B125,usuariosactivos2024[[Usuario SAP]:[Gerencia]],7,FALSE)</f>
        <v>PAOLA CLEOFE SUNCIÓN ZAPATA</v>
      </c>
      <c r="I125" t="str">
        <f>VLOOKUP(B125,usuariosactivos2024[[Usuario SAP]:[Gerencia]],8,FALSE)</f>
        <v>COMPENSACIONES Y NOMINAS</v>
      </c>
      <c r="J125" t="str">
        <f>VLOOKUP(B125,usuariosactivos2024[[Usuario SAP]:[Gerencia]],9,FALSE)</f>
        <v>Gerencia Gestion Humana de Sostenibilidad</v>
      </c>
    </row>
    <row r="126" spans="1:10" x14ac:dyDescent="0.25">
      <c r="A126" s="13">
        <v>2025</v>
      </c>
      <c r="B126" s="14" t="s">
        <v>239</v>
      </c>
      <c r="C126" s="15"/>
      <c r="D126" s="14" t="s">
        <v>5</v>
      </c>
      <c r="E126" s="14" t="s">
        <v>10</v>
      </c>
      <c r="F126" s="15">
        <v>39097</v>
      </c>
      <c r="G126" s="14" t="s">
        <v>440</v>
      </c>
      <c r="H126" t="str">
        <f>VLOOKUP(B126,usuariosactivos2024[[Usuario SAP]:[Gerencia]],7,FALSE)</f>
        <v>PEDRO  ALEJANDRO TRIGOSO FEIJOO</v>
      </c>
      <c r="I126" t="str">
        <f>VLOOKUP(B126,usuariosactivos2024[[Usuario SAP]:[Gerencia]],8,FALSE)</f>
        <v>GERENCIA DE OPERACIONES</v>
      </c>
      <c r="J126" t="str">
        <f>VLOOKUP(B126,usuariosactivos2024[[Usuario SAP]:[Gerencia]],9,FALSE)</f>
        <v>Gerencia de Operaciones</v>
      </c>
    </row>
    <row r="127" spans="1:10" x14ac:dyDescent="0.25">
      <c r="A127" s="16">
        <v>2025</v>
      </c>
      <c r="B127" s="17" t="s">
        <v>245</v>
      </c>
      <c r="C127" s="18"/>
      <c r="D127" s="17" t="s">
        <v>5</v>
      </c>
      <c r="E127" s="17" t="s">
        <v>10</v>
      </c>
      <c r="F127" s="18">
        <v>45517</v>
      </c>
      <c r="G127" s="17" t="s">
        <v>440</v>
      </c>
      <c r="H127" t="str">
        <f>VLOOKUP(B127,usuariosactivos2024[[Usuario SAP]:[Gerencia]],7,FALSE)</f>
        <v>RODRIGO MAURICIO CRESPO VASQUEZ</v>
      </c>
      <c r="I127" t="str">
        <f>VLOOKUP(B127,usuariosactivos2024[[Usuario SAP]:[Gerencia]],8,FALSE)</f>
        <v>MANTENIMIENTO INDUSTRIAL</v>
      </c>
      <c r="J127" t="str">
        <f>VLOOKUP(B127,usuariosactivos2024[[Usuario SAP]:[Gerencia]],9,FALSE)</f>
        <v>Gerencia Industrial y Mantenimiento</v>
      </c>
    </row>
    <row r="128" spans="1:10" x14ac:dyDescent="0.25">
      <c r="A128" s="13">
        <v>2025</v>
      </c>
      <c r="B128" s="14" t="s">
        <v>248</v>
      </c>
      <c r="C128" s="15"/>
      <c r="D128" s="14" t="s">
        <v>5</v>
      </c>
      <c r="E128" s="14" t="s">
        <v>6</v>
      </c>
      <c r="F128" s="15">
        <v>44883</v>
      </c>
      <c r="G128" s="14" t="s">
        <v>440</v>
      </c>
      <c r="H128" t="str">
        <f>VLOOKUP(B128,usuariosactivos2024[[Usuario SAP]:[Gerencia]],7,FALSE)</f>
        <v>RUBÉN DARIO GARCIA FERIA</v>
      </c>
      <c r="I128" t="str">
        <f>VLOOKUP(B128,usuariosactivos2024[[Usuario SAP]:[Gerencia]],8,FALSE)</f>
        <v>CONTABILIDAD</v>
      </c>
      <c r="J128" t="str">
        <f>VLOOKUP(B128,usuariosactivos2024[[Usuario SAP]:[Gerencia]],9,FALSE)</f>
        <v>Gerencia Administracion y Finanzas</v>
      </c>
    </row>
    <row r="129" spans="1:10" x14ac:dyDescent="0.25">
      <c r="A129" s="16">
        <v>2025</v>
      </c>
      <c r="B129" s="17" t="s">
        <v>250</v>
      </c>
      <c r="C129" s="18"/>
      <c r="D129" s="17" t="s">
        <v>5</v>
      </c>
      <c r="E129" s="17" t="s">
        <v>6</v>
      </c>
      <c r="F129" s="18">
        <v>43173</v>
      </c>
      <c r="G129" s="17" t="s">
        <v>440</v>
      </c>
      <c r="H129" t="str">
        <f>VLOOKUP(B129,usuariosactivos2024[[Usuario SAP]:[Gerencia]],7,FALSE)</f>
        <v>RAFAEL LUPUCHE QUEVEDO</v>
      </c>
      <c r="I129" t="str">
        <f>VLOOKUP(B129,usuariosactivos2024[[Usuario SAP]:[Gerencia]],8,FALSE)</f>
        <v>CPIU</v>
      </c>
      <c r="J129" t="str">
        <f>VLOOKUP(B129,usuariosactivos2024[[Usuario SAP]:[Gerencia]],9,FALSE)</f>
        <v>Gerencia Agricola</v>
      </c>
    </row>
    <row r="130" spans="1:10" x14ac:dyDescent="0.25">
      <c r="A130" s="13">
        <v>2025</v>
      </c>
      <c r="B130" s="14" t="s">
        <v>251</v>
      </c>
      <c r="C130" s="15">
        <v>2958465</v>
      </c>
      <c r="D130" s="14" t="s">
        <v>5</v>
      </c>
      <c r="E130" s="14" t="s">
        <v>6</v>
      </c>
      <c r="F130" s="15">
        <v>45393</v>
      </c>
      <c r="G130" s="14" t="s">
        <v>440</v>
      </c>
      <c r="H130" t="str">
        <f>VLOOKUP(B130,usuariosactivos2024[[Usuario SAP]:[Gerencia]],7,FALSE)</f>
        <v>ROBERTO DANIEL MARCELO YOVERA</v>
      </c>
      <c r="I130" t="str">
        <f>VLOOKUP(B130,usuariosactivos2024[[Usuario SAP]:[Gerencia]],8,FALSE)</f>
        <v>ALMACEN Y DISTRIBUCION</v>
      </c>
      <c r="J130" t="str">
        <f>VLOOKUP(B130,usuariosactivos2024[[Usuario SAP]:[Gerencia]],9,FALSE)</f>
        <v>Gerencia de Operaciones</v>
      </c>
    </row>
    <row r="131" spans="1:10" x14ac:dyDescent="0.25">
      <c r="A131" s="16">
        <v>2025</v>
      </c>
      <c r="B131" s="17" t="s">
        <v>253</v>
      </c>
      <c r="C131" s="18">
        <v>2958465</v>
      </c>
      <c r="D131" s="17" t="s">
        <v>5</v>
      </c>
      <c r="E131" s="17" t="s">
        <v>10</v>
      </c>
      <c r="F131" s="18">
        <v>45386</v>
      </c>
      <c r="G131" s="17" t="s">
        <v>440</v>
      </c>
      <c r="H131" t="str">
        <f>VLOOKUP(B131,usuariosactivos2024[[Usuario SAP]:[Gerencia]],7,FALSE)</f>
        <v>RICARDO NORVIL MERA CHU</v>
      </c>
      <c r="I131" t="str">
        <f>VLOOKUP(B131,usuariosactivos2024[[Usuario SAP]:[Gerencia]],8,FALSE)</f>
        <v>GERENCIA INDUSTRIAL</v>
      </c>
      <c r="J131" t="str">
        <f>VLOOKUP(B131,usuariosactivos2024[[Usuario SAP]:[Gerencia]],9,FALSE)</f>
        <v>Gerencia Industrial y Mantenimiento</v>
      </c>
    </row>
    <row r="132" spans="1:10" x14ac:dyDescent="0.25">
      <c r="A132" s="13">
        <v>2025</v>
      </c>
      <c r="B132" s="14" t="s">
        <v>254</v>
      </c>
      <c r="C132" s="15"/>
      <c r="D132" s="14" t="s">
        <v>5</v>
      </c>
      <c r="E132" s="14" t="s">
        <v>6</v>
      </c>
      <c r="F132" s="15">
        <v>43383</v>
      </c>
      <c r="G132" s="14" t="s">
        <v>440</v>
      </c>
      <c r="H132" t="str">
        <f>VLOOKUP(B132,usuariosactivos2024[[Usuario SAP]:[Gerencia]],7,FALSE)</f>
        <v>RENZO JOSE MONCADA PEREZ</v>
      </c>
      <c r="I132" t="str">
        <f>VLOOKUP(B132,usuariosactivos2024[[Usuario SAP]:[Gerencia]],8,FALSE)</f>
        <v>CONTROL DE GESTION</v>
      </c>
      <c r="J132" t="str">
        <f>VLOOKUP(B132,usuariosactivos2024[[Usuario SAP]:[Gerencia]],9,FALSE)</f>
        <v>Gerencia Administracion y Finanzas</v>
      </c>
    </row>
    <row r="133" spans="1:10" x14ac:dyDescent="0.25">
      <c r="A133" s="16">
        <v>2025</v>
      </c>
      <c r="B133" s="17" t="s">
        <v>257</v>
      </c>
      <c r="C133" s="18"/>
      <c r="D133" s="17" t="s">
        <v>5</v>
      </c>
      <c r="E133" s="17" t="s">
        <v>10</v>
      </c>
      <c r="F133" s="18">
        <v>45390</v>
      </c>
      <c r="G133" s="17" t="s">
        <v>440</v>
      </c>
      <c r="H133" t="str">
        <f>VLOOKUP(B133,usuariosactivos2024[[Usuario SAP]:[Gerencia]],7,FALSE)</f>
        <v>ROY JAMES ROMERO COLLANTES</v>
      </c>
      <c r="I133" t="str">
        <f>VLOOKUP(B133,usuariosactivos2024[[Usuario SAP]:[Gerencia]],8,FALSE)</f>
        <v>MANTENIMIENTO INDUSTRIAL</v>
      </c>
      <c r="J133" t="str">
        <f>VLOOKUP(B133,usuariosactivos2024[[Usuario SAP]:[Gerencia]],9,FALSE)</f>
        <v>Gerencia Industrial y Mantenimiento</v>
      </c>
    </row>
    <row r="134" spans="1:10" x14ac:dyDescent="0.25">
      <c r="A134" s="13">
        <v>2025</v>
      </c>
      <c r="B134" s="14" t="s">
        <v>258</v>
      </c>
      <c r="C134" s="15"/>
      <c r="D134" s="14" t="s">
        <v>5</v>
      </c>
      <c r="E134" s="14" t="s">
        <v>6</v>
      </c>
      <c r="F134" s="15">
        <v>42419</v>
      </c>
      <c r="G134" s="14" t="s">
        <v>440</v>
      </c>
      <c r="H134" t="str">
        <f>VLOOKUP(B134,usuariosactivos2024[[Usuario SAP]:[Gerencia]],7,FALSE)</f>
        <v>RAUL JAVIER TORRES SILVA</v>
      </c>
      <c r="I134" t="str">
        <f>VLOOKUP(B134,usuariosactivos2024[[Usuario SAP]:[Gerencia]],8,FALSE)</f>
        <v>MANTENIMIENTO DE RIEGO Y BOMBAS</v>
      </c>
      <c r="J134" t="str">
        <f>VLOOKUP(B134,usuariosactivos2024[[Usuario SAP]:[Gerencia]],9,FALSE)</f>
        <v>Gerencia Agricola</v>
      </c>
    </row>
    <row r="135" spans="1:10" x14ac:dyDescent="0.25">
      <c r="A135" s="16">
        <v>2025</v>
      </c>
      <c r="B135" s="17" t="s">
        <v>259</v>
      </c>
      <c r="C135" s="18">
        <v>2958465</v>
      </c>
      <c r="D135" s="17" t="s">
        <v>5</v>
      </c>
      <c r="E135" s="17" t="s">
        <v>6</v>
      </c>
      <c r="F135" s="18">
        <v>45169</v>
      </c>
      <c r="G135" s="17" t="s">
        <v>440</v>
      </c>
      <c r="H135" t="str">
        <f>VLOOKUP(B135,usuariosactivos2024[[Usuario SAP]:[Gerencia]],7,FALSE)</f>
        <v>ROSALIA JOSELENNY VELAZCO GARCIA</v>
      </c>
      <c r="I135" t="str">
        <f>VLOOKUP(B135,usuariosactivos2024[[Usuario SAP]:[Gerencia]],8,FALSE)</f>
        <v>MANTENIMIENTO DE RIEGO Y BOMBAS</v>
      </c>
      <c r="J135" t="str">
        <f>VLOOKUP(B135,usuariosactivos2024[[Usuario SAP]:[Gerencia]],9,FALSE)</f>
        <v>Gerencia Agricola</v>
      </c>
    </row>
    <row r="136" spans="1:10" x14ac:dyDescent="0.25">
      <c r="A136" s="13">
        <v>2025</v>
      </c>
      <c r="B136" s="14" t="s">
        <v>261</v>
      </c>
      <c r="C136" s="15"/>
      <c r="D136" s="14" t="s">
        <v>5</v>
      </c>
      <c r="E136" s="14" t="s">
        <v>10</v>
      </c>
      <c r="F136" s="15">
        <v>43493</v>
      </c>
      <c r="G136" s="14" t="s">
        <v>440</v>
      </c>
      <c r="H136" t="str">
        <f>VLOOKUP(B136,usuariosactivos2024[[Usuario SAP]:[Gerencia]],7,FALSE)</f>
        <v>ROCCO ZETOLA BURNEO</v>
      </c>
      <c r="I136" t="str">
        <f>VLOOKUP(B136,usuariosactivos2024[[Usuario SAP]:[Gerencia]],8,FALSE)</f>
        <v>GERENCIA GENERAL</v>
      </c>
      <c r="J136" t="str">
        <f>VLOOKUP(B136,usuariosactivos2024[[Usuario SAP]:[Gerencia]],9,FALSE)</f>
        <v>Gerencia General</v>
      </c>
    </row>
    <row r="137" spans="1:10" x14ac:dyDescent="0.25">
      <c r="A137" s="16">
        <v>2025</v>
      </c>
      <c r="B137" s="17" t="s">
        <v>264</v>
      </c>
      <c r="C137" s="18">
        <v>2958465</v>
      </c>
      <c r="D137" s="17" t="s">
        <v>5</v>
      </c>
      <c r="E137" s="17" t="s">
        <v>6</v>
      </c>
      <c r="F137" s="18">
        <v>44897</v>
      </c>
      <c r="G137" s="17" t="s">
        <v>440</v>
      </c>
      <c r="H137" t="str">
        <f>VLOOKUP(B137,usuariosactivos2024[[Usuario SAP]:[Gerencia]],7,FALSE)</f>
        <v>SANDRA LUCERO MERINO VALENCIA</v>
      </c>
      <c r="I137" t="str">
        <f>VLOOKUP(B137,usuariosactivos2024[[Usuario SAP]:[Gerencia]],8,FALSE)</f>
        <v>CONTABILIDAD</v>
      </c>
      <c r="J137" t="str">
        <f>VLOOKUP(B137,usuariosactivos2024[[Usuario SAP]:[Gerencia]],9,FALSE)</f>
        <v>Gerencia Administracion y Finanzas</v>
      </c>
    </row>
    <row r="138" spans="1:10" x14ac:dyDescent="0.25">
      <c r="A138" s="13">
        <v>2025</v>
      </c>
      <c r="B138" s="14" t="s">
        <v>265</v>
      </c>
      <c r="C138" s="15"/>
      <c r="D138" s="14" t="s">
        <v>5</v>
      </c>
      <c r="E138" s="14" t="s">
        <v>6</v>
      </c>
      <c r="F138" s="15">
        <v>41866</v>
      </c>
      <c r="G138" s="14" t="s">
        <v>440</v>
      </c>
      <c r="H138" t="str">
        <f>VLOOKUP(B138,usuariosactivos2024[[Usuario SAP]:[Gerencia]],7,FALSE)</f>
        <v>SAUL NIZAMA MAZA</v>
      </c>
      <c r="I138" t="str">
        <f>VLOOKUP(B138,usuariosactivos2024[[Usuario SAP]:[Gerencia]],8,FALSE)</f>
        <v>MANTENIMIENTO CAT</v>
      </c>
      <c r="J138" t="str">
        <f>VLOOKUP(B138,usuariosactivos2024[[Usuario SAP]:[Gerencia]],9,FALSE)</f>
        <v>Gerencia de Operaciones</v>
      </c>
    </row>
    <row r="139" spans="1:10" x14ac:dyDescent="0.25">
      <c r="A139" s="16">
        <v>2025</v>
      </c>
      <c r="B139" s="17" t="s">
        <v>266</v>
      </c>
      <c r="C139" s="18">
        <v>2958465</v>
      </c>
      <c r="D139" s="17" t="s">
        <v>5</v>
      </c>
      <c r="E139" s="17" t="s">
        <v>6</v>
      </c>
      <c r="F139" s="18">
        <v>45139</v>
      </c>
      <c r="G139" s="17" t="s">
        <v>440</v>
      </c>
      <c r="H139" t="str">
        <f>VLOOKUP(B139,usuariosactivos2024[[Usuario SAP]:[Gerencia]],7,FALSE)</f>
        <v>SECIBEL VILELA SANCHEZ VILELA</v>
      </c>
      <c r="I139" t="str">
        <f>VLOOKUP(B139,usuariosactivos2024[[Usuario SAP]:[Gerencia]],8,FALSE)</f>
        <v>CONTROL DE GESTION</v>
      </c>
      <c r="J139" t="str">
        <f>VLOOKUP(B139,usuariosactivos2024[[Usuario SAP]:[Gerencia]],9,FALSE)</f>
        <v>Gerencia Administracion y Finanzas</v>
      </c>
    </row>
    <row r="140" spans="1:10" x14ac:dyDescent="0.25">
      <c r="A140" s="13">
        <v>2025</v>
      </c>
      <c r="B140" s="14" t="s">
        <v>267</v>
      </c>
      <c r="C140" s="15">
        <v>45702</v>
      </c>
      <c r="D140" s="14" t="s">
        <v>5</v>
      </c>
      <c r="E140" s="14" t="s">
        <v>6</v>
      </c>
      <c r="F140" s="15">
        <v>45323</v>
      </c>
      <c r="G140" s="14" t="s">
        <v>440</v>
      </c>
      <c r="H140" t="str">
        <f>VLOOKUP(B140,usuariosactivos2024[[Usuario SAP]:[Gerencia]],7,FALSE)</f>
        <v>URSULA NIKOLL SANCHEZ FLORES</v>
      </c>
      <c r="I140" t="str">
        <f>VLOOKUP(B140,usuariosactivos2024[[Usuario SAP]:[Gerencia]],8,FALSE)</f>
        <v>CONTROL DE GESTION</v>
      </c>
      <c r="J140" t="str">
        <f>VLOOKUP(B140,usuariosactivos2024[[Usuario SAP]:[Gerencia]],9,FALSE)</f>
        <v>Gerencia Administracion y Finanzas</v>
      </c>
    </row>
    <row r="141" spans="1:10" x14ac:dyDescent="0.25">
      <c r="A141" s="16">
        <v>2025</v>
      </c>
      <c r="B141" s="17" t="s">
        <v>268</v>
      </c>
      <c r="C141" s="18"/>
      <c r="D141" s="17" t="s">
        <v>5</v>
      </c>
      <c r="E141" s="17" t="s">
        <v>6</v>
      </c>
      <c r="F141" s="18">
        <v>44404</v>
      </c>
      <c r="G141" s="17" t="s">
        <v>440</v>
      </c>
      <c r="H141" t="str">
        <f>VLOOKUP(B141,usuariosactivos2024[[Usuario SAP]:[Gerencia]],7,FALSE)</f>
        <v>VICTOR DANIEL ABAD PRECIADO</v>
      </c>
      <c r="I141" t="str">
        <f>VLOOKUP(B141,usuariosactivos2024[[Usuario SAP]:[Gerencia]],8,FALSE)</f>
        <v>CONTABILIDAD</v>
      </c>
      <c r="J141" t="str">
        <f>VLOOKUP(B141,usuariosactivos2024[[Usuario SAP]:[Gerencia]],9,FALSE)</f>
        <v>Gerencia Administracion y Finanzas</v>
      </c>
    </row>
    <row r="142" spans="1:10" x14ac:dyDescent="0.25">
      <c r="A142" s="13">
        <v>2025</v>
      </c>
      <c r="B142" s="14" t="s">
        <v>270</v>
      </c>
      <c r="C142" s="15">
        <v>45730</v>
      </c>
      <c r="D142" s="14" t="s">
        <v>5</v>
      </c>
      <c r="E142" s="14" t="s">
        <v>6</v>
      </c>
      <c r="F142" s="15">
        <v>45315</v>
      </c>
      <c r="G142" s="14" t="s">
        <v>440</v>
      </c>
      <c r="H142" t="str">
        <f>VLOOKUP(B142,usuariosactivos2024[[Usuario SAP]:[Gerencia]],7,FALSE)</f>
        <v>VICTOR JESUS ANTEZANA MEDINA</v>
      </c>
      <c r="I142" t="str">
        <f>VLOOKUP(B142,usuariosactivos2024[[Usuario SAP]:[Gerencia]],8,FALSE)</f>
        <v>ADMINISTRACION</v>
      </c>
      <c r="J142" t="str">
        <f>VLOOKUP(B142,usuariosactivos2024[[Usuario SAP]:[Gerencia]],9,FALSE)</f>
        <v>Gerencia Administracion y Finanzas</v>
      </c>
    </row>
    <row r="143" spans="1:10" x14ac:dyDescent="0.25">
      <c r="A143" s="16">
        <v>2025</v>
      </c>
      <c r="B143" s="17" t="s">
        <v>271</v>
      </c>
      <c r="C143" s="18"/>
      <c r="D143" s="17" t="s">
        <v>5</v>
      </c>
      <c r="E143" s="17" t="s">
        <v>6</v>
      </c>
      <c r="F143" s="18">
        <v>43684</v>
      </c>
      <c r="G143" s="17" t="s">
        <v>440</v>
      </c>
      <c r="H143" t="str">
        <f>VLOOKUP(B143,usuariosactivos2024[[Usuario SAP]:[Gerencia]],7,FALSE)</f>
        <v>VICTOR JUNIOR CRUZ CARRILLO</v>
      </c>
      <c r="I143" t="str">
        <f>VLOOKUP(B143,usuariosactivos2024[[Usuario SAP]:[Gerencia]],8,FALSE)</f>
        <v>GESTION HUMANA Y SOSTENIBILIDAD</v>
      </c>
      <c r="J143" t="str">
        <f>VLOOKUP(B143,usuariosactivos2024[[Usuario SAP]:[Gerencia]],9,FALSE)</f>
        <v>Gerencia Gestion Humana de Sostenibilidad</v>
      </c>
    </row>
    <row r="144" spans="1:10" x14ac:dyDescent="0.25">
      <c r="A144" s="13">
        <v>2025</v>
      </c>
      <c r="B144" s="14" t="s">
        <v>273</v>
      </c>
      <c r="C144" s="15">
        <v>45756</v>
      </c>
      <c r="D144" s="14" t="s">
        <v>5</v>
      </c>
      <c r="E144" s="14" t="s">
        <v>6</v>
      </c>
      <c r="F144" s="15">
        <v>44837</v>
      </c>
      <c r="G144" s="14" t="s">
        <v>440</v>
      </c>
      <c r="H144" t="str">
        <f>VLOOKUP(B144,usuariosactivos2024[[Usuario SAP]:[Gerencia]],7,FALSE)</f>
        <v>VICTOR ALONSO LEON ALBAN</v>
      </c>
      <c r="I144" t="str">
        <f>VLOOKUP(B144,usuariosactivos2024[[Usuario SAP]:[Gerencia]],8,FALSE)</f>
        <v>ALMACEN Y DISTRIBUCION</v>
      </c>
      <c r="J144" t="str">
        <f>VLOOKUP(B144,usuariosactivos2024[[Usuario SAP]:[Gerencia]],9,FALSE)</f>
        <v>Gerencia de Operaciones</v>
      </c>
    </row>
    <row r="145" spans="1:10" x14ac:dyDescent="0.25">
      <c r="A145" s="16">
        <v>2025</v>
      </c>
      <c r="B145" s="17" t="s">
        <v>274</v>
      </c>
      <c r="C145" s="18"/>
      <c r="D145" s="17" t="s">
        <v>5</v>
      </c>
      <c r="E145" s="17" t="s">
        <v>6</v>
      </c>
      <c r="F145" s="18">
        <v>44231</v>
      </c>
      <c r="G145" s="17" t="s">
        <v>440</v>
      </c>
      <c r="H145" t="str">
        <f>VLOOKUP(B145,usuariosactivos2024[[Usuario SAP]:[Gerencia]],7,FALSE)</f>
        <v>VÍCTOR STALIN LÓPEZ SÁNCHEZ</v>
      </c>
      <c r="I145" t="str">
        <f>VLOOKUP(B145,usuariosactivos2024[[Usuario SAP]:[Gerencia]],8,FALSE)</f>
        <v>COSECHA,ALCE Y TRANSPORTE</v>
      </c>
      <c r="J145" t="str">
        <f>VLOOKUP(B145,usuariosactivos2024[[Usuario SAP]:[Gerencia]],9,FALSE)</f>
        <v>Gerencia de Operaciones</v>
      </c>
    </row>
    <row r="146" spans="1:10" x14ac:dyDescent="0.25">
      <c r="A146" s="13">
        <v>2025</v>
      </c>
      <c r="B146" s="14" t="s">
        <v>275</v>
      </c>
      <c r="C146" s="15"/>
      <c r="D146" s="14" t="s">
        <v>5</v>
      </c>
      <c r="E146" s="14" t="s">
        <v>10</v>
      </c>
      <c r="F146" s="15">
        <v>45540</v>
      </c>
      <c r="G146" s="14" t="s">
        <v>440</v>
      </c>
      <c r="H146" t="str">
        <f>VLOOKUP(B146,usuariosactivos2024[[Usuario SAP]:[Gerencia]],7,FALSE)</f>
        <v>VALERIA ALEJANDRA REQUELME SEMINARIO</v>
      </c>
      <c r="I146" t="str">
        <f>VLOOKUP(B146,usuariosactivos2024[[Usuario SAP]:[Gerencia]],8,FALSE)</f>
        <v>CONTABILIDAD</v>
      </c>
      <c r="J146" t="str">
        <f>VLOOKUP(B146,usuariosactivos2024[[Usuario SAP]:[Gerencia]],9,FALSE)</f>
        <v>Gerencia Administracion y Finanzas</v>
      </c>
    </row>
    <row r="147" spans="1:10" x14ac:dyDescent="0.25">
      <c r="A147" s="16">
        <v>2025</v>
      </c>
      <c r="B147" s="17" t="s">
        <v>276</v>
      </c>
      <c r="C147" s="18"/>
      <c r="D147" s="17" t="s">
        <v>5</v>
      </c>
      <c r="E147" s="17" t="s">
        <v>6</v>
      </c>
      <c r="F147" s="18">
        <v>43567</v>
      </c>
      <c r="G147" s="17" t="s">
        <v>440</v>
      </c>
      <c r="H147" t="str">
        <f>VLOOKUP(B147,usuariosactivos2024[[Usuario SAP]:[Gerencia]],7,FALSE)</f>
        <v>WILMER CHAVEZ SAAVEDRA</v>
      </c>
      <c r="I147" t="str">
        <f>VLOOKUP(B147,usuariosactivos2024[[Usuario SAP]:[Gerencia]],8,FALSE)</f>
        <v>FUNDO SAN VICENTE</v>
      </c>
      <c r="J147" t="str">
        <f>VLOOKUP(B147,usuariosactivos2024[[Usuario SAP]:[Gerencia]],9,FALSE)</f>
        <v>Gerencia Agricola</v>
      </c>
    </row>
    <row r="148" spans="1:10" x14ac:dyDescent="0.25">
      <c r="A148" s="13">
        <v>2025</v>
      </c>
      <c r="B148" s="14" t="s">
        <v>277</v>
      </c>
      <c r="C148" s="15">
        <v>45678</v>
      </c>
      <c r="D148" s="14" t="s">
        <v>5</v>
      </c>
      <c r="E148" s="14" t="s">
        <v>6</v>
      </c>
      <c r="F148" s="15">
        <v>43413</v>
      </c>
      <c r="G148" s="14" t="s">
        <v>440</v>
      </c>
      <c r="H148" t="str">
        <f>VLOOKUP(B148,usuariosactivos2024[[Usuario SAP]:[Gerencia]],7,FALSE)</f>
        <v>WALTER FACUNDO FACUNDO</v>
      </c>
      <c r="I148" t="str">
        <f>VLOOKUP(B148,usuariosactivos2024[[Usuario SAP]:[Gerencia]],8,FALSE)</f>
        <v>PRODUCCION</v>
      </c>
      <c r="J148" t="str">
        <f>VLOOKUP(B148,usuariosactivos2024[[Usuario SAP]:[Gerencia]],9,FALSE)</f>
        <v>Gerencia Industrial y Mantenimiento</v>
      </c>
    </row>
    <row r="149" spans="1:10" x14ac:dyDescent="0.25">
      <c r="A149" s="16">
        <v>2025</v>
      </c>
      <c r="B149" s="17" t="s">
        <v>279</v>
      </c>
      <c r="C149" s="18"/>
      <c r="D149" s="17" t="s">
        <v>5</v>
      </c>
      <c r="E149" s="17" t="s">
        <v>10</v>
      </c>
      <c r="F149" s="18">
        <v>42809</v>
      </c>
      <c r="G149" s="17" t="s">
        <v>440</v>
      </c>
      <c r="H149" t="str">
        <f>VLOOKUP(B149,usuariosactivos2024[[Usuario SAP]:[Gerencia]],7,FALSE)</f>
        <v>WILLIAN RAUL JIMENEZ NOLE</v>
      </c>
      <c r="I149" t="str">
        <f>VLOOKUP(B149,usuariosactivos2024[[Usuario SAP]:[Gerencia]],8,FALSE)</f>
        <v>PRODUCCION</v>
      </c>
      <c r="J149" t="str">
        <f>VLOOKUP(B149,usuariosactivos2024[[Usuario SAP]:[Gerencia]],9,FALSE)</f>
        <v>Gerencia Industrial y Mantenimiento</v>
      </c>
    </row>
    <row r="150" spans="1:10" x14ac:dyDescent="0.25">
      <c r="A150" s="13">
        <v>2025</v>
      </c>
      <c r="B150" s="14" t="s">
        <v>281</v>
      </c>
      <c r="C150" s="15"/>
      <c r="D150" s="14" t="s">
        <v>5</v>
      </c>
      <c r="E150" s="14" t="s">
        <v>6</v>
      </c>
      <c r="F150" s="15">
        <v>43472</v>
      </c>
      <c r="G150" s="14" t="s">
        <v>440</v>
      </c>
      <c r="H150" t="str">
        <f>VLOOKUP(B150,usuariosactivos2024[[Usuario SAP]:[Gerencia]],7,FALSE)</f>
        <v>YADIRA SOLEDAD GARRIDO SANCHEZ</v>
      </c>
      <c r="I150" t="str">
        <f>VLOOKUP(B150,usuariosactivos2024[[Usuario SAP]:[Gerencia]],8,FALSE)</f>
        <v>ALMACEN Y DISTRIBUCION</v>
      </c>
      <c r="J150" t="str">
        <f>VLOOKUP(B150,usuariosactivos2024[[Usuario SAP]:[Gerencia]],9,FALSE)</f>
        <v>Gerencia de Operaciones</v>
      </c>
    </row>
    <row r="151" spans="1:10" x14ac:dyDescent="0.25">
      <c r="A151" s="16">
        <v>2025</v>
      </c>
      <c r="B151" s="17" t="s">
        <v>282</v>
      </c>
      <c r="C151" s="18">
        <v>2958465</v>
      </c>
      <c r="D151" s="17" t="s">
        <v>5</v>
      </c>
      <c r="E151" s="17" t="s">
        <v>6</v>
      </c>
      <c r="F151" s="18">
        <v>45393</v>
      </c>
      <c r="G151" s="17" t="s">
        <v>440</v>
      </c>
      <c r="H151" t="str">
        <f>VLOOKUP(B151,usuariosactivos2024[[Usuario SAP]:[Gerencia]],7,FALSE)</f>
        <v>YESICA JEOVANA HERMENEGILDO ALVARADO</v>
      </c>
      <c r="I151" t="str">
        <f>VLOOKUP(B151,usuariosactivos2024[[Usuario SAP]:[Gerencia]],8,FALSE)</f>
        <v>GESTION HUMANA Y SOSTENIBILIDAD</v>
      </c>
      <c r="J151" t="str">
        <f>VLOOKUP(B151,usuariosactivos2024[[Usuario SAP]:[Gerencia]],9,FALSE)</f>
        <v>Gerencia Gestion Humana de Sostenibilidad</v>
      </c>
    </row>
    <row r="152" spans="1:10" x14ac:dyDescent="0.25">
      <c r="A152" s="13">
        <v>2025</v>
      </c>
      <c r="B152" s="14" t="s">
        <v>284</v>
      </c>
      <c r="C152" s="15"/>
      <c r="D152" s="14" t="s">
        <v>5</v>
      </c>
      <c r="E152" s="14" t="s">
        <v>6</v>
      </c>
      <c r="F152" s="15">
        <v>45134</v>
      </c>
      <c r="G152" s="14" t="s">
        <v>440</v>
      </c>
      <c r="H152" t="str">
        <f>VLOOKUP(B152,usuariosactivos2024[[Usuario SAP]:[Gerencia]],7,FALSE)</f>
        <v>YORDY FABIAN MOGOLLON GONZALES</v>
      </c>
      <c r="I152" t="str">
        <f>VLOOKUP(B152,usuariosactivos2024[[Usuario SAP]:[Gerencia]],8,FALSE)</f>
        <v>COSECHA,ALCE Y TRANSPORTE</v>
      </c>
      <c r="J152" t="str">
        <f>VLOOKUP(B152,usuariosactivos2024[[Usuario SAP]:[Gerencia]],9,FALSE)</f>
        <v>Gerencia de Operaciones</v>
      </c>
    </row>
    <row r="153" spans="1:10" x14ac:dyDescent="0.25">
      <c r="A153" s="16">
        <v>2025</v>
      </c>
      <c r="B153" s="17" t="s">
        <v>286</v>
      </c>
      <c r="C153" s="18"/>
      <c r="D153" s="17" t="s">
        <v>5</v>
      </c>
      <c r="E153" s="17" t="s">
        <v>10</v>
      </c>
      <c r="F153" s="18">
        <v>44676</v>
      </c>
      <c r="G153" s="17" t="s">
        <v>440</v>
      </c>
      <c r="H153" t="str">
        <f>VLOOKUP(B153,usuariosactivos2024[[Usuario SAP]:[Gerencia]],7,FALSE)</f>
        <v>YUBIPSI ANALI MOSCOL CARDOZA</v>
      </c>
      <c r="I153" t="str">
        <f>VLOOKUP(B153,usuariosactivos2024[[Usuario SAP]:[Gerencia]],8,FALSE)</f>
        <v>COMERCIAL</v>
      </c>
      <c r="J153" t="str">
        <f>VLOOKUP(B153,usuariosactivos2024[[Usuario SAP]:[Gerencia]],9,FALSE)</f>
        <v>Gerencia de Operaciones</v>
      </c>
    </row>
    <row r="154" spans="1:10" x14ac:dyDescent="0.25">
      <c r="A154" s="13">
        <v>2025</v>
      </c>
      <c r="B154" s="14" t="s">
        <v>4</v>
      </c>
      <c r="C154" s="15"/>
      <c r="D154" s="14" t="s">
        <v>5</v>
      </c>
      <c r="E154" s="14" t="s">
        <v>6</v>
      </c>
      <c r="F154" s="15">
        <v>45322</v>
      </c>
      <c r="G154" s="14" t="s">
        <v>441</v>
      </c>
      <c r="H154" t="str">
        <f>VLOOKUP(B154,usuariosactivos2024[[Usuario SAP]:[Gerencia]],7,FALSE)</f>
        <v>RESP:JIMMY VASQUEZ CASTRO</v>
      </c>
      <c r="I154" t="str">
        <f>VLOOKUP(B154,usuariosactivos2024[[Usuario SAP]:[Gerencia]],8,FALSE)</f>
        <v>ADMINISTRACION</v>
      </c>
      <c r="J154" t="str">
        <f>VLOOKUP(B154,usuariosactivos2024[[Usuario SAP]:[Gerencia]],9,FALSE)</f>
        <v>Gerencia Administracion y Finanzas</v>
      </c>
    </row>
    <row r="155" spans="1:10" x14ac:dyDescent="0.25">
      <c r="A155" s="16">
        <v>2025</v>
      </c>
      <c r="B155" s="17" t="s">
        <v>7</v>
      </c>
      <c r="C155" s="18">
        <v>2958465</v>
      </c>
      <c r="D155" s="17" t="s">
        <v>8</v>
      </c>
      <c r="E155" s="17" t="s">
        <v>6</v>
      </c>
      <c r="F155" s="18">
        <v>41172</v>
      </c>
      <c r="G155" s="17" t="s">
        <v>441</v>
      </c>
      <c r="H155" t="str">
        <f>VLOOKUP(B155,usuariosactivos2024[[Usuario SAP]:[Gerencia]],7,FALSE)</f>
        <v>RESP. VÍCTOR STALIN LÓPEZ SÁNCHEZ</v>
      </c>
      <c r="I155" t="str">
        <f>VLOOKUP(B155,usuariosactivos2024[[Usuario SAP]:[Gerencia]],8,FALSE)</f>
        <v>MANTENIMIENTO CAT</v>
      </c>
      <c r="J155" t="str">
        <f>VLOOKUP(B155,usuariosactivos2024[[Usuario SAP]:[Gerencia]],9,FALSE)</f>
        <v>Gerencia de Operaciones</v>
      </c>
    </row>
    <row r="156" spans="1:10" x14ac:dyDescent="0.25">
      <c r="A156" s="13">
        <v>2025</v>
      </c>
      <c r="B156" s="14" t="s">
        <v>9</v>
      </c>
      <c r="C156" s="15"/>
      <c r="D156" s="14" t="s">
        <v>5</v>
      </c>
      <c r="E156" s="14" t="s">
        <v>10</v>
      </c>
      <c r="F156" s="15">
        <v>43529</v>
      </c>
      <c r="G156" s="14" t="s">
        <v>441</v>
      </c>
      <c r="H156" t="str">
        <f>VLOOKUP(B156,usuariosactivos2024[[Usuario SAP]:[Gerencia]],7,FALSE)</f>
        <v>RESPNOSABLE: VÍCTOR STALIN LÓPEZ SÁNCHEZ</v>
      </c>
      <c r="I156" t="str">
        <f>VLOOKUP(B156,usuariosactivos2024[[Usuario SAP]:[Gerencia]],8,FALSE)</f>
        <v>MANTENIMIENTO CAT</v>
      </c>
      <c r="J156" t="str">
        <f>VLOOKUP(B156,usuariosactivos2024[[Usuario SAP]:[Gerencia]],9,FALSE)</f>
        <v>Gerencia de Operaciones</v>
      </c>
    </row>
    <row r="157" spans="1:10" x14ac:dyDescent="0.25">
      <c r="A157" s="16">
        <v>2025</v>
      </c>
      <c r="B157" s="17" t="s">
        <v>11</v>
      </c>
      <c r="C157" s="18"/>
      <c r="D157" s="17" t="s">
        <v>5</v>
      </c>
      <c r="E157" s="17" t="s">
        <v>6</v>
      </c>
      <c r="F157" s="18">
        <v>45086</v>
      </c>
      <c r="G157" s="17" t="s">
        <v>441</v>
      </c>
      <c r="H157" t="str">
        <f>VLOOKUP(B157,usuariosactivos2024[[Usuario SAP]:[Gerencia]],7,FALSE)</f>
        <v>VÍCTOR STALIN LÓPEZ SÁNCHEZ</v>
      </c>
      <c r="I157" t="str">
        <f>VLOOKUP(B157,usuariosactivos2024[[Usuario SAP]:[Gerencia]],8,FALSE)</f>
        <v>MANTENIMIENTO CAT</v>
      </c>
      <c r="J157" t="str">
        <f>VLOOKUP(B157,usuariosactivos2024[[Usuario SAP]:[Gerencia]],9,FALSE)</f>
        <v>Gerencia de Operaciones</v>
      </c>
    </row>
    <row r="158" spans="1:10" x14ac:dyDescent="0.25">
      <c r="A158" s="13">
        <v>2025</v>
      </c>
      <c r="B158" s="14" t="s">
        <v>12</v>
      </c>
      <c r="C158" s="15"/>
      <c r="D158" s="14" t="s">
        <v>5</v>
      </c>
      <c r="E158" s="14" t="s">
        <v>6</v>
      </c>
      <c r="F158" s="15">
        <v>45652</v>
      </c>
      <c r="G158" s="14" t="s">
        <v>441</v>
      </c>
      <c r="H158" t="str">
        <f>VLOOKUP(B158,usuariosactivos2024[[Usuario SAP]:[Gerencia]],7,FALSE)</f>
        <v>VÍCTOR STALIN LÓPEZ SÁNCHEZ</v>
      </c>
      <c r="I158" t="str">
        <f>VLOOKUP(B158,usuariosactivos2024[[Usuario SAP]:[Gerencia]],8,FALSE)</f>
        <v>COSECHA,ALCE Y TRANSPORTE</v>
      </c>
      <c r="J158" t="str">
        <f>VLOOKUP(B158,usuariosactivos2024[[Usuario SAP]:[Gerencia]],9,FALSE)</f>
        <v>Gerencia de Operaciones</v>
      </c>
    </row>
    <row r="159" spans="1:10" x14ac:dyDescent="0.25">
      <c r="A159" s="16">
        <v>2025</v>
      </c>
      <c r="B159" s="17" t="s">
        <v>14</v>
      </c>
      <c r="C159" s="18">
        <v>2958465</v>
      </c>
      <c r="D159" s="17" t="s">
        <v>5</v>
      </c>
      <c r="E159" s="17" t="s">
        <v>10</v>
      </c>
      <c r="F159" s="18">
        <v>42037</v>
      </c>
      <c r="G159" s="17" t="s">
        <v>441</v>
      </c>
      <c r="H159" t="str">
        <f>VLOOKUP(B159,usuariosactivos2024[[Usuario SAP]:[Gerencia]],7,FALSE)</f>
        <v>OPERADOR DE BALANZA</v>
      </c>
      <c r="I159" t="str">
        <f>VLOOKUP(B159,usuariosactivos2024[[Usuario SAP]:[Gerencia]],8,FALSE)</f>
        <v>ALMACEN Y DISTRIBUCION</v>
      </c>
      <c r="J159" t="str">
        <f>VLOOKUP(B159,usuariosactivos2024[[Usuario SAP]:[Gerencia]],9,FALSE)</f>
        <v>Gerencia de Operaciones</v>
      </c>
    </row>
    <row r="160" spans="1:10" x14ac:dyDescent="0.25">
      <c r="A160" s="13">
        <v>2025</v>
      </c>
      <c r="B160" s="14" t="s">
        <v>15</v>
      </c>
      <c r="C160" s="15"/>
      <c r="D160" s="14" t="s">
        <v>5</v>
      </c>
      <c r="E160" s="14" t="s">
        <v>10</v>
      </c>
      <c r="F160" s="15">
        <v>41003</v>
      </c>
      <c r="G160" s="14" t="s">
        <v>441</v>
      </c>
      <c r="H160" t="str">
        <f>VLOOKUP(B160,usuariosactivos2024[[Usuario SAP]:[Gerencia]],7,FALSE)</f>
        <v>INSTRUMENTISTA DE AUTOMATIZACION</v>
      </c>
      <c r="I160" t="str">
        <f>VLOOKUP(B160,usuariosactivos2024[[Usuario SAP]:[Gerencia]],8,FALSE)</f>
        <v>AUTOMATIZACION</v>
      </c>
      <c r="J160" t="str">
        <f>VLOOKUP(B160,usuariosactivos2024[[Usuario SAP]:[Gerencia]],9,FALSE)</f>
        <v>Gerencia Industrial y Mantenimiento</v>
      </c>
    </row>
    <row r="161" spans="1:10" x14ac:dyDescent="0.25">
      <c r="A161" s="16">
        <v>2025</v>
      </c>
      <c r="B161" s="17" t="s">
        <v>16</v>
      </c>
      <c r="C161" s="18"/>
      <c r="D161" s="17" t="s">
        <v>5</v>
      </c>
      <c r="E161" s="17" t="s">
        <v>10</v>
      </c>
      <c r="F161" s="18">
        <v>40954</v>
      </c>
      <c r="G161" s="17" t="s">
        <v>441</v>
      </c>
      <c r="H161" t="str">
        <f>VLOOKUP(B161,usuariosactivos2024[[Usuario SAP]:[Gerencia]],7,FALSE)</f>
        <v>LUIS EDUARDO VILLAR FLORES</v>
      </c>
      <c r="I161" t="str">
        <f>VLOOKUP(B161,usuariosactivos2024[[Usuario SAP]:[Gerencia]],8,FALSE)</f>
        <v>MANTENIMIENTO INDUSTRIAL</v>
      </c>
      <c r="J161" t="str">
        <f>VLOOKUP(B161,usuariosactivos2024[[Usuario SAP]:[Gerencia]],9,FALSE)</f>
        <v>Gerencia Industrial y Mantenimiento</v>
      </c>
    </row>
    <row r="162" spans="1:10" x14ac:dyDescent="0.25">
      <c r="A162" s="13">
        <v>2025</v>
      </c>
      <c r="B162" s="14" t="s">
        <v>17</v>
      </c>
      <c r="C162" s="15"/>
      <c r="D162" s="14" t="s">
        <v>5</v>
      </c>
      <c r="E162" s="14" t="s">
        <v>10</v>
      </c>
      <c r="F162" s="15">
        <v>40792</v>
      </c>
      <c r="G162" s="14" t="s">
        <v>441</v>
      </c>
      <c r="H162" t="str">
        <f>VLOOKUP(B162,usuariosactivos2024[[Usuario SAP]:[Gerencia]],7,FALSE)</f>
        <v>DIANA CAROLINA ALBERCA SILUPÚ</v>
      </c>
      <c r="I162" t="str">
        <f>VLOOKUP(B162,usuariosactivos2024[[Usuario SAP]:[Gerencia]],8,FALSE)</f>
        <v>CONTROL DE CALIDAD</v>
      </c>
      <c r="J162" t="str">
        <f>VLOOKUP(B162,usuariosactivos2024[[Usuario SAP]:[Gerencia]],9,FALSE)</f>
        <v>Gerencia de Operaciones</v>
      </c>
    </row>
    <row r="163" spans="1:10" x14ac:dyDescent="0.25">
      <c r="A163" s="16">
        <v>2025</v>
      </c>
      <c r="B163" s="17" t="s">
        <v>18</v>
      </c>
      <c r="C163" s="18"/>
      <c r="D163" s="17" t="s">
        <v>5</v>
      </c>
      <c r="E163" s="17" t="s">
        <v>10</v>
      </c>
      <c r="F163" s="18">
        <v>43608</v>
      </c>
      <c r="G163" s="17" t="s">
        <v>441</v>
      </c>
      <c r="H163" t="str">
        <f>VLOOKUP(B163,usuariosactivos2024[[Usuario SAP]:[Gerencia]],7,FALSE)</f>
        <v>RESPONSABLE: ALEXANDER MOISES FLORES DUAREZ</v>
      </c>
      <c r="I163" t="str">
        <f>VLOOKUP(B163,usuariosactivos2024[[Usuario SAP]:[Gerencia]],8,FALSE)</f>
        <v>PRODUCCION</v>
      </c>
      <c r="J163" t="str">
        <f>VLOOKUP(B163,usuariosactivos2024[[Usuario SAP]:[Gerencia]],9,FALSE)</f>
        <v>Gerencia Industrial y Mantenimiento</v>
      </c>
    </row>
    <row r="164" spans="1:10" x14ac:dyDescent="0.25">
      <c r="A164" s="13">
        <v>2025</v>
      </c>
      <c r="B164" s="14" t="s">
        <v>19</v>
      </c>
      <c r="C164" s="15"/>
      <c r="D164" s="14" t="s">
        <v>5</v>
      </c>
      <c r="E164" s="14" t="s">
        <v>20</v>
      </c>
      <c r="F164" s="15">
        <v>41611</v>
      </c>
      <c r="G164" s="14" t="s">
        <v>441</v>
      </c>
      <c r="H164" t="str">
        <f>VLOOKUP(B164,usuariosactivos2024[[Usuario SAP]:[Gerencia]],7,FALSE)</f>
        <v>RESP: CESAR MIGUEL CARRILLO REYES</v>
      </c>
      <c r="I164" t="str">
        <f>VLOOKUP(B164,usuariosactivos2024[[Usuario SAP]:[Gerencia]],8,FALSE)</f>
        <v>ELECTRICIDAD</v>
      </c>
      <c r="J164" t="str">
        <f>VLOOKUP(B164,usuariosactivos2024[[Usuario SAP]:[Gerencia]],9,FALSE)</f>
        <v>Gerencia Industrial y Mantenimiento</v>
      </c>
    </row>
    <row r="165" spans="1:10" x14ac:dyDescent="0.25">
      <c r="A165" s="16">
        <v>2025</v>
      </c>
      <c r="B165" s="17" t="s">
        <v>21</v>
      </c>
      <c r="C165" s="18"/>
      <c r="D165" s="17" t="s">
        <v>5</v>
      </c>
      <c r="E165" s="17" t="s">
        <v>6</v>
      </c>
      <c r="F165" s="18">
        <v>44659</v>
      </c>
      <c r="G165" s="17" t="s">
        <v>441</v>
      </c>
      <c r="H165" t="str">
        <f>VLOOKUP(B165,usuariosactivos2024[[Usuario SAP]:[Gerencia]],7,FALSE)</f>
        <v>ANDERSON JOEL ADANAQUE ENCALADA</v>
      </c>
      <c r="I165" t="str">
        <f>VLOOKUP(B165,usuariosactivos2024[[Usuario SAP]:[Gerencia]],8,FALSE)</f>
        <v>COMPENSACIONES Y NOMINAS</v>
      </c>
      <c r="J165" t="str">
        <f>VLOOKUP(B165,usuariosactivos2024[[Usuario SAP]:[Gerencia]],9,FALSE)</f>
        <v>Gerencia Gestion Humana de Sostenibilidad</v>
      </c>
    </row>
    <row r="166" spans="1:10" x14ac:dyDescent="0.25">
      <c r="A166" s="13">
        <v>2025</v>
      </c>
      <c r="B166" s="14" t="s">
        <v>23</v>
      </c>
      <c r="C166" s="15">
        <v>45713</v>
      </c>
      <c r="D166" s="14" t="s">
        <v>5</v>
      </c>
      <c r="E166" s="14" t="s">
        <v>6</v>
      </c>
      <c r="F166" s="15">
        <v>43958</v>
      </c>
      <c r="G166" s="14" t="s">
        <v>441</v>
      </c>
      <c r="H166" t="str">
        <f>VLOOKUP(B166,usuariosactivos2024[[Usuario SAP]:[Gerencia]],7,FALSE)</f>
        <v>AMELIA AGUIRRE MARTINEZ</v>
      </c>
      <c r="I166" t="str">
        <f>VLOOKUP(B166,usuariosactivos2024[[Usuario SAP]:[Gerencia]],8,FALSE)</f>
        <v>MANTENIMIENTO CAT</v>
      </c>
      <c r="J166" t="str">
        <f>VLOOKUP(B166,usuariosactivos2024[[Usuario SAP]:[Gerencia]],9,FALSE)</f>
        <v>Gerencia de Operaciones</v>
      </c>
    </row>
    <row r="167" spans="1:10" x14ac:dyDescent="0.25">
      <c r="A167" s="16">
        <v>2025</v>
      </c>
      <c r="B167" s="17" t="s">
        <v>25</v>
      </c>
      <c r="C167" s="18">
        <v>45769</v>
      </c>
      <c r="D167" s="17" t="s">
        <v>5</v>
      </c>
      <c r="E167" s="17" t="s">
        <v>6</v>
      </c>
      <c r="F167" s="18">
        <v>45681</v>
      </c>
      <c r="G167" s="17" t="s">
        <v>441</v>
      </c>
      <c r="H167" t="str">
        <f>VLOOKUP(B167,usuariosactivos2024[[Usuario SAP]:[Gerencia]],7,FALSE)</f>
        <v>ALEXANDRA MILAGROS ANCAJIMA PONCE</v>
      </c>
      <c r="I167" t="str">
        <f>VLOOKUP(B167,usuariosactivos2024[[Usuario SAP]:[Gerencia]],8,FALSE)</f>
        <v>CONTABILIDAD</v>
      </c>
      <c r="J167" t="str">
        <f>VLOOKUP(B167,usuariosactivos2024[[Usuario SAP]:[Gerencia]],9,FALSE)</f>
        <v>Gerencia Administracion y Finanzas</v>
      </c>
    </row>
    <row r="168" spans="1:10" x14ac:dyDescent="0.25">
      <c r="A168" s="13">
        <v>2025</v>
      </c>
      <c r="B168" s="14" t="s">
        <v>588</v>
      </c>
      <c r="C168" s="15"/>
      <c r="D168" s="14" t="s">
        <v>5</v>
      </c>
      <c r="E168" s="14" t="s">
        <v>10</v>
      </c>
      <c r="F168" s="15">
        <v>45685</v>
      </c>
      <c r="G168" s="14" t="s">
        <v>441</v>
      </c>
      <c r="H168" t="str">
        <f>VLOOKUP(B168,usuariosactivos2024[[Usuario SAP]:[Gerencia]],7,FALSE)</f>
        <v>ALEJANDRO BLANCO EGUILUZ</v>
      </c>
      <c r="I168" t="str">
        <f>VLOOKUP(B168,usuariosactivos2024[[Usuario SAP]:[Gerencia]],8,FALSE)</f>
        <v>COMERCIAL</v>
      </c>
      <c r="J168" t="str">
        <f>VLOOKUP(B168,usuariosactivos2024[[Usuario SAP]:[Gerencia]],9,FALSE)</f>
        <v>Gerencia de Operaciones</v>
      </c>
    </row>
    <row r="169" spans="1:10" x14ac:dyDescent="0.25">
      <c r="A169" s="16">
        <v>2025</v>
      </c>
      <c r="B169" s="17" t="s">
        <v>28</v>
      </c>
      <c r="C169" s="18">
        <v>2958465</v>
      </c>
      <c r="D169" s="17" t="s">
        <v>5</v>
      </c>
      <c r="E169" s="17" t="s">
        <v>6</v>
      </c>
      <c r="F169" s="18">
        <v>43740</v>
      </c>
      <c r="G169" s="17" t="s">
        <v>441</v>
      </c>
      <c r="H169" t="str">
        <f>VLOOKUP(B169,usuariosactivos2024[[Usuario SAP]:[Gerencia]],7,FALSE)</f>
        <v>ANA LUCIA BURNEO LOPEZ</v>
      </c>
      <c r="I169" t="str">
        <f>VLOOKUP(B169,usuariosactivos2024[[Usuario SAP]:[Gerencia]],8,FALSE)</f>
        <v>CONTROL DE GESTION</v>
      </c>
      <c r="J169" t="str">
        <f>VLOOKUP(B169,usuariosactivos2024[[Usuario SAP]:[Gerencia]],9,FALSE)</f>
        <v>Gerencia Administracion y Finanzas</v>
      </c>
    </row>
    <row r="170" spans="1:10" x14ac:dyDescent="0.25">
      <c r="A170" s="13">
        <v>2025</v>
      </c>
      <c r="B170" s="14" t="s">
        <v>29</v>
      </c>
      <c r="C170" s="15"/>
      <c r="D170" s="14" t="s">
        <v>5</v>
      </c>
      <c r="E170" s="14" t="s">
        <v>6</v>
      </c>
      <c r="F170" s="15">
        <v>45495</v>
      </c>
      <c r="G170" s="14" t="s">
        <v>441</v>
      </c>
      <c r="H170" t="str">
        <f>VLOOKUP(B170,usuariosactivos2024[[Usuario SAP]:[Gerencia]],7,FALSE)</f>
        <v>ABEL SALOMÓN CABANILLAS ORTEGA</v>
      </c>
      <c r="I170" t="str">
        <f>VLOOKUP(B170,usuariosactivos2024[[Usuario SAP]:[Gerencia]],8,FALSE)</f>
        <v>COMPRAS</v>
      </c>
      <c r="J170" t="str">
        <f>VLOOKUP(B170,usuariosactivos2024[[Usuario SAP]:[Gerencia]],9,FALSE)</f>
        <v>Gerencia de Operaciones</v>
      </c>
    </row>
    <row r="171" spans="1:10" x14ac:dyDescent="0.25">
      <c r="A171" s="16">
        <v>2025</v>
      </c>
      <c r="B171" s="17" t="s">
        <v>31</v>
      </c>
      <c r="C171" s="18"/>
      <c r="D171" s="17" t="s">
        <v>5</v>
      </c>
      <c r="E171" s="17" t="s">
        <v>6</v>
      </c>
      <c r="F171" s="18">
        <v>45594</v>
      </c>
      <c r="G171" s="17" t="s">
        <v>441</v>
      </c>
      <c r="H171" t="str">
        <f>VLOOKUP(B171,usuariosactivos2024[[Usuario SAP]:[Gerencia]],7,FALSE)</f>
        <v>ADRIÁN CHIRINOS CHUNGA</v>
      </c>
      <c r="I171" t="str">
        <f>VLOOKUP(B171,usuariosactivos2024[[Usuario SAP]:[Gerencia]],8,FALSE)</f>
        <v>GESTION HUMANA Y SOSTENIBILIDAD</v>
      </c>
      <c r="J171" t="str">
        <f>VLOOKUP(B171,usuariosactivos2024[[Usuario SAP]:[Gerencia]],9,FALSE)</f>
        <v>Gerencia Gestion Humana de Sostenibilidad</v>
      </c>
    </row>
    <row r="172" spans="1:10" x14ac:dyDescent="0.25">
      <c r="A172" s="13">
        <v>2025</v>
      </c>
      <c r="B172" s="14" t="s">
        <v>32</v>
      </c>
      <c r="C172" s="15"/>
      <c r="D172" s="14" t="s">
        <v>5</v>
      </c>
      <c r="E172" s="14" t="s">
        <v>10</v>
      </c>
      <c r="F172" s="15">
        <v>42604</v>
      </c>
      <c r="G172" s="14" t="s">
        <v>441</v>
      </c>
      <c r="H172" t="str">
        <f>VLOOKUP(B172,usuariosactivos2024[[Usuario SAP]:[Gerencia]],7,FALSE)</f>
        <v>ACELA MARGOT COLOMA LUNA</v>
      </c>
      <c r="I172" t="str">
        <f>VLOOKUP(B172,usuariosactivos2024[[Usuario SAP]:[Gerencia]],8,FALSE)</f>
        <v>COMPENSACIONES Y NOMINAS</v>
      </c>
      <c r="J172" t="str">
        <f>VLOOKUP(B172,usuariosactivos2024[[Usuario SAP]:[Gerencia]],9,FALSE)</f>
        <v>Gerencia Gestion Humana de Sostenibilidad</v>
      </c>
    </row>
    <row r="173" spans="1:10" x14ac:dyDescent="0.25">
      <c r="A173" s="16">
        <v>2025</v>
      </c>
      <c r="B173" s="17" t="s">
        <v>33</v>
      </c>
      <c r="C173" s="18"/>
      <c r="D173" s="17" t="s">
        <v>5</v>
      </c>
      <c r="E173" s="17" t="s">
        <v>10</v>
      </c>
      <c r="F173" s="18">
        <v>41353</v>
      </c>
      <c r="G173" s="17" t="s">
        <v>441</v>
      </c>
      <c r="H173" t="str">
        <f>VLOOKUP(B173,usuariosactivos2024[[Usuario SAP]:[Gerencia]],7,FALSE)</f>
        <v>ALEXANDER MOISES FLORES DUAREZ</v>
      </c>
      <c r="I173" t="str">
        <f>VLOOKUP(B173,usuariosactivos2024[[Usuario SAP]:[Gerencia]],8,FALSE)</f>
        <v>PRODUCCION</v>
      </c>
      <c r="J173" t="str">
        <f>VLOOKUP(B173,usuariosactivos2024[[Usuario SAP]:[Gerencia]],9,FALSE)</f>
        <v>Gerencia Industrial y Mantenimiento</v>
      </c>
    </row>
    <row r="174" spans="1:10" x14ac:dyDescent="0.25">
      <c r="A174" s="13">
        <v>2025</v>
      </c>
      <c r="B174" s="14" t="s">
        <v>35</v>
      </c>
      <c r="C174" s="15"/>
      <c r="D174" s="14" t="s">
        <v>5</v>
      </c>
      <c r="E174" s="14" t="s">
        <v>6</v>
      </c>
      <c r="F174" s="15">
        <v>44677</v>
      </c>
      <c r="G174" s="14" t="s">
        <v>441</v>
      </c>
      <c r="H174" t="str">
        <f>VLOOKUP(B174,usuariosactivos2024[[Usuario SAP]:[Gerencia]],7,FALSE)</f>
        <v>AMELIA DEL CARMEN GULDEN GARCIA</v>
      </c>
      <c r="I174" t="str">
        <f>VLOOKUP(B174,usuariosactivos2024[[Usuario SAP]:[Gerencia]],8,FALSE)</f>
        <v>FUNDO LOBO</v>
      </c>
      <c r="J174" t="str">
        <f>VLOOKUP(B174,usuariosactivos2024[[Usuario SAP]:[Gerencia]],9,FALSE)</f>
        <v>Gerencia Agricola</v>
      </c>
    </row>
    <row r="175" spans="1:10" x14ac:dyDescent="0.25">
      <c r="A175" s="16">
        <v>2025</v>
      </c>
      <c r="B175" s="17" t="s">
        <v>36</v>
      </c>
      <c r="C175" s="18">
        <v>2958465</v>
      </c>
      <c r="D175" s="17" t="s">
        <v>5</v>
      </c>
      <c r="E175" s="17" t="s">
        <v>10</v>
      </c>
      <c r="F175" s="18">
        <v>45209</v>
      </c>
      <c r="G175" s="17" t="s">
        <v>441</v>
      </c>
      <c r="H175" t="str">
        <f>VLOOKUP(B175,usuariosactivos2024[[Usuario SAP]:[Gerencia]],7,FALSE)</f>
        <v>ALICIA DE LOS MILAGROS GUTIERREZ ROSS-MORREY</v>
      </c>
      <c r="I175" t="str">
        <f>VLOOKUP(B175,usuariosactivos2024[[Usuario SAP]:[Gerencia]],8,FALSE)</f>
        <v>COMERCIAL</v>
      </c>
      <c r="J175" t="str">
        <f>VLOOKUP(B175,usuariosactivos2024[[Usuario SAP]:[Gerencia]],9,FALSE)</f>
        <v>Gerencia de Operaciones</v>
      </c>
    </row>
    <row r="176" spans="1:10" x14ac:dyDescent="0.25">
      <c r="A176" s="13">
        <v>2025</v>
      </c>
      <c r="B176" s="14" t="s">
        <v>38</v>
      </c>
      <c r="C176" s="15"/>
      <c r="D176" s="14" t="s">
        <v>5</v>
      </c>
      <c r="E176" s="14" t="s">
        <v>6</v>
      </c>
      <c r="F176" s="15">
        <v>44659</v>
      </c>
      <c r="G176" s="14" t="s">
        <v>441</v>
      </c>
      <c r="H176" t="str">
        <f>VLOOKUP(B176,usuariosactivos2024[[Usuario SAP]:[Gerencia]],7,FALSE)</f>
        <v>AILEEN SOFIA LACHIRA PRADO</v>
      </c>
      <c r="I176" t="str">
        <f>VLOOKUP(B176,usuariosactivos2024[[Usuario SAP]:[Gerencia]],8,FALSE)</f>
        <v>ALMACEN Y DISTRIBUCION</v>
      </c>
      <c r="J176" t="str">
        <f>VLOOKUP(B176,usuariosactivos2024[[Usuario SAP]:[Gerencia]],9,FALSE)</f>
        <v>Gerencia de Operaciones</v>
      </c>
    </row>
    <row r="177" spans="1:10" x14ac:dyDescent="0.25">
      <c r="A177" s="16">
        <v>2025</v>
      </c>
      <c r="B177" s="17" t="s">
        <v>43</v>
      </c>
      <c r="C177" s="18">
        <v>45704</v>
      </c>
      <c r="D177" s="17" t="s">
        <v>5</v>
      </c>
      <c r="E177" s="17" t="s">
        <v>6</v>
      </c>
      <c r="F177" s="18">
        <v>45337</v>
      </c>
      <c r="G177" s="17" t="s">
        <v>441</v>
      </c>
      <c r="H177" t="str">
        <f>VLOOKUP(B177,usuariosactivos2024[[Usuario SAP]:[Gerencia]],7,FALSE)</f>
        <v>ANDRES OLCESE GASTELUMENDI</v>
      </c>
      <c r="I177" t="str">
        <f>VLOOKUP(B177,usuariosactivos2024[[Usuario SAP]:[Gerencia]],8,FALSE)</f>
        <v>AUDITOR</v>
      </c>
      <c r="J177" t="str">
        <f>VLOOKUP(B177,usuariosactivos2024[[Usuario SAP]:[Gerencia]],9,FALSE)</f>
        <v>Gerencia Administracion y Finanzas</v>
      </c>
    </row>
    <row r="178" spans="1:10" x14ac:dyDescent="0.25">
      <c r="A178" s="13">
        <v>2025</v>
      </c>
      <c r="B178" s="14" t="s">
        <v>50</v>
      </c>
      <c r="C178" s="15"/>
      <c r="D178" s="14" t="s">
        <v>5</v>
      </c>
      <c r="E178" s="14" t="s">
        <v>6</v>
      </c>
      <c r="F178" s="15">
        <v>45525</v>
      </c>
      <c r="G178" s="14" t="s">
        <v>441</v>
      </c>
      <c r="H178" t="str">
        <f>VLOOKUP(B178,usuariosactivos2024[[Usuario SAP]:[Gerencia]],7,FALSE)</f>
        <v>ADRIANA ESTEFANY SEMINARIO VARGAS</v>
      </c>
      <c r="I178" t="str">
        <f>VLOOKUP(B178,usuariosactivos2024[[Usuario SAP]:[Gerencia]],8,FALSE)</f>
        <v>MANTENIMIENTO DE RIEGO Y BOMBAS</v>
      </c>
      <c r="J178" t="str">
        <f>VLOOKUP(B178,usuariosactivos2024[[Usuario SAP]:[Gerencia]],9,FALSE)</f>
        <v>Gerencia Agricola</v>
      </c>
    </row>
    <row r="179" spans="1:10" x14ac:dyDescent="0.25">
      <c r="A179" s="16">
        <v>2025</v>
      </c>
      <c r="B179" s="17" t="s">
        <v>51</v>
      </c>
      <c r="C179" s="18"/>
      <c r="D179" s="17" t="s">
        <v>5</v>
      </c>
      <c r="E179" s="17" t="s">
        <v>6</v>
      </c>
      <c r="F179" s="18">
        <v>44224</v>
      </c>
      <c r="G179" s="17" t="s">
        <v>441</v>
      </c>
      <c r="H179" t="str">
        <f>VLOOKUP(B179,usuariosactivos2024[[Usuario SAP]:[Gerencia]],7,FALSE)</f>
        <v>ANTONY DARWIN SERNAQUE VILLEGAS</v>
      </c>
      <c r="I179" t="str">
        <f>VLOOKUP(B179,usuariosactivos2024[[Usuario SAP]:[Gerencia]],8,FALSE)</f>
        <v>GESTION HUMANA Y SOSTENIBILIDAD</v>
      </c>
      <c r="J179" t="str">
        <f>VLOOKUP(B179,usuariosactivos2024[[Usuario SAP]:[Gerencia]],9,FALSE)</f>
        <v>Gerencia Gestion Humana de Sostenibilidad</v>
      </c>
    </row>
    <row r="180" spans="1:10" x14ac:dyDescent="0.25">
      <c r="A180" s="13">
        <v>2025</v>
      </c>
      <c r="B180" s="14" t="s">
        <v>52</v>
      </c>
      <c r="C180" s="15"/>
      <c r="D180" s="14" t="s">
        <v>5</v>
      </c>
      <c r="E180" s="14" t="s">
        <v>6</v>
      </c>
      <c r="F180" s="15">
        <v>44070</v>
      </c>
      <c r="G180" s="14" t="s">
        <v>441</v>
      </c>
      <c r="H180" t="str">
        <f>VLOOKUP(B180,usuariosactivos2024[[Usuario SAP]:[Gerencia]],7,FALSE)</f>
        <v>RESP:JIMMY VASQUEZ CASTRO</v>
      </c>
      <c r="I180" t="str">
        <f>VLOOKUP(B180,usuariosactivos2024[[Usuario SAP]:[Gerencia]],8,FALSE)</f>
        <v>SISTEMAS</v>
      </c>
      <c r="J180" t="str">
        <f>VLOOKUP(B180,usuariosactivos2024[[Usuario SAP]:[Gerencia]],9,FALSE)</f>
        <v>Gerencia Administracion y Finanzas</v>
      </c>
    </row>
    <row r="181" spans="1:10" x14ac:dyDescent="0.25">
      <c r="A181" s="16">
        <v>2025</v>
      </c>
      <c r="B181" s="17" t="s">
        <v>54</v>
      </c>
      <c r="C181" s="18"/>
      <c r="D181" s="17" t="s">
        <v>5</v>
      </c>
      <c r="E181" s="17" t="s">
        <v>10</v>
      </c>
      <c r="F181" s="18">
        <v>44768</v>
      </c>
      <c r="G181" s="17" t="s">
        <v>441</v>
      </c>
      <c r="H181" t="str">
        <f>VLOOKUP(B181,usuariosactivos2024[[Usuario SAP]:[Gerencia]],7,FALSE)</f>
        <v>ALBERT ABEL VASQUEZ MORE</v>
      </c>
      <c r="I181" t="str">
        <f>VLOOKUP(B181,usuariosactivos2024[[Usuario SAP]:[Gerencia]],8,FALSE)</f>
        <v>MANTENIMIENTO INDUSTRIAL</v>
      </c>
      <c r="J181" t="str">
        <f>VLOOKUP(B181,usuariosactivos2024[[Usuario SAP]:[Gerencia]],9,FALSE)</f>
        <v>Gerencia Industrial y Mantenimiento</v>
      </c>
    </row>
    <row r="182" spans="1:10" x14ac:dyDescent="0.25">
      <c r="A182" s="13">
        <v>2025</v>
      </c>
      <c r="B182" s="14" t="s">
        <v>55</v>
      </c>
      <c r="C182" s="15"/>
      <c r="D182" s="14" t="s">
        <v>5</v>
      </c>
      <c r="E182" s="14" t="s">
        <v>10</v>
      </c>
      <c r="F182" s="15">
        <v>44789</v>
      </c>
      <c r="G182" s="14" t="s">
        <v>441</v>
      </c>
      <c r="H182" t="str">
        <f>VLOOKUP(B182,usuariosactivos2024[[Usuario SAP]:[Gerencia]],7,FALSE)</f>
        <v>ADRIANA PAMELA JUAREZ VILELA</v>
      </c>
      <c r="I182" t="str">
        <f>VLOOKUP(B182,usuariosactivos2024[[Usuario SAP]:[Gerencia]],8,FALSE)</f>
        <v>CONTABILIDAD</v>
      </c>
      <c r="J182" t="str">
        <f>VLOOKUP(B182,usuariosactivos2024[[Usuario SAP]:[Gerencia]],9,FALSE)</f>
        <v>Gerencia Administracion y Finanzas</v>
      </c>
    </row>
    <row r="183" spans="1:10" x14ac:dyDescent="0.25">
      <c r="A183" s="16">
        <v>2025</v>
      </c>
      <c r="B183" s="17" t="s">
        <v>57</v>
      </c>
      <c r="C183" s="18"/>
      <c r="D183" s="17" t="s">
        <v>5</v>
      </c>
      <c r="E183" s="17" t="s">
        <v>10</v>
      </c>
      <c r="F183" s="18">
        <v>43230</v>
      </c>
      <c r="G183" s="17" t="s">
        <v>441</v>
      </c>
      <c r="H183" t="str">
        <f>VLOOKUP(B183,usuariosactivos2024[[Usuario SAP]:[Gerencia]],7,FALSE)</f>
        <v>BORIS GONZALES MOGOLLON</v>
      </c>
      <c r="I183" t="str">
        <f>VLOOKUP(B183,usuariosactivos2024[[Usuario SAP]:[Gerencia]],8,FALSE)</f>
        <v>COSECHA,ALCE Y TRANSPORTE</v>
      </c>
      <c r="J183" t="str">
        <f>VLOOKUP(B183,usuariosactivos2024[[Usuario SAP]:[Gerencia]],9,FALSE)</f>
        <v>Gerencia de Operaciones</v>
      </c>
    </row>
    <row r="184" spans="1:10" x14ac:dyDescent="0.25">
      <c r="A184" s="13">
        <v>2025</v>
      </c>
      <c r="B184" s="14" t="s">
        <v>64</v>
      </c>
      <c r="C184" s="15"/>
      <c r="D184" s="14" t="s">
        <v>5</v>
      </c>
      <c r="E184" s="14" t="s">
        <v>10</v>
      </c>
      <c r="F184" s="15">
        <v>42615</v>
      </c>
      <c r="G184" s="14" t="s">
        <v>441</v>
      </c>
      <c r="H184" t="str">
        <f>VLOOKUP(B184,usuariosactivos2024[[Usuario SAP]:[Gerencia]],7,FALSE)</f>
        <v>CESAR MIGUEL CARRILLO REYES</v>
      </c>
      <c r="I184" t="str">
        <f>VLOOKUP(B184,usuariosactivos2024[[Usuario SAP]:[Gerencia]],8,FALSE)</f>
        <v>ELECTRICIDAD</v>
      </c>
      <c r="J184" t="str">
        <f>VLOOKUP(B184,usuariosactivos2024[[Usuario SAP]:[Gerencia]],9,FALSE)</f>
        <v>Gerencia Industrial y Mantenimiento</v>
      </c>
    </row>
    <row r="185" spans="1:10" x14ac:dyDescent="0.25">
      <c r="A185" s="16">
        <v>2025</v>
      </c>
      <c r="B185" s="17" t="s">
        <v>65</v>
      </c>
      <c r="C185" s="18"/>
      <c r="D185" s="17" t="s">
        <v>5</v>
      </c>
      <c r="E185" s="17" t="s">
        <v>6</v>
      </c>
      <c r="F185" s="18">
        <v>45624</v>
      </c>
      <c r="G185" s="17" t="s">
        <v>441</v>
      </c>
      <c r="H185" t="str">
        <f>VLOOKUP(B185,usuariosactivos2024[[Usuario SAP]:[Gerencia]],7,FALSE)</f>
        <v>CESAR ENRIQUE CASTILLO VARGAS</v>
      </c>
      <c r="I185" t="str">
        <f>VLOOKUP(B185,usuariosactivos2024[[Usuario SAP]:[Gerencia]],8,FALSE)</f>
        <v>COMPRAS</v>
      </c>
      <c r="J185" t="str">
        <f>VLOOKUP(B185,usuariosactivos2024[[Usuario SAP]:[Gerencia]],9,FALSE)</f>
        <v>Gerencia de Operaciones</v>
      </c>
    </row>
    <row r="186" spans="1:10" x14ac:dyDescent="0.25">
      <c r="A186" s="13">
        <v>2025</v>
      </c>
      <c r="B186" s="14" t="s">
        <v>66</v>
      </c>
      <c r="C186" s="15"/>
      <c r="D186" s="14" t="s">
        <v>5</v>
      </c>
      <c r="E186" s="14" t="s">
        <v>10</v>
      </c>
      <c r="F186" s="15">
        <v>39429</v>
      </c>
      <c r="G186" s="14" t="s">
        <v>441</v>
      </c>
      <c r="H186" t="str">
        <f>VLOOKUP(B186,usuariosactivos2024[[Usuario SAP]:[Gerencia]],7,FALSE)</f>
        <v>CHRISTIAN AXELL FREY MERINO</v>
      </c>
      <c r="I186" t="str">
        <f>VLOOKUP(B186,usuariosactivos2024[[Usuario SAP]:[Gerencia]],8,FALSE)</f>
        <v>COMERCIAL</v>
      </c>
      <c r="J186" t="str">
        <f>VLOOKUP(B186,usuariosactivos2024[[Usuario SAP]:[Gerencia]],9,FALSE)</f>
        <v>Gerencia de Operaciones</v>
      </c>
    </row>
    <row r="187" spans="1:10" x14ac:dyDescent="0.25">
      <c r="A187" s="16">
        <v>2025</v>
      </c>
      <c r="B187" s="17" t="s">
        <v>68</v>
      </c>
      <c r="C187" s="18"/>
      <c r="D187" s="17" t="s">
        <v>5</v>
      </c>
      <c r="E187" s="17" t="s">
        <v>6</v>
      </c>
      <c r="F187" s="18">
        <v>45289</v>
      </c>
      <c r="G187" s="17" t="s">
        <v>441</v>
      </c>
      <c r="H187" t="str">
        <f>VLOOKUP(B187,usuariosactivos2024[[Usuario SAP]:[Gerencia]],7,FALSE)</f>
        <v>CHRISTOPER JUNIOR NEYRA MONTALBAN</v>
      </c>
      <c r="I187" t="str">
        <f>VLOOKUP(B187,usuariosactivos2024[[Usuario SAP]:[Gerencia]],8,FALSE)</f>
        <v>ALMACEN Y DISTRIBUCION</v>
      </c>
      <c r="J187" t="str">
        <f>VLOOKUP(B187,usuariosactivos2024[[Usuario SAP]:[Gerencia]],9,FALSE)</f>
        <v>Gerencia de Operaciones</v>
      </c>
    </row>
    <row r="188" spans="1:10" x14ac:dyDescent="0.25">
      <c r="A188" s="13">
        <v>2025</v>
      </c>
      <c r="B188" s="14" t="s">
        <v>69</v>
      </c>
      <c r="C188" s="15"/>
      <c r="D188" s="14" t="s">
        <v>5</v>
      </c>
      <c r="E188" s="14" t="s">
        <v>10</v>
      </c>
      <c r="F188" s="15">
        <v>45278</v>
      </c>
      <c r="G188" s="14" t="s">
        <v>441</v>
      </c>
      <c r="H188" t="str">
        <f>VLOOKUP(B188,usuariosactivos2024[[Usuario SAP]:[Gerencia]],7,FALSE)</f>
        <v>CESAR ANDRÉS OCAÑA GUTIERREZ</v>
      </c>
      <c r="I188" t="str">
        <f>VLOOKUP(B188,usuariosactivos2024[[Usuario SAP]:[Gerencia]],8,FALSE)</f>
        <v>COMPRAS</v>
      </c>
      <c r="J188" t="str">
        <f>VLOOKUP(B188,usuariosactivos2024[[Usuario SAP]:[Gerencia]],9,FALSE)</f>
        <v>Gerencia de Operaciones</v>
      </c>
    </row>
    <row r="189" spans="1:10" x14ac:dyDescent="0.25">
      <c r="A189" s="16">
        <v>2025</v>
      </c>
      <c r="B189" s="17" t="s">
        <v>73</v>
      </c>
      <c r="C189" s="18"/>
      <c r="D189" s="17" t="s">
        <v>5</v>
      </c>
      <c r="E189" s="17" t="s">
        <v>10</v>
      </c>
      <c r="F189" s="18">
        <v>44256</v>
      </c>
      <c r="G189" s="17" t="s">
        <v>441</v>
      </c>
      <c r="H189" t="str">
        <f>VLOOKUP(B189,usuariosactivos2024[[Usuario SAP]:[Gerencia]],7,FALSE)</f>
        <v>CLAUDIA ELENA RAMOS GONZALES</v>
      </c>
      <c r="I189" t="str">
        <f>VLOOKUP(B189,usuariosactivos2024[[Usuario SAP]:[Gerencia]],8,FALSE)</f>
        <v>GESTION HUMANA Y SOSTENIBILIDAD</v>
      </c>
      <c r="J189" t="str">
        <f>VLOOKUP(B189,usuariosactivos2024[[Usuario SAP]:[Gerencia]],9,FALSE)</f>
        <v>Gerencia Gestion Humana de Sostenibilidad</v>
      </c>
    </row>
    <row r="190" spans="1:10" x14ac:dyDescent="0.25">
      <c r="A190" s="13">
        <v>2025</v>
      </c>
      <c r="B190" s="14" t="s">
        <v>74</v>
      </c>
      <c r="C190" s="15"/>
      <c r="D190" s="14" t="s">
        <v>5</v>
      </c>
      <c r="E190" s="14" t="s">
        <v>6</v>
      </c>
      <c r="F190" s="15">
        <v>41960</v>
      </c>
      <c r="G190" s="14" t="s">
        <v>441</v>
      </c>
      <c r="H190" t="str">
        <f>VLOOKUP(B190,usuariosactivos2024[[Usuario SAP]:[Gerencia]],7,FALSE)</f>
        <v>CARLOS REYES YARLEQUE</v>
      </c>
      <c r="I190" t="str">
        <f>VLOOKUP(B190,usuariosactivos2024[[Usuario SAP]:[Gerencia]],8,FALSE)</f>
        <v>MANTENIMIENTO CAT</v>
      </c>
      <c r="J190" t="str">
        <f>VLOOKUP(B190,usuariosactivos2024[[Usuario SAP]:[Gerencia]],9,FALSE)</f>
        <v>Gerencia de Operaciones</v>
      </c>
    </row>
    <row r="191" spans="1:10" x14ac:dyDescent="0.25">
      <c r="A191" s="16">
        <v>2025</v>
      </c>
      <c r="B191" s="17" t="s">
        <v>76</v>
      </c>
      <c r="C191" s="18"/>
      <c r="D191" s="17" t="s">
        <v>5</v>
      </c>
      <c r="E191" s="17" t="s">
        <v>20</v>
      </c>
      <c r="F191" s="18">
        <v>44876</v>
      </c>
      <c r="G191" s="17" t="s">
        <v>441</v>
      </c>
      <c r="H191" t="str">
        <f>VLOOKUP(B191,usuariosactivos2024[[Usuario SAP]:[Gerencia]],7,FALSE)</f>
        <v>CESAR ANTHONY SILVA DEL ROSARIO</v>
      </c>
      <c r="I191" t="str">
        <f>VLOOKUP(B191,usuariosactivos2024[[Usuario SAP]:[Gerencia]],8,FALSE)</f>
        <v>ELECTRICIDAD</v>
      </c>
      <c r="J191" t="str">
        <f>VLOOKUP(B191,usuariosactivos2024[[Usuario SAP]:[Gerencia]],9,FALSE)</f>
        <v>Gerencia Industrial y Mantenimiento</v>
      </c>
    </row>
    <row r="192" spans="1:10" x14ac:dyDescent="0.25">
      <c r="A192" s="13">
        <v>2025</v>
      </c>
      <c r="B192" s="14" t="s">
        <v>77</v>
      </c>
      <c r="C192" s="15"/>
      <c r="D192" s="14" t="s">
        <v>5</v>
      </c>
      <c r="E192" s="14" t="s">
        <v>6</v>
      </c>
      <c r="F192" s="15">
        <v>44320</v>
      </c>
      <c r="G192" s="14" t="s">
        <v>441</v>
      </c>
      <c r="H192" t="str">
        <f>VLOOKUP(B192,usuariosactivos2024[[Usuario SAP]:[Gerencia]],7,FALSE)</f>
        <v>CLAUDIA ISELIA SOSA LACHIRA</v>
      </c>
      <c r="I192" t="str">
        <f>VLOOKUP(B192,usuariosactivos2024[[Usuario SAP]:[Gerencia]],8,FALSE)</f>
        <v>CONTROL DE GESTION</v>
      </c>
      <c r="J192" t="str">
        <f>VLOOKUP(B192,usuariosactivos2024[[Usuario SAP]:[Gerencia]],9,FALSE)</f>
        <v>Gerencia Administracion y Finanzas</v>
      </c>
    </row>
    <row r="193" spans="1:10" x14ac:dyDescent="0.25">
      <c r="A193" s="16">
        <v>2025</v>
      </c>
      <c r="B193" s="17" t="s">
        <v>81</v>
      </c>
      <c r="C193" s="18"/>
      <c r="D193" s="17" t="s">
        <v>5</v>
      </c>
      <c r="E193" s="17" t="s">
        <v>6</v>
      </c>
      <c r="F193" s="18">
        <v>41964</v>
      </c>
      <c r="G193" s="17" t="s">
        <v>441</v>
      </c>
      <c r="H193" t="str">
        <f>VLOOKUP(B193,usuariosactivos2024[[Usuario SAP]:[Gerencia]],7,FALSE)</f>
        <v>CARLOS ROLDAN VIVANCO MENDOZA</v>
      </c>
      <c r="I193" t="str">
        <f>VLOOKUP(B193,usuariosactivos2024[[Usuario SAP]:[Gerencia]],8,FALSE)</f>
        <v>GERENCIA FINANZAS, ADMIN Y CONTROL INTER</v>
      </c>
      <c r="J193" t="str">
        <f>VLOOKUP(B193,usuariosactivos2024[[Usuario SAP]:[Gerencia]],9,FALSE)</f>
        <v>Gerencia Administracion y Finanzas</v>
      </c>
    </row>
    <row r="194" spans="1:10" x14ac:dyDescent="0.25">
      <c r="A194" s="13">
        <v>2025</v>
      </c>
      <c r="B194" s="14" t="s">
        <v>82</v>
      </c>
      <c r="C194" s="15"/>
      <c r="D194" s="14" t="s">
        <v>5</v>
      </c>
      <c r="E194" s="14" t="s">
        <v>6</v>
      </c>
      <c r="F194" s="15">
        <v>45239</v>
      </c>
      <c r="G194" s="14" t="s">
        <v>441</v>
      </c>
      <c r="H194" t="str">
        <f>VLOOKUP(B194,usuariosactivos2024[[Usuario SAP]:[Gerencia]],7,FALSE)</f>
        <v>DIEGO ALONSO ARENAS BENITES</v>
      </c>
      <c r="I194" t="str">
        <f>VLOOKUP(B194,usuariosactivos2024[[Usuario SAP]:[Gerencia]],8,FALSE)</f>
        <v>MANTENIMIENTO CAT</v>
      </c>
      <c r="J194" t="str">
        <f>VLOOKUP(B194,usuariosactivos2024[[Usuario SAP]:[Gerencia]],9,FALSE)</f>
        <v>Gerencia de Operaciones</v>
      </c>
    </row>
    <row r="195" spans="1:10" x14ac:dyDescent="0.25">
      <c r="A195" s="16">
        <v>2025</v>
      </c>
      <c r="B195" s="17" t="s">
        <v>84</v>
      </c>
      <c r="C195" s="18"/>
      <c r="D195" s="17" t="s">
        <v>5</v>
      </c>
      <c r="E195" s="17" t="s">
        <v>6</v>
      </c>
      <c r="F195" s="18">
        <v>42551</v>
      </c>
      <c r="G195" s="17" t="s">
        <v>441</v>
      </c>
      <c r="H195" t="str">
        <f>VLOOKUP(B195,usuariosactivos2024[[Usuario SAP]:[Gerencia]],7,FALSE)</f>
        <v>DARWIN ANDRY CHERO NOMBERTO</v>
      </c>
      <c r="I195" t="str">
        <f>VLOOKUP(B195,usuariosactivos2024[[Usuario SAP]:[Gerencia]],8,FALSE)</f>
        <v>ALMACEN Y DISTRIBUCION</v>
      </c>
      <c r="J195" t="str">
        <f>VLOOKUP(B195,usuariosactivos2024[[Usuario SAP]:[Gerencia]],9,FALSE)</f>
        <v>Gerencia de Operaciones</v>
      </c>
    </row>
    <row r="196" spans="1:10" x14ac:dyDescent="0.25">
      <c r="A196" s="13">
        <v>2025</v>
      </c>
      <c r="B196" s="14" t="s">
        <v>87</v>
      </c>
      <c r="C196" s="15"/>
      <c r="D196" s="14" t="s">
        <v>5</v>
      </c>
      <c r="E196" s="14" t="s">
        <v>6</v>
      </c>
      <c r="F196" s="15">
        <v>42173</v>
      </c>
      <c r="G196" s="14" t="s">
        <v>441</v>
      </c>
      <c r="H196" t="str">
        <f>VLOOKUP(B196,usuariosactivos2024[[Usuario SAP]:[Gerencia]],7,FALSE)</f>
        <v>DAVID ISRAEL CRUZ CARRILLO</v>
      </c>
      <c r="I196" t="str">
        <f>VLOOKUP(B196,usuariosactivos2024[[Usuario SAP]:[Gerencia]],8,FALSE)</f>
        <v>PRODUCCION</v>
      </c>
      <c r="J196" t="str">
        <f>VLOOKUP(B196,usuariosactivos2024[[Usuario SAP]:[Gerencia]],9,FALSE)</f>
        <v>Gerencia Industrial y Mantenimiento</v>
      </c>
    </row>
    <row r="197" spans="1:10" x14ac:dyDescent="0.25">
      <c r="A197" s="16">
        <v>2025</v>
      </c>
      <c r="B197" s="17" t="s">
        <v>88</v>
      </c>
      <c r="C197" s="18"/>
      <c r="D197" s="17" t="s">
        <v>5</v>
      </c>
      <c r="E197" s="17" t="s">
        <v>6</v>
      </c>
      <c r="F197" s="18">
        <v>43588</v>
      </c>
      <c r="G197" s="17" t="s">
        <v>441</v>
      </c>
      <c r="H197" t="str">
        <f>VLOOKUP(B197,usuariosactivos2024[[Usuario SAP]:[Gerencia]],7,FALSE)</f>
        <v>DEYNI ALEXANDER FLOREANO PUCHULAN</v>
      </c>
      <c r="I197" t="str">
        <f>VLOOKUP(B197,usuariosactivos2024[[Usuario SAP]:[Gerencia]],8,FALSE)</f>
        <v>COMPRAS</v>
      </c>
      <c r="J197" t="str">
        <f>VLOOKUP(B197,usuariosactivos2024[[Usuario SAP]:[Gerencia]],9,FALSE)</f>
        <v>Gerencia de Operaciones</v>
      </c>
    </row>
    <row r="198" spans="1:10" x14ac:dyDescent="0.25">
      <c r="A198" s="13">
        <v>2025</v>
      </c>
      <c r="B198" s="14" t="s">
        <v>89</v>
      </c>
      <c r="C198" s="15"/>
      <c r="D198" s="14" t="s">
        <v>5</v>
      </c>
      <c r="E198" s="14" t="s">
        <v>10</v>
      </c>
      <c r="F198" s="15">
        <v>43678</v>
      </c>
      <c r="G198" s="14" t="s">
        <v>441</v>
      </c>
      <c r="H198" t="str">
        <f>VLOOKUP(B198,usuariosactivos2024[[Usuario SAP]:[Gerencia]],7,FALSE)</f>
        <v>DARWIN ABEL GAMERO SAAVEDRA</v>
      </c>
      <c r="I198" t="str">
        <f>VLOOKUP(B198,usuariosactivos2024[[Usuario SAP]:[Gerencia]],8,FALSE)</f>
        <v>PRODUCCION</v>
      </c>
      <c r="J198" t="str">
        <f>VLOOKUP(B198,usuariosactivos2024[[Usuario SAP]:[Gerencia]],9,FALSE)</f>
        <v>Gerencia Industrial y Mantenimiento</v>
      </c>
    </row>
    <row r="199" spans="1:10" x14ac:dyDescent="0.25">
      <c r="A199" s="16">
        <v>2025</v>
      </c>
      <c r="B199" s="17" t="s">
        <v>93</v>
      </c>
      <c r="C199" s="18"/>
      <c r="D199" s="17" t="s">
        <v>5</v>
      </c>
      <c r="E199" s="17" t="s">
        <v>10</v>
      </c>
      <c r="F199" s="18">
        <v>45390</v>
      </c>
      <c r="G199" s="17" t="s">
        <v>441</v>
      </c>
      <c r="H199" t="str">
        <f>VLOOKUP(B199,usuariosactivos2024[[Usuario SAP]:[Gerencia]],7,FALSE)</f>
        <v>DEYVIS IVAN YARLEQUE LACHIRA</v>
      </c>
      <c r="I199" t="str">
        <f>VLOOKUP(B199,usuariosactivos2024[[Usuario SAP]:[Gerencia]],8,FALSE)</f>
        <v>PRODUCCION</v>
      </c>
      <c r="J199" t="str">
        <f>VLOOKUP(B199,usuariosactivos2024[[Usuario SAP]:[Gerencia]],9,FALSE)</f>
        <v>Gerencia Industrial y Mantenimiento</v>
      </c>
    </row>
    <row r="200" spans="1:10" x14ac:dyDescent="0.25">
      <c r="A200" s="13">
        <v>2025</v>
      </c>
      <c r="B200" s="14" t="s">
        <v>590</v>
      </c>
      <c r="C200" s="15"/>
      <c r="D200" s="14" t="s">
        <v>5</v>
      </c>
      <c r="E200" s="14" t="s">
        <v>6</v>
      </c>
      <c r="F200" s="15">
        <v>45700</v>
      </c>
      <c r="G200" s="14" t="s">
        <v>441</v>
      </c>
      <c r="H200" t="str">
        <f>VLOOKUP(B200,usuariosactivos2024[[Usuario SAP]:[Gerencia]],7,FALSE)</f>
        <v>ERICKA AMES MASÍAS</v>
      </c>
      <c r="I200" t="str">
        <f>VLOOKUP(B200,usuariosactivos2024[[Usuario SAP]:[Gerencia]],8,FALSE)</f>
        <v>GESTION HUMANA Y SOSTENIBILIDAD</v>
      </c>
      <c r="J200" t="str">
        <f>VLOOKUP(B200,usuariosactivos2024[[Usuario SAP]:[Gerencia]],9,FALSE)</f>
        <v>Gerencia Gestion Humana de Sostenibilidad</v>
      </c>
    </row>
    <row r="201" spans="1:10" x14ac:dyDescent="0.25">
      <c r="A201" s="16">
        <v>2025</v>
      </c>
      <c r="B201" s="17" t="s">
        <v>96</v>
      </c>
      <c r="C201" s="18"/>
      <c r="D201" s="17" t="s">
        <v>5</v>
      </c>
      <c r="E201" s="17" t="s">
        <v>6</v>
      </c>
      <c r="F201" s="18">
        <v>44126</v>
      </c>
      <c r="G201" s="17" t="s">
        <v>441</v>
      </c>
      <c r="H201" t="str">
        <f>VLOOKUP(B201,usuariosactivos2024[[Usuario SAP]:[Gerencia]],7,FALSE)</f>
        <v>ENRIQUE ALFONSO AREVALO JUAREZ</v>
      </c>
      <c r="I201" t="str">
        <f>VLOOKUP(B201,usuariosactivos2024[[Usuario SAP]:[Gerencia]],8,FALSE)</f>
        <v>COMPRAS</v>
      </c>
      <c r="J201" t="str">
        <f>VLOOKUP(B201,usuariosactivos2024[[Usuario SAP]:[Gerencia]],9,FALSE)</f>
        <v>Gerencia Administracion y Finanzas</v>
      </c>
    </row>
    <row r="202" spans="1:10" x14ac:dyDescent="0.25">
      <c r="A202" s="13">
        <v>2025</v>
      </c>
      <c r="B202" s="14" t="s">
        <v>97</v>
      </c>
      <c r="C202" s="15">
        <v>2958465</v>
      </c>
      <c r="D202" s="14" t="s">
        <v>5</v>
      </c>
      <c r="E202" s="14" t="s">
        <v>6</v>
      </c>
      <c r="F202" s="15">
        <v>45435</v>
      </c>
      <c r="G202" s="14" t="s">
        <v>441</v>
      </c>
      <c r="H202" t="str">
        <f>VLOOKUP(B202,usuariosactivos2024[[Usuario SAP]:[Gerencia]],7,FALSE)</f>
        <v>ELVIRA JOSEFINA CORTEZ SANDOVAL</v>
      </c>
      <c r="I202" t="str">
        <f>VLOOKUP(B202,usuariosactivos2024[[Usuario SAP]:[Gerencia]],8,FALSE)</f>
        <v>ALMACEN Y DISTRIBUCION</v>
      </c>
      <c r="J202" t="str">
        <f>VLOOKUP(B202,usuariosactivos2024[[Usuario SAP]:[Gerencia]],9,FALSE)</f>
        <v>Gerencia de Operaciones</v>
      </c>
    </row>
    <row r="203" spans="1:10" x14ac:dyDescent="0.25">
      <c r="A203" s="16">
        <v>2025</v>
      </c>
      <c r="B203" s="17" t="s">
        <v>98</v>
      </c>
      <c r="C203" s="18"/>
      <c r="D203" s="17" t="s">
        <v>5</v>
      </c>
      <c r="E203" s="17" t="s">
        <v>6</v>
      </c>
      <c r="F203" s="18">
        <v>45518</v>
      </c>
      <c r="G203" s="17" t="s">
        <v>441</v>
      </c>
      <c r="H203" t="str">
        <f>VLOOKUP(B203,usuariosactivos2024[[Usuario SAP]:[Gerencia]],7,FALSE)</f>
        <v>EVELIN LISSETH GARCIA ROMERO</v>
      </c>
      <c r="I203" t="str">
        <f>VLOOKUP(B203,usuariosactivos2024[[Usuario SAP]:[Gerencia]],8,FALSE)</f>
        <v>ALMACEN Y DISTRIBUCION</v>
      </c>
      <c r="J203" t="str">
        <f>VLOOKUP(B203,usuariosactivos2024[[Usuario SAP]:[Gerencia]],9,FALSE)</f>
        <v>Gerencia de Operaciones</v>
      </c>
    </row>
    <row r="204" spans="1:10" x14ac:dyDescent="0.25">
      <c r="A204" s="13">
        <v>2025</v>
      </c>
      <c r="B204" s="14" t="s">
        <v>99</v>
      </c>
      <c r="C204" s="15"/>
      <c r="D204" s="14" t="s">
        <v>5</v>
      </c>
      <c r="E204" s="14" t="s">
        <v>6</v>
      </c>
      <c r="F204" s="15">
        <v>45197</v>
      </c>
      <c r="G204" s="14" t="s">
        <v>441</v>
      </c>
      <c r="H204" t="str">
        <f>VLOOKUP(B204,usuariosactivos2024[[Usuario SAP]:[Gerencia]],7,FALSE)</f>
        <v>ELVIS GIRON ALAMA</v>
      </c>
      <c r="I204" t="str">
        <f>VLOOKUP(B204,usuariosactivos2024[[Usuario SAP]:[Gerencia]],8,FALSE)</f>
        <v>GESTION HUMANA Y SOSTENIBILIDAD</v>
      </c>
      <c r="J204" t="str">
        <f>VLOOKUP(B204,usuariosactivos2024[[Usuario SAP]:[Gerencia]],9,FALSE)</f>
        <v>Gerencia Gestion Humana de Sostenibilidad</v>
      </c>
    </row>
    <row r="205" spans="1:10" x14ac:dyDescent="0.25">
      <c r="A205" s="16">
        <v>2025</v>
      </c>
      <c r="B205" s="17" t="s">
        <v>101</v>
      </c>
      <c r="C205" s="18">
        <v>2958465</v>
      </c>
      <c r="D205" s="17" t="s">
        <v>5</v>
      </c>
      <c r="E205" s="17" t="s">
        <v>6</v>
      </c>
      <c r="F205" s="18">
        <v>45376</v>
      </c>
      <c r="G205" s="17" t="s">
        <v>441</v>
      </c>
      <c r="H205" t="str">
        <f>VLOOKUP(B205,usuariosactivos2024[[Usuario SAP]:[Gerencia]],7,FALSE)</f>
        <v>ELVIS HEREDIA RUIZ</v>
      </c>
      <c r="I205" t="str">
        <f>VLOOKUP(B205,usuariosactivos2024[[Usuario SAP]:[Gerencia]],8,FALSE)</f>
        <v>GESTION HUMANA Y SOSTENIBILIDAD</v>
      </c>
      <c r="J205" t="str">
        <f>VLOOKUP(B205,usuariosactivos2024[[Usuario SAP]:[Gerencia]],9,FALSE)</f>
        <v>Gerencia Gestion Humana de Sostenibilidad</v>
      </c>
    </row>
    <row r="206" spans="1:10" x14ac:dyDescent="0.25">
      <c r="A206" s="13">
        <v>2025</v>
      </c>
      <c r="B206" s="14" t="s">
        <v>102</v>
      </c>
      <c r="C206" s="15"/>
      <c r="D206" s="14" t="s">
        <v>5</v>
      </c>
      <c r="E206" s="14" t="s">
        <v>6</v>
      </c>
      <c r="F206" s="15">
        <v>45630</v>
      </c>
      <c r="G206" s="14" t="s">
        <v>441</v>
      </c>
      <c r="H206" t="str">
        <f>VLOOKUP(B206,usuariosactivos2024[[Usuario SAP]:[Gerencia]],7,FALSE)</f>
        <v>EDUARDO ENRIQUE MEJÍA MORALES</v>
      </c>
      <c r="I206" t="str">
        <f>VLOOKUP(B206,usuariosactivos2024[[Usuario SAP]:[Gerencia]],8,FALSE)</f>
        <v>MANTENIMIENTO CAT</v>
      </c>
      <c r="J206" t="str">
        <f>VLOOKUP(B206,usuariosactivos2024[[Usuario SAP]:[Gerencia]],9,FALSE)</f>
        <v>Gerencia de Operaciones</v>
      </c>
    </row>
    <row r="207" spans="1:10" x14ac:dyDescent="0.25">
      <c r="A207" s="16">
        <v>2025</v>
      </c>
      <c r="B207" s="17" t="s">
        <v>104</v>
      </c>
      <c r="C207" s="18"/>
      <c r="D207" s="17" t="s">
        <v>5</v>
      </c>
      <c r="E207" s="17" t="s">
        <v>6</v>
      </c>
      <c r="F207" s="18">
        <v>42878</v>
      </c>
      <c r="G207" s="17" t="s">
        <v>441</v>
      </c>
      <c r="H207" t="str">
        <f>VLOOKUP(B207,usuariosactivos2024[[Usuario SAP]:[Gerencia]],7,FALSE)</f>
        <v>EDIXSON MIJAHUANCA GUERRERO</v>
      </c>
      <c r="I207" t="str">
        <f>VLOOKUP(B207,usuariosactivos2024[[Usuario SAP]:[Gerencia]],8,FALSE)</f>
        <v>MANTENIMIENTO CAT</v>
      </c>
      <c r="J207" t="str">
        <f>VLOOKUP(B207,usuariosactivos2024[[Usuario SAP]:[Gerencia]],9,FALSE)</f>
        <v>Gerencia de Operaciones</v>
      </c>
    </row>
    <row r="208" spans="1:10" x14ac:dyDescent="0.25">
      <c r="A208" s="13">
        <v>2025</v>
      </c>
      <c r="B208" s="14" t="s">
        <v>107</v>
      </c>
      <c r="C208" s="15"/>
      <c r="D208" s="14" t="s">
        <v>5</v>
      </c>
      <c r="E208" s="14" t="s">
        <v>6</v>
      </c>
      <c r="F208" s="15">
        <v>40560</v>
      </c>
      <c r="G208" s="14" t="s">
        <v>441</v>
      </c>
      <c r="H208" t="str">
        <f>VLOOKUP(B208,usuariosactivos2024[[Usuario SAP]:[Gerencia]],7,FALSE)</f>
        <v>ESTEBAN REYES PUCHULAN</v>
      </c>
      <c r="I208" t="str">
        <f>VLOOKUP(B208,usuariosactivos2024[[Usuario SAP]:[Gerencia]],8,FALSE)</f>
        <v>GERENCIA AGRICOLA</v>
      </c>
      <c r="J208" t="str">
        <f>VLOOKUP(B208,usuariosactivos2024[[Usuario SAP]:[Gerencia]],9,FALSE)</f>
        <v>Gerencia Agricola</v>
      </c>
    </row>
    <row r="209" spans="1:10" x14ac:dyDescent="0.25">
      <c r="A209" s="16">
        <v>2025</v>
      </c>
      <c r="B209" s="17" t="s">
        <v>108</v>
      </c>
      <c r="C209" s="18"/>
      <c r="D209" s="17" t="s">
        <v>5</v>
      </c>
      <c r="E209" s="17" t="s">
        <v>10</v>
      </c>
      <c r="F209" s="18">
        <v>42851</v>
      </c>
      <c r="G209" s="17" t="s">
        <v>441</v>
      </c>
      <c r="H209" t="str">
        <f>VLOOKUP(B209,usuariosactivos2024[[Usuario SAP]:[Gerencia]],7,FALSE)</f>
        <v>FELIX ADDERLY ATOCHE MAZA</v>
      </c>
      <c r="I209" t="str">
        <f>VLOOKUP(B209,usuariosactivos2024[[Usuario SAP]:[Gerencia]],8,FALSE)</f>
        <v>PRODUCCION</v>
      </c>
      <c r="J209" t="str">
        <f>VLOOKUP(B209,usuariosactivos2024[[Usuario SAP]:[Gerencia]],9,FALSE)</f>
        <v>Gerencia Industrial y Mantenimiento</v>
      </c>
    </row>
    <row r="210" spans="1:10" x14ac:dyDescent="0.25">
      <c r="A210" s="13">
        <v>2025</v>
      </c>
      <c r="B210" s="14" t="s">
        <v>110</v>
      </c>
      <c r="C210" s="15"/>
      <c r="D210" s="14" t="s">
        <v>5</v>
      </c>
      <c r="E210" s="14" t="s">
        <v>6</v>
      </c>
      <c r="F210" s="15">
        <v>41929</v>
      </c>
      <c r="G210" s="14" t="s">
        <v>441</v>
      </c>
      <c r="H210" t="str">
        <f>VLOOKUP(B210,usuariosactivos2024[[Usuario SAP]:[Gerencia]],7,FALSE)</f>
        <v>FRANQUI LOPEZ VALLADARES</v>
      </c>
      <c r="I210" t="str">
        <f>VLOOKUP(B210,usuariosactivos2024[[Usuario SAP]:[Gerencia]],8,FALSE)</f>
        <v>ALMACEN Y DISTRIBUCION</v>
      </c>
      <c r="J210" t="str">
        <f>VLOOKUP(B210,usuariosactivos2024[[Usuario SAP]:[Gerencia]],9,FALSE)</f>
        <v>Gerencia de Operaciones</v>
      </c>
    </row>
    <row r="211" spans="1:10" x14ac:dyDescent="0.25">
      <c r="A211" s="16">
        <v>2025</v>
      </c>
      <c r="B211" s="17" t="s">
        <v>111</v>
      </c>
      <c r="C211" s="18"/>
      <c r="D211" s="17" t="s">
        <v>5</v>
      </c>
      <c r="E211" s="17" t="s">
        <v>6</v>
      </c>
      <c r="F211" s="18">
        <v>44788</v>
      </c>
      <c r="G211" s="17" t="s">
        <v>441</v>
      </c>
      <c r="H211" t="str">
        <f>VLOOKUP(B211,usuariosactivos2024[[Usuario SAP]:[Gerencia]],7,FALSE)</f>
        <v>FRANCO VALLADARES CARNERO</v>
      </c>
      <c r="I211" t="str">
        <f>VLOOKUP(B211,usuariosactivos2024[[Usuario SAP]:[Gerencia]],8,FALSE)</f>
        <v>MANTENIMIENTO DE RIEGO Y BOMBAS</v>
      </c>
      <c r="J211" t="str">
        <f>VLOOKUP(B211,usuariosactivos2024[[Usuario SAP]:[Gerencia]],9,FALSE)</f>
        <v>Gerencia Agricola</v>
      </c>
    </row>
    <row r="212" spans="1:10" x14ac:dyDescent="0.25">
      <c r="A212" s="13">
        <v>2025</v>
      </c>
      <c r="B212" s="14" t="s">
        <v>112</v>
      </c>
      <c r="C212" s="15">
        <v>2958465</v>
      </c>
      <c r="D212" s="14" t="s">
        <v>5</v>
      </c>
      <c r="E212" s="14" t="s">
        <v>6</v>
      </c>
      <c r="F212" s="15">
        <v>45405</v>
      </c>
      <c r="G212" s="14" t="s">
        <v>441</v>
      </c>
      <c r="H212" t="str">
        <f>VLOOKUP(B212,usuariosactivos2024[[Usuario SAP]:[Gerencia]],7,FALSE)</f>
        <v>GIULIANA EMPERATRIZ BAYONA COBEÑAS</v>
      </c>
      <c r="I212" t="str">
        <f>VLOOKUP(B212,usuariosactivos2024[[Usuario SAP]:[Gerencia]],8,FALSE)</f>
        <v>COMPRAS</v>
      </c>
      <c r="J212" t="str">
        <f>VLOOKUP(B212,usuariosactivos2024[[Usuario SAP]:[Gerencia]],9,FALSE)</f>
        <v>Gerencia de Operaciones</v>
      </c>
    </row>
    <row r="213" spans="1:10" x14ac:dyDescent="0.25">
      <c r="A213" s="16">
        <v>2025</v>
      </c>
      <c r="B213" s="17" t="s">
        <v>114</v>
      </c>
      <c r="C213" s="18"/>
      <c r="D213" s="17" t="s">
        <v>5</v>
      </c>
      <c r="E213" s="17" t="s">
        <v>6</v>
      </c>
      <c r="F213" s="18">
        <v>45352</v>
      </c>
      <c r="G213" s="17" t="s">
        <v>441</v>
      </c>
      <c r="H213" t="str">
        <f>VLOOKUP(B213,usuariosactivos2024[[Usuario SAP]:[Gerencia]],7,FALSE)</f>
        <v>GIANCARLO CUBAS ACHA</v>
      </c>
      <c r="I213" t="str">
        <f>VLOOKUP(B213,usuariosactivos2024[[Usuario SAP]:[Gerencia]],8,FALSE)</f>
        <v>MANTENIMIENTO DE RIEGO Y BOMBAS</v>
      </c>
      <c r="J213" t="str">
        <f>VLOOKUP(B213,usuariosactivos2024[[Usuario SAP]:[Gerencia]],9,FALSE)</f>
        <v>Gerencia Agricola</v>
      </c>
    </row>
    <row r="214" spans="1:10" x14ac:dyDescent="0.25">
      <c r="A214" s="13">
        <v>2025</v>
      </c>
      <c r="B214" s="14" t="s">
        <v>115</v>
      </c>
      <c r="C214" s="15"/>
      <c r="D214" s="14" t="s">
        <v>5</v>
      </c>
      <c r="E214" s="14" t="s">
        <v>6</v>
      </c>
      <c r="F214" s="15">
        <v>41282</v>
      </c>
      <c r="G214" s="14" t="s">
        <v>441</v>
      </c>
      <c r="H214" t="str">
        <f>VLOOKUP(B214,usuariosactivos2024[[Usuario SAP]:[Gerencia]],7,FALSE)</f>
        <v>GONZALO RAMON PEÑA PEÑA</v>
      </c>
      <c r="I214" t="str">
        <f>VLOOKUP(B214,usuariosactivos2024[[Usuario SAP]:[Gerencia]],8,FALSE)</f>
        <v>FUNDO LOBO</v>
      </c>
      <c r="J214" t="str">
        <f>VLOOKUP(B214,usuariosactivos2024[[Usuario SAP]:[Gerencia]],9,FALSE)</f>
        <v>Gerencia Agricola</v>
      </c>
    </row>
    <row r="215" spans="1:10" x14ac:dyDescent="0.25">
      <c r="A215" s="16">
        <v>2025</v>
      </c>
      <c r="B215" s="17" t="s">
        <v>117</v>
      </c>
      <c r="C215" s="18"/>
      <c r="D215" s="17" t="s">
        <v>5</v>
      </c>
      <c r="E215" s="17" t="s">
        <v>10</v>
      </c>
      <c r="F215" s="18">
        <v>44671</v>
      </c>
      <c r="G215" s="17" t="s">
        <v>441</v>
      </c>
      <c r="H215" t="str">
        <f>VLOOKUP(B215,usuariosactivos2024[[Usuario SAP]:[Gerencia]],7,FALSE)</f>
        <v>HECTOR DANIEL BORJA TORRES</v>
      </c>
      <c r="I215" t="str">
        <f>VLOOKUP(B215,usuariosactivos2024[[Usuario SAP]:[Gerencia]],8,FALSE)</f>
        <v>ELECTRICIDAD</v>
      </c>
      <c r="J215" t="str">
        <f>VLOOKUP(B215,usuariosactivos2024[[Usuario SAP]:[Gerencia]],9,FALSE)</f>
        <v>Gerencia Industrial y Mantenimiento</v>
      </c>
    </row>
    <row r="216" spans="1:10" x14ac:dyDescent="0.25">
      <c r="A216" s="13">
        <v>2025</v>
      </c>
      <c r="B216" s="14" t="s">
        <v>118</v>
      </c>
      <c r="C216" s="15"/>
      <c r="D216" s="14" t="s">
        <v>5</v>
      </c>
      <c r="E216" s="14" t="s">
        <v>6</v>
      </c>
      <c r="F216" s="15">
        <v>43063</v>
      </c>
      <c r="G216" s="14" t="s">
        <v>441</v>
      </c>
      <c r="H216" t="str">
        <f>VLOOKUP(B216,usuariosactivos2024[[Usuario SAP]:[Gerencia]],7,FALSE)</f>
        <v>HENRY CRUZ ALBINES</v>
      </c>
      <c r="I216" t="str">
        <f>VLOOKUP(B216,usuariosactivos2024[[Usuario SAP]:[Gerencia]],8,FALSE)</f>
        <v>ALMACEN Y DISTRIBUCION</v>
      </c>
      <c r="J216" t="str">
        <f>VLOOKUP(B216,usuariosactivos2024[[Usuario SAP]:[Gerencia]],9,FALSE)</f>
        <v>Gerencia de Operaciones</v>
      </c>
    </row>
    <row r="217" spans="1:10" x14ac:dyDescent="0.25">
      <c r="A217" s="16">
        <v>2025</v>
      </c>
      <c r="B217" s="17" t="s">
        <v>120</v>
      </c>
      <c r="C217" s="18"/>
      <c r="D217" s="17" t="s">
        <v>5</v>
      </c>
      <c r="E217" s="17" t="s">
        <v>6</v>
      </c>
      <c r="F217" s="18">
        <v>45152</v>
      </c>
      <c r="G217" s="17" t="s">
        <v>441</v>
      </c>
      <c r="H217" t="str">
        <f>VLOOKUP(B217,usuariosactivos2024[[Usuario SAP]:[Gerencia]],7,FALSE)</f>
        <v>HUGO MARTIN MOCARRO CHAPILLIQUEN</v>
      </c>
      <c r="I217" t="str">
        <f>VLOOKUP(B217,usuariosactivos2024[[Usuario SAP]:[Gerencia]],8,FALSE)</f>
        <v>RIESGOS</v>
      </c>
      <c r="J217" t="str">
        <f>VLOOKUP(B217,usuariosactivos2024[[Usuario SAP]:[Gerencia]],9,FALSE)</f>
        <v>Gerencia Administracion y Finanzas</v>
      </c>
    </row>
    <row r="218" spans="1:10" x14ac:dyDescent="0.25">
      <c r="A218" s="13">
        <v>2025</v>
      </c>
      <c r="B218" s="14" t="s">
        <v>121</v>
      </c>
      <c r="C218" s="15"/>
      <c r="D218" s="14" t="s">
        <v>5</v>
      </c>
      <c r="E218" s="14" t="s">
        <v>6</v>
      </c>
      <c r="F218" s="15">
        <v>45579</v>
      </c>
      <c r="G218" s="14" t="s">
        <v>441</v>
      </c>
      <c r="H218" t="str">
        <f>VLOOKUP(B218,usuariosactivos2024[[Usuario SAP]:[Gerencia]],7,FALSE)</f>
        <v>HENRY PAUL VILELA RUBIO</v>
      </c>
      <c r="I218" t="str">
        <f>VLOOKUP(B218,usuariosactivos2024[[Usuario SAP]:[Gerencia]],8,FALSE)</f>
        <v>ALMACEN Y DISTRIBUCION</v>
      </c>
      <c r="J218" t="str">
        <f>VLOOKUP(B218,usuariosactivos2024[[Usuario SAP]:[Gerencia]],9,FALSE)</f>
        <v>Gerencia de Operaciones</v>
      </c>
    </row>
    <row r="219" spans="1:10" x14ac:dyDescent="0.25">
      <c r="A219" s="16">
        <v>2025</v>
      </c>
      <c r="B219" s="17" t="s">
        <v>122</v>
      </c>
      <c r="C219" s="18">
        <v>2958465</v>
      </c>
      <c r="D219" s="17" t="s">
        <v>5</v>
      </c>
      <c r="E219" s="17" t="s">
        <v>20</v>
      </c>
      <c r="F219" s="18">
        <v>45446</v>
      </c>
      <c r="G219" s="17" t="s">
        <v>441</v>
      </c>
      <c r="H219" t="str">
        <f>VLOOKUP(B219,usuariosactivos2024[[Usuario SAP]:[Gerencia]],7,FALSE)</f>
        <v>ISMAEL JACOBO FLORES FLORES</v>
      </c>
      <c r="I219" t="str">
        <f>VLOOKUP(B219,usuariosactivos2024[[Usuario SAP]:[Gerencia]],8,FALSE)</f>
        <v>PLANTA DE ENERGIA</v>
      </c>
      <c r="J219" t="str">
        <f>VLOOKUP(B219,usuariosactivos2024[[Usuario SAP]:[Gerencia]],9,FALSE)</f>
        <v>Gerencia Industrial y Mantenimiento</v>
      </c>
    </row>
    <row r="220" spans="1:10" x14ac:dyDescent="0.25">
      <c r="A220" s="13">
        <v>2025</v>
      </c>
      <c r="B220" s="14" t="s">
        <v>126</v>
      </c>
      <c r="C220" s="15"/>
      <c r="D220" s="14" t="s">
        <v>5</v>
      </c>
      <c r="E220" s="14" t="s">
        <v>6</v>
      </c>
      <c r="F220" s="15">
        <v>43628</v>
      </c>
      <c r="G220" s="14" t="s">
        <v>441</v>
      </c>
      <c r="H220" t="str">
        <f>VLOOKUP(B220,usuariosactivos2024[[Usuario SAP]:[Gerencia]],7,FALSE)</f>
        <v>JORGE LUIS AQUIJE DIAZ</v>
      </c>
      <c r="I220" t="str">
        <f>VLOOKUP(B220,usuariosactivos2024[[Usuario SAP]:[Gerencia]],8,FALSE)</f>
        <v>FUNDO MONTELIMA</v>
      </c>
      <c r="J220" t="str">
        <f>VLOOKUP(B220,usuariosactivos2024[[Usuario SAP]:[Gerencia]],9,FALSE)</f>
        <v>Gerencia Agricola</v>
      </c>
    </row>
    <row r="221" spans="1:10" x14ac:dyDescent="0.25">
      <c r="A221" s="16">
        <v>2025</v>
      </c>
      <c r="B221" s="17" t="s">
        <v>128</v>
      </c>
      <c r="C221" s="18"/>
      <c r="D221" s="17" t="s">
        <v>5</v>
      </c>
      <c r="E221" s="17" t="s">
        <v>6</v>
      </c>
      <c r="F221" s="18">
        <v>41863</v>
      </c>
      <c r="G221" s="17" t="s">
        <v>441</v>
      </c>
      <c r="H221" t="str">
        <f>VLOOKUP(B221,usuariosactivos2024[[Usuario SAP]:[Gerencia]],7,FALSE)</f>
        <v>JESSICA ELIZABETH BACILIO HERNANDEZ</v>
      </c>
      <c r="I221" t="str">
        <f>VLOOKUP(B221,usuariosactivos2024[[Usuario SAP]:[Gerencia]],8,FALSE)</f>
        <v>CPIU</v>
      </c>
      <c r="J221" t="str">
        <f>VLOOKUP(B221,usuariosactivos2024[[Usuario SAP]:[Gerencia]],9,FALSE)</f>
        <v>Gerencia Agricola</v>
      </c>
    </row>
    <row r="222" spans="1:10" x14ac:dyDescent="0.25">
      <c r="A222" s="13">
        <v>2025</v>
      </c>
      <c r="B222" s="14" t="s">
        <v>129</v>
      </c>
      <c r="C222" s="15">
        <v>2958465</v>
      </c>
      <c r="D222" s="14" t="s">
        <v>5</v>
      </c>
      <c r="E222" s="14" t="s">
        <v>6</v>
      </c>
      <c r="F222" s="15">
        <v>44967</v>
      </c>
      <c r="G222" s="14" t="s">
        <v>441</v>
      </c>
      <c r="H222" t="str">
        <f>VLOOKUP(B222,usuariosactivos2024[[Usuario SAP]:[Gerencia]],7,FALSE)</f>
        <v>JOSE MANUEL BAYONA GALLOSA</v>
      </c>
      <c r="I222" t="str">
        <f>VLOOKUP(B222,usuariosactivos2024[[Usuario SAP]:[Gerencia]],8,FALSE)</f>
        <v>COMPRAS</v>
      </c>
      <c r="J222" t="str">
        <f>VLOOKUP(B222,usuariosactivos2024[[Usuario SAP]:[Gerencia]],9,FALSE)</f>
        <v>Gerencia de Operaciones</v>
      </c>
    </row>
    <row r="223" spans="1:10" x14ac:dyDescent="0.25">
      <c r="A223" s="16">
        <v>2025</v>
      </c>
      <c r="B223" s="17" t="s">
        <v>132</v>
      </c>
      <c r="C223" s="18"/>
      <c r="D223" s="17" t="s">
        <v>5</v>
      </c>
      <c r="E223" s="17" t="s">
        <v>10</v>
      </c>
      <c r="F223" s="18">
        <v>43103</v>
      </c>
      <c r="G223" s="17" t="s">
        <v>441</v>
      </c>
      <c r="H223" t="str">
        <f>VLOOKUP(B223,usuariosactivos2024[[Usuario SAP]:[Gerencia]],7,FALSE)</f>
        <v>JOAO HERALDO CALDERON CHUQUILIN</v>
      </c>
      <c r="I223" t="str">
        <f>VLOOKUP(B223,usuariosactivos2024[[Usuario SAP]:[Gerencia]],8,FALSE)</f>
        <v>PRODUCCION</v>
      </c>
      <c r="J223" t="str">
        <f>VLOOKUP(B223,usuariosactivos2024[[Usuario SAP]:[Gerencia]],9,FALSE)</f>
        <v>Gerencia Industrial y Mantenimiento</v>
      </c>
    </row>
    <row r="224" spans="1:10" x14ac:dyDescent="0.25">
      <c r="A224" s="13">
        <v>2025</v>
      </c>
      <c r="B224" s="14" t="s">
        <v>136</v>
      </c>
      <c r="C224" s="15"/>
      <c r="D224" s="14" t="s">
        <v>5</v>
      </c>
      <c r="E224" s="14" t="s">
        <v>6</v>
      </c>
      <c r="F224" s="15">
        <v>42576</v>
      </c>
      <c r="G224" s="14" t="s">
        <v>441</v>
      </c>
      <c r="H224" t="str">
        <f>VLOOKUP(B224,usuariosactivos2024[[Usuario SAP]:[Gerencia]],7,FALSE)</f>
        <v>JHON MARLON CASTILLO ROJAS</v>
      </c>
      <c r="I224" t="str">
        <f>VLOOKUP(B224,usuariosactivos2024[[Usuario SAP]:[Gerencia]],8,FALSE)</f>
        <v>MANTENIMIENTO DE RIEGO Y BOMBAS</v>
      </c>
      <c r="J224" t="str">
        <f>VLOOKUP(B224,usuariosactivos2024[[Usuario SAP]:[Gerencia]],9,FALSE)</f>
        <v>Gerencia Agricola</v>
      </c>
    </row>
    <row r="225" spans="1:10" x14ac:dyDescent="0.25">
      <c r="A225" s="16">
        <v>2025</v>
      </c>
      <c r="B225" s="17" t="s">
        <v>137</v>
      </c>
      <c r="C225" s="18"/>
      <c r="D225" s="17" t="s">
        <v>5</v>
      </c>
      <c r="E225" s="17" t="s">
        <v>6</v>
      </c>
      <c r="F225" s="18">
        <v>44076</v>
      </c>
      <c r="G225" s="17" t="s">
        <v>441</v>
      </c>
      <c r="H225" t="str">
        <f>VLOOKUP(B225,usuariosactivos2024[[Usuario SAP]:[Gerencia]],7,FALSE)</f>
        <v>JORGE AUGUSTO CHAPARRO BENITES</v>
      </c>
      <c r="I225" t="str">
        <f>VLOOKUP(B225,usuariosactivos2024[[Usuario SAP]:[Gerencia]],8,FALSE)</f>
        <v>COMPRAS</v>
      </c>
      <c r="J225" t="str">
        <f>VLOOKUP(B225,usuariosactivos2024[[Usuario SAP]:[Gerencia]],9,FALSE)</f>
        <v>Gerencia de Operaciones</v>
      </c>
    </row>
    <row r="226" spans="1:10" x14ac:dyDescent="0.25">
      <c r="A226" s="13">
        <v>2025</v>
      </c>
      <c r="B226" s="14" t="s">
        <v>138</v>
      </c>
      <c r="C226" s="15">
        <v>45688</v>
      </c>
      <c r="D226" s="14" t="s">
        <v>5</v>
      </c>
      <c r="E226" s="14" t="s">
        <v>6</v>
      </c>
      <c r="F226" s="15">
        <v>44617</v>
      </c>
      <c r="G226" s="14" t="s">
        <v>441</v>
      </c>
      <c r="H226" t="str">
        <f>VLOOKUP(B226,usuariosactivos2024[[Usuario SAP]:[Gerencia]],7,FALSE)</f>
        <v>JUNIOR IVAN CHERO PAIVA</v>
      </c>
      <c r="I226" t="str">
        <f>VLOOKUP(B226,usuariosactivos2024[[Usuario SAP]:[Gerencia]],8,FALSE)</f>
        <v>COMPRAS</v>
      </c>
      <c r="J226" t="str">
        <f>VLOOKUP(B226,usuariosactivos2024[[Usuario SAP]:[Gerencia]],9,FALSE)</f>
        <v>Gerencia de Operaciones</v>
      </c>
    </row>
    <row r="227" spans="1:10" x14ac:dyDescent="0.25">
      <c r="A227" s="16">
        <v>2025</v>
      </c>
      <c r="B227" s="17" t="s">
        <v>139</v>
      </c>
      <c r="C227" s="18"/>
      <c r="D227" s="17" t="s">
        <v>5</v>
      </c>
      <c r="E227" s="17" t="s">
        <v>10</v>
      </c>
      <c r="F227" s="18">
        <v>45085</v>
      </c>
      <c r="G227" s="17" t="s">
        <v>441</v>
      </c>
      <c r="H227" t="str">
        <f>VLOOKUP(B227,usuariosactivos2024[[Usuario SAP]:[Gerencia]],7,FALSE)</f>
        <v>JHON ALEXIS CHUMACERO COLUMBUS</v>
      </c>
      <c r="I227" t="str">
        <f>VLOOKUP(B227,usuariosactivos2024[[Usuario SAP]:[Gerencia]],8,FALSE)</f>
        <v>MANTENIMIENTO INDUSTRIAL</v>
      </c>
      <c r="J227" t="str">
        <f>VLOOKUP(B227,usuariosactivos2024[[Usuario SAP]:[Gerencia]],9,FALSE)</f>
        <v>Gerencia Industrial y Mantenimiento</v>
      </c>
    </row>
    <row r="228" spans="1:10" x14ac:dyDescent="0.25">
      <c r="A228" s="13">
        <v>2025</v>
      </c>
      <c r="B228" s="14" t="s">
        <v>140</v>
      </c>
      <c r="C228" s="15"/>
      <c r="D228" s="14" t="s">
        <v>5</v>
      </c>
      <c r="E228" s="14" t="s">
        <v>10</v>
      </c>
      <c r="F228" s="15">
        <v>44047</v>
      </c>
      <c r="G228" s="14" t="s">
        <v>441</v>
      </c>
      <c r="H228" t="str">
        <f>VLOOKUP(B228,usuariosactivos2024[[Usuario SAP]:[Gerencia]],7,FALSE)</f>
        <v>JORGE LUIS COBEÑAS SALDARRIAGA</v>
      </c>
      <c r="I228" t="str">
        <f>VLOOKUP(B228,usuariosactivos2024[[Usuario SAP]:[Gerencia]],8,FALSE)</f>
        <v>CONTROL DE CALIDAD</v>
      </c>
      <c r="J228" t="str">
        <f>VLOOKUP(B228,usuariosactivos2024[[Usuario SAP]:[Gerencia]],9,FALSE)</f>
        <v>Gerencia de Operaciones</v>
      </c>
    </row>
    <row r="229" spans="1:10" x14ac:dyDescent="0.25">
      <c r="A229" s="16">
        <v>2025</v>
      </c>
      <c r="B229" s="17" t="s">
        <v>143</v>
      </c>
      <c r="C229" s="18"/>
      <c r="D229" s="17" t="s">
        <v>5</v>
      </c>
      <c r="E229" s="17" t="s">
        <v>10</v>
      </c>
      <c r="F229" s="18">
        <v>44007</v>
      </c>
      <c r="G229" s="17" t="s">
        <v>441</v>
      </c>
      <c r="H229" t="str">
        <f>VLOOKUP(B229,usuariosactivos2024[[Usuario SAP]:[Gerencia]],7,FALSE)</f>
        <v>JOSE JUAN ESTELA FLORES</v>
      </c>
      <c r="I229" t="str">
        <f>VLOOKUP(B229,usuariosactivos2024[[Usuario SAP]:[Gerencia]],8,FALSE)</f>
        <v>CONTROL DE CALIDAD</v>
      </c>
      <c r="J229" t="str">
        <f>VLOOKUP(B229,usuariosactivos2024[[Usuario SAP]:[Gerencia]],9,FALSE)</f>
        <v>Gerencia de Operaciones</v>
      </c>
    </row>
    <row r="230" spans="1:10" x14ac:dyDescent="0.25">
      <c r="A230" s="13">
        <v>2025</v>
      </c>
      <c r="B230" s="14" t="s">
        <v>145</v>
      </c>
      <c r="C230" s="15">
        <v>45688</v>
      </c>
      <c r="D230" s="14" t="s">
        <v>5</v>
      </c>
      <c r="E230" s="14" t="s">
        <v>10</v>
      </c>
      <c r="F230" s="15">
        <v>45478</v>
      </c>
      <c r="G230" s="14" t="s">
        <v>441</v>
      </c>
      <c r="H230" t="str">
        <f>VLOOKUP(B230,usuariosactivos2024[[Usuario SAP]:[Gerencia]],7,FALSE)</f>
        <v>JOSE VLADIMIR GARCES VILLEGAS</v>
      </c>
      <c r="I230" t="str">
        <f>VLOOKUP(B230,usuariosactivos2024[[Usuario SAP]:[Gerencia]],8,FALSE)</f>
        <v>SIG</v>
      </c>
      <c r="J230" t="str">
        <f>VLOOKUP(B230,usuariosactivos2024[[Usuario SAP]:[Gerencia]],9,FALSE)</f>
        <v>Gerencia Gestion Humana de Sostenibilidad</v>
      </c>
    </row>
    <row r="231" spans="1:10" x14ac:dyDescent="0.25">
      <c r="A231" s="16">
        <v>2025</v>
      </c>
      <c r="B231" s="17" t="s">
        <v>146</v>
      </c>
      <c r="C231" s="18"/>
      <c r="D231" s="17" t="s">
        <v>5</v>
      </c>
      <c r="E231" s="17" t="s">
        <v>6</v>
      </c>
      <c r="F231" s="18">
        <v>45169</v>
      </c>
      <c r="G231" s="17" t="s">
        <v>441</v>
      </c>
      <c r="H231" t="str">
        <f>VLOOKUP(B231,usuariosactivos2024[[Usuario SAP]:[Gerencia]],7,FALSE)</f>
        <v>JENE FRANSHESKA GÓMEZ APARICIO</v>
      </c>
      <c r="I231" t="str">
        <f>VLOOKUP(B231,usuariosactivos2024[[Usuario SAP]:[Gerencia]],8,FALSE)</f>
        <v>SISTEMAS</v>
      </c>
      <c r="J231" t="str">
        <f>VLOOKUP(B231,usuariosactivos2024[[Usuario SAP]:[Gerencia]],9,FALSE)</f>
        <v>Gerencia Administracion y Finanzas</v>
      </c>
    </row>
    <row r="232" spans="1:10" x14ac:dyDescent="0.25">
      <c r="A232" s="13">
        <v>2025</v>
      </c>
      <c r="B232" s="14" t="s">
        <v>147</v>
      </c>
      <c r="C232" s="15">
        <v>2958465</v>
      </c>
      <c r="D232" s="14" t="s">
        <v>5</v>
      </c>
      <c r="E232" s="14" t="s">
        <v>6</v>
      </c>
      <c r="F232" s="15">
        <v>45113</v>
      </c>
      <c r="G232" s="14" t="s">
        <v>441</v>
      </c>
      <c r="H232" t="str">
        <f>VLOOKUP(B232,usuariosactivos2024[[Usuario SAP]:[Gerencia]],7,FALSE)</f>
        <v>JUNIOR ALEXANDER HIDALGO SOCOLA</v>
      </c>
      <c r="I232" t="str">
        <f>VLOOKUP(B232,usuariosactivos2024[[Usuario SAP]:[Gerencia]],8,FALSE)</f>
        <v>SISTEMAS</v>
      </c>
      <c r="J232" t="str">
        <f>VLOOKUP(B232,usuariosactivos2024[[Usuario SAP]:[Gerencia]],9,FALSE)</f>
        <v>Gerencia Administracion y Finanzas</v>
      </c>
    </row>
    <row r="233" spans="1:10" x14ac:dyDescent="0.25">
      <c r="A233" s="16">
        <v>2025</v>
      </c>
      <c r="B233" s="17" t="s">
        <v>149</v>
      </c>
      <c r="C233" s="18">
        <v>45682</v>
      </c>
      <c r="D233" s="17" t="s">
        <v>5</v>
      </c>
      <c r="E233" s="17" t="s">
        <v>6</v>
      </c>
      <c r="F233" s="18">
        <v>45666</v>
      </c>
      <c r="G233" s="17" t="s">
        <v>441</v>
      </c>
      <c r="H233" t="str">
        <f>VLOOKUP(B233,usuariosactivos2024[[Usuario SAP]:[Gerencia]],7,FALSE)</f>
        <v>JEAN MARCO IPANAQUE URDIALES</v>
      </c>
      <c r="I233" t="str">
        <f>VLOOKUP(B233,usuariosactivos2024[[Usuario SAP]:[Gerencia]],8,FALSE)</f>
        <v>CONTABILIDAD</v>
      </c>
      <c r="J233" t="str">
        <f>VLOOKUP(B233,usuariosactivos2024[[Usuario SAP]:[Gerencia]],9,FALSE)</f>
        <v>Gerencia Administracion y Finanzas</v>
      </c>
    </row>
    <row r="234" spans="1:10" x14ac:dyDescent="0.25">
      <c r="A234" s="13">
        <v>2025</v>
      </c>
      <c r="B234" s="14" t="s">
        <v>151</v>
      </c>
      <c r="C234" s="15">
        <v>45714</v>
      </c>
      <c r="D234" s="14" t="s">
        <v>5</v>
      </c>
      <c r="E234" s="14" t="s">
        <v>6</v>
      </c>
      <c r="F234" s="15">
        <v>44837</v>
      </c>
      <c r="G234" s="14" t="s">
        <v>441</v>
      </c>
      <c r="H234" t="str">
        <f>VLOOKUP(B234,usuariosactivos2024[[Usuario SAP]:[Gerencia]],7,FALSE)</f>
        <v>JHORDY BRAYAN LARA MAMANI</v>
      </c>
      <c r="I234" t="str">
        <f>VLOOKUP(B234,usuariosactivos2024[[Usuario SAP]:[Gerencia]],8,FALSE)</f>
        <v>COMPRAS</v>
      </c>
      <c r="J234" t="str">
        <f>VLOOKUP(B234,usuariosactivos2024[[Usuario SAP]:[Gerencia]],9,FALSE)</f>
        <v>Gerencia de Operaciones</v>
      </c>
    </row>
    <row r="235" spans="1:10" x14ac:dyDescent="0.25">
      <c r="A235" s="16">
        <v>2025</v>
      </c>
      <c r="B235" s="17" t="s">
        <v>152</v>
      </c>
      <c r="C235" s="18">
        <v>45747</v>
      </c>
      <c r="D235" s="17" t="s">
        <v>5</v>
      </c>
      <c r="E235" s="17" t="s">
        <v>10</v>
      </c>
      <c r="F235" s="18">
        <v>43634</v>
      </c>
      <c r="G235" s="17" t="s">
        <v>441</v>
      </c>
      <c r="H235" t="str">
        <f>VLOOKUP(B235,usuariosactivos2024[[Usuario SAP]:[Gerencia]],7,FALSE)</f>
        <v>JOSE LEONCIO LOPEZ SILVA</v>
      </c>
      <c r="I235" t="str">
        <f>VLOOKUP(B235,usuariosactivos2024[[Usuario SAP]:[Gerencia]],8,FALSE)</f>
        <v>MANTENIMIENTO INDUSTRIAL</v>
      </c>
      <c r="J235" t="str">
        <f>VLOOKUP(B235,usuariosactivos2024[[Usuario SAP]:[Gerencia]],9,FALSE)</f>
        <v>Gerencia Industrial y Mantenimiento</v>
      </c>
    </row>
    <row r="236" spans="1:10" x14ac:dyDescent="0.25">
      <c r="A236" s="13">
        <v>2025</v>
      </c>
      <c r="B236" s="14" t="s">
        <v>153</v>
      </c>
      <c r="C236" s="15">
        <v>45688</v>
      </c>
      <c r="D236" s="14" t="s">
        <v>5</v>
      </c>
      <c r="E236" s="14" t="s">
        <v>10</v>
      </c>
      <c r="F236" s="15">
        <v>45303</v>
      </c>
      <c r="G236" s="14" t="s">
        <v>441</v>
      </c>
      <c r="H236" t="str">
        <f>VLOOKUP(B236,usuariosactivos2024[[Usuario SAP]:[Gerencia]],7,FALSE)</f>
        <v>JOSÉ MARÍA MARCELO MECA</v>
      </c>
      <c r="I236" t="str">
        <f>VLOOKUP(B236,usuariosactivos2024[[Usuario SAP]:[Gerencia]],8,FALSE)</f>
        <v>COMPRAS</v>
      </c>
      <c r="J236" t="str">
        <f>VLOOKUP(B236,usuariosactivos2024[[Usuario SAP]:[Gerencia]],9,FALSE)</f>
        <v>Gerencia de Operaciones</v>
      </c>
    </row>
    <row r="237" spans="1:10" x14ac:dyDescent="0.25">
      <c r="A237" s="16">
        <v>2025</v>
      </c>
      <c r="B237" s="17" t="s">
        <v>155</v>
      </c>
      <c r="C237" s="18"/>
      <c r="D237" s="17" t="s">
        <v>5</v>
      </c>
      <c r="E237" s="17" t="s">
        <v>10</v>
      </c>
      <c r="F237" s="18">
        <v>42990</v>
      </c>
      <c r="G237" s="17" t="s">
        <v>441</v>
      </c>
      <c r="H237" t="str">
        <f>VLOOKUP(B237,usuariosactivos2024[[Usuario SAP]:[Gerencia]],7,FALSE)</f>
        <v>JORGE HERNAN MAZA VILCHEZ</v>
      </c>
      <c r="I237" t="str">
        <f>VLOOKUP(B237,usuariosactivos2024[[Usuario SAP]:[Gerencia]],8,FALSE)</f>
        <v>AUTOMATIZACION</v>
      </c>
      <c r="J237" t="str">
        <f>VLOOKUP(B237,usuariosactivos2024[[Usuario SAP]:[Gerencia]],9,FALSE)</f>
        <v>Gerencia Industrial y Mantenimiento</v>
      </c>
    </row>
    <row r="238" spans="1:10" x14ac:dyDescent="0.25">
      <c r="A238" s="13">
        <v>2025</v>
      </c>
      <c r="B238" s="14" t="s">
        <v>157</v>
      </c>
      <c r="C238" s="15"/>
      <c r="D238" s="14" t="s">
        <v>5</v>
      </c>
      <c r="E238" s="14" t="s">
        <v>6</v>
      </c>
      <c r="F238" s="15">
        <v>44447</v>
      </c>
      <c r="G238" s="14" t="s">
        <v>441</v>
      </c>
      <c r="H238" t="str">
        <f>VLOOKUP(B238,usuariosactivos2024[[Usuario SAP]:[Gerencia]],7,FALSE)</f>
        <v>JAIME MENDOZA GARAY</v>
      </c>
      <c r="I238" t="str">
        <f>VLOOKUP(B238,usuariosactivos2024[[Usuario SAP]:[Gerencia]],8,FALSE)</f>
        <v>SEGURIDAD</v>
      </c>
      <c r="J238" t="str">
        <f>VLOOKUP(B238,usuariosactivos2024[[Usuario SAP]:[Gerencia]],9,FALSE)</f>
        <v>Gerencia Gestion Humana de Sostenibilidad</v>
      </c>
    </row>
    <row r="239" spans="1:10" x14ac:dyDescent="0.25">
      <c r="A239" s="16">
        <v>2025</v>
      </c>
      <c r="B239" s="17" t="s">
        <v>159</v>
      </c>
      <c r="C239" s="18"/>
      <c r="D239" s="17" t="s">
        <v>5</v>
      </c>
      <c r="E239" s="17" t="s">
        <v>6</v>
      </c>
      <c r="F239" s="18">
        <v>43256</v>
      </c>
      <c r="G239" s="17" t="s">
        <v>441</v>
      </c>
      <c r="H239" t="str">
        <f>VLOOKUP(B239,usuariosactivos2024[[Usuario SAP]:[Gerencia]],7,FALSE)</f>
        <v>JUAN MARTIN MIO ARBULU</v>
      </c>
      <c r="I239" t="str">
        <f>VLOOKUP(B239,usuariosactivos2024[[Usuario SAP]:[Gerencia]],8,FALSE)</f>
        <v>MANTENIMIENTO DE RIEGO Y BOMBAS</v>
      </c>
      <c r="J239" t="str">
        <f>VLOOKUP(B239,usuariosactivos2024[[Usuario SAP]:[Gerencia]],9,FALSE)</f>
        <v>Gerencia Agricola</v>
      </c>
    </row>
    <row r="240" spans="1:10" x14ac:dyDescent="0.25">
      <c r="A240" s="13">
        <v>2025</v>
      </c>
      <c r="B240" s="14" t="s">
        <v>160</v>
      </c>
      <c r="C240" s="15"/>
      <c r="D240" s="14" t="s">
        <v>5</v>
      </c>
      <c r="E240" s="14" t="s">
        <v>10</v>
      </c>
      <c r="F240" s="15">
        <v>44097</v>
      </c>
      <c r="G240" s="14" t="s">
        <v>441</v>
      </c>
      <c r="H240" t="str">
        <f>VLOOKUP(B240,usuariosactivos2024[[Usuario SAP]:[Gerencia]],7,FALSE)</f>
        <v>JUDITH EULALIA MONTERO VARGAS</v>
      </c>
      <c r="I240" t="str">
        <f>VLOOKUP(B240,usuariosactivos2024[[Usuario SAP]:[Gerencia]],8,FALSE)</f>
        <v>GERENCIA GESTION HUMANA Y SOSTENIBILIDAD</v>
      </c>
      <c r="J240" t="str">
        <f>VLOOKUP(B240,usuariosactivos2024[[Usuario SAP]:[Gerencia]],9,FALSE)</f>
        <v>Gerencia Gestion Humana de Sostenibilidad</v>
      </c>
    </row>
    <row r="241" spans="1:10" x14ac:dyDescent="0.25">
      <c r="A241" s="16">
        <v>2025</v>
      </c>
      <c r="B241" s="17" t="s">
        <v>161</v>
      </c>
      <c r="C241" s="18"/>
      <c r="D241" s="17" t="s">
        <v>5</v>
      </c>
      <c r="E241" s="17" t="s">
        <v>6</v>
      </c>
      <c r="F241" s="18">
        <v>42821</v>
      </c>
      <c r="G241" s="17" t="s">
        <v>441</v>
      </c>
      <c r="H241" t="str">
        <f>VLOOKUP(B241,usuariosactivos2024[[Usuario SAP]:[Gerencia]],7,FALSE)</f>
        <v>JEAN ONSTEENG NEGRON CALERO</v>
      </c>
      <c r="I241" t="str">
        <f>VLOOKUP(B241,usuariosactivos2024[[Usuario SAP]:[Gerencia]],8,FALSE)</f>
        <v>MANTENIMIENTO DE RIEGO Y BOMBAS</v>
      </c>
      <c r="J241" t="str">
        <f>VLOOKUP(B241,usuariosactivos2024[[Usuario SAP]:[Gerencia]],9,FALSE)</f>
        <v>Gerencia Agricola</v>
      </c>
    </row>
    <row r="242" spans="1:10" x14ac:dyDescent="0.25">
      <c r="A242" s="13">
        <v>2025</v>
      </c>
      <c r="B242" s="14" t="s">
        <v>165</v>
      </c>
      <c r="C242" s="15"/>
      <c r="D242" s="14" t="s">
        <v>5</v>
      </c>
      <c r="E242" s="14" t="s">
        <v>10</v>
      </c>
      <c r="F242" s="15">
        <v>45506</v>
      </c>
      <c r="G242" s="14" t="s">
        <v>441</v>
      </c>
      <c r="H242" t="str">
        <f>VLOOKUP(B242,usuariosactivos2024[[Usuario SAP]:[Gerencia]],7,FALSE)</f>
        <v>JUAN JOSUE ORDINOLA ZAPATA</v>
      </c>
      <c r="I242" t="str">
        <f>VLOOKUP(B242,usuariosactivos2024[[Usuario SAP]:[Gerencia]],8,FALSE)</f>
        <v>PRODUCCION</v>
      </c>
      <c r="J242" t="str">
        <f>VLOOKUP(B242,usuariosactivos2024[[Usuario SAP]:[Gerencia]],9,FALSE)</f>
        <v>Gerencia Industrial y Mantenimiento</v>
      </c>
    </row>
    <row r="243" spans="1:10" x14ac:dyDescent="0.25">
      <c r="A243" s="16">
        <v>2025</v>
      </c>
      <c r="B243" s="17" t="s">
        <v>166</v>
      </c>
      <c r="C243" s="18"/>
      <c r="D243" s="17" t="s">
        <v>5</v>
      </c>
      <c r="E243" s="17" t="s">
        <v>10</v>
      </c>
      <c r="F243" s="18">
        <v>44467</v>
      </c>
      <c r="G243" s="17" t="s">
        <v>441</v>
      </c>
      <c r="H243" t="str">
        <f>VLOOKUP(B243,usuariosactivos2024[[Usuario SAP]:[Gerencia]],7,FALSE)</f>
        <v>JOYCE ALLISON PICHILINGUE POZO</v>
      </c>
      <c r="I243" t="str">
        <f>VLOOKUP(B243,usuariosactivos2024[[Usuario SAP]:[Gerencia]],8,FALSE)</f>
        <v>COMERCIAL</v>
      </c>
      <c r="J243" t="str">
        <f>VLOOKUP(B243,usuariosactivos2024[[Usuario SAP]:[Gerencia]],9,FALSE)</f>
        <v>Gerencia de Operaciones</v>
      </c>
    </row>
    <row r="244" spans="1:10" x14ac:dyDescent="0.25">
      <c r="A244" s="13">
        <v>2025</v>
      </c>
      <c r="B244" s="14" t="s">
        <v>168</v>
      </c>
      <c r="C244" s="15"/>
      <c r="D244" s="14" t="s">
        <v>5</v>
      </c>
      <c r="E244" s="14" t="s">
        <v>6</v>
      </c>
      <c r="F244" s="15">
        <v>40317</v>
      </c>
      <c r="G244" s="14" t="s">
        <v>441</v>
      </c>
      <c r="H244" t="str">
        <f>VLOOKUP(B244,usuariosactivos2024[[Usuario SAP]:[Gerencia]],7,FALSE)</f>
        <v>JORGE ISAC QUEVEDO ARBULU</v>
      </c>
      <c r="I244" t="str">
        <f>VLOOKUP(B244,usuariosactivos2024[[Usuario SAP]:[Gerencia]],8,FALSE)</f>
        <v>ADMINISTRACION</v>
      </c>
      <c r="J244" t="str">
        <f>VLOOKUP(B244,usuariosactivos2024[[Usuario SAP]:[Gerencia]],9,FALSE)</f>
        <v>Gerencia Administracion y Finanzas</v>
      </c>
    </row>
    <row r="245" spans="1:10" x14ac:dyDescent="0.25">
      <c r="A245" s="16">
        <v>2025</v>
      </c>
      <c r="B245" s="17" t="s">
        <v>169</v>
      </c>
      <c r="C245" s="18">
        <v>2958465</v>
      </c>
      <c r="D245" s="17" t="s">
        <v>5</v>
      </c>
      <c r="E245" s="17" t="s">
        <v>10</v>
      </c>
      <c r="F245" s="18">
        <v>44999</v>
      </c>
      <c r="G245" s="17" t="s">
        <v>441</v>
      </c>
      <c r="H245" t="str">
        <f>VLOOKUP(B245,usuariosactivos2024[[Usuario SAP]:[Gerencia]],7,FALSE)</f>
        <v>JOSEPH ALEXIS REYES CRUZ</v>
      </c>
      <c r="I245" t="str">
        <f>VLOOKUP(B245,usuariosactivos2024[[Usuario SAP]:[Gerencia]],8,FALSE)</f>
        <v>MANTENIMIENTO INDUSTRIAL</v>
      </c>
      <c r="J245" t="str">
        <f>VLOOKUP(B245,usuariosactivos2024[[Usuario SAP]:[Gerencia]],9,FALSE)</f>
        <v>Gerencia Industrial y Mantenimiento</v>
      </c>
    </row>
    <row r="246" spans="1:10" x14ac:dyDescent="0.25">
      <c r="A246" s="13">
        <v>2025</v>
      </c>
      <c r="B246" s="14" t="s">
        <v>170</v>
      </c>
      <c r="C246" s="15"/>
      <c r="D246" s="14" t="s">
        <v>5</v>
      </c>
      <c r="E246" s="14" t="s">
        <v>6</v>
      </c>
      <c r="F246" s="15">
        <v>44266</v>
      </c>
      <c r="G246" s="14" t="s">
        <v>441</v>
      </c>
      <c r="H246" t="str">
        <f>VLOOKUP(B246,usuariosactivos2024[[Usuario SAP]:[Gerencia]],7,FALSE)</f>
        <v>JOHN ANGEL ROJAS BARRIOS</v>
      </c>
      <c r="I246" t="str">
        <f>VLOOKUP(B246,usuariosactivos2024[[Usuario SAP]:[Gerencia]],8,FALSE)</f>
        <v>FUNDO MONTELIMA</v>
      </c>
      <c r="J246" t="str">
        <f>VLOOKUP(B246,usuariosactivos2024[[Usuario SAP]:[Gerencia]],9,FALSE)</f>
        <v>Gerencia Agricola</v>
      </c>
    </row>
    <row r="247" spans="1:10" x14ac:dyDescent="0.25">
      <c r="A247" s="16">
        <v>2025</v>
      </c>
      <c r="B247" s="17" t="s">
        <v>172</v>
      </c>
      <c r="C247" s="18"/>
      <c r="D247" s="17" t="s">
        <v>5</v>
      </c>
      <c r="E247" s="17" t="s">
        <v>10</v>
      </c>
      <c r="F247" s="18">
        <v>43594</v>
      </c>
      <c r="G247" s="17" t="s">
        <v>441</v>
      </c>
      <c r="H247" t="str">
        <f>VLOOKUP(B247,usuariosactivos2024[[Usuario SAP]:[Gerencia]],7,FALSE)</f>
        <v>JORGE LUIS SEMINARIO ABAD</v>
      </c>
      <c r="I247" t="str">
        <f>VLOOKUP(B247,usuariosactivos2024[[Usuario SAP]:[Gerencia]],8,FALSE)</f>
        <v>PRODUCCION</v>
      </c>
      <c r="J247" t="str">
        <f>VLOOKUP(B247,usuariosactivos2024[[Usuario SAP]:[Gerencia]],9,FALSE)</f>
        <v>Gerencia Industrial y Mantenimiento</v>
      </c>
    </row>
    <row r="248" spans="1:10" x14ac:dyDescent="0.25">
      <c r="A248" s="13">
        <v>2025</v>
      </c>
      <c r="B248" s="14" t="s">
        <v>173</v>
      </c>
      <c r="C248" s="15"/>
      <c r="D248" s="14" t="s">
        <v>5</v>
      </c>
      <c r="E248" s="14" t="s">
        <v>10</v>
      </c>
      <c r="F248" s="15">
        <v>44253</v>
      </c>
      <c r="G248" s="14" t="s">
        <v>441</v>
      </c>
      <c r="H248" t="str">
        <f>VLOOKUP(B248,usuariosactivos2024[[Usuario SAP]:[Gerencia]],7,FALSE)</f>
        <v>JOSE ALFREDO SEMINARIO URBINA</v>
      </c>
      <c r="I248" t="str">
        <f>VLOOKUP(B248,usuariosactivos2024[[Usuario SAP]:[Gerencia]],8,FALSE)</f>
        <v>PRODUCCION</v>
      </c>
      <c r="J248" t="str">
        <f>VLOOKUP(B248,usuariosactivos2024[[Usuario SAP]:[Gerencia]],9,FALSE)</f>
        <v>Gerencia Industrial y Mantenimiento</v>
      </c>
    </row>
    <row r="249" spans="1:10" x14ac:dyDescent="0.25">
      <c r="A249" s="16">
        <v>2025</v>
      </c>
      <c r="B249" s="17" t="s">
        <v>175</v>
      </c>
      <c r="C249" s="18"/>
      <c r="D249" s="17" t="s">
        <v>5</v>
      </c>
      <c r="E249" s="17" t="s">
        <v>6</v>
      </c>
      <c r="F249" s="18">
        <v>40560</v>
      </c>
      <c r="G249" s="17" t="s">
        <v>441</v>
      </c>
      <c r="H249" t="str">
        <f>VLOOKUP(B249,usuariosactivos2024[[Usuario SAP]:[Gerencia]],7,FALSE)</f>
        <v>JIMMY VASQUEZ CASTRO</v>
      </c>
      <c r="I249" t="str">
        <f>VLOOKUP(B249,usuariosactivos2024[[Usuario SAP]:[Gerencia]],8,FALSE)</f>
        <v>SISTEMAS</v>
      </c>
      <c r="J249" t="str">
        <f>VLOOKUP(B249,usuariosactivos2024[[Usuario SAP]:[Gerencia]],9,FALSE)</f>
        <v>Gerencia Administracion y Finanzas</v>
      </c>
    </row>
    <row r="250" spans="1:10" x14ac:dyDescent="0.25">
      <c r="A250" s="13">
        <v>2025</v>
      </c>
      <c r="B250" s="14" t="s">
        <v>177</v>
      </c>
      <c r="C250" s="15"/>
      <c r="D250" s="14" t="s">
        <v>5</v>
      </c>
      <c r="E250" s="14" t="s">
        <v>6</v>
      </c>
      <c r="F250" s="15">
        <v>44158</v>
      </c>
      <c r="G250" s="14" t="s">
        <v>441</v>
      </c>
      <c r="H250" t="str">
        <f>VLOOKUP(B250,usuariosactivos2024[[Usuario SAP]:[Gerencia]],7,FALSE)</f>
        <v>JORDAN PAUL VILLEGAS PURIZACA</v>
      </c>
      <c r="I250" t="str">
        <f>VLOOKUP(B250,usuariosactivos2024[[Usuario SAP]:[Gerencia]],8,FALSE)</f>
        <v>COMPENSACIONES Y NOMINAS</v>
      </c>
      <c r="J250" t="str">
        <f>VLOOKUP(B250,usuariosactivos2024[[Usuario SAP]:[Gerencia]],9,FALSE)</f>
        <v>Gerencia Gestion Humana de Sostenibilidad</v>
      </c>
    </row>
    <row r="251" spans="1:10" x14ac:dyDescent="0.25">
      <c r="A251" s="16">
        <v>2025</v>
      </c>
      <c r="B251" s="17" t="s">
        <v>182</v>
      </c>
      <c r="C251" s="18"/>
      <c r="D251" s="17" t="s">
        <v>5</v>
      </c>
      <c r="E251" s="17" t="s">
        <v>6</v>
      </c>
      <c r="F251" s="18">
        <v>45133</v>
      </c>
      <c r="G251" s="17" t="s">
        <v>441</v>
      </c>
      <c r="H251" t="str">
        <f>VLOOKUP(B251,usuariosactivos2024[[Usuario SAP]:[Gerencia]],7,FALSE)</f>
        <v>KARLA CRUZ MAURICIO</v>
      </c>
      <c r="I251" t="str">
        <f>VLOOKUP(B251,usuariosactivos2024[[Usuario SAP]:[Gerencia]],8,FALSE)</f>
        <v>ALMACEN Y DISTRIBUCION</v>
      </c>
      <c r="J251" t="str">
        <f>VLOOKUP(B251,usuariosactivos2024[[Usuario SAP]:[Gerencia]],9,FALSE)</f>
        <v>Gerencia de Operaciones</v>
      </c>
    </row>
    <row r="252" spans="1:10" x14ac:dyDescent="0.25">
      <c r="A252" s="13">
        <v>2025</v>
      </c>
      <c r="B252" s="14" t="s">
        <v>185</v>
      </c>
      <c r="C252" s="15">
        <v>45758</v>
      </c>
      <c r="D252" s="14" t="s">
        <v>5</v>
      </c>
      <c r="E252" s="14" t="s">
        <v>6</v>
      </c>
      <c r="F252" s="15">
        <v>45623</v>
      </c>
      <c r="G252" s="14" t="s">
        <v>441</v>
      </c>
      <c r="H252" t="str">
        <f>VLOOKUP(B252,usuariosactivos2024[[Usuario SAP]:[Gerencia]],7,FALSE)</f>
        <v>KRYSTEL KARINA OTINIANO POZO</v>
      </c>
      <c r="I252" t="str">
        <f>VLOOKUP(B252,usuariosactivos2024[[Usuario SAP]:[Gerencia]],8,FALSE)</f>
        <v>LEGAL</v>
      </c>
      <c r="J252" t="str">
        <f>VLOOKUP(B252,usuariosactivos2024[[Usuario SAP]:[Gerencia]],9,FALSE)</f>
        <v>Gerencia Administracion y Finanzas</v>
      </c>
    </row>
    <row r="253" spans="1:10" x14ac:dyDescent="0.25">
      <c r="A253" s="16">
        <v>2025</v>
      </c>
      <c r="B253" s="17" t="s">
        <v>189</v>
      </c>
      <c r="C253" s="18">
        <v>2958465</v>
      </c>
      <c r="D253" s="17" t="s">
        <v>5</v>
      </c>
      <c r="E253" s="17" t="s">
        <v>6</v>
      </c>
      <c r="F253" s="18">
        <v>44895</v>
      </c>
      <c r="G253" s="17" t="s">
        <v>441</v>
      </c>
      <c r="H253" t="str">
        <f>VLOOKUP(B253,usuariosactivos2024[[Usuario SAP]:[Gerencia]],7,FALSE)</f>
        <v>KEVIN SMITH YAMUNAQUE JUAREZ</v>
      </c>
      <c r="I253" t="str">
        <f>VLOOKUP(B253,usuariosactivos2024[[Usuario SAP]:[Gerencia]],8,FALSE)</f>
        <v>ALMACEN Y DISTRIBUCION</v>
      </c>
      <c r="J253" t="str">
        <f>VLOOKUP(B253,usuariosactivos2024[[Usuario SAP]:[Gerencia]],9,FALSE)</f>
        <v>Gerencia de Operaciones</v>
      </c>
    </row>
    <row r="254" spans="1:10" x14ac:dyDescent="0.25">
      <c r="A254" s="13">
        <v>2025</v>
      </c>
      <c r="B254" s="14" t="s">
        <v>190</v>
      </c>
      <c r="C254" s="15"/>
      <c r="D254" s="14" t="s">
        <v>5</v>
      </c>
      <c r="E254" s="14" t="s">
        <v>10</v>
      </c>
      <c r="F254" s="15">
        <v>45112</v>
      </c>
      <c r="G254" s="14" t="s">
        <v>441</v>
      </c>
      <c r="H254" t="str">
        <f>VLOOKUP(B254,usuariosactivos2024[[Usuario SAP]:[Gerencia]],7,FALSE)</f>
        <v>KAROL RUTH ZAVALETA MAR</v>
      </c>
      <c r="I254" t="str">
        <f>VLOOKUP(B254,usuariosactivos2024[[Usuario SAP]:[Gerencia]],8,FALSE)</f>
        <v>CONTABILIDAD</v>
      </c>
      <c r="J254" t="str">
        <f>VLOOKUP(B254,usuariosactivos2024[[Usuario SAP]:[Gerencia]],9,FALSE)</f>
        <v>Gerencia Administracion y Finanzas</v>
      </c>
    </row>
    <row r="255" spans="1:10" x14ac:dyDescent="0.25">
      <c r="A255" s="16">
        <v>2025</v>
      </c>
      <c r="B255" s="17" t="s">
        <v>191</v>
      </c>
      <c r="C255" s="18"/>
      <c r="D255" s="17" t="s">
        <v>5</v>
      </c>
      <c r="E255" s="17" t="s">
        <v>6</v>
      </c>
      <c r="F255" s="18">
        <v>45483</v>
      </c>
      <c r="G255" s="17" t="s">
        <v>441</v>
      </c>
      <c r="H255" t="str">
        <f>VLOOKUP(B255,usuariosactivos2024[[Usuario SAP]:[Gerencia]],7,FALSE)</f>
        <v>LEKZY SHEILYNETZ ALAYO ALCANTARA</v>
      </c>
      <c r="I255" t="str">
        <f>VLOOKUP(B255,usuariosactivos2024[[Usuario SAP]:[Gerencia]],8,FALSE)</f>
        <v>CPIU</v>
      </c>
      <c r="J255" t="str">
        <f>VLOOKUP(B255,usuariosactivos2024[[Usuario SAP]:[Gerencia]],9,FALSE)</f>
        <v>Gerencia Agricola</v>
      </c>
    </row>
    <row r="256" spans="1:10" x14ac:dyDescent="0.25">
      <c r="A256" s="13">
        <v>2025</v>
      </c>
      <c r="B256" s="14" t="s">
        <v>192</v>
      </c>
      <c r="C256" s="15"/>
      <c r="D256" s="14" t="s">
        <v>5</v>
      </c>
      <c r="E256" s="14" t="s">
        <v>10</v>
      </c>
      <c r="F256" s="15">
        <v>44243</v>
      </c>
      <c r="G256" s="14" t="s">
        <v>441</v>
      </c>
      <c r="H256" t="str">
        <f>VLOOKUP(B256,usuariosactivos2024[[Usuario SAP]:[Gerencia]],7,FALSE)</f>
        <v>LEONARDO MANUEL CHANDUVI TINEDO</v>
      </c>
      <c r="I256" t="str">
        <f>VLOOKUP(B256,usuariosactivos2024[[Usuario SAP]:[Gerencia]],8,FALSE)</f>
        <v>CONTABILIDAD</v>
      </c>
      <c r="J256" t="str">
        <f>VLOOKUP(B256,usuariosactivos2024[[Usuario SAP]:[Gerencia]],9,FALSE)</f>
        <v>Gerencia Administracion y Finanzas</v>
      </c>
    </row>
    <row r="257" spans="1:10" x14ac:dyDescent="0.25">
      <c r="A257" s="16">
        <v>2025</v>
      </c>
      <c r="B257" s="17" t="s">
        <v>195</v>
      </c>
      <c r="C257" s="18"/>
      <c r="D257" s="17" t="s">
        <v>5</v>
      </c>
      <c r="E257" s="17" t="s">
        <v>6</v>
      </c>
      <c r="F257" s="18">
        <v>44281</v>
      </c>
      <c r="G257" s="17" t="s">
        <v>441</v>
      </c>
      <c r="H257" t="str">
        <f>VLOOKUP(B257,usuariosactivos2024[[Usuario SAP]:[Gerencia]],7,FALSE)</f>
        <v>LUIS FRANCISCO GARCIA CALOPIÑA</v>
      </c>
      <c r="I257" t="str">
        <f>VLOOKUP(B257,usuariosactivos2024[[Usuario SAP]:[Gerencia]],8,FALSE)</f>
        <v>COSECHA,ALCE Y TRANSPORTE</v>
      </c>
      <c r="J257" t="str">
        <f>VLOOKUP(B257,usuariosactivos2024[[Usuario SAP]:[Gerencia]],9,FALSE)</f>
        <v>Gerencia de Operaciones</v>
      </c>
    </row>
    <row r="258" spans="1:10" x14ac:dyDescent="0.25">
      <c r="A258" s="13">
        <v>2025</v>
      </c>
      <c r="B258" s="14" t="s">
        <v>196</v>
      </c>
      <c r="C258" s="15"/>
      <c r="D258" s="14" t="s">
        <v>5</v>
      </c>
      <c r="E258" s="14" t="s">
        <v>6</v>
      </c>
      <c r="F258" s="15">
        <v>44036</v>
      </c>
      <c r="G258" s="14" t="s">
        <v>441</v>
      </c>
      <c r="H258" t="str">
        <f>VLOOKUP(B258,usuariosactivos2024[[Usuario SAP]:[Gerencia]],7,FALSE)</f>
        <v>LENIN JOHNATAN HERRERA MOSCOL</v>
      </c>
      <c r="I258" t="str">
        <f>VLOOKUP(B258,usuariosactivos2024[[Usuario SAP]:[Gerencia]],8,FALSE)</f>
        <v>ALMACEN Y DISTRIBUCION</v>
      </c>
      <c r="J258" t="str">
        <f>VLOOKUP(B258,usuariosactivos2024[[Usuario SAP]:[Gerencia]],9,FALSE)</f>
        <v>Gerencia de Operaciones</v>
      </c>
    </row>
    <row r="259" spans="1:10" x14ac:dyDescent="0.25">
      <c r="A259" s="16">
        <v>2025</v>
      </c>
      <c r="B259" s="17" t="s">
        <v>200</v>
      </c>
      <c r="C259" s="18"/>
      <c r="D259" s="17" t="s">
        <v>5</v>
      </c>
      <c r="E259" s="17" t="s">
        <v>6</v>
      </c>
      <c r="F259" s="18">
        <v>41690</v>
      </c>
      <c r="G259" s="17" t="s">
        <v>441</v>
      </c>
      <c r="H259" t="str">
        <f>VLOOKUP(B259,usuariosactivos2024[[Usuario SAP]:[Gerencia]],7,FALSE)</f>
        <v>LIA CRISTINA OCAÑA PAUTA</v>
      </c>
      <c r="I259" t="str">
        <f>VLOOKUP(B259,usuariosactivos2024[[Usuario SAP]:[Gerencia]],8,FALSE)</f>
        <v>CONTROL DE GESTION</v>
      </c>
      <c r="J259" t="str">
        <f>VLOOKUP(B259,usuariosactivos2024[[Usuario SAP]:[Gerencia]],9,FALSE)</f>
        <v>Gerencia Administracion y Finanzas</v>
      </c>
    </row>
    <row r="260" spans="1:10" x14ac:dyDescent="0.25">
      <c r="A260" s="13">
        <v>2025</v>
      </c>
      <c r="B260" s="14" t="s">
        <v>201</v>
      </c>
      <c r="C260" s="15"/>
      <c r="D260" s="14" t="s">
        <v>5</v>
      </c>
      <c r="E260" s="14" t="s">
        <v>6</v>
      </c>
      <c r="F260" s="15">
        <v>42354</v>
      </c>
      <c r="G260" s="14" t="s">
        <v>441</v>
      </c>
      <c r="H260" t="str">
        <f>VLOOKUP(B260,usuariosactivos2024[[Usuario SAP]:[Gerencia]],7,FALSE)</f>
        <v>LYN ANTHONY OLAYA LEON</v>
      </c>
      <c r="I260" t="str">
        <f>VLOOKUP(B260,usuariosactivos2024[[Usuario SAP]:[Gerencia]],8,FALSE)</f>
        <v>CONTABILIDAD</v>
      </c>
      <c r="J260" t="str">
        <f>VLOOKUP(B260,usuariosactivos2024[[Usuario SAP]:[Gerencia]],9,FALSE)</f>
        <v>Gerencia Administracion y Finanzas</v>
      </c>
    </row>
    <row r="261" spans="1:10" x14ac:dyDescent="0.25">
      <c r="A261" s="16">
        <v>2025</v>
      </c>
      <c r="B261" s="17" t="s">
        <v>202</v>
      </c>
      <c r="C261" s="18"/>
      <c r="D261" s="17" t="s">
        <v>5</v>
      </c>
      <c r="E261" s="17" t="s">
        <v>10</v>
      </c>
      <c r="F261" s="18">
        <v>44389</v>
      </c>
      <c r="G261" s="17" t="s">
        <v>441</v>
      </c>
      <c r="H261" t="str">
        <f>VLOOKUP(B261,usuariosactivos2024[[Usuario SAP]:[Gerencia]],7,FALSE)</f>
        <v>LIDER PADILLA SALVADOR</v>
      </c>
      <c r="I261" t="str">
        <f>VLOOKUP(B261,usuariosactivos2024[[Usuario SAP]:[Gerencia]],8,FALSE)</f>
        <v>PRODUCCION</v>
      </c>
      <c r="J261" t="str">
        <f>VLOOKUP(B261,usuariosactivos2024[[Usuario SAP]:[Gerencia]],9,FALSE)</f>
        <v>Gerencia Industrial y Mantenimiento</v>
      </c>
    </row>
    <row r="262" spans="1:10" x14ac:dyDescent="0.25">
      <c r="A262" s="13">
        <v>2025</v>
      </c>
      <c r="B262" s="14" t="s">
        <v>205</v>
      </c>
      <c r="C262" s="15"/>
      <c r="D262" s="14" t="s">
        <v>5</v>
      </c>
      <c r="E262" s="14" t="s">
        <v>6</v>
      </c>
      <c r="F262" s="15">
        <v>45603</v>
      </c>
      <c r="G262" s="14" t="s">
        <v>441</v>
      </c>
      <c r="H262" t="str">
        <f>VLOOKUP(B262,usuariosactivos2024[[Usuario SAP]:[Gerencia]],7,FALSE)</f>
        <v>LUIS ERNESTO SIPION ALBIRENA</v>
      </c>
      <c r="I262" t="str">
        <f>VLOOKUP(B262,usuariosactivos2024[[Usuario SAP]:[Gerencia]],8,FALSE)</f>
        <v>SOSTENIBILIDAD</v>
      </c>
      <c r="J262" t="str">
        <f>VLOOKUP(B262,usuariosactivos2024[[Usuario SAP]:[Gerencia]],9,FALSE)</f>
        <v>Gerencia Gestion Humana de Sostenibilidad</v>
      </c>
    </row>
    <row r="263" spans="1:10" x14ac:dyDescent="0.25">
      <c r="A263" s="16">
        <v>2025</v>
      </c>
      <c r="B263" s="17" t="s">
        <v>206</v>
      </c>
      <c r="C263" s="18"/>
      <c r="D263" s="17" t="s">
        <v>5</v>
      </c>
      <c r="E263" s="17" t="s">
        <v>6</v>
      </c>
      <c r="F263" s="18">
        <v>44865</v>
      </c>
      <c r="G263" s="17" t="s">
        <v>441</v>
      </c>
      <c r="H263" t="str">
        <f>VLOOKUP(B263,usuariosactivos2024[[Usuario SAP]:[Gerencia]],7,FALSE)</f>
        <v>LUIS FELIPE TIMANA TABOADA</v>
      </c>
      <c r="I263" t="str">
        <f>VLOOKUP(B263,usuariosactivos2024[[Usuario SAP]:[Gerencia]],8,FALSE)</f>
        <v>COMPRAS</v>
      </c>
      <c r="J263" t="str">
        <f>VLOOKUP(B263,usuariosactivos2024[[Usuario SAP]:[Gerencia]],9,FALSE)</f>
        <v>Gerencia de Operaciones</v>
      </c>
    </row>
    <row r="264" spans="1:10" x14ac:dyDescent="0.25">
      <c r="A264" s="13">
        <v>2025</v>
      </c>
      <c r="B264" s="14" t="s">
        <v>207</v>
      </c>
      <c r="C264" s="15"/>
      <c r="D264" s="14" t="s">
        <v>5</v>
      </c>
      <c r="E264" s="14" t="s">
        <v>10</v>
      </c>
      <c r="F264" s="15">
        <v>43651</v>
      </c>
      <c r="G264" s="14" t="s">
        <v>441</v>
      </c>
      <c r="H264" t="str">
        <f>VLOOKUP(B264,usuariosactivos2024[[Usuario SAP]:[Gerencia]],7,FALSE)</f>
        <v>LUIS EDUARDO VILLAR FLORES</v>
      </c>
      <c r="I264" t="str">
        <f>VLOOKUP(B264,usuariosactivos2024[[Usuario SAP]:[Gerencia]],8,FALSE)</f>
        <v>MANTENIMIENTO INDUSTRIAL</v>
      </c>
      <c r="J264" t="str">
        <f>VLOOKUP(B264,usuariosactivos2024[[Usuario SAP]:[Gerencia]],9,FALSE)</f>
        <v>Gerencia Industrial y Mantenimiento</v>
      </c>
    </row>
    <row r="265" spans="1:10" x14ac:dyDescent="0.25">
      <c r="A265" s="16">
        <v>2025</v>
      </c>
      <c r="B265" s="17" t="s">
        <v>210</v>
      </c>
      <c r="C265" s="18"/>
      <c r="D265" s="17" t="s">
        <v>5</v>
      </c>
      <c r="E265" s="17" t="s">
        <v>10</v>
      </c>
      <c r="F265" s="18">
        <v>45338</v>
      </c>
      <c r="G265" s="17" t="s">
        <v>441</v>
      </c>
      <c r="H265" t="str">
        <f>VLOOKUP(B265,usuariosactivos2024[[Usuario SAP]:[Gerencia]],7,FALSE)</f>
        <v>MARIA PAULA DIAZ TALLEDO</v>
      </c>
      <c r="I265" t="str">
        <f>VLOOKUP(B265,usuariosactivos2024[[Usuario SAP]:[Gerencia]],8,FALSE)</f>
        <v>CONTABILIDAD</v>
      </c>
      <c r="J265" t="str">
        <f>VLOOKUP(B265,usuariosactivos2024[[Usuario SAP]:[Gerencia]],9,FALSE)</f>
        <v>Gerencia Administracion y Finanzas</v>
      </c>
    </row>
    <row r="266" spans="1:10" x14ac:dyDescent="0.25">
      <c r="A266" s="13">
        <v>2025</v>
      </c>
      <c r="B266" s="14" t="s">
        <v>211</v>
      </c>
      <c r="C266" s="15"/>
      <c r="D266" s="14" t="s">
        <v>5</v>
      </c>
      <c r="E266" s="14" t="s">
        <v>6</v>
      </c>
      <c r="F266" s="15">
        <v>41124</v>
      </c>
      <c r="G266" s="14" t="s">
        <v>441</v>
      </c>
      <c r="H266" t="str">
        <f>VLOOKUP(B266,usuariosactivos2024[[Usuario SAP]:[Gerencia]],7,FALSE)</f>
        <v>MICHELE MARTINO DI LIBERTO SAURI</v>
      </c>
      <c r="I266" t="str">
        <f>VLOOKUP(B266,usuariosactivos2024[[Usuario SAP]:[Gerencia]],8,FALSE)</f>
        <v>GERENCIA AGRICOLA</v>
      </c>
      <c r="J266" t="str">
        <f>VLOOKUP(B266,usuariosactivos2024[[Usuario SAP]:[Gerencia]],9,FALSE)</f>
        <v>Gerencia Agricola</v>
      </c>
    </row>
    <row r="267" spans="1:10" x14ac:dyDescent="0.25">
      <c r="A267" s="16">
        <v>2025</v>
      </c>
      <c r="B267" s="17" t="s">
        <v>215</v>
      </c>
      <c r="C267" s="18">
        <v>2958446</v>
      </c>
      <c r="D267" s="17" t="s">
        <v>5</v>
      </c>
      <c r="E267" s="17" t="s">
        <v>10</v>
      </c>
      <c r="F267" s="18">
        <v>41864</v>
      </c>
      <c r="G267" s="17" t="s">
        <v>441</v>
      </c>
      <c r="H267" t="str">
        <f>VLOOKUP(B267,usuariosactivos2024[[Usuario SAP]:[Gerencia]],7,FALSE)</f>
        <v>MIROSLAVA BEATRIZ MARTINEZ PUICON</v>
      </c>
      <c r="I267" t="str">
        <f>VLOOKUP(B267,usuariosactivos2024[[Usuario SAP]:[Gerencia]],8,FALSE)</f>
        <v>CONTABILIDAD</v>
      </c>
      <c r="J267" t="str">
        <f>VLOOKUP(B267,usuariosactivos2024[[Usuario SAP]:[Gerencia]],9,FALSE)</f>
        <v>Gerencia Administracion y Finanzas</v>
      </c>
    </row>
    <row r="268" spans="1:10" x14ac:dyDescent="0.25">
      <c r="A268" s="13">
        <v>2025</v>
      </c>
      <c r="B268" s="14" t="s">
        <v>220</v>
      </c>
      <c r="C268" s="15"/>
      <c r="D268" s="14" t="s">
        <v>5</v>
      </c>
      <c r="E268" s="14" t="s">
        <v>6</v>
      </c>
      <c r="F268" s="15">
        <v>45363</v>
      </c>
      <c r="G268" s="14" t="s">
        <v>441</v>
      </c>
      <c r="H268" t="str">
        <f>VLOOKUP(B268,usuariosactivos2024[[Usuario SAP]:[Gerencia]],7,FALSE)</f>
        <v>MIGUEL ADRIAN NAVARRO MONJE</v>
      </c>
      <c r="I268" t="str">
        <f>VLOOKUP(B268,usuariosactivos2024[[Usuario SAP]:[Gerencia]],8,FALSE)</f>
        <v>ALMACEN Y DISTRIBUCION</v>
      </c>
      <c r="J268" t="str">
        <f>VLOOKUP(B268,usuariosactivos2024[[Usuario SAP]:[Gerencia]],9,FALSE)</f>
        <v>Gerencia de Operaciones</v>
      </c>
    </row>
    <row r="269" spans="1:10" x14ac:dyDescent="0.25">
      <c r="A269" s="16">
        <v>2025</v>
      </c>
      <c r="B269" s="17" t="s">
        <v>221</v>
      </c>
      <c r="C269" s="18"/>
      <c r="D269" s="17" t="s">
        <v>5</v>
      </c>
      <c r="E269" s="17" t="s">
        <v>10</v>
      </c>
      <c r="F269" s="18">
        <v>45503</v>
      </c>
      <c r="G269" s="17" t="s">
        <v>441</v>
      </c>
      <c r="H269" t="str">
        <f>VLOOKUP(B269,usuariosactivos2024[[Usuario SAP]:[Gerencia]],7,FALSE)</f>
        <v>MILAGROS DEL PILAR NAVARRO NAVARRO</v>
      </c>
      <c r="I269" t="str">
        <f>VLOOKUP(B269,usuariosactivos2024[[Usuario SAP]:[Gerencia]],8,FALSE)</f>
        <v>GESTION HUMANA Y SOSTENIBILIDAD</v>
      </c>
      <c r="J269" t="str">
        <f>VLOOKUP(B269,usuariosactivos2024[[Usuario SAP]:[Gerencia]],9,FALSE)</f>
        <v>Gerencia Gestion Humana de Sostenibilidad</v>
      </c>
    </row>
    <row r="270" spans="1:10" x14ac:dyDescent="0.25">
      <c r="A270" s="13">
        <v>2025</v>
      </c>
      <c r="B270" s="14" t="s">
        <v>223</v>
      </c>
      <c r="C270" s="15">
        <v>45671</v>
      </c>
      <c r="D270" s="14" t="s">
        <v>5</v>
      </c>
      <c r="E270" s="14" t="s">
        <v>6</v>
      </c>
      <c r="F270" s="15">
        <v>45230</v>
      </c>
      <c r="G270" s="14" t="s">
        <v>441</v>
      </c>
      <c r="H270" t="str">
        <f>VLOOKUP(B270,usuariosactivos2024[[Usuario SAP]:[Gerencia]],7,FALSE)</f>
        <v>MILAGROS ELIZABETH OJEDA CHINGUEL</v>
      </c>
      <c r="I270" t="str">
        <f>VLOOKUP(B270,usuariosactivos2024[[Usuario SAP]:[Gerencia]],8,FALSE)</f>
        <v>CONTABILIDAD</v>
      </c>
      <c r="J270" t="str">
        <f>VLOOKUP(B270,usuariosactivos2024[[Usuario SAP]:[Gerencia]],9,FALSE)</f>
        <v>Gerencia Administracion y Finanzas</v>
      </c>
    </row>
    <row r="271" spans="1:10" x14ac:dyDescent="0.25">
      <c r="A271" s="16">
        <v>2025</v>
      </c>
      <c r="B271" s="17" t="s">
        <v>226</v>
      </c>
      <c r="C271" s="18"/>
      <c r="D271" s="17" t="s">
        <v>5</v>
      </c>
      <c r="E271" s="17" t="s">
        <v>10</v>
      </c>
      <c r="F271" s="18">
        <v>41894</v>
      </c>
      <c r="G271" s="17" t="s">
        <v>441</v>
      </c>
      <c r="H271" t="str">
        <f>VLOOKUP(B271,usuariosactivos2024[[Usuario SAP]:[Gerencia]],7,FALSE)</f>
        <v>MARIA PRESENTACION VEGA YZQUIERDO</v>
      </c>
      <c r="I271" t="str">
        <f>VLOOKUP(B271,usuariosactivos2024[[Usuario SAP]:[Gerencia]],8,FALSE)</f>
        <v>CONTROL DE CALIDAD</v>
      </c>
      <c r="J271" t="str">
        <f>VLOOKUP(B271,usuariosactivos2024[[Usuario SAP]:[Gerencia]],9,FALSE)</f>
        <v>Gerencia de Operaciones</v>
      </c>
    </row>
    <row r="272" spans="1:10" x14ac:dyDescent="0.25">
      <c r="A272" s="13">
        <v>2025</v>
      </c>
      <c r="B272" s="14" t="s">
        <v>227</v>
      </c>
      <c r="C272" s="15"/>
      <c r="D272" s="14" t="s">
        <v>5</v>
      </c>
      <c r="E272" s="14" t="s">
        <v>6</v>
      </c>
      <c r="F272" s="15">
        <v>45464</v>
      </c>
      <c r="G272" s="14" t="s">
        <v>441</v>
      </c>
      <c r="H272" t="str">
        <f>VLOOKUP(B272,usuariosactivos2024[[Usuario SAP]:[Gerencia]],7,FALSE)</f>
        <v>MARIANA DEL PILAR VILLEGAS JUAREZ</v>
      </c>
      <c r="I272" t="str">
        <f>VLOOKUP(B272,usuariosactivos2024[[Usuario SAP]:[Gerencia]],8,FALSE)</f>
        <v>ADMINISTRACION</v>
      </c>
      <c r="J272" t="str">
        <f>VLOOKUP(B272,usuariosactivos2024[[Usuario SAP]:[Gerencia]],9,FALSE)</f>
        <v>Gerencia Administracion y Finanzas</v>
      </c>
    </row>
    <row r="273" spans="1:10" x14ac:dyDescent="0.25">
      <c r="A273" s="16">
        <v>2025</v>
      </c>
      <c r="B273" s="17" t="s">
        <v>228</v>
      </c>
      <c r="C273" s="18"/>
      <c r="D273" s="17" t="s">
        <v>5</v>
      </c>
      <c r="E273" s="17" t="s">
        <v>6</v>
      </c>
      <c r="F273" s="18">
        <v>43208</v>
      </c>
      <c r="G273" s="17" t="s">
        <v>441</v>
      </c>
      <c r="H273" t="str">
        <f>VLOOKUP(B273,usuariosactivos2024[[Usuario SAP]:[Gerencia]],7,FALSE)</f>
        <v>NILS ENRIQUE HANSEN GAMARRA</v>
      </c>
      <c r="I273" t="str">
        <f>VLOOKUP(B273,usuariosactivos2024[[Usuario SAP]:[Gerencia]],8,FALSE)</f>
        <v>MANTENIMIENTO DE RIEGO Y BOMBAS</v>
      </c>
      <c r="J273" t="str">
        <f>VLOOKUP(B273,usuariosactivos2024[[Usuario SAP]:[Gerencia]],9,FALSE)</f>
        <v>Gerencia Agricola</v>
      </c>
    </row>
    <row r="274" spans="1:10" x14ac:dyDescent="0.25">
      <c r="A274" s="13">
        <v>2025</v>
      </c>
      <c r="B274" s="14" t="s">
        <v>589</v>
      </c>
      <c r="C274" s="15"/>
      <c r="D274" s="14" t="s">
        <v>5</v>
      </c>
      <c r="E274" s="14" t="s">
        <v>10</v>
      </c>
      <c r="F274" s="15">
        <v>45686</v>
      </c>
      <c r="G274" s="14" t="s">
        <v>441</v>
      </c>
      <c r="H274" t="str">
        <f>VLOOKUP(B274,usuariosactivos2024[[Usuario SAP]:[Gerencia]],7,FALSE)</f>
        <v>NAYELI YAMIRA SOCOLA SANDOVAL</v>
      </c>
      <c r="I274" t="str">
        <f>VLOOKUP(B274,usuariosactivos2024[[Usuario SAP]:[Gerencia]],8,FALSE)</f>
        <v>COMPRAS</v>
      </c>
      <c r="J274" t="str">
        <f>VLOOKUP(B274,usuariosactivos2024[[Usuario SAP]:[Gerencia]],9,FALSE)</f>
        <v>Gerencia de Operaciones</v>
      </c>
    </row>
    <row r="275" spans="1:10" x14ac:dyDescent="0.25">
      <c r="A275" s="16">
        <v>2025</v>
      </c>
      <c r="B275" s="17" t="s">
        <v>230</v>
      </c>
      <c r="C275" s="18"/>
      <c r="D275" s="17" t="s">
        <v>5</v>
      </c>
      <c r="E275" s="17" t="s">
        <v>6</v>
      </c>
      <c r="F275" s="18">
        <v>45190</v>
      </c>
      <c r="G275" s="17" t="s">
        <v>441</v>
      </c>
      <c r="H275" t="str">
        <f>VLOOKUP(B275,usuariosactivos2024[[Usuario SAP]:[Gerencia]],7,FALSE)</f>
        <v>OSCAR DAVID MONTENEGRO CALLE</v>
      </c>
      <c r="I275" t="str">
        <f>VLOOKUP(B275,usuariosactivos2024[[Usuario SAP]:[Gerencia]],8,FALSE)</f>
        <v>COMERCIAL</v>
      </c>
      <c r="J275" t="str">
        <f>VLOOKUP(B275,usuariosactivos2024[[Usuario SAP]:[Gerencia]],9,FALSE)</f>
        <v>Gerencia de Operaciones</v>
      </c>
    </row>
    <row r="276" spans="1:10" x14ac:dyDescent="0.25">
      <c r="A276" s="13">
        <v>2025</v>
      </c>
      <c r="B276" s="14" t="s">
        <v>232</v>
      </c>
      <c r="C276" s="15"/>
      <c r="D276" s="14" t="s">
        <v>5</v>
      </c>
      <c r="E276" s="14" t="s">
        <v>6</v>
      </c>
      <c r="F276" s="15">
        <v>39673</v>
      </c>
      <c r="G276" s="14" t="s">
        <v>441</v>
      </c>
      <c r="H276" t="str">
        <f>VLOOKUP(B276,usuariosactivos2024[[Usuario SAP]:[Gerencia]],7,FALSE)</f>
        <v>OXSLIER LENIN VASQUEZ PINDAY</v>
      </c>
      <c r="I276" t="str">
        <f>VLOOKUP(B276,usuariosactivos2024[[Usuario SAP]:[Gerencia]],8,FALSE)</f>
        <v>GERENCIA AGRICOLA</v>
      </c>
      <c r="J276" t="str">
        <f>VLOOKUP(B276,usuariosactivos2024[[Usuario SAP]:[Gerencia]],9,FALSE)</f>
        <v>Gerencia Agricola</v>
      </c>
    </row>
    <row r="277" spans="1:10" x14ac:dyDescent="0.25">
      <c r="A277" s="16">
        <v>2025</v>
      </c>
      <c r="B277" s="17" t="s">
        <v>235</v>
      </c>
      <c r="C277" s="18"/>
      <c r="D277" s="17" t="s">
        <v>5</v>
      </c>
      <c r="E277" s="17" t="s">
        <v>10</v>
      </c>
      <c r="F277" s="18">
        <v>45400</v>
      </c>
      <c r="G277" s="17" t="s">
        <v>441</v>
      </c>
      <c r="H277" t="str">
        <f>VLOOKUP(B277,usuariosactivos2024[[Usuario SAP]:[Gerencia]],7,FALSE)</f>
        <v>PIERO ALEJANDRO MARROQUIN RUBIO</v>
      </c>
      <c r="I277" t="str">
        <f>VLOOKUP(B277,usuariosactivos2024[[Usuario SAP]:[Gerencia]],8,FALSE)</f>
        <v>SIG</v>
      </c>
      <c r="J277" t="str">
        <f>VLOOKUP(B277,usuariosactivos2024[[Usuario SAP]:[Gerencia]],9,FALSE)</f>
        <v>Gerencia Agricola</v>
      </c>
    </row>
    <row r="278" spans="1:10" x14ac:dyDescent="0.25">
      <c r="A278" s="13">
        <v>2025</v>
      </c>
      <c r="B278" s="14" t="s">
        <v>238</v>
      </c>
      <c r="C278" s="15"/>
      <c r="D278" s="14" t="s">
        <v>5</v>
      </c>
      <c r="E278" s="14" t="s">
        <v>6</v>
      </c>
      <c r="F278" s="15">
        <v>43523</v>
      </c>
      <c r="G278" s="14" t="s">
        <v>441</v>
      </c>
      <c r="H278" t="str">
        <f>VLOOKUP(B278,usuariosactivos2024[[Usuario SAP]:[Gerencia]],7,FALSE)</f>
        <v>PAOLA CLEOFE SUNCIÓN ZAPATA</v>
      </c>
      <c r="I278" t="str">
        <f>VLOOKUP(B278,usuariosactivos2024[[Usuario SAP]:[Gerencia]],8,FALSE)</f>
        <v>COMPENSACIONES Y NOMINAS</v>
      </c>
      <c r="J278" t="str">
        <f>VLOOKUP(B278,usuariosactivos2024[[Usuario SAP]:[Gerencia]],9,FALSE)</f>
        <v>Gerencia Gestion Humana de Sostenibilidad</v>
      </c>
    </row>
    <row r="279" spans="1:10" x14ac:dyDescent="0.25">
      <c r="A279" s="16">
        <v>2025</v>
      </c>
      <c r="B279" s="17" t="s">
        <v>239</v>
      </c>
      <c r="C279" s="18"/>
      <c r="D279" s="17" t="s">
        <v>5</v>
      </c>
      <c r="E279" s="17" t="s">
        <v>10</v>
      </c>
      <c r="F279" s="18">
        <v>39097</v>
      </c>
      <c r="G279" s="17" t="s">
        <v>441</v>
      </c>
      <c r="H279" t="str">
        <f>VLOOKUP(B279,usuariosactivos2024[[Usuario SAP]:[Gerencia]],7,FALSE)</f>
        <v>PEDRO  ALEJANDRO TRIGOSO FEIJOO</v>
      </c>
      <c r="I279" t="str">
        <f>VLOOKUP(B279,usuariosactivos2024[[Usuario SAP]:[Gerencia]],8,FALSE)</f>
        <v>GERENCIA DE OPERACIONES</v>
      </c>
      <c r="J279" t="str">
        <f>VLOOKUP(B279,usuariosactivos2024[[Usuario SAP]:[Gerencia]],9,FALSE)</f>
        <v>Gerencia de Operaciones</v>
      </c>
    </row>
    <row r="280" spans="1:10" x14ac:dyDescent="0.25">
      <c r="A280" s="13">
        <v>2025</v>
      </c>
      <c r="B280" s="14" t="s">
        <v>245</v>
      </c>
      <c r="C280" s="15"/>
      <c r="D280" s="14" t="s">
        <v>5</v>
      </c>
      <c r="E280" s="14" t="s">
        <v>10</v>
      </c>
      <c r="F280" s="15">
        <v>45517</v>
      </c>
      <c r="G280" s="14" t="s">
        <v>441</v>
      </c>
      <c r="H280" t="str">
        <f>VLOOKUP(B280,usuariosactivos2024[[Usuario SAP]:[Gerencia]],7,FALSE)</f>
        <v>RODRIGO MAURICIO CRESPO VASQUEZ</v>
      </c>
      <c r="I280" t="str">
        <f>VLOOKUP(B280,usuariosactivos2024[[Usuario SAP]:[Gerencia]],8,FALSE)</f>
        <v>MANTENIMIENTO INDUSTRIAL</v>
      </c>
      <c r="J280" t="str">
        <f>VLOOKUP(B280,usuariosactivos2024[[Usuario SAP]:[Gerencia]],9,FALSE)</f>
        <v>Gerencia Industrial y Mantenimiento</v>
      </c>
    </row>
    <row r="281" spans="1:10" x14ac:dyDescent="0.25">
      <c r="A281" s="16">
        <v>2025</v>
      </c>
      <c r="B281" s="17" t="s">
        <v>248</v>
      </c>
      <c r="C281" s="18"/>
      <c r="D281" s="17" t="s">
        <v>5</v>
      </c>
      <c r="E281" s="17" t="s">
        <v>6</v>
      </c>
      <c r="F281" s="18">
        <v>44883</v>
      </c>
      <c r="G281" s="17" t="s">
        <v>441</v>
      </c>
      <c r="H281" t="str">
        <f>VLOOKUP(B281,usuariosactivos2024[[Usuario SAP]:[Gerencia]],7,FALSE)</f>
        <v>RUBÉN DARIO GARCIA FERIA</v>
      </c>
      <c r="I281" t="str">
        <f>VLOOKUP(B281,usuariosactivos2024[[Usuario SAP]:[Gerencia]],8,FALSE)</f>
        <v>CONTABILIDAD</v>
      </c>
      <c r="J281" t="str">
        <f>VLOOKUP(B281,usuariosactivos2024[[Usuario SAP]:[Gerencia]],9,FALSE)</f>
        <v>Gerencia Administracion y Finanzas</v>
      </c>
    </row>
    <row r="282" spans="1:10" x14ac:dyDescent="0.25">
      <c r="A282" s="13">
        <v>2025</v>
      </c>
      <c r="B282" s="14" t="s">
        <v>250</v>
      </c>
      <c r="C282" s="15"/>
      <c r="D282" s="14" t="s">
        <v>5</v>
      </c>
      <c r="E282" s="14" t="s">
        <v>6</v>
      </c>
      <c r="F282" s="15">
        <v>43173</v>
      </c>
      <c r="G282" s="14" t="s">
        <v>441</v>
      </c>
      <c r="H282" t="str">
        <f>VLOOKUP(B282,usuariosactivos2024[[Usuario SAP]:[Gerencia]],7,FALSE)</f>
        <v>RAFAEL LUPUCHE QUEVEDO</v>
      </c>
      <c r="I282" t="str">
        <f>VLOOKUP(B282,usuariosactivos2024[[Usuario SAP]:[Gerencia]],8,FALSE)</f>
        <v>CPIU</v>
      </c>
      <c r="J282" t="str">
        <f>VLOOKUP(B282,usuariosactivos2024[[Usuario SAP]:[Gerencia]],9,FALSE)</f>
        <v>Gerencia Agricola</v>
      </c>
    </row>
    <row r="283" spans="1:10" x14ac:dyDescent="0.25">
      <c r="A283" s="16">
        <v>2025</v>
      </c>
      <c r="B283" s="17" t="s">
        <v>251</v>
      </c>
      <c r="C283" s="18">
        <v>2958465</v>
      </c>
      <c r="D283" s="17" t="s">
        <v>5</v>
      </c>
      <c r="E283" s="17" t="s">
        <v>6</v>
      </c>
      <c r="F283" s="18">
        <v>45393</v>
      </c>
      <c r="G283" s="17" t="s">
        <v>441</v>
      </c>
      <c r="H283" t="str">
        <f>VLOOKUP(B283,usuariosactivos2024[[Usuario SAP]:[Gerencia]],7,FALSE)</f>
        <v>ROBERTO DANIEL MARCELO YOVERA</v>
      </c>
      <c r="I283" t="str">
        <f>VLOOKUP(B283,usuariosactivos2024[[Usuario SAP]:[Gerencia]],8,FALSE)</f>
        <v>ALMACEN Y DISTRIBUCION</v>
      </c>
      <c r="J283" t="str">
        <f>VLOOKUP(B283,usuariosactivos2024[[Usuario SAP]:[Gerencia]],9,FALSE)</f>
        <v>Gerencia de Operaciones</v>
      </c>
    </row>
    <row r="284" spans="1:10" x14ac:dyDescent="0.25">
      <c r="A284" s="13">
        <v>2025</v>
      </c>
      <c r="B284" s="14" t="s">
        <v>253</v>
      </c>
      <c r="C284" s="15">
        <v>2958465</v>
      </c>
      <c r="D284" s="14" t="s">
        <v>5</v>
      </c>
      <c r="E284" s="14" t="s">
        <v>10</v>
      </c>
      <c r="F284" s="15">
        <v>45386</v>
      </c>
      <c r="G284" s="14" t="s">
        <v>441</v>
      </c>
      <c r="H284" t="str">
        <f>VLOOKUP(B284,usuariosactivos2024[[Usuario SAP]:[Gerencia]],7,FALSE)</f>
        <v>RICARDO NORVIL MERA CHU</v>
      </c>
      <c r="I284" t="str">
        <f>VLOOKUP(B284,usuariosactivos2024[[Usuario SAP]:[Gerencia]],8,FALSE)</f>
        <v>GERENCIA INDUSTRIAL</v>
      </c>
      <c r="J284" t="str">
        <f>VLOOKUP(B284,usuariosactivos2024[[Usuario SAP]:[Gerencia]],9,FALSE)</f>
        <v>Gerencia Industrial y Mantenimiento</v>
      </c>
    </row>
    <row r="285" spans="1:10" x14ac:dyDescent="0.25">
      <c r="A285" s="16">
        <v>2025</v>
      </c>
      <c r="B285" s="17" t="s">
        <v>254</v>
      </c>
      <c r="C285" s="18"/>
      <c r="D285" s="17" t="s">
        <v>5</v>
      </c>
      <c r="E285" s="17" t="s">
        <v>6</v>
      </c>
      <c r="F285" s="18">
        <v>43383</v>
      </c>
      <c r="G285" s="17" t="s">
        <v>441</v>
      </c>
      <c r="H285" t="str">
        <f>VLOOKUP(B285,usuariosactivos2024[[Usuario SAP]:[Gerencia]],7,FALSE)</f>
        <v>RENZO JOSE MONCADA PEREZ</v>
      </c>
      <c r="I285" t="str">
        <f>VLOOKUP(B285,usuariosactivos2024[[Usuario SAP]:[Gerencia]],8,FALSE)</f>
        <v>CONTROL DE GESTION</v>
      </c>
      <c r="J285" t="str">
        <f>VLOOKUP(B285,usuariosactivos2024[[Usuario SAP]:[Gerencia]],9,FALSE)</f>
        <v>Gerencia Administracion y Finanzas</v>
      </c>
    </row>
    <row r="286" spans="1:10" x14ac:dyDescent="0.25">
      <c r="A286" s="13">
        <v>2025</v>
      </c>
      <c r="B286" s="14" t="s">
        <v>257</v>
      </c>
      <c r="C286" s="15"/>
      <c r="D286" s="14" t="s">
        <v>5</v>
      </c>
      <c r="E286" s="14" t="s">
        <v>10</v>
      </c>
      <c r="F286" s="15">
        <v>45390</v>
      </c>
      <c r="G286" s="14" t="s">
        <v>441</v>
      </c>
      <c r="H286" t="str">
        <f>VLOOKUP(B286,usuariosactivos2024[[Usuario SAP]:[Gerencia]],7,FALSE)</f>
        <v>ROY JAMES ROMERO COLLANTES</v>
      </c>
      <c r="I286" t="str">
        <f>VLOOKUP(B286,usuariosactivos2024[[Usuario SAP]:[Gerencia]],8,FALSE)</f>
        <v>MANTENIMIENTO INDUSTRIAL</v>
      </c>
      <c r="J286" t="str">
        <f>VLOOKUP(B286,usuariosactivos2024[[Usuario SAP]:[Gerencia]],9,FALSE)</f>
        <v>Gerencia Industrial y Mantenimiento</v>
      </c>
    </row>
    <row r="287" spans="1:10" x14ac:dyDescent="0.25">
      <c r="A287" s="16">
        <v>2025</v>
      </c>
      <c r="B287" s="17" t="s">
        <v>258</v>
      </c>
      <c r="C287" s="18"/>
      <c r="D287" s="17" t="s">
        <v>5</v>
      </c>
      <c r="E287" s="17" t="s">
        <v>6</v>
      </c>
      <c r="F287" s="18">
        <v>42419</v>
      </c>
      <c r="G287" s="17" t="s">
        <v>441</v>
      </c>
      <c r="H287" t="str">
        <f>VLOOKUP(B287,usuariosactivos2024[[Usuario SAP]:[Gerencia]],7,FALSE)</f>
        <v>RAUL JAVIER TORRES SILVA</v>
      </c>
      <c r="I287" t="str">
        <f>VLOOKUP(B287,usuariosactivos2024[[Usuario SAP]:[Gerencia]],8,FALSE)</f>
        <v>MANTENIMIENTO DE RIEGO Y BOMBAS</v>
      </c>
      <c r="J287" t="str">
        <f>VLOOKUP(B287,usuariosactivos2024[[Usuario SAP]:[Gerencia]],9,FALSE)</f>
        <v>Gerencia Agricola</v>
      </c>
    </row>
    <row r="288" spans="1:10" x14ac:dyDescent="0.25">
      <c r="A288" s="13">
        <v>2025</v>
      </c>
      <c r="B288" s="14" t="s">
        <v>259</v>
      </c>
      <c r="C288" s="15">
        <v>2958465</v>
      </c>
      <c r="D288" s="14" t="s">
        <v>5</v>
      </c>
      <c r="E288" s="14" t="s">
        <v>6</v>
      </c>
      <c r="F288" s="15">
        <v>45169</v>
      </c>
      <c r="G288" s="14" t="s">
        <v>441</v>
      </c>
      <c r="H288" t="str">
        <f>VLOOKUP(B288,usuariosactivos2024[[Usuario SAP]:[Gerencia]],7,FALSE)</f>
        <v>ROSALIA JOSELENNY VELAZCO GARCIA</v>
      </c>
      <c r="I288" t="str">
        <f>VLOOKUP(B288,usuariosactivos2024[[Usuario SAP]:[Gerencia]],8,FALSE)</f>
        <v>MANTENIMIENTO DE RIEGO Y BOMBAS</v>
      </c>
      <c r="J288" t="str">
        <f>VLOOKUP(B288,usuariosactivos2024[[Usuario SAP]:[Gerencia]],9,FALSE)</f>
        <v>Gerencia Agricola</v>
      </c>
    </row>
    <row r="289" spans="1:10" x14ac:dyDescent="0.25">
      <c r="A289" s="16">
        <v>2025</v>
      </c>
      <c r="B289" s="17" t="s">
        <v>261</v>
      </c>
      <c r="C289" s="18"/>
      <c r="D289" s="17" t="s">
        <v>5</v>
      </c>
      <c r="E289" s="17" t="s">
        <v>10</v>
      </c>
      <c r="F289" s="18">
        <v>43493</v>
      </c>
      <c r="G289" s="17" t="s">
        <v>441</v>
      </c>
      <c r="H289" t="str">
        <f>VLOOKUP(B289,usuariosactivos2024[[Usuario SAP]:[Gerencia]],7,FALSE)</f>
        <v>ROCCO ZETOLA BURNEO</v>
      </c>
      <c r="I289" t="str">
        <f>VLOOKUP(B289,usuariosactivos2024[[Usuario SAP]:[Gerencia]],8,FALSE)</f>
        <v>GERENCIA GENERAL</v>
      </c>
      <c r="J289" t="str">
        <f>VLOOKUP(B289,usuariosactivos2024[[Usuario SAP]:[Gerencia]],9,FALSE)</f>
        <v>Gerencia General</v>
      </c>
    </row>
    <row r="290" spans="1:10" x14ac:dyDescent="0.25">
      <c r="A290" s="13">
        <v>2025</v>
      </c>
      <c r="B290" s="14" t="s">
        <v>264</v>
      </c>
      <c r="C290" s="15">
        <v>2958465</v>
      </c>
      <c r="D290" s="14" t="s">
        <v>5</v>
      </c>
      <c r="E290" s="14" t="s">
        <v>6</v>
      </c>
      <c r="F290" s="15">
        <v>44897</v>
      </c>
      <c r="G290" s="14" t="s">
        <v>441</v>
      </c>
      <c r="H290" t="str">
        <f>VLOOKUP(B290,usuariosactivos2024[[Usuario SAP]:[Gerencia]],7,FALSE)</f>
        <v>SANDRA LUCERO MERINO VALENCIA</v>
      </c>
      <c r="I290" t="str">
        <f>VLOOKUP(B290,usuariosactivos2024[[Usuario SAP]:[Gerencia]],8,FALSE)</f>
        <v>CONTABILIDAD</v>
      </c>
      <c r="J290" t="str">
        <f>VLOOKUP(B290,usuariosactivos2024[[Usuario SAP]:[Gerencia]],9,FALSE)</f>
        <v>Gerencia Administracion y Finanzas</v>
      </c>
    </row>
    <row r="291" spans="1:10" x14ac:dyDescent="0.25">
      <c r="A291" s="16">
        <v>2025</v>
      </c>
      <c r="B291" s="17" t="s">
        <v>265</v>
      </c>
      <c r="C291" s="18"/>
      <c r="D291" s="17" t="s">
        <v>5</v>
      </c>
      <c r="E291" s="17" t="s">
        <v>6</v>
      </c>
      <c r="F291" s="18">
        <v>41866</v>
      </c>
      <c r="G291" s="17" t="s">
        <v>441</v>
      </c>
      <c r="H291" t="str">
        <f>VLOOKUP(B291,usuariosactivos2024[[Usuario SAP]:[Gerencia]],7,FALSE)</f>
        <v>SAUL NIZAMA MAZA</v>
      </c>
      <c r="I291" t="str">
        <f>VLOOKUP(B291,usuariosactivos2024[[Usuario SAP]:[Gerencia]],8,FALSE)</f>
        <v>MANTENIMIENTO CAT</v>
      </c>
      <c r="J291" t="str">
        <f>VLOOKUP(B291,usuariosactivos2024[[Usuario SAP]:[Gerencia]],9,FALSE)</f>
        <v>Gerencia de Operaciones</v>
      </c>
    </row>
    <row r="292" spans="1:10" x14ac:dyDescent="0.25">
      <c r="A292" s="13">
        <v>2025</v>
      </c>
      <c r="B292" s="14" t="s">
        <v>266</v>
      </c>
      <c r="C292" s="15">
        <v>2958465</v>
      </c>
      <c r="D292" s="14" t="s">
        <v>5</v>
      </c>
      <c r="E292" s="14" t="s">
        <v>6</v>
      </c>
      <c r="F292" s="15">
        <v>45139</v>
      </c>
      <c r="G292" s="14" t="s">
        <v>441</v>
      </c>
      <c r="H292" t="str">
        <f>VLOOKUP(B292,usuariosactivos2024[[Usuario SAP]:[Gerencia]],7,FALSE)</f>
        <v>SECIBEL VILELA SANCHEZ VILELA</v>
      </c>
      <c r="I292" t="str">
        <f>VLOOKUP(B292,usuariosactivos2024[[Usuario SAP]:[Gerencia]],8,FALSE)</f>
        <v>CONTROL DE GESTION</v>
      </c>
      <c r="J292" t="str">
        <f>VLOOKUP(B292,usuariosactivos2024[[Usuario SAP]:[Gerencia]],9,FALSE)</f>
        <v>Gerencia Administracion y Finanzas</v>
      </c>
    </row>
    <row r="293" spans="1:10" x14ac:dyDescent="0.25">
      <c r="A293" s="16">
        <v>2025</v>
      </c>
      <c r="B293" s="17" t="s">
        <v>267</v>
      </c>
      <c r="C293" s="18">
        <v>45702</v>
      </c>
      <c r="D293" s="17" t="s">
        <v>5</v>
      </c>
      <c r="E293" s="17" t="s">
        <v>6</v>
      </c>
      <c r="F293" s="18">
        <v>45323</v>
      </c>
      <c r="G293" s="17" t="s">
        <v>441</v>
      </c>
      <c r="H293" t="str">
        <f>VLOOKUP(B293,usuariosactivos2024[[Usuario SAP]:[Gerencia]],7,FALSE)</f>
        <v>URSULA NIKOLL SANCHEZ FLORES</v>
      </c>
      <c r="I293" t="str">
        <f>VLOOKUP(B293,usuariosactivos2024[[Usuario SAP]:[Gerencia]],8,FALSE)</f>
        <v>CONTROL DE GESTION</v>
      </c>
      <c r="J293" t="str">
        <f>VLOOKUP(B293,usuariosactivos2024[[Usuario SAP]:[Gerencia]],9,FALSE)</f>
        <v>Gerencia Administracion y Finanzas</v>
      </c>
    </row>
    <row r="294" spans="1:10" x14ac:dyDescent="0.25">
      <c r="A294" s="13">
        <v>2025</v>
      </c>
      <c r="B294" s="14" t="s">
        <v>268</v>
      </c>
      <c r="C294" s="15"/>
      <c r="D294" s="14" t="s">
        <v>5</v>
      </c>
      <c r="E294" s="14" t="s">
        <v>6</v>
      </c>
      <c r="F294" s="15">
        <v>44404</v>
      </c>
      <c r="G294" s="14" t="s">
        <v>441</v>
      </c>
      <c r="H294" t="str">
        <f>VLOOKUP(B294,usuariosactivos2024[[Usuario SAP]:[Gerencia]],7,FALSE)</f>
        <v>VICTOR DANIEL ABAD PRECIADO</v>
      </c>
      <c r="I294" t="str">
        <f>VLOOKUP(B294,usuariosactivos2024[[Usuario SAP]:[Gerencia]],8,FALSE)</f>
        <v>CONTABILIDAD</v>
      </c>
      <c r="J294" t="str">
        <f>VLOOKUP(B294,usuariosactivos2024[[Usuario SAP]:[Gerencia]],9,FALSE)</f>
        <v>Gerencia Administracion y Finanzas</v>
      </c>
    </row>
    <row r="295" spans="1:10" x14ac:dyDescent="0.25">
      <c r="A295" s="16">
        <v>2025</v>
      </c>
      <c r="B295" s="17" t="s">
        <v>270</v>
      </c>
      <c r="C295" s="18">
        <v>45730</v>
      </c>
      <c r="D295" s="17" t="s">
        <v>5</v>
      </c>
      <c r="E295" s="17" t="s">
        <v>6</v>
      </c>
      <c r="F295" s="18">
        <v>45315</v>
      </c>
      <c r="G295" s="17" t="s">
        <v>441</v>
      </c>
      <c r="H295" t="str">
        <f>VLOOKUP(B295,usuariosactivos2024[[Usuario SAP]:[Gerencia]],7,FALSE)</f>
        <v>VICTOR JESUS ANTEZANA MEDINA</v>
      </c>
      <c r="I295" t="str">
        <f>VLOOKUP(B295,usuariosactivos2024[[Usuario SAP]:[Gerencia]],8,FALSE)</f>
        <v>ADMINISTRACION</v>
      </c>
      <c r="J295" t="str">
        <f>VLOOKUP(B295,usuariosactivos2024[[Usuario SAP]:[Gerencia]],9,FALSE)</f>
        <v>Gerencia Administracion y Finanzas</v>
      </c>
    </row>
    <row r="296" spans="1:10" x14ac:dyDescent="0.25">
      <c r="A296" s="13">
        <v>2025</v>
      </c>
      <c r="B296" s="14" t="s">
        <v>271</v>
      </c>
      <c r="C296" s="15"/>
      <c r="D296" s="14" t="s">
        <v>5</v>
      </c>
      <c r="E296" s="14" t="s">
        <v>6</v>
      </c>
      <c r="F296" s="15">
        <v>43684</v>
      </c>
      <c r="G296" s="14" t="s">
        <v>441</v>
      </c>
      <c r="H296" t="str">
        <f>VLOOKUP(B296,usuariosactivos2024[[Usuario SAP]:[Gerencia]],7,FALSE)</f>
        <v>VICTOR JUNIOR CRUZ CARRILLO</v>
      </c>
      <c r="I296" t="str">
        <f>VLOOKUP(B296,usuariosactivos2024[[Usuario SAP]:[Gerencia]],8,FALSE)</f>
        <v>GESTION HUMANA Y SOSTENIBILIDAD</v>
      </c>
      <c r="J296" t="str">
        <f>VLOOKUP(B296,usuariosactivos2024[[Usuario SAP]:[Gerencia]],9,FALSE)</f>
        <v>Gerencia Gestion Humana de Sostenibilidad</v>
      </c>
    </row>
    <row r="297" spans="1:10" x14ac:dyDescent="0.25">
      <c r="A297" s="16">
        <v>2025</v>
      </c>
      <c r="B297" s="17" t="s">
        <v>273</v>
      </c>
      <c r="C297" s="18">
        <v>45756</v>
      </c>
      <c r="D297" s="17" t="s">
        <v>5</v>
      </c>
      <c r="E297" s="17" t="s">
        <v>6</v>
      </c>
      <c r="F297" s="18">
        <v>44837</v>
      </c>
      <c r="G297" s="17" t="s">
        <v>441</v>
      </c>
      <c r="H297" t="str">
        <f>VLOOKUP(B297,usuariosactivos2024[[Usuario SAP]:[Gerencia]],7,FALSE)</f>
        <v>VICTOR ALONSO LEON ALBAN</v>
      </c>
      <c r="I297" t="str">
        <f>VLOOKUP(B297,usuariosactivos2024[[Usuario SAP]:[Gerencia]],8,FALSE)</f>
        <v>ALMACEN Y DISTRIBUCION</v>
      </c>
      <c r="J297" t="str">
        <f>VLOOKUP(B297,usuariosactivos2024[[Usuario SAP]:[Gerencia]],9,FALSE)</f>
        <v>Gerencia de Operaciones</v>
      </c>
    </row>
    <row r="298" spans="1:10" x14ac:dyDescent="0.25">
      <c r="A298" s="13">
        <v>2025</v>
      </c>
      <c r="B298" s="14" t="s">
        <v>274</v>
      </c>
      <c r="C298" s="15"/>
      <c r="D298" s="14" t="s">
        <v>5</v>
      </c>
      <c r="E298" s="14" t="s">
        <v>6</v>
      </c>
      <c r="F298" s="15">
        <v>44231</v>
      </c>
      <c r="G298" s="14" t="s">
        <v>441</v>
      </c>
      <c r="H298" t="str">
        <f>VLOOKUP(B298,usuariosactivos2024[[Usuario SAP]:[Gerencia]],7,FALSE)</f>
        <v>VÍCTOR STALIN LÓPEZ SÁNCHEZ</v>
      </c>
      <c r="I298" t="str">
        <f>VLOOKUP(B298,usuariosactivos2024[[Usuario SAP]:[Gerencia]],8,FALSE)</f>
        <v>COSECHA,ALCE Y TRANSPORTE</v>
      </c>
      <c r="J298" t="str">
        <f>VLOOKUP(B298,usuariosactivos2024[[Usuario SAP]:[Gerencia]],9,FALSE)</f>
        <v>Gerencia de Operaciones</v>
      </c>
    </row>
    <row r="299" spans="1:10" x14ac:dyDescent="0.25">
      <c r="A299" s="16">
        <v>2025</v>
      </c>
      <c r="B299" s="17" t="s">
        <v>275</v>
      </c>
      <c r="C299" s="18"/>
      <c r="D299" s="17" t="s">
        <v>5</v>
      </c>
      <c r="E299" s="17" t="s">
        <v>10</v>
      </c>
      <c r="F299" s="18">
        <v>45540</v>
      </c>
      <c r="G299" s="17" t="s">
        <v>441</v>
      </c>
      <c r="H299" t="str">
        <f>VLOOKUP(B299,usuariosactivos2024[[Usuario SAP]:[Gerencia]],7,FALSE)</f>
        <v>VALERIA ALEJANDRA REQUELME SEMINARIO</v>
      </c>
      <c r="I299" t="str">
        <f>VLOOKUP(B299,usuariosactivos2024[[Usuario SAP]:[Gerencia]],8,FALSE)</f>
        <v>CONTABILIDAD</v>
      </c>
      <c r="J299" t="str">
        <f>VLOOKUP(B299,usuariosactivos2024[[Usuario SAP]:[Gerencia]],9,FALSE)</f>
        <v>Gerencia Administracion y Finanzas</v>
      </c>
    </row>
    <row r="300" spans="1:10" x14ac:dyDescent="0.25">
      <c r="A300" s="13">
        <v>2025</v>
      </c>
      <c r="B300" s="14" t="s">
        <v>276</v>
      </c>
      <c r="C300" s="15"/>
      <c r="D300" s="14" t="s">
        <v>5</v>
      </c>
      <c r="E300" s="14" t="s">
        <v>6</v>
      </c>
      <c r="F300" s="15">
        <v>43567</v>
      </c>
      <c r="G300" s="14" t="s">
        <v>441</v>
      </c>
      <c r="H300" t="str">
        <f>VLOOKUP(B300,usuariosactivos2024[[Usuario SAP]:[Gerencia]],7,FALSE)</f>
        <v>WILMER CHAVEZ SAAVEDRA</v>
      </c>
      <c r="I300" t="str">
        <f>VLOOKUP(B300,usuariosactivos2024[[Usuario SAP]:[Gerencia]],8,FALSE)</f>
        <v>FUNDO SAN VICENTE</v>
      </c>
      <c r="J300" t="str">
        <f>VLOOKUP(B300,usuariosactivos2024[[Usuario SAP]:[Gerencia]],9,FALSE)</f>
        <v>Gerencia Agricola</v>
      </c>
    </row>
    <row r="301" spans="1:10" x14ac:dyDescent="0.25">
      <c r="A301" s="16">
        <v>2025</v>
      </c>
      <c r="B301" s="17" t="s">
        <v>277</v>
      </c>
      <c r="C301" s="18">
        <v>45678</v>
      </c>
      <c r="D301" s="17" t="s">
        <v>5</v>
      </c>
      <c r="E301" s="17" t="s">
        <v>6</v>
      </c>
      <c r="F301" s="18">
        <v>43413</v>
      </c>
      <c r="G301" s="17" t="s">
        <v>441</v>
      </c>
      <c r="H301" t="str">
        <f>VLOOKUP(B301,usuariosactivos2024[[Usuario SAP]:[Gerencia]],7,FALSE)</f>
        <v>WALTER FACUNDO FACUNDO</v>
      </c>
      <c r="I301" t="str">
        <f>VLOOKUP(B301,usuariosactivos2024[[Usuario SAP]:[Gerencia]],8,FALSE)</f>
        <v>PRODUCCION</v>
      </c>
      <c r="J301" t="str">
        <f>VLOOKUP(B301,usuariosactivos2024[[Usuario SAP]:[Gerencia]],9,FALSE)</f>
        <v>Gerencia Industrial y Mantenimiento</v>
      </c>
    </row>
    <row r="302" spans="1:10" x14ac:dyDescent="0.25">
      <c r="A302" s="13">
        <v>2025</v>
      </c>
      <c r="B302" s="14" t="s">
        <v>279</v>
      </c>
      <c r="C302" s="15"/>
      <c r="D302" s="14" t="s">
        <v>5</v>
      </c>
      <c r="E302" s="14" t="s">
        <v>10</v>
      </c>
      <c r="F302" s="15">
        <v>42809</v>
      </c>
      <c r="G302" s="14" t="s">
        <v>441</v>
      </c>
      <c r="H302" t="str">
        <f>VLOOKUP(B302,usuariosactivos2024[[Usuario SAP]:[Gerencia]],7,FALSE)</f>
        <v>WILLIAN RAUL JIMENEZ NOLE</v>
      </c>
      <c r="I302" t="str">
        <f>VLOOKUP(B302,usuariosactivos2024[[Usuario SAP]:[Gerencia]],8,FALSE)</f>
        <v>PRODUCCION</v>
      </c>
      <c r="J302" t="str">
        <f>VLOOKUP(B302,usuariosactivos2024[[Usuario SAP]:[Gerencia]],9,FALSE)</f>
        <v>Gerencia Industrial y Mantenimiento</v>
      </c>
    </row>
    <row r="303" spans="1:10" x14ac:dyDescent="0.25">
      <c r="A303" s="16">
        <v>2025</v>
      </c>
      <c r="B303" s="17" t="s">
        <v>281</v>
      </c>
      <c r="C303" s="18"/>
      <c r="D303" s="17" t="s">
        <v>5</v>
      </c>
      <c r="E303" s="17" t="s">
        <v>6</v>
      </c>
      <c r="F303" s="18">
        <v>43472</v>
      </c>
      <c r="G303" s="17" t="s">
        <v>441</v>
      </c>
      <c r="H303" t="str">
        <f>VLOOKUP(B303,usuariosactivos2024[[Usuario SAP]:[Gerencia]],7,FALSE)</f>
        <v>YADIRA SOLEDAD GARRIDO SANCHEZ</v>
      </c>
      <c r="I303" t="str">
        <f>VLOOKUP(B303,usuariosactivos2024[[Usuario SAP]:[Gerencia]],8,FALSE)</f>
        <v>ALMACEN Y DISTRIBUCION</v>
      </c>
      <c r="J303" t="str">
        <f>VLOOKUP(B303,usuariosactivos2024[[Usuario SAP]:[Gerencia]],9,FALSE)</f>
        <v>Gerencia de Operaciones</v>
      </c>
    </row>
    <row r="304" spans="1:10" x14ac:dyDescent="0.25">
      <c r="A304" s="13">
        <v>2025</v>
      </c>
      <c r="B304" s="14" t="s">
        <v>282</v>
      </c>
      <c r="C304" s="15">
        <v>2958465</v>
      </c>
      <c r="D304" s="14" t="s">
        <v>5</v>
      </c>
      <c r="E304" s="14" t="s">
        <v>6</v>
      </c>
      <c r="F304" s="15">
        <v>45393</v>
      </c>
      <c r="G304" s="14" t="s">
        <v>441</v>
      </c>
      <c r="H304" t="str">
        <f>VLOOKUP(B304,usuariosactivos2024[[Usuario SAP]:[Gerencia]],7,FALSE)</f>
        <v>YESICA JEOVANA HERMENEGILDO ALVARADO</v>
      </c>
      <c r="I304" t="str">
        <f>VLOOKUP(B304,usuariosactivos2024[[Usuario SAP]:[Gerencia]],8,FALSE)</f>
        <v>GESTION HUMANA Y SOSTENIBILIDAD</v>
      </c>
      <c r="J304" t="str">
        <f>VLOOKUP(B304,usuariosactivos2024[[Usuario SAP]:[Gerencia]],9,FALSE)</f>
        <v>Gerencia Gestion Humana de Sostenibilidad</v>
      </c>
    </row>
    <row r="305" spans="1:10" x14ac:dyDescent="0.25">
      <c r="A305" s="16">
        <v>2025</v>
      </c>
      <c r="B305" s="17" t="s">
        <v>284</v>
      </c>
      <c r="C305" s="18"/>
      <c r="D305" s="17" t="s">
        <v>5</v>
      </c>
      <c r="E305" s="17" t="s">
        <v>6</v>
      </c>
      <c r="F305" s="18">
        <v>45134</v>
      </c>
      <c r="G305" s="17" t="s">
        <v>441</v>
      </c>
      <c r="H305" t="str">
        <f>VLOOKUP(B305,usuariosactivos2024[[Usuario SAP]:[Gerencia]],7,FALSE)</f>
        <v>YORDY FABIAN MOGOLLON GONZALES</v>
      </c>
      <c r="I305" t="str">
        <f>VLOOKUP(B305,usuariosactivos2024[[Usuario SAP]:[Gerencia]],8,FALSE)</f>
        <v>COSECHA,ALCE Y TRANSPORTE</v>
      </c>
      <c r="J305" t="str">
        <f>VLOOKUP(B305,usuariosactivos2024[[Usuario SAP]:[Gerencia]],9,FALSE)</f>
        <v>Gerencia de Operaciones</v>
      </c>
    </row>
    <row r="306" spans="1:10" x14ac:dyDescent="0.25">
      <c r="A306" s="13">
        <v>2025</v>
      </c>
      <c r="B306" s="14" t="s">
        <v>286</v>
      </c>
      <c r="C306" s="15"/>
      <c r="D306" s="14" t="s">
        <v>5</v>
      </c>
      <c r="E306" s="14" t="s">
        <v>10</v>
      </c>
      <c r="F306" s="15">
        <v>44676</v>
      </c>
      <c r="G306" s="14" t="s">
        <v>441</v>
      </c>
      <c r="H306" t="str">
        <f>VLOOKUP(B306,usuariosactivos2024[[Usuario SAP]:[Gerencia]],7,FALSE)</f>
        <v>YUBIPSI ANALI MOSCOL CARDOZA</v>
      </c>
      <c r="I306" t="str">
        <f>VLOOKUP(B306,usuariosactivos2024[[Usuario SAP]:[Gerencia]],8,FALSE)</f>
        <v>COMERCIAL</v>
      </c>
      <c r="J306" t="str">
        <f>VLOOKUP(B306,usuariosactivos2024[[Usuario SAP]:[Gerencia]],9,FALSE)</f>
        <v>Gerencia de Operaciones</v>
      </c>
    </row>
    <row r="307" spans="1:10" x14ac:dyDescent="0.25">
      <c r="A307" s="16">
        <v>2025</v>
      </c>
      <c r="B307" s="17" t="s">
        <v>591</v>
      </c>
      <c r="C307" s="18"/>
      <c r="D307" s="17" t="s">
        <v>5</v>
      </c>
      <c r="E307" s="17" t="s">
        <v>6</v>
      </c>
      <c r="F307" s="18">
        <v>45699</v>
      </c>
      <c r="G307" s="17" t="s">
        <v>441</v>
      </c>
      <c r="H307" t="str">
        <f>VLOOKUP(B307,usuariosactivos2024[[Usuario SAP]:[Gerencia]],7,FALSE)</f>
        <v>YADHIRA LETICIA SAAVEDRA CORDOVA</v>
      </c>
      <c r="I307" t="str">
        <f>VLOOKUP(B307,usuariosactivos2024[[Usuario SAP]:[Gerencia]],8,FALSE)</f>
        <v>COSECHA,ALCE Y TRANSPORTE</v>
      </c>
      <c r="J307" t="str">
        <f>VLOOKUP(B307,usuariosactivos2024[[Usuario SAP]:[Gerencia]],9,FALSE)</f>
        <v>Gerencia de Operaciones</v>
      </c>
    </row>
    <row r="308" spans="1:10" x14ac:dyDescent="0.25">
      <c r="A308" s="13">
        <v>2025</v>
      </c>
      <c r="B308" s="14" t="s">
        <v>4</v>
      </c>
      <c r="C308" s="15"/>
      <c r="D308" s="14" t="s">
        <v>5</v>
      </c>
      <c r="E308" s="14" t="s">
        <v>6</v>
      </c>
      <c r="F308" s="15">
        <v>45322</v>
      </c>
      <c r="G308" s="14" t="s">
        <v>442</v>
      </c>
      <c r="H308" t="str">
        <f>VLOOKUP(B308,usuariosactivos2024[[Usuario SAP]:[Gerencia]],7,FALSE)</f>
        <v>RESP:JIMMY VASQUEZ CASTRO</v>
      </c>
      <c r="I308" t="str">
        <f>VLOOKUP(B308,usuariosactivos2024[[Usuario SAP]:[Gerencia]],8,FALSE)</f>
        <v>ADMINISTRACION</v>
      </c>
      <c r="J308" t="str">
        <f>VLOOKUP(B308,usuariosactivos2024[[Usuario SAP]:[Gerencia]],9,FALSE)</f>
        <v>Gerencia Administracion y Finanzas</v>
      </c>
    </row>
    <row r="309" spans="1:10" x14ac:dyDescent="0.25">
      <c r="A309" s="16">
        <v>2025</v>
      </c>
      <c r="B309" s="17" t="s">
        <v>592</v>
      </c>
      <c r="C309" s="18"/>
      <c r="D309" s="17" t="s">
        <v>5</v>
      </c>
      <c r="E309" s="17" t="s">
        <v>6</v>
      </c>
      <c r="F309" s="18">
        <v>45743</v>
      </c>
      <c r="G309" s="17" t="s">
        <v>442</v>
      </c>
      <c r="H309" t="str">
        <f>VLOOKUP(B309,usuariosactivos2024[[Usuario SAP]:[Gerencia]],7,FALSE)</f>
        <v>DIGAGRICOLA DIGAGRICOLA</v>
      </c>
      <c r="I309" t="str">
        <f>VLOOKUP(B309,usuariosactivos2024[[Usuario SAP]:[Gerencia]],8,FALSE)</f>
        <v>FUNDO MONTELIMA</v>
      </c>
      <c r="J309" t="str">
        <f>VLOOKUP(B309,usuariosactivos2024[[Usuario SAP]:[Gerencia]],9,FALSE)</f>
        <v>Gerencia Agricola</v>
      </c>
    </row>
    <row r="310" spans="1:10" x14ac:dyDescent="0.25">
      <c r="A310" s="13">
        <v>2025</v>
      </c>
      <c r="B310" s="14" t="s">
        <v>7</v>
      </c>
      <c r="C310" s="15">
        <v>2958465</v>
      </c>
      <c r="D310" s="14" t="s">
        <v>8</v>
      </c>
      <c r="E310" s="14" t="s">
        <v>6</v>
      </c>
      <c r="F310" s="15">
        <v>41172</v>
      </c>
      <c r="G310" s="14" t="s">
        <v>442</v>
      </c>
      <c r="H310" t="str">
        <f>VLOOKUP(B310,usuariosactivos2024[[Usuario SAP]:[Gerencia]],7,FALSE)</f>
        <v>RESP. VÍCTOR STALIN LÓPEZ SÁNCHEZ</v>
      </c>
      <c r="I310" t="str">
        <f>VLOOKUP(B310,usuariosactivos2024[[Usuario SAP]:[Gerencia]],8,FALSE)</f>
        <v>MANTENIMIENTO CAT</v>
      </c>
      <c r="J310" t="str">
        <f>VLOOKUP(B310,usuariosactivos2024[[Usuario SAP]:[Gerencia]],9,FALSE)</f>
        <v>Gerencia de Operaciones</v>
      </c>
    </row>
    <row r="311" spans="1:10" x14ac:dyDescent="0.25">
      <c r="A311" s="16">
        <v>2025</v>
      </c>
      <c r="B311" s="17" t="s">
        <v>9</v>
      </c>
      <c r="C311" s="18"/>
      <c r="D311" s="17" t="s">
        <v>5</v>
      </c>
      <c r="E311" s="17" t="s">
        <v>10</v>
      </c>
      <c r="F311" s="18">
        <v>43529</v>
      </c>
      <c r="G311" s="17" t="s">
        <v>442</v>
      </c>
      <c r="H311" t="str">
        <f>VLOOKUP(B311,usuariosactivos2024[[Usuario SAP]:[Gerencia]],7,FALSE)</f>
        <v>RESPNOSABLE: VÍCTOR STALIN LÓPEZ SÁNCHEZ</v>
      </c>
      <c r="I311" t="str">
        <f>VLOOKUP(B311,usuariosactivos2024[[Usuario SAP]:[Gerencia]],8,FALSE)</f>
        <v>MANTENIMIENTO CAT</v>
      </c>
      <c r="J311" t="str">
        <f>VLOOKUP(B311,usuariosactivos2024[[Usuario SAP]:[Gerencia]],9,FALSE)</f>
        <v>Gerencia de Operaciones</v>
      </c>
    </row>
    <row r="312" spans="1:10" x14ac:dyDescent="0.25">
      <c r="A312" s="13">
        <v>2025</v>
      </c>
      <c r="B312" s="14" t="s">
        <v>11</v>
      </c>
      <c r="C312" s="15"/>
      <c r="D312" s="14" t="s">
        <v>5</v>
      </c>
      <c r="E312" s="14" t="s">
        <v>6</v>
      </c>
      <c r="F312" s="15">
        <v>45086</v>
      </c>
      <c r="G312" s="14" t="s">
        <v>442</v>
      </c>
      <c r="H312" t="str">
        <f>VLOOKUP(B312,usuariosactivos2024[[Usuario SAP]:[Gerencia]],7,FALSE)</f>
        <v>VÍCTOR STALIN LÓPEZ SÁNCHEZ</v>
      </c>
      <c r="I312" t="str">
        <f>VLOOKUP(B312,usuariosactivos2024[[Usuario SAP]:[Gerencia]],8,FALSE)</f>
        <v>MANTENIMIENTO CAT</v>
      </c>
      <c r="J312" t="str">
        <f>VLOOKUP(B312,usuariosactivos2024[[Usuario SAP]:[Gerencia]],9,FALSE)</f>
        <v>Gerencia de Operaciones</v>
      </c>
    </row>
    <row r="313" spans="1:10" x14ac:dyDescent="0.25">
      <c r="A313" s="16">
        <v>2025</v>
      </c>
      <c r="B313" s="17" t="s">
        <v>12</v>
      </c>
      <c r="C313" s="18"/>
      <c r="D313" s="17" t="s">
        <v>5</v>
      </c>
      <c r="E313" s="17" t="s">
        <v>6</v>
      </c>
      <c r="F313" s="18">
        <v>45652</v>
      </c>
      <c r="G313" s="17" t="s">
        <v>442</v>
      </c>
      <c r="H313" t="str">
        <f>VLOOKUP(B313,usuariosactivos2024[[Usuario SAP]:[Gerencia]],7,FALSE)</f>
        <v>VÍCTOR STALIN LÓPEZ SÁNCHEZ</v>
      </c>
      <c r="I313" t="str">
        <f>VLOOKUP(B313,usuariosactivos2024[[Usuario SAP]:[Gerencia]],8,FALSE)</f>
        <v>COSECHA,ALCE Y TRANSPORTE</v>
      </c>
      <c r="J313" t="str">
        <f>VLOOKUP(B313,usuariosactivos2024[[Usuario SAP]:[Gerencia]],9,FALSE)</f>
        <v>Gerencia de Operaciones</v>
      </c>
    </row>
    <row r="314" spans="1:10" x14ac:dyDescent="0.25">
      <c r="A314" s="13">
        <v>2025</v>
      </c>
      <c r="B314" s="14" t="s">
        <v>14</v>
      </c>
      <c r="C314" s="15">
        <v>2958465</v>
      </c>
      <c r="D314" s="14" t="s">
        <v>5</v>
      </c>
      <c r="E314" s="14" t="s">
        <v>10</v>
      </c>
      <c r="F314" s="15">
        <v>42037</v>
      </c>
      <c r="G314" s="14" t="s">
        <v>442</v>
      </c>
      <c r="H314" t="str">
        <f>VLOOKUP(B314,usuariosactivos2024[[Usuario SAP]:[Gerencia]],7,FALSE)</f>
        <v>OPERADOR DE BALANZA</v>
      </c>
      <c r="I314" t="str">
        <f>VLOOKUP(B314,usuariosactivos2024[[Usuario SAP]:[Gerencia]],8,FALSE)</f>
        <v>ALMACEN Y DISTRIBUCION</v>
      </c>
      <c r="J314" t="str">
        <f>VLOOKUP(B314,usuariosactivos2024[[Usuario SAP]:[Gerencia]],9,FALSE)</f>
        <v>Gerencia de Operaciones</v>
      </c>
    </row>
    <row r="315" spans="1:10" x14ac:dyDescent="0.25">
      <c r="A315" s="16">
        <v>2025</v>
      </c>
      <c r="B315" s="17" t="s">
        <v>15</v>
      </c>
      <c r="C315" s="18"/>
      <c r="D315" s="17" t="s">
        <v>5</v>
      </c>
      <c r="E315" s="17" t="s">
        <v>10</v>
      </c>
      <c r="F315" s="18">
        <v>41003</v>
      </c>
      <c r="G315" s="17" t="s">
        <v>442</v>
      </c>
      <c r="H315" t="str">
        <f>VLOOKUP(B315,usuariosactivos2024[[Usuario SAP]:[Gerencia]],7,FALSE)</f>
        <v>INSTRUMENTISTA DE AUTOMATIZACION</v>
      </c>
      <c r="I315" t="str">
        <f>VLOOKUP(B315,usuariosactivos2024[[Usuario SAP]:[Gerencia]],8,FALSE)</f>
        <v>AUTOMATIZACION</v>
      </c>
      <c r="J315" t="str">
        <f>VLOOKUP(B315,usuariosactivos2024[[Usuario SAP]:[Gerencia]],9,FALSE)</f>
        <v>Gerencia Industrial y Mantenimiento</v>
      </c>
    </row>
    <row r="316" spans="1:10" x14ac:dyDescent="0.25">
      <c r="A316" s="13">
        <v>2025</v>
      </c>
      <c r="B316" s="14" t="s">
        <v>16</v>
      </c>
      <c r="C316" s="15"/>
      <c r="D316" s="14" t="s">
        <v>5</v>
      </c>
      <c r="E316" s="14" t="s">
        <v>10</v>
      </c>
      <c r="F316" s="15">
        <v>40954</v>
      </c>
      <c r="G316" s="14" t="s">
        <v>442</v>
      </c>
      <c r="H316" t="str">
        <f>VLOOKUP(B316,usuariosactivos2024[[Usuario SAP]:[Gerencia]],7,FALSE)</f>
        <v>LUIS EDUARDO VILLAR FLORES</v>
      </c>
      <c r="I316" t="str">
        <f>VLOOKUP(B316,usuariosactivos2024[[Usuario SAP]:[Gerencia]],8,FALSE)</f>
        <v>MANTENIMIENTO INDUSTRIAL</v>
      </c>
      <c r="J316" t="str">
        <f>VLOOKUP(B316,usuariosactivos2024[[Usuario SAP]:[Gerencia]],9,FALSE)</f>
        <v>Gerencia Industrial y Mantenimiento</v>
      </c>
    </row>
    <row r="317" spans="1:10" x14ac:dyDescent="0.25">
      <c r="A317" s="16">
        <v>2025</v>
      </c>
      <c r="B317" s="17" t="s">
        <v>17</v>
      </c>
      <c r="C317" s="18"/>
      <c r="D317" s="17" t="s">
        <v>5</v>
      </c>
      <c r="E317" s="17" t="s">
        <v>10</v>
      </c>
      <c r="F317" s="18">
        <v>40792</v>
      </c>
      <c r="G317" s="17" t="s">
        <v>442</v>
      </c>
      <c r="H317" t="str">
        <f>VLOOKUP(B317,usuariosactivos2024[[Usuario SAP]:[Gerencia]],7,FALSE)</f>
        <v>DIANA CAROLINA ALBERCA SILUPÚ</v>
      </c>
      <c r="I317" t="str">
        <f>VLOOKUP(B317,usuariosactivos2024[[Usuario SAP]:[Gerencia]],8,FALSE)</f>
        <v>CONTROL DE CALIDAD</v>
      </c>
      <c r="J317" t="str">
        <f>VLOOKUP(B317,usuariosactivos2024[[Usuario SAP]:[Gerencia]],9,FALSE)</f>
        <v>Gerencia de Operaciones</v>
      </c>
    </row>
    <row r="318" spans="1:10" x14ac:dyDescent="0.25">
      <c r="A318" s="13">
        <v>2025</v>
      </c>
      <c r="B318" s="14" t="s">
        <v>18</v>
      </c>
      <c r="C318" s="15"/>
      <c r="D318" s="14" t="s">
        <v>5</v>
      </c>
      <c r="E318" s="14" t="s">
        <v>10</v>
      </c>
      <c r="F318" s="15">
        <v>43608</v>
      </c>
      <c r="G318" s="14" t="s">
        <v>442</v>
      </c>
      <c r="H318" t="str">
        <f>VLOOKUP(B318,usuariosactivos2024[[Usuario SAP]:[Gerencia]],7,FALSE)</f>
        <v>RESPONSABLE: ALEXANDER MOISES FLORES DUAREZ</v>
      </c>
      <c r="I318" t="str">
        <f>VLOOKUP(B318,usuariosactivos2024[[Usuario SAP]:[Gerencia]],8,FALSE)</f>
        <v>PRODUCCION</v>
      </c>
      <c r="J318" t="str">
        <f>VLOOKUP(B318,usuariosactivos2024[[Usuario SAP]:[Gerencia]],9,FALSE)</f>
        <v>Gerencia Industrial y Mantenimiento</v>
      </c>
    </row>
    <row r="319" spans="1:10" x14ac:dyDescent="0.25">
      <c r="A319" s="16">
        <v>2025</v>
      </c>
      <c r="B319" s="17" t="s">
        <v>19</v>
      </c>
      <c r="C319" s="18"/>
      <c r="D319" s="17" t="s">
        <v>5</v>
      </c>
      <c r="E319" s="17" t="s">
        <v>20</v>
      </c>
      <c r="F319" s="18">
        <v>41611</v>
      </c>
      <c r="G319" s="17" t="s">
        <v>442</v>
      </c>
      <c r="H319" t="str">
        <f>VLOOKUP(B319,usuariosactivos2024[[Usuario SAP]:[Gerencia]],7,FALSE)</f>
        <v>RESP: CESAR MIGUEL CARRILLO REYES</v>
      </c>
      <c r="I319" t="str">
        <f>VLOOKUP(B319,usuariosactivos2024[[Usuario SAP]:[Gerencia]],8,FALSE)</f>
        <v>ELECTRICIDAD</v>
      </c>
      <c r="J319" t="str">
        <f>VLOOKUP(B319,usuariosactivos2024[[Usuario SAP]:[Gerencia]],9,FALSE)</f>
        <v>Gerencia Industrial y Mantenimiento</v>
      </c>
    </row>
    <row r="320" spans="1:10" x14ac:dyDescent="0.25">
      <c r="A320" s="13">
        <v>2025</v>
      </c>
      <c r="B320" s="14" t="s">
        <v>21</v>
      </c>
      <c r="C320" s="15"/>
      <c r="D320" s="14" t="s">
        <v>5</v>
      </c>
      <c r="E320" s="14" t="s">
        <v>6</v>
      </c>
      <c r="F320" s="15">
        <v>44659</v>
      </c>
      <c r="G320" s="14" t="s">
        <v>442</v>
      </c>
      <c r="H320" t="str">
        <f>VLOOKUP(B320,usuariosactivos2024[[Usuario SAP]:[Gerencia]],7,FALSE)</f>
        <v>ANDERSON JOEL ADANAQUE ENCALADA</v>
      </c>
      <c r="I320" t="str">
        <f>VLOOKUP(B320,usuariosactivos2024[[Usuario SAP]:[Gerencia]],8,FALSE)</f>
        <v>COMPENSACIONES Y NOMINAS</v>
      </c>
      <c r="J320" t="str">
        <f>VLOOKUP(B320,usuariosactivos2024[[Usuario SAP]:[Gerencia]],9,FALSE)</f>
        <v>Gerencia Gestion Humana de Sostenibilidad</v>
      </c>
    </row>
    <row r="321" spans="1:10" x14ac:dyDescent="0.25">
      <c r="A321" s="16">
        <v>2025</v>
      </c>
      <c r="B321" s="17" t="s">
        <v>23</v>
      </c>
      <c r="C321" s="18">
        <v>45713</v>
      </c>
      <c r="D321" s="17" t="s">
        <v>5</v>
      </c>
      <c r="E321" s="17" t="s">
        <v>6</v>
      </c>
      <c r="F321" s="18">
        <v>43958</v>
      </c>
      <c r="G321" s="17" t="s">
        <v>442</v>
      </c>
      <c r="H321" t="str">
        <f>VLOOKUP(B321,usuariosactivos2024[[Usuario SAP]:[Gerencia]],7,FALSE)</f>
        <v>AMELIA AGUIRRE MARTINEZ</v>
      </c>
      <c r="I321" t="str">
        <f>VLOOKUP(B321,usuariosactivos2024[[Usuario SAP]:[Gerencia]],8,FALSE)</f>
        <v>MANTENIMIENTO CAT</v>
      </c>
      <c r="J321" t="str">
        <f>VLOOKUP(B321,usuariosactivos2024[[Usuario SAP]:[Gerencia]],9,FALSE)</f>
        <v>Gerencia de Operaciones</v>
      </c>
    </row>
    <row r="322" spans="1:10" x14ac:dyDescent="0.25">
      <c r="A322" s="13">
        <v>2025</v>
      </c>
      <c r="B322" s="14" t="s">
        <v>25</v>
      </c>
      <c r="C322" s="15">
        <v>45769</v>
      </c>
      <c r="D322" s="14" t="s">
        <v>5</v>
      </c>
      <c r="E322" s="14" t="s">
        <v>6</v>
      </c>
      <c r="F322" s="15">
        <v>45681</v>
      </c>
      <c r="G322" s="14" t="s">
        <v>442</v>
      </c>
      <c r="H322" t="str">
        <f>VLOOKUP(B322,usuariosactivos2024[[Usuario SAP]:[Gerencia]],7,FALSE)</f>
        <v>ALEXANDRA MILAGROS ANCAJIMA PONCE</v>
      </c>
      <c r="I322" t="str">
        <f>VLOOKUP(B322,usuariosactivos2024[[Usuario SAP]:[Gerencia]],8,FALSE)</f>
        <v>CONTABILIDAD</v>
      </c>
      <c r="J322" t="str">
        <f>VLOOKUP(B322,usuariosactivos2024[[Usuario SAP]:[Gerencia]],9,FALSE)</f>
        <v>Gerencia Administracion y Finanzas</v>
      </c>
    </row>
    <row r="323" spans="1:10" x14ac:dyDescent="0.25">
      <c r="A323" s="16">
        <v>2025</v>
      </c>
      <c r="B323" s="17" t="s">
        <v>593</v>
      </c>
      <c r="C323" s="18"/>
      <c r="D323" s="17" t="s">
        <v>5</v>
      </c>
      <c r="E323" s="17" t="s">
        <v>6</v>
      </c>
      <c r="F323" s="18">
        <v>45744</v>
      </c>
      <c r="G323" s="17" t="s">
        <v>442</v>
      </c>
      <c r="H323" t="str">
        <f>VLOOKUP(B323,usuariosactivos2024[[Usuario SAP]:[Gerencia]],7,FALSE)</f>
        <v>ANDREA LUCIA BAYONA BARCENA</v>
      </c>
      <c r="I323" t="str">
        <f>VLOOKUP(B323,usuariosactivos2024[[Usuario SAP]:[Gerencia]],8,FALSE)</f>
        <v>COMPRAS</v>
      </c>
      <c r="J323" t="str">
        <f>VLOOKUP(B323,usuariosactivos2024[[Usuario SAP]:[Gerencia]],9,FALSE)</f>
        <v>Gerencia de Operaciones</v>
      </c>
    </row>
    <row r="324" spans="1:10" x14ac:dyDescent="0.25">
      <c r="A324" s="13">
        <v>2025</v>
      </c>
      <c r="B324" s="14" t="s">
        <v>588</v>
      </c>
      <c r="C324" s="15"/>
      <c r="D324" s="14" t="s">
        <v>5</v>
      </c>
      <c r="E324" s="14" t="s">
        <v>10</v>
      </c>
      <c r="F324" s="15">
        <v>45685</v>
      </c>
      <c r="G324" s="14" t="s">
        <v>442</v>
      </c>
      <c r="H324" t="str">
        <f>VLOOKUP(B324,usuariosactivos2024[[Usuario SAP]:[Gerencia]],7,FALSE)</f>
        <v>ALEJANDRO BLANCO EGUILUZ</v>
      </c>
      <c r="I324" t="str">
        <f>VLOOKUP(B324,usuariosactivos2024[[Usuario SAP]:[Gerencia]],8,FALSE)</f>
        <v>COMERCIAL</v>
      </c>
      <c r="J324" t="str">
        <f>VLOOKUP(B324,usuariosactivos2024[[Usuario SAP]:[Gerencia]],9,FALSE)</f>
        <v>Gerencia de Operaciones</v>
      </c>
    </row>
    <row r="325" spans="1:10" x14ac:dyDescent="0.25">
      <c r="A325" s="16">
        <v>2025</v>
      </c>
      <c r="B325" s="17" t="s">
        <v>28</v>
      </c>
      <c r="C325" s="18">
        <v>2958465</v>
      </c>
      <c r="D325" s="17" t="s">
        <v>5</v>
      </c>
      <c r="E325" s="17" t="s">
        <v>6</v>
      </c>
      <c r="F325" s="18">
        <v>43740</v>
      </c>
      <c r="G325" s="17" t="s">
        <v>442</v>
      </c>
      <c r="H325" t="str">
        <f>VLOOKUP(B325,usuariosactivos2024[[Usuario SAP]:[Gerencia]],7,FALSE)</f>
        <v>ANA LUCIA BURNEO LOPEZ</v>
      </c>
      <c r="I325" t="str">
        <f>VLOOKUP(B325,usuariosactivos2024[[Usuario SAP]:[Gerencia]],8,FALSE)</f>
        <v>CONTROL DE GESTION</v>
      </c>
      <c r="J325" t="str">
        <f>VLOOKUP(B325,usuariosactivos2024[[Usuario SAP]:[Gerencia]],9,FALSE)</f>
        <v>Gerencia Administracion y Finanzas</v>
      </c>
    </row>
    <row r="326" spans="1:10" x14ac:dyDescent="0.25">
      <c r="A326" s="13">
        <v>2025</v>
      </c>
      <c r="B326" s="14" t="s">
        <v>29</v>
      </c>
      <c r="C326" s="15"/>
      <c r="D326" s="14" t="s">
        <v>5</v>
      </c>
      <c r="E326" s="14" t="s">
        <v>6</v>
      </c>
      <c r="F326" s="15">
        <v>45495</v>
      </c>
      <c r="G326" s="14" t="s">
        <v>442</v>
      </c>
      <c r="H326" t="str">
        <f>VLOOKUP(B326,usuariosactivos2024[[Usuario SAP]:[Gerencia]],7,FALSE)</f>
        <v>ABEL SALOMÓN CABANILLAS ORTEGA</v>
      </c>
      <c r="I326" t="str">
        <f>VLOOKUP(B326,usuariosactivos2024[[Usuario SAP]:[Gerencia]],8,FALSE)</f>
        <v>COMPRAS</v>
      </c>
      <c r="J326" t="str">
        <f>VLOOKUP(B326,usuariosactivos2024[[Usuario SAP]:[Gerencia]],9,FALSE)</f>
        <v>Gerencia de Operaciones</v>
      </c>
    </row>
    <row r="327" spans="1:10" x14ac:dyDescent="0.25">
      <c r="A327" s="16">
        <v>2025</v>
      </c>
      <c r="B327" s="17" t="s">
        <v>31</v>
      </c>
      <c r="C327" s="18"/>
      <c r="D327" s="17" t="s">
        <v>5</v>
      </c>
      <c r="E327" s="17" t="s">
        <v>6</v>
      </c>
      <c r="F327" s="18">
        <v>45594</v>
      </c>
      <c r="G327" s="17" t="s">
        <v>442</v>
      </c>
      <c r="H327" t="str">
        <f>VLOOKUP(B327,usuariosactivos2024[[Usuario SAP]:[Gerencia]],7,FALSE)</f>
        <v>ADRIÁN CHIRINOS CHUNGA</v>
      </c>
      <c r="I327" t="str">
        <f>VLOOKUP(B327,usuariosactivos2024[[Usuario SAP]:[Gerencia]],8,FALSE)</f>
        <v>GESTION HUMANA Y SOSTENIBILIDAD</v>
      </c>
      <c r="J327" t="str">
        <f>VLOOKUP(B327,usuariosactivos2024[[Usuario SAP]:[Gerencia]],9,FALSE)</f>
        <v>Gerencia Gestion Humana de Sostenibilidad</v>
      </c>
    </row>
    <row r="328" spans="1:10" x14ac:dyDescent="0.25">
      <c r="A328" s="13">
        <v>2025</v>
      </c>
      <c r="B328" s="14" t="s">
        <v>32</v>
      </c>
      <c r="C328" s="15"/>
      <c r="D328" s="14" t="s">
        <v>5</v>
      </c>
      <c r="E328" s="14" t="s">
        <v>10</v>
      </c>
      <c r="F328" s="15">
        <v>42604</v>
      </c>
      <c r="G328" s="14" t="s">
        <v>442</v>
      </c>
      <c r="H328" t="str">
        <f>VLOOKUP(B328,usuariosactivos2024[[Usuario SAP]:[Gerencia]],7,FALSE)</f>
        <v>ACELA MARGOT COLOMA LUNA</v>
      </c>
      <c r="I328" t="str">
        <f>VLOOKUP(B328,usuariosactivos2024[[Usuario SAP]:[Gerencia]],8,FALSE)</f>
        <v>COMPENSACIONES Y NOMINAS</v>
      </c>
      <c r="J328" t="str">
        <f>VLOOKUP(B328,usuariosactivos2024[[Usuario SAP]:[Gerencia]],9,FALSE)</f>
        <v>Gerencia Gestion Humana de Sostenibilidad</v>
      </c>
    </row>
    <row r="329" spans="1:10" x14ac:dyDescent="0.25">
      <c r="A329" s="16">
        <v>2025</v>
      </c>
      <c r="B329" s="17" t="s">
        <v>33</v>
      </c>
      <c r="C329" s="18"/>
      <c r="D329" s="17" t="s">
        <v>5</v>
      </c>
      <c r="E329" s="17" t="s">
        <v>10</v>
      </c>
      <c r="F329" s="18">
        <v>41353</v>
      </c>
      <c r="G329" s="17" t="s">
        <v>442</v>
      </c>
      <c r="H329" t="str">
        <f>VLOOKUP(B329,usuariosactivos2024[[Usuario SAP]:[Gerencia]],7,FALSE)</f>
        <v>ALEXANDER MOISES FLORES DUAREZ</v>
      </c>
      <c r="I329" t="str">
        <f>VLOOKUP(B329,usuariosactivos2024[[Usuario SAP]:[Gerencia]],8,FALSE)</f>
        <v>PRODUCCION</v>
      </c>
      <c r="J329" t="str">
        <f>VLOOKUP(B329,usuariosactivos2024[[Usuario SAP]:[Gerencia]],9,FALSE)</f>
        <v>Gerencia Industrial y Mantenimiento</v>
      </c>
    </row>
    <row r="330" spans="1:10" x14ac:dyDescent="0.25">
      <c r="A330" s="13">
        <v>2025</v>
      </c>
      <c r="B330" s="14" t="s">
        <v>35</v>
      </c>
      <c r="C330" s="15"/>
      <c r="D330" s="14" t="s">
        <v>5</v>
      </c>
      <c r="E330" s="14" t="s">
        <v>6</v>
      </c>
      <c r="F330" s="15">
        <v>44677</v>
      </c>
      <c r="G330" s="14" t="s">
        <v>442</v>
      </c>
      <c r="H330" t="str">
        <f>VLOOKUP(B330,usuariosactivos2024[[Usuario SAP]:[Gerencia]],7,FALSE)</f>
        <v>AMELIA DEL CARMEN GULDEN GARCIA</v>
      </c>
      <c r="I330" t="str">
        <f>VLOOKUP(B330,usuariosactivos2024[[Usuario SAP]:[Gerencia]],8,FALSE)</f>
        <v>FUNDO LOBO</v>
      </c>
      <c r="J330" t="str">
        <f>VLOOKUP(B330,usuariosactivos2024[[Usuario SAP]:[Gerencia]],9,FALSE)</f>
        <v>Gerencia Agricola</v>
      </c>
    </row>
    <row r="331" spans="1:10" x14ac:dyDescent="0.25">
      <c r="A331" s="16">
        <v>2025</v>
      </c>
      <c r="B331" s="17" t="s">
        <v>36</v>
      </c>
      <c r="C331" s="18">
        <v>2958465</v>
      </c>
      <c r="D331" s="17" t="s">
        <v>5</v>
      </c>
      <c r="E331" s="17" t="s">
        <v>10</v>
      </c>
      <c r="F331" s="18">
        <v>45209</v>
      </c>
      <c r="G331" s="17" t="s">
        <v>442</v>
      </c>
      <c r="H331" t="str">
        <f>VLOOKUP(B331,usuariosactivos2024[[Usuario SAP]:[Gerencia]],7,FALSE)</f>
        <v>ALICIA DE LOS MILAGROS GUTIERREZ ROSS-MORREY</v>
      </c>
      <c r="I331" t="str">
        <f>VLOOKUP(B331,usuariosactivos2024[[Usuario SAP]:[Gerencia]],8,FALSE)</f>
        <v>COMERCIAL</v>
      </c>
      <c r="J331" t="str">
        <f>VLOOKUP(B331,usuariosactivos2024[[Usuario SAP]:[Gerencia]],9,FALSE)</f>
        <v>Gerencia de Operaciones</v>
      </c>
    </row>
    <row r="332" spans="1:10" x14ac:dyDescent="0.25">
      <c r="A332" s="13">
        <v>2025</v>
      </c>
      <c r="B332" s="14" t="s">
        <v>38</v>
      </c>
      <c r="C332" s="15"/>
      <c r="D332" s="14" t="s">
        <v>5</v>
      </c>
      <c r="E332" s="14" t="s">
        <v>6</v>
      </c>
      <c r="F332" s="15">
        <v>44659</v>
      </c>
      <c r="G332" s="14" t="s">
        <v>442</v>
      </c>
      <c r="H332" t="str">
        <f>VLOOKUP(B332,usuariosactivos2024[[Usuario SAP]:[Gerencia]],7,FALSE)</f>
        <v>AILEEN SOFIA LACHIRA PRADO</v>
      </c>
      <c r="I332" t="str">
        <f>VLOOKUP(B332,usuariosactivos2024[[Usuario SAP]:[Gerencia]],8,FALSE)</f>
        <v>ALMACEN Y DISTRIBUCION</v>
      </c>
      <c r="J332" t="str">
        <f>VLOOKUP(B332,usuariosactivos2024[[Usuario SAP]:[Gerencia]],9,FALSE)</f>
        <v>Gerencia de Operaciones</v>
      </c>
    </row>
    <row r="333" spans="1:10" x14ac:dyDescent="0.25">
      <c r="A333" s="16">
        <v>2025</v>
      </c>
      <c r="B333" s="17" t="s">
        <v>43</v>
      </c>
      <c r="C333" s="18">
        <v>45704</v>
      </c>
      <c r="D333" s="17" t="s">
        <v>5</v>
      </c>
      <c r="E333" s="17" t="s">
        <v>6</v>
      </c>
      <c r="F333" s="18">
        <v>45337</v>
      </c>
      <c r="G333" s="17" t="s">
        <v>442</v>
      </c>
      <c r="H333" t="str">
        <f>VLOOKUP(B333,usuariosactivos2024[[Usuario SAP]:[Gerencia]],7,FALSE)</f>
        <v>ANDRES OLCESE GASTELUMENDI</v>
      </c>
      <c r="I333" t="str">
        <f>VLOOKUP(B333,usuariosactivos2024[[Usuario SAP]:[Gerencia]],8,FALSE)</f>
        <v>AUDITOR</v>
      </c>
      <c r="J333" t="str">
        <f>VLOOKUP(B333,usuariosactivos2024[[Usuario SAP]:[Gerencia]],9,FALSE)</f>
        <v>Gerencia Administracion y Finanzas</v>
      </c>
    </row>
    <row r="334" spans="1:10" x14ac:dyDescent="0.25">
      <c r="A334" s="13">
        <v>2025</v>
      </c>
      <c r="B334" s="14" t="s">
        <v>594</v>
      </c>
      <c r="C334" s="15">
        <v>45737</v>
      </c>
      <c r="D334" s="14" t="s">
        <v>5</v>
      </c>
      <c r="E334" s="14" t="s">
        <v>6</v>
      </c>
      <c r="F334" s="15">
        <v>45726</v>
      </c>
      <c r="G334" s="14" t="s">
        <v>442</v>
      </c>
      <c r="H334" t="str">
        <f>VLOOKUP(B334,usuariosactivos2024[[Usuario SAP]:[Gerencia]],7,FALSE)</f>
        <v>ABEL RAMON RUMICHE SILVA</v>
      </c>
      <c r="I334" t="str">
        <f>VLOOKUP(B334,usuariosactivos2024[[Usuario SAP]:[Gerencia]],8,FALSE)</f>
        <v>ALMACEN Y DISTRIBUCION</v>
      </c>
      <c r="J334" t="str">
        <f>VLOOKUP(B334,usuariosactivos2024[[Usuario SAP]:[Gerencia]],9,FALSE)</f>
        <v>Gerencia de Operaciones</v>
      </c>
    </row>
    <row r="335" spans="1:10" x14ac:dyDescent="0.25">
      <c r="A335" s="16">
        <v>2025</v>
      </c>
      <c r="B335" s="17" t="s">
        <v>50</v>
      </c>
      <c r="C335" s="18"/>
      <c r="D335" s="17" t="s">
        <v>5</v>
      </c>
      <c r="E335" s="17" t="s">
        <v>6</v>
      </c>
      <c r="F335" s="18">
        <v>45525</v>
      </c>
      <c r="G335" s="17" t="s">
        <v>442</v>
      </c>
      <c r="H335" t="str">
        <f>VLOOKUP(B335,usuariosactivos2024[[Usuario SAP]:[Gerencia]],7,FALSE)</f>
        <v>ADRIANA ESTEFANY SEMINARIO VARGAS</v>
      </c>
      <c r="I335" t="str">
        <f>VLOOKUP(B335,usuariosactivos2024[[Usuario SAP]:[Gerencia]],8,FALSE)</f>
        <v>MANTENIMIENTO DE RIEGO Y BOMBAS</v>
      </c>
      <c r="J335" t="str">
        <f>VLOOKUP(B335,usuariosactivos2024[[Usuario SAP]:[Gerencia]],9,FALSE)</f>
        <v>Gerencia Agricola</v>
      </c>
    </row>
    <row r="336" spans="1:10" x14ac:dyDescent="0.25">
      <c r="A336" s="13">
        <v>2025</v>
      </c>
      <c r="B336" s="14" t="s">
        <v>51</v>
      </c>
      <c r="C336" s="15"/>
      <c r="D336" s="14" t="s">
        <v>5</v>
      </c>
      <c r="E336" s="14" t="s">
        <v>6</v>
      </c>
      <c r="F336" s="15">
        <v>44224</v>
      </c>
      <c r="G336" s="14" t="s">
        <v>442</v>
      </c>
      <c r="H336" t="str">
        <f>VLOOKUP(B336,usuariosactivos2024[[Usuario SAP]:[Gerencia]],7,FALSE)</f>
        <v>ANTONY DARWIN SERNAQUE VILLEGAS</v>
      </c>
      <c r="I336" t="str">
        <f>VLOOKUP(B336,usuariosactivos2024[[Usuario SAP]:[Gerencia]],8,FALSE)</f>
        <v>GESTION HUMANA Y SOSTENIBILIDAD</v>
      </c>
      <c r="J336" t="str">
        <f>VLOOKUP(B336,usuariosactivos2024[[Usuario SAP]:[Gerencia]],9,FALSE)</f>
        <v>Gerencia Gestion Humana de Sostenibilidad</v>
      </c>
    </row>
    <row r="337" spans="1:10" x14ac:dyDescent="0.25">
      <c r="A337" s="16">
        <v>2025</v>
      </c>
      <c r="B337" s="17" t="s">
        <v>52</v>
      </c>
      <c r="C337" s="18"/>
      <c r="D337" s="17" t="s">
        <v>5</v>
      </c>
      <c r="E337" s="17" t="s">
        <v>6</v>
      </c>
      <c r="F337" s="18">
        <v>44070</v>
      </c>
      <c r="G337" s="17" t="s">
        <v>442</v>
      </c>
      <c r="H337" t="str">
        <f>VLOOKUP(B337,usuariosactivos2024[[Usuario SAP]:[Gerencia]],7,FALSE)</f>
        <v>RESP:JIMMY VASQUEZ CASTRO</v>
      </c>
      <c r="I337" t="str">
        <f>VLOOKUP(B337,usuariosactivos2024[[Usuario SAP]:[Gerencia]],8,FALSE)</f>
        <v>SISTEMAS</v>
      </c>
      <c r="J337" t="str">
        <f>VLOOKUP(B337,usuariosactivos2024[[Usuario SAP]:[Gerencia]],9,FALSE)</f>
        <v>Gerencia Administracion y Finanzas</v>
      </c>
    </row>
    <row r="338" spans="1:10" x14ac:dyDescent="0.25">
      <c r="A338" s="13">
        <v>2025</v>
      </c>
      <c r="B338" s="14" t="s">
        <v>54</v>
      </c>
      <c r="C338" s="15"/>
      <c r="D338" s="14" t="s">
        <v>5</v>
      </c>
      <c r="E338" s="14" t="s">
        <v>10</v>
      </c>
      <c r="F338" s="15">
        <v>44768</v>
      </c>
      <c r="G338" s="14" t="s">
        <v>442</v>
      </c>
      <c r="H338" t="str">
        <f>VLOOKUP(B338,usuariosactivos2024[[Usuario SAP]:[Gerencia]],7,FALSE)</f>
        <v>ALBERT ABEL VASQUEZ MORE</v>
      </c>
      <c r="I338" t="str">
        <f>VLOOKUP(B338,usuariosactivos2024[[Usuario SAP]:[Gerencia]],8,FALSE)</f>
        <v>MANTENIMIENTO INDUSTRIAL</v>
      </c>
      <c r="J338" t="str">
        <f>VLOOKUP(B338,usuariosactivos2024[[Usuario SAP]:[Gerencia]],9,FALSE)</f>
        <v>Gerencia Industrial y Mantenimiento</v>
      </c>
    </row>
    <row r="339" spans="1:10" x14ac:dyDescent="0.25">
      <c r="A339" s="16">
        <v>2025</v>
      </c>
      <c r="B339" s="17" t="s">
        <v>55</v>
      </c>
      <c r="C339" s="18"/>
      <c r="D339" s="17" t="s">
        <v>5</v>
      </c>
      <c r="E339" s="17" t="s">
        <v>10</v>
      </c>
      <c r="F339" s="18">
        <v>44789</v>
      </c>
      <c r="G339" s="17" t="s">
        <v>442</v>
      </c>
      <c r="H339" t="str">
        <f>VLOOKUP(B339,usuariosactivos2024[[Usuario SAP]:[Gerencia]],7,FALSE)</f>
        <v>ADRIANA PAMELA JUAREZ VILELA</v>
      </c>
      <c r="I339" t="str">
        <f>VLOOKUP(B339,usuariosactivos2024[[Usuario SAP]:[Gerencia]],8,FALSE)</f>
        <v>CONTABILIDAD</v>
      </c>
      <c r="J339" t="str">
        <f>VLOOKUP(B339,usuariosactivos2024[[Usuario SAP]:[Gerencia]],9,FALSE)</f>
        <v>Gerencia Administracion y Finanzas</v>
      </c>
    </row>
    <row r="340" spans="1:10" x14ac:dyDescent="0.25">
      <c r="A340" s="13">
        <v>2025</v>
      </c>
      <c r="B340" s="14" t="s">
        <v>57</v>
      </c>
      <c r="C340" s="15"/>
      <c r="D340" s="14" t="s">
        <v>5</v>
      </c>
      <c r="E340" s="14" t="s">
        <v>10</v>
      </c>
      <c r="F340" s="15">
        <v>43230</v>
      </c>
      <c r="G340" s="14" t="s">
        <v>442</v>
      </c>
      <c r="H340" t="str">
        <f>VLOOKUP(B340,usuariosactivos2024[[Usuario SAP]:[Gerencia]],7,FALSE)</f>
        <v>BORIS GONZALES MOGOLLON</v>
      </c>
      <c r="I340" t="str">
        <f>VLOOKUP(B340,usuariosactivos2024[[Usuario SAP]:[Gerencia]],8,FALSE)</f>
        <v>COSECHA,ALCE Y TRANSPORTE</v>
      </c>
      <c r="J340" t="str">
        <f>VLOOKUP(B340,usuariosactivos2024[[Usuario SAP]:[Gerencia]],9,FALSE)</f>
        <v>Gerencia de Operaciones</v>
      </c>
    </row>
    <row r="341" spans="1:10" x14ac:dyDescent="0.25">
      <c r="A341" s="16">
        <v>2025</v>
      </c>
      <c r="B341" s="17" t="s">
        <v>64</v>
      </c>
      <c r="C341" s="18"/>
      <c r="D341" s="17" t="s">
        <v>5</v>
      </c>
      <c r="E341" s="17" t="s">
        <v>10</v>
      </c>
      <c r="F341" s="18">
        <v>42615</v>
      </c>
      <c r="G341" s="17" t="s">
        <v>442</v>
      </c>
      <c r="H341" t="str">
        <f>VLOOKUP(B341,usuariosactivos2024[[Usuario SAP]:[Gerencia]],7,FALSE)</f>
        <v>CESAR MIGUEL CARRILLO REYES</v>
      </c>
      <c r="I341" t="str">
        <f>VLOOKUP(B341,usuariosactivos2024[[Usuario SAP]:[Gerencia]],8,FALSE)</f>
        <v>ELECTRICIDAD</v>
      </c>
      <c r="J341" t="str">
        <f>VLOOKUP(B341,usuariosactivos2024[[Usuario SAP]:[Gerencia]],9,FALSE)</f>
        <v>Gerencia Industrial y Mantenimiento</v>
      </c>
    </row>
    <row r="342" spans="1:10" x14ac:dyDescent="0.25">
      <c r="A342" s="13">
        <v>2025</v>
      </c>
      <c r="B342" s="14" t="s">
        <v>65</v>
      </c>
      <c r="C342" s="15"/>
      <c r="D342" s="14" t="s">
        <v>5</v>
      </c>
      <c r="E342" s="14" t="s">
        <v>6</v>
      </c>
      <c r="F342" s="15">
        <v>45624</v>
      </c>
      <c r="G342" s="14" t="s">
        <v>442</v>
      </c>
      <c r="H342" t="str">
        <f>VLOOKUP(B342,usuariosactivos2024[[Usuario SAP]:[Gerencia]],7,FALSE)</f>
        <v>CESAR ENRIQUE CASTILLO VARGAS</v>
      </c>
      <c r="I342" t="str">
        <f>VLOOKUP(B342,usuariosactivos2024[[Usuario SAP]:[Gerencia]],8,FALSE)</f>
        <v>COMPRAS</v>
      </c>
      <c r="J342" t="str">
        <f>VLOOKUP(B342,usuariosactivos2024[[Usuario SAP]:[Gerencia]],9,FALSE)</f>
        <v>Gerencia de Operaciones</v>
      </c>
    </row>
    <row r="343" spans="1:10" x14ac:dyDescent="0.25">
      <c r="A343" s="16">
        <v>2025</v>
      </c>
      <c r="B343" s="17" t="s">
        <v>66</v>
      </c>
      <c r="C343" s="18"/>
      <c r="D343" s="17" t="s">
        <v>5</v>
      </c>
      <c r="E343" s="17" t="s">
        <v>10</v>
      </c>
      <c r="F343" s="18">
        <v>39429</v>
      </c>
      <c r="G343" s="17" t="s">
        <v>442</v>
      </c>
      <c r="H343" t="str">
        <f>VLOOKUP(B343,usuariosactivos2024[[Usuario SAP]:[Gerencia]],7,FALSE)</f>
        <v>CHRISTIAN AXELL FREY MERINO</v>
      </c>
      <c r="I343" t="str">
        <f>VLOOKUP(B343,usuariosactivos2024[[Usuario SAP]:[Gerencia]],8,FALSE)</f>
        <v>COMERCIAL</v>
      </c>
      <c r="J343" t="str">
        <f>VLOOKUP(B343,usuariosactivos2024[[Usuario SAP]:[Gerencia]],9,FALSE)</f>
        <v>Gerencia de Operaciones</v>
      </c>
    </row>
    <row r="344" spans="1:10" x14ac:dyDescent="0.25">
      <c r="A344" s="13">
        <v>2025</v>
      </c>
      <c r="B344" s="14" t="s">
        <v>68</v>
      </c>
      <c r="C344" s="15"/>
      <c r="D344" s="14" t="s">
        <v>5</v>
      </c>
      <c r="E344" s="14" t="s">
        <v>6</v>
      </c>
      <c r="F344" s="15">
        <v>45289</v>
      </c>
      <c r="G344" s="14" t="s">
        <v>442</v>
      </c>
      <c r="H344" t="str">
        <f>VLOOKUP(B344,usuariosactivos2024[[Usuario SAP]:[Gerencia]],7,FALSE)</f>
        <v>CHRISTOPER JUNIOR NEYRA MONTALBAN</v>
      </c>
      <c r="I344" t="str">
        <f>VLOOKUP(B344,usuariosactivos2024[[Usuario SAP]:[Gerencia]],8,FALSE)</f>
        <v>ALMACEN Y DISTRIBUCION</v>
      </c>
      <c r="J344" t="str">
        <f>VLOOKUP(B344,usuariosactivos2024[[Usuario SAP]:[Gerencia]],9,FALSE)</f>
        <v>Gerencia de Operaciones</v>
      </c>
    </row>
    <row r="345" spans="1:10" x14ac:dyDescent="0.25">
      <c r="A345" s="16">
        <v>2025</v>
      </c>
      <c r="B345" s="17" t="s">
        <v>69</v>
      </c>
      <c r="C345" s="18"/>
      <c r="D345" s="17" t="s">
        <v>5</v>
      </c>
      <c r="E345" s="17" t="s">
        <v>10</v>
      </c>
      <c r="F345" s="18">
        <v>45278</v>
      </c>
      <c r="G345" s="17" t="s">
        <v>442</v>
      </c>
      <c r="H345" t="str">
        <f>VLOOKUP(B345,usuariosactivos2024[[Usuario SAP]:[Gerencia]],7,FALSE)</f>
        <v>CESAR ANDRÉS OCAÑA GUTIERREZ</v>
      </c>
      <c r="I345" t="str">
        <f>VLOOKUP(B345,usuariosactivos2024[[Usuario SAP]:[Gerencia]],8,FALSE)</f>
        <v>COMPRAS</v>
      </c>
      <c r="J345" t="str">
        <f>VLOOKUP(B345,usuariosactivos2024[[Usuario SAP]:[Gerencia]],9,FALSE)</f>
        <v>Gerencia de Operaciones</v>
      </c>
    </row>
    <row r="346" spans="1:10" x14ac:dyDescent="0.25">
      <c r="A346" s="13">
        <v>2025</v>
      </c>
      <c r="B346" s="14" t="s">
        <v>73</v>
      </c>
      <c r="C346" s="15"/>
      <c r="D346" s="14" t="s">
        <v>5</v>
      </c>
      <c r="E346" s="14" t="s">
        <v>10</v>
      </c>
      <c r="F346" s="15">
        <v>44256</v>
      </c>
      <c r="G346" s="14" t="s">
        <v>442</v>
      </c>
      <c r="H346" t="str">
        <f>VLOOKUP(B346,usuariosactivos2024[[Usuario SAP]:[Gerencia]],7,FALSE)</f>
        <v>CLAUDIA ELENA RAMOS GONZALES</v>
      </c>
      <c r="I346" t="str">
        <f>VLOOKUP(B346,usuariosactivos2024[[Usuario SAP]:[Gerencia]],8,FALSE)</f>
        <v>GESTION HUMANA Y SOSTENIBILIDAD</v>
      </c>
      <c r="J346" t="str">
        <f>VLOOKUP(B346,usuariosactivos2024[[Usuario SAP]:[Gerencia]],9,FALSE)</f>
        <v>Gerencia Gestion Humana de Sostenibilidad</v>
      </c>
    </row>
    <row r="347" spans="1:10" x14ac:dyDescent="0.25">
      <c r="A347" s="16">
        <v>2025</v>
      </c>
      <c r="B347" s="17" t="s">
        <v>74</v>
      </c>
      <c r="C347" s="18"/>
      <c r="D347" s="17" t="s">
        <v>5</v>
      </c>
      <c r="E347" s="17" t="s">
        <v>6</v>
      </c>
      <c r="F347" s="18">
        <v>41960</v>
      </c>
      <c r="G347" s="17" t="s">
        <v>442</v>
      </c>
      <c r="H347" t="str">
        <f>VLOOKUP(B347,usuariosactivos2024[[Usuario SAP]:[Gerencia]],7,FALSE)</f>
        <v>CARLOS REYES YARLEQUE</v>
      </c>
      <c r="I347" t="str">
        <f>VLOOKUP(B347,usuariosactivos2024[[Usuario SAP]:[Gerencia]],8,FALSE)</f>
        <v>MANTENIMIENTO CAT</v>
      </c>
      <c r="J347" t="str">
        <f>VLOOKUP(B347,usuariosactivos2024[[Usuario SAP]:[Gerencia]],9,FALSE)</f>
        <v>Gerencia de Operaciones</v>
      </c>
    </row>
    <row r="348" spans="1:10" x14ac:dyDescent="0.25">
      <c r="A348" s="13">
        <v>2025</v>
      </c>
      <c r="B348" s="14" t="s">
        <v>76</v>
      </c>
      <c r="C348" s="15"/>
      <c r="D348" s="14" t="s">
        <v>5</v>
      </c>
      <c r="E348" s="14" t="s">
        <v>20</v>
      </c>
      <c r="F348" s="15">
        <v>44876</v>
      </c>
      <c r="G348" s="14" t="s">
        <v>442</v>
      </c>
      <c r="H348" t="str">
        <f>VLOOKUP(B348,usuariosactivos2024[[Usuario SAP]:[Gerencia]],7,FALSE)</f>
        <v>CESAR ANTHONY SILVA DEL ROSARIO</v>
      </c>
      <c r="I348" t="str">
        <f>VLOOKUP(B348,usuariosactivos2024[[Usuario SAP]:[Gerencia]],8,FALSE)</f>
        <v>ELECTRICIDAD</v>
      </c>
      <c r="J348" t="str">
        <f>VLOOKUP(B348,usuariosactivos2024[[Usuario SAP]:[Gerencia]],9,FALSE)</f>
        <v>Gerencia Industrial y Mantenimiento</v>
      </c>
    </row>
    <row r="349" spans="1:10" x14ac:dyDescent="0.25">
      <c r="A349" s="16">
        <v>2025</v>
      </c>
      <c r="B349" s="17" t="s">
        <v>77</v>
      </c>
      <c r="C349" s="18"/>
      <c r="D349" s="17" t="s">
        <v>5</v>
      </c>
      <c r="E349" s="17" t="s">
        <v>6</v>
      </c>
      <c r="F349" s="18">
        <v>44320</v>
      </c>
      <c r="G349" s="17" t="s">
        <v>442</v>
      </c>
      <c r="H349" t="str">
        <f>VLOOKUP(B349,usuariosactivos2024[[Usuario SAP]:[Gerencia]],7,FALSE)</f>
        <v>CLAUDIA ISELIA SOSA LACHIRA</v>
      </c>
      <c r="I349" t="str">
        <f>VLOOKUP(B349,usuariosactivos2024[[Usuario SAP]:[Gerencia]],8,FALSE)</f>
        <v>CONTROL DE GESTION</v>
      </c>
      <c r="J349" t="str">
        <f>VLOOKUP(B349,usuariosactivos2024[[Usuario SAP]:[Gerencia]],9,FALSE)</f>
        <v>Gerencia Administracion y Finanzas</v>
      </c>
    </row>
    <row r="350" spans="1:10" x14ac:dyDescent="0.25">
      <c r="A350" s="13">
        <v>2025</v>
      </c>
      <c r="B350" s="14" t="s">
        <v>81</v>
      </c>
      <c r="C350" s="15"/>
      <c r="D350" s="14" t="s">
        <v>5</v>
      </c>
      <c r="E350" s="14" t="s">
        <v>6</v>
      </c>
      <c r="F350" s="15">
        <v>41964</v>
      </c>
      <c r="G350" s="14" t="s">
        <v>442</v>
      </c>
      <c r="H350" t="str">
        <f>VLOOKUP(B350,usuariosactivos2024[[Usuario SAP]:[Gerencia]],7,FALSE)</f>
        <v>CARLOS ROLDAN VIVANCO MENDOZA</v>
      </c>
      <c r="I350" t="str">
        <f>VLOOKUP(B350,usuariosactivos2024[[Usuario SAP]:[Gerencia]],8,FALSE)</f>
        <v>GERENCIA FINANZAS, ADMIN Y CONTROL INTER</v>
      </c>
      <c r="J350" t="str">
        <f>VLOOKUP(B350,usuariosactivos2024[[Usuario SAP]:[Gerencia]],9,FALSE)</f>
        <v>Gerencia Administracion y Finanzas</v>
      </c>
    </row>
    <row r="351" spans="1:10" x14ac:dyDescent="0.25">
      <c r="A351" s="16">
        <v>2025</v>
      </c>
      <c r="B351" s="17" t="s">
        <v>82</v>
      </c>
      <c r="C351" s="18"/>
      <c r="D351" s="17" t="s">
        <v>5</v>
      </c>
      <c r="E351" s="17" t="s">
        <v>6</v>
      </c>
      <c r="F351" s="18">
        <v>45239</v>
      </c>
      <c r="G351" s="17" t="s">
        <v>442</v>
      </c>
      <c r="H351" t="str">
        <f>VLOOKUP(B351,usuariosactivos2024[[Usuario SAP]:[Gerencia]],7,FALSE)</f>
        <v>DIEGO ALONSO ARENAS BENITES</v>
      </c>
      <c r="I351" t="str">
        <f>VLOOKUP(B351,usuariosactivos2024[[Usuario SAP]:[Gerencia]],8,FALSE)</f>
        <v>MANTENIMIENTO CAT</v>
      </c>
      <c r="J351" t="str">
        <f>VLOOKUP(B351,usuariosactivos2024[[Usuario SAP]:[Gerencia]],9,FALSE)</f>
        <v>Gerencia de Operaciones</v>
      </c>
    </row>
    <row r="352" spans="1:10" x14ac:dyDescent="0.25">
      <c r="A352" s="13">
        <v>2025</v>
      </c>
      <c r="B352" s="14" t="s">
        <v>84</v>
      </c>
      <c r="C352" s="15"/>
      <c r="D352" s="14" t="s">
        <v>5</v>
      </c>
      <c r="E352" s="14" t="s">
        <v>6</v>
      </c>
      <c r="F352" s="15">
        <v>42551</v>
      </c>
      <c r="G352" s="14" t="s">
        <v>442</v>
      </c>
      <c r="H352" t="str">
        <f>VLOOKUP(B352,usuariosactivos2024[[Usuario SAP]:[Gerencia]],7,FALSE)</f>
        <v>DARWIN ANDRY CHERO NOMBERTO</v>
      </c>
      <c r="I352" t="str">
        <f>VLOOKUP(B352,usuariosactivos2024[[Usuario SAP]:[Gerencia]],8,FALSE)</f>
        <v>ALMACEN Y DISTRIBUCION</v>
      </c>
      <c r="J352" t="str">
        <f>VLOOKUP(B352,usuariosactivos2024[[Usuario SAP]:[Gerencia]],9,FALSE)</f>
        <v>Gerencia de Operaciones</v>
      </c>
    </row>
    <row r="353" spans="1:10" x14ac:dyDescent="0.25">
      <c r="A353" s="16">
        <v>2025</v>
      </c>
      <c r="B353" s="17" t="s">
        <v>87</v>
      </c>
      <c r="C353" s="18"/>
      <c r="D353" s="17" t="s">
        <v>5</v>
      </c>
      <c r="E353" s="17" t="s">
        <v>6</v>
      </c>
      <c r="F353" s="18">
        <v>42173</v>
      </c>
      <c r="G353" s="17" t="s">
        <v>442</v>
      </c>
      <c r="H353" t="str">
        <f>VLOOKUP(B353,usuariosactivos2024[[Usuario SAP]:[Gerencia]],7,FALSE)</f>
        <v>DAVID ISRAEL CRUZ CARRILLO</v>
      </c>
      <c r="I353" t="str">
        <f>VLOOKUP(B353,usuariosactivos2024[[Usuario SAP]:[Gerencia]],8,FALSE)</f>
        <v>PRODUCCION</v>
      </c>
      <c r="J353" t="str">
        <f>VLOOKUP(B353,usuariosactivos2024[[Usuario SAP]:[Gerencia]],9,FALSE)</f>
        <v>Gerencia Industrial y Mantenimiento</v>
      </c>
    </row>
    <row r="354" spans="1:10" x14ac:dyDescent="0.25">
      <c r="A354" s="13">
        <v>2025</v>
      </c>
      <c r="B354" s="14" t="s">
        <v>88</v>
      </c>
      <c r="C354" s="15"/>
      <c r="D354" s="14" t="s">
        <v>5</v>
      </c>
      <c r="E354" s="14" t="s">
        <v>6</v>
      </c>
      <c r="F354" s="15">
        <v>43588</v>
      </c>
      <c r="G354" s="14" t="s">
        <v>442</v>
      </c>
      <c r="H354" t="str">
        <f>VLOOKUP(B354,usuariosactivos2024[[Usuario SAP]:[Gerencia]],7,FALSE)</f>
        <v>DEYNI ALEXANDER FLOREANO PUCHULAN</v>
      </c>
      <c r="I354" t="str">
        <f>VLOOKUP(B354,usuariosactivos2024[[Usuario SAP]:[Gerencia]],8,FALSE)</f>
        <v>COMPRAS</v>
      </c>
      <c r="J354" t="str">
        <f>VLOOKUP(B354,usuariosactivos2024[[Usuario SAP]:[Gerencia]],9,FALSE)</f>
        <v>Gerencia de Operaciones</v>
      </c>
    </row>
    <row r="355" spans="1:10" x14ac:dyDescent="0.25">
      <c r="A355" s="16">
        <v>2025</v>
      </c>
      <c r="B355" s="17" t="s">
        <v>89</v>
      </c>
      <c r="C355" s="18"/>
      <c r="D355" s="17" t="s">
        <v>5</v>
      </c>
      <c r="E355" s="17" t="s">
        <v>10</v>
      </c>
      <c r="F355" s="18">
        <v>43678</v>
      </c>
      <c r="G355" s="17" t="s">
        <v>442</v>
      </c>
      <c r="H355" t="str">
        <f>VLOOKUP(B355,usuariosactivos2024[[Usuario SAP]:[Gerencia]],7,FALSE)</f>
        <v>DARWIN ABEL GAMERO SAAVEDRA</v>
      </c>
      <c r="I355" t="str">
        <f>VLOOKUP(B355,usuariosactivos2024[[Usuario SAP]:[Gerencia]],8,FALSE)</f>
        <v>PRODUCCION</v>
      </c>
      <c r="J355" t="str">
        <f>VLOOKUP(B355,usuariosactivos2024[[Usuario SAP]:[Gerencia]],9,FALSE)</f>
        <v>Gerencia Industrial y Mantenimiento</v>
      </c>
    </row>
    <row r="356" spans="1:10" x14ac:dyDescent="0.25">
      <c r="A356" s="13">
        <v>2025</v>
      </c>
      <c r="B356" s="14" t="s">
        <v>93</v>
      </c>
      <c r="C356" s="15"/>
      <c r="D356" s="14" t="s">
        <v>5</v>
      </c>
      <c r="E356" s="14" t="s">
        <v>10</v>
      </c>
      <c r="F356" s="15">
        <v>45390</v>
      </c>
      <c r="G356" s="14" t="s">
        <v>442</v>
      </c>
      <c r="H356" t="str">
        <f>VLOOKUP(B356,usuariosactivos2024[[Usuario SAP]:[Gerencia]],7,FALSE)</f>
        <v>DEYVIS IVAN YARLEQUE LACHIRA</v>
      </c>
      <c r="I356" t="str">
        <f>VLOOKUP(B356,usuariosactivos2024[[Usuario SAP]:[Gerencia]],8,FALSE)</f>
        <v>PRODUCCION</v>
      </c>
      <c r="J356" t="str">
        <f>VLOOKUP(B356,usuariosactivos2024[[Usuario SAP]:[Gerencia]],9,FALSE)</f>
        <v>Gerencia Industrial y Mantenimiento</v>
      </c>
    </row>
    <row r="357" spans="1:10" x14ac:dyDescent="0.25">
      <c r="A357" s="16">
        <v>2025</v>
      </c>
      <c r="B357" s="17" t="s">
        <v>590</v>
      </c>
      <c r="C357" s="18"/>
      <c r="D357" s="17" t="s">
        <v>5</v>
      </c>
      <c r="E357" s="17" t="s">
        <v>6</v>
      </c>
      <c r="F357" s="18">
        <v>45700</v>
      </c>
      <c r="G357" s="17" t="s">
        <v>442</v>
      </c>
      <c r="H357" t="str">
        <f>VLOOKUP(B357,usuariosactivos2024[[Usuario SAP]:[Gerencia]],7,FALSE)</f>
        <v>ERICKA AMES MASÍAS</v>
      </c>
      <c r="I357" t="str">
        <f>VLOOKUP(B357,usuariosactivos2024[[Usuario SAP]:[Gerencia]],8,FALSE)</f>
        <v>GESTION HUMANA Y SOSTENIBILIDAD</v>
      </c>
      <c r="J357" t="str">
        <f>VLOOKUP(B357,usuariosactivos2024[[Usuario SAP]:[Gerencia]],9,FALSE)</f>
        <v>Gerencia Gestion Humana de Sostenibilidad</v>
      </c>
    </row>
    <row r="358" spans="1:10" x14ac:dyDescent="0.25">
      <c r="A358" s="13">
        <v>2025</v>
      </c>
      <c r="B358" s="14" t="s">
        <v>96</v>
      </c>
      <c r="C358" s="15"/>
      <c r="D358" s="14" t="s">
        <v>5</v>
      </c>
      <c r="E358" s="14" t="s">
        <v>6</v>
      </c>
      <c r="F358" s="15">
        <v>44126</v>
      </c>
      <c r="G358" s="14" t="s">
        <v>442</v>
      </c>
      <c r="H358" t="str">
        <f>VLOOKUP(B358,usuariosactivos2024[[Usuario SAP]:[Gerencia]],7,FALSE)</f>
        <v>ENRIQUE ALFONSO AREVALO JUAREZ</v>
      </c>
      <c r="I358" t="str">
        <f>VLOOKUP(B358,usuariosactivos2024[[Usuario SAP]:[Gerencia]],8,FALSE)</f>
        <v>COMPRAS</v>
      </c>
      <c r="J358" t="str">
        <f>VLOOKUP(B358,usuariosactivos2024[[Usuario SAP]:[Gerencia]],9,FALSE)</f>
        <v>Gerencia Administracion y Finanzas</v>
      </c>
    </row>
    <row r="359" spans="1:10" x14ac:dyDescent="0.25">
      <c r="A359" s="16">
        <v>2025</v>
      </c>
      <c r="B359" s="17" t="s">
        <v>97</v>
      </c>
      <c r="C359" s="18">
        <v>2958465</v>
      </c>
      <c r="D359" s="17" t="s">
        <v>5</v>
      </c>
      <c r="E359" s="17" t="s">
        <v>6</v>
      </c>
      <c r="F359" s="18">
        <v>45435</v>
      </c>
      <c r="G359" s="17" t="s">
        <v>442</v>
      </c>
      <c r="H359" t="str">
        <f>VLOOKUP(B359,usuariosactivos2024[[Usuario SAP]:[Gerencia]],7,FALSE)</f>
        <v>ELVIRA JOSEFINA CORTEZ SANDOVAL</v>
      </c>
      <c r="I359" t="str">
        <f>VLOOKUP(B359,usuariosactivos2024[[Usuario SAP]:[Gerencia]],8,FALSE)</f>
        <v>ALMACEN Y DISTRIBUCION</v>
      </c>
      <c r="J359" t="str">
        <f>VLOOKUP(B359,usuariosactivos2024[[Usuario SAP]:[Gerencia]],9,FALSE)</f>
        <v>Gerencia de Operaciones</v>
      </c>
    </row>
    <row r="360" spans="1:10" x14ac:dyDescent="0.25">
      <c r="A360" s="13">
        <v>2025</v>
      </c>
      <c r="B360" s="14" t="s">
        <v>98</v>
      </c>
      <c r="C360" s="15"/>
      <c r="D360" s="14" t="s">
        <v>5</v>
      </c>
      <c r="E360" s="14" t="s">
        <v>6</v>
      </c>
      <c r="F360" s="15">
        <v>45518</v>
      </c>
      <c r="G360" s="14" t="s">
        <v>442</v>
      </c>
      <c r="H360" t="str">
        <f>VLOOKUP(B360,usuariosactivos2024[[Usuario SAP]:[Gerencia]],7,FALSE)</f>
        <v>EVELIN LISSETH GARCIA ROMERO</v>
      </c>
      <c r="I360" t="str">
        <f>VLOOKUP(B360,usuariosactivos2024[[Usuario SAP]:[Gerencia]],8,FALSE)</f>
        <v>ALMACEN Y DISTRIBUCION</v>
      </c>
      <c r="J360" t="str">
        <f>VLOOKUP(B360,usuariosactivos2024[[Usuario SAP]:[Gerencia]],9,FALSE)</f>
        <v>Gerencia de Operaciones</v>
      </c>
    </row>
    <row r="361" spans="1:10" x14ac:dyDescent="0.25">
      <c r="A361" s="16">
        <v>2025</v>
      </c>
      <c r="B361" s="17" t="s">
        <v>99</v>
      </c>
      <c r="C361" s="18"/>
      <c r="D361" s="17" t="s">
        <v>5</v>
      </c>
      <c r="E361" s="17" t="s">
        <v>6</v>
      </c>
      <c r="F361" s="18">
        <v>45197</v>
      </c>
      <c r="G361" s="17" t="s">
        <v>442</v>
      </c>
      <c r="H361" t="str">
        <f>VLOOKUP(B361,usuariosactivos2024[[Usuario SAP]:[Gerencia]],7,FALSE)</f>
        <v>ELVIS GIRON ALAMA</v>
      </c>
      <c r="I361" t="str">
        <f>VLOOKUP(B361,usuariosactivos2024[[Usuario SAP]:[Gerencia]],8,FALSE)</f>
        <v>GESTION HUMANA Y SOSTENIBILIDAD</v>
      </c>
      <c r="J361" t="str">
        <f>VLOOKUP(B361,usuariosactivos2024[[Usuario SAP]:[Gerencia]],9,FALSE)</f>
        <v>Gerencia Gestion Humana de Sostenibilidad</v>
      </c>
    </row>
    <row r="362" spans="1:10" x14ac:dyDescent="0.25">
      <c r="A362" s="13">
        <v>2025</v>
      </c>
      <c r="B362" s="14" t="s">
        <v>101</v>
      </c>
      <c r="C362" s="15">
        <v>2958465</v>
      </c>
      <c r="D362" s="14" t="s">
        <v>5</v>
      </c>
      <c r="E362" s="14" t="s">
        <v>6</v>
      </c>
      <c r="F362" s="15">
        <v>45376</v>
      </c>
      <c r="G362" s="14" t="s">
        <v>442</v>
      </c>
      <c r="H362" t="str">
        <f>VLOOKUP(B362,usuariosactivos2024[[Usuario SAP]:[Gerencia]],7,FALSE)</f>
        <v>ELVIS HEREDIA RUIZ</v>
      </c>
      <c r="I362" t="str">
        <f>VLOOKUP(B362,usuariosactivos2024[[Usuario SAP]:[Gerencia]],8,FALSE)</f>
        <v>GESTION HUMANA Y SOSTENIBILIDAD</v>
      </c>
      <c r="J362" t="str">
        <f>VLOOKUP(B362,usuariosactivos2024[[Usuario SAP]:[Gerencia]],9,FALSE)</f>
        <v>Gerencia Gestion Humana de Sostenibilidad</v>
      </c>
    </row>
    <row r="363" spans="1:10" x14ac:dyDescent="0.25">
      <c r="A363" s="16">
        <v>2025</v>
      </c>
      <c r="B363" s="17" t="s">
        <v>102</v>
      </c>
      <c r="C363" s="18"/>
      <c r="D363" s="17" t="s">
        <v>5</v>
      </c>
      <c r="E363" s="17" t="s">
        <v>6</v>
      </c>
      <c r="F363" s="18">
        <v>45630</v>
      </c>
      <c r="G363" s="17" t="s">
        <v>442</v>
      </c>
      <c r="H363" t="str">
        <f>VLOOKUP(B363,usuariosactivos2024[[Usuario SAP]:[Gerencia]],7,FALSE)</f>
        <v>EDUARDO ENRIQUE MEJÍA MORALES</v>
      </c>
      <c r="I363" t="str">
        <f>VLOOKUP(B363,usuariosactivos2024[[Usuario SAP]:[Gerencia]],8,FALSE)</f>
        <v>MANTENIMIENTO CAT</v>
      </c>
      <c r="J363" t="str">
        <f>VLOOKUP(B363,usuariosactivos2024[[Usuario SAP]:[Gerencia]],9,FALSE)</f>
        <v>Gerencia de Operaciones</v>
      </c>
    </row>
    <row r="364" spans="1:10" x14ac:dyDescent="0.25">
      <c r="A364" s="13">
        <v>2025</v>
      </c>
      <c r="B364" s="14" t="s">
        <v>104</v>
      </c>
      <c r="C364" s="15"/>
      <c r="D364" s="14" t="s">
        <v>5</v>
      </c>
      <c r="E364" s="14" t="s">
        <v>6</v>
      </c>
      <c r="F364" s="15">
        <v>42878</v>
      </c>
      <c r="G364" s="14" t="s">
        <v>442</v>
      </c>
      <c r="H364" t="str">
        <f>VLOOKUP(B364,usuariosactivos2024[[Usuario SAP]:[Gerencia]],7,FALSE)</f>
        <v>EDIXSON MIJAHUANCA GUERRERO</v>
      </c>
      <c r="I364" t="str">
        <f>VLOOKUP(B364,usuariosactivos2024[[Usuario SAP]:[Gerencia]],8,FALSE)</f>
        <v>MANTENIMIENTO CAT</v>
      </c>
      <c r="J364" t="str">
        <f>VLOOKUP(B364,usuariosactivos2024[[Usuario SAP]:[Gerencia]],9,FALSE)</f>
        <v>Gerencia de Operaciones</v>
      </c>
    </row>
    <row r="365" spans="1:10" x14ac:dyDescent="0.25">
      <c r="A365" s="16">
        <v>2025</v>
      </c>
      <c r="B365" s="17" t="s">
        <v>107</v>
      </c>
      <c r="C365" s="18"/>
      <c r="D365" s="17" t="s">
        <v>5</v>
      </c>
      <c r="E365" s="17" t="s">
        <v>6</v>
      </c>
      <c r="F365" s="18">
        <v>40560</v>
      </c>
      <c r="G365" s="17" t="s">
        <v>442</v>
      </c>
      <c r="H365" t="str">
        <f>VLOOKUP(B365,usuariosactivos2024[[Usuario SAP]:[Gerencia]],7,FALSE)</f>
        <v>ESTEBAN REYES PUCHULAN</v>
      </c>
      <c r="I365" t="str">
        <f>VLOOKUP(B365,usuariosactivos2024[[Usuario SAP]:[Gerencia]],8,FALSE)</f>
        <v>GERENCIA AGRICOLA</v>
      </c>
      <c r="J365" t="str">
        <f>VLOOKUP(B365,usuariosactivos2024[[Usuario SAP]:[Gerencia]],9,FALSE)</f>
        <v>Gerencia Agricola</v>
      </c>
    </row>
    <row r="366" spans="1:10" x14ac:dyDescent="0.25">
      <c r="A366" s="13">
        <v>2025</v>
      </c>
      <c r="B366" s="14" t="s">
        <v>108</v>
      </c>
      <c r="C366" s="15"/>
      <c r="D366" s="14" t="s">
        <v>5</v>
      </c>
      <c r="E366" s="14" t="s">
        <v>10</v>
      </c>
      <c r="F366" s="15">
        <v>42851</v>
      </c>
      <c r="G366" s="14" t="s">
        <v>442</v>
      </c>
      <c r="H366" t="str">
        <f>VLOOKUP(B366,usuariosactivos2024[[Usuario SAP]:[Gerencia]],7,FALSE)</f>
        <v>FELIX ADDERLY ATOCHE MAZA</v>
      </c>
      <c r="I366" t="str">
        <f>VLOOKUP(B366,usuariosactivos2024[[Usuario SAP]:[Gerencia]],8,FALSE)</f>
        <v>PRODUCCION</v>
      </c>
      <c r="J366" t="str">
        <f>VLOOKUP(B366,usuariosactivos2024[[Usuario SAP]:[Gerencia]],9,FALSE)</f>
        <v>Gerencia Industrial y Mantenimiento</v>
      </c>
    </row>
    <row r="367" spans="1:10" x14ac:dyDescent="0.25">
      <c r="A367" s="16">
        <v>2025</v>
      </c>
      <c r="B367" s="17" t="s">
        <v>110</v>
      </c>
      <c r="C367" s="18"/>
      <c r="D367" s="17" t="s">
        <v>5</v>
      </c>
      <c r="E367" s="17" t="s">
        <v>6</v>
      </c>
      <c r="F367" s="18">
        <v>41929</v>
      </c>
      <c r="G367" s="17" t="s">
        <v>442</v>
      </c>
      <c r="H367" t="str">
        <f>VLOOKUP(B367,usuariosactivos2024[[Usuario SAP]:[Gerencia]],7,FALSE)</f>
        <v>FRANQUI LOPEZ VALLADARES</v>
      </c>
      <c r="I367" t="str">
        <f>VLOOKUP(B367,usuariosactivos2024[[Usuario SAP]:[Gerencia]],8,FALSE)</f>
        <v>ALMACEN Y DISTRIBUCION</v>
      </c>
      <c r="J367" t="str">
        <f>VLOOKUP(B367,usuariosactivos2024[[Usuario SAP]:[Gerencia]],9,FALSE)</f>
        <v>Gerencia de Operaciones</v>
      </c>
    </row>
    <row r="368" spans="1:10" x14ac:dyDescent="0.25">
      <c r="A368" s="13">
        <v>2025</v>
      </c>
      <c r="B368" s="14" t="s">
        <v>111</v>
      </c>
      <c r="C368" s="15"/>
      <c r="D368" s="14" t="s">
        <v>5</v>
      </c>
      <c r="E368" s="14" t="s">
        <v>6</v>
      </c>
      <c r="F368" s="15">
        <v>44788</v>
      </c>
      <c r="G368" s="14" t="s">
        <v>442</v>
      </c>
      <c r="H368" t="str">
        <f>VLOOKUP(B368,usuariosactivos2024[[Usuario SAP]:[Gerencia]],7,FALSE)</f>
        <v>FRANCO VALLADARES CARNERO</v>
      </c>
      <c r="I368" t="str">
        <f>VLOOKUP(B368,usuariosactivos2024[[Usuario SAP]:[Gerencia]],8,FALSE)</f>
        <v>MANTENIMIENTO DE RIEGO Y BOMBAS</v>
      </c>
      <c r="J368" t="str">
        <f>VLOOKUP(B368,usuariosactivos2024[[Usuario SAP]:[Gerencia]],9,FALSE)</f>
        <v>Gerencia Agricola</v>
      </c>
    </row>
    <row r="369" spans="1:10" x14ac:dyDescent="0.25">
      <c r="A369" s="16">
        <v>2025</v>
      </c>
      <c r="B369" s="17" t="s">
        <v>112</v>
      </c>
      <c r="C369" s="18">
        <v>2958465</v>
      </c>
      <c r="D369" s="17" t="s">
        <v>5</v>
      </c>
      <c r="E369" s="17" t="s">
        <v>6</v>
      </c>
      <c r="F369" s="18">
        <v>45405</v>
      </c>
      <c r="G369" s="17" t="s">
        <v>442</v>
      </c>
      <c r="H369" t="str">
        <f>VLOOKUP(B369,usuariosactivos2024[[Usuario SAP]:[Gerencia]],7,FALSE)</f>
        <v>GIULIANA EMPERATRIZ BAYONA COBEÑAS</v>
      </c>
      <c r="I369" t="str">
        <f>VLOOKUP(B369,usuariosactivos2024[[Usuario SAP]:[Gerencia]],8,FALSE)</f>
        <v>COMPRAS</v>
      </c>
      <c r="J369" t="str">
        <f>VLOOKUP(B369,usuariosactivos2024[[Usuario SAP]:[Gerencia]],9,FALSE)</f>
        <v>Gerencia de Operaciones</v>
      </c>
    </row>
    <row r="370" spans="1:10" x14ac:dyDescent="0.25">
      <c r="A370" s="13">
        <v>2025</v>
      </c>
      <c r="B370" s="14" t="s">
        <v>114</v>
      </c>
      <c r="C370" s="15"/>
      <c r="D370" s="14" t="s">
        <v>5</v>
      </c>
      <c r="E370" s="14" t="s">
        <v>6</v>
      </c>
      <c r="F370" s="15">
        <v>45352</v>
      </c>
      <c r="G370" s="14" t="s">
        <v>442</v>
      </c>
      <c r="H370" t="str">
        <f>VLOOKUP(B370,usuariosactivos2024[[Usuario SAP]:[Gerencia]],7,FALSE)</f>
        <v>GIANCARLO CUBAS ACHA</v>
      </c>
      <c r="I370" t="str">
        <f>VLOOKUP(B370,usuariosactivos2024[[Usuario SAP]:[Gerencia]],8,FALSE)</f>
        <v>MANTENIMIENTO DE RIEGO Y BOMBAS</v>
      </c>
      <c r="J370" t="str">
        <f>VLOOKUP(B370,usuariosactivos2024[[Usuario SAP]:[Gerencia]],9,FALSE)</f>
        <v>Gerencia Agricola</v>
      </c>
    </row>
    <row r="371" spans="1:10" x14ac:dyDescent="0.25">
      <c r="A371" s="16">
        <v>2025</v>
      </c>
      <c r="B371" s="17" t="s">
        <v>115</v>
      </c>
      <c r="C371" s="18"/>
      <c r="D371" s="17" t="s">
        <v>5</v>
      </c>
      <c r="E371" s="17" t="s">
        <v>6</v>
      </c>
      <c r="F371" s="18">
        <v>41282</v>
      </c>
      <c r="G371" s="17" t="s">
        <v>442</v>
      </c>
      <c r="H371" t="str">
        <f>VLOOKUP(B371,usuariosactivos2024[[Usuario SAP]:[Gerencia]],7,FALSE)</f>
        <v>GONZALO RAMON PEÑA PEÑA</v>
      </c>
      <c r="I371" t="str">
        <f>VLOOKUP(B371,usuariosactivos2024[[Usuario SAP]:[Gerencia]],8,FALSE)</f>
        <v>FUNDO LOBO</v>
      </c>
      <c r="J371" t="str">
        <f>VLOOKUP(B371,usuariosactivos2024[[Usuario SAP]:[Gerencia]],9,FALSE)</f>
        <v>Gerencia Agricola</v>
      </c>
    </row>
    <row r="372" spans="1:10" x14ac:dyDescent="0.25">
      <c r="A372" s="13">
        <v>2025</v>
      </c>
      <c r="B372" s="14" t="s">
        <v>117</v>
      </c>
      <c r="C372" s="15"/>
      <c r="D372" s="14" t="s">
        <v>5</v>
      </c>
      <c r="E372" s="14" t="s">
        <v>10</v>
      </c>
      <c r="F372" s="15">
        <v>44671</v>
      </c>
      <c r="G372" s="14" t="s">
        <v>442</v>
      </c>
      <c r="H372" t="str">
        <f>VLOOKUP(B372,usuariosactivos2024[[Usuario SAP]:[Gerencia]],7,FALSE)</f>
        <v>HECTOR DANIEL BORJA TORRES</v>
      </c>
      <c r="I372" t="str">
        <f>VLOOKUP(B372,usuariosactivos2024[[Usuario SAP]:[Gerencia]],8,FALSE)</f>
        <v>ELECTRICIDAD</v>
      </c>
      <c r="J372" t="str">
        <f>VLOOKUP(B372,usuariosactivos2024[[Usuario SAP]:[Gerencia]],9,FALSE)</f>
        <v>Gerencia Industrial y Mantenimiento</v>
      </c>
    </row>
    <row r="373" spans="1:10" x14ac:dyDescent="0.25">
      <c r="A373" s="16">
        <v>2025</v>
      </c>
      <c r="B373" s="17" t="s">
        <v>118</v>
      </c>
      <c r="C373" s="18"/>
      <c r="D373" s="17" t="s">
        <v>5</v>
      </c>
      <c r="E373" s="17" t="s">
        <v>6</v>
      </c>
      <c r="F373" s="18">
        <v>43063</v>
      </c>
      <c r="G373" s="17" t="s">
        <v>442</v>
      </c>
      <c r="H373" t="str">
        <f>VLOOKUP(B373,usuariosactivos2024[[Usuario SAP]:[Gerencia]],7,FALSE)</f>
        <v>HENRY CRUZ ALBINES</v>
      </c>
      <c r="I373" t="str">
        <f>VLOOKUP(B373,usuariosactivos2024[[Usuario SAP]:[Gerencia]],8,FALSE)</f>
        <v>ALMACEN Y DISTRIBUCION</v>
      </c>
      <c r="J373" t="str">
        <f>VLOOKUP(B373,usuariosactivos2024[[Usuario SAP]:[Gerencia]],9,FALSE)</f>
        <v>Gerencia de Operaciones</v>
      </c>
    </row>
    <row r="374" spans="1:10" x14ac:dyDescent="0.25">
      <c r="A374" s="13">
        <v>2025</v>
      </c>
      <c r="B374" s="14" t="s">
        <v>120</v>
      </c>
      <c r="C374" s="15"/>
      <c r="D374" s="14" t="s">
        <v>5</v>
      </c>
      <c r="E374" s="14" t="s">
        <v>6</v>
      </c>
      <c r="F374" s="15">
        <v>45152</v>
      </c>
      <c r="G374" s="14" t="s">
        <v>442</v>
      </c>
      <c r="H374" t="str">
        <f>VLOOKUP(B374,usuariosactivos2024[[Usuario SAP]:[Gerencia]],7,FALSE)</f>
        <v>HUGO MARTIN MOCARRO CHAPILLIQUEN</v>
      </c>
      <c r="I374" t="str">
        <f>VLOOKUP(B374,usuariosactivos2024[[Usuario SAP]:[Gerencia]],8,FALSE)</f>
        <v>RIESGOS</v>
      </c>
      <c r="J374" t="str">
        <f>VLOOKUP(B374,usuariosactivos2024[[Usuario SAP]:[Gerencia]],9,FALSE)</f>
        <v>Gerencia Administracion y Finanzas</v>
      </c>
    </row>
    <row r="375" spans="1:10" x14ac:dyDescent="0.25">
      <c r="A375" s="16">
        <v>2025</v>
      </c>
      <c r="B375" s="17" t="s">
        <v>121</v>
      </c>
      <c r="C375" s="18"/>
      <c r="D375" s="17" t="s">
        <v>5</v>
      </c>
      <c r="E375" s="17" t="s">
        <v>6</v>
      </c>
      <c r="F375" s="18">
        <v>45579</v>
      </c>
      <c r="G375" s="17" t="s">
        <v>442</v>
      </c>
      <c r="H375" t="str">
        <f>VLOOKUP(B375,usuariosactivos2024[[Usuario SAP]:[Gerencia]],7,FALSE)</f>
        <v>HENRY PAUL VILELA RUBIO</v>
      </c>
      <c r="I375" t="str">
        <f>VLOOKUP(B375,usuariosactivos2024[[Usuario SAP]:[Gerencia]],8,FALSE)</f>
        <v>ALMACEN Y DISTRIBUCION</v>
      </c>
      <c r="J375" t="str">
        <f>VLOOKUP(B375,usuariosactivos2024[[Usuario SAP]:[Gerencia]],9,FALSE)</f>
        <v>Gerencia de Operaciones</v>
      </c>
    </row>
    <row r="376" spans="1:10" x14ac:dyDescent="0.25">
      <c r="A376" s="13">
        <v>2025</v>
      </c>
      <c r="B376" s="14" t="s">
        <v>122</v>
      </c>
      <c r="C376" s="15">
        <v>2958465</v>
      </c>
      <c r="D376" s="14" t="s">
        <v>5</v>
      </c>
      <c r="E376" s="14" t="s">
        <v>20</v>
      </c>
      <c r="F376" s="15">
        <v>45446</v>
      </c>
      <c r="G376" s="14" t="s">
        <v>442</v>
      </c>
      <c r="H376" t="str">
        <f>VLOOKUP(B376,usuariosactivos2024[[Usuario SAP]:[Gerencia]],7,FALSE)</f>
        <v>ISMAEL JACOBO FLORES FLORES</v>
      </c>
      <c r="I376" t="str">
        <f>VLOOKUP(B376,usuariosactivos2024[[Usuario SAP]:[Gerencia]],8,FALSE)</f>
        <v>PLANTA DE ENERGIA</v>
      </c>
      <c r="J376" t="str">
        <f>VLOOKUP(B376,usuariosactivos2024[[Usuario SAP]:[Gerencia]],9,FALSE)</f>
        <v>Gerencia Industrial y Mantenimiento</v>
      </c>
    </row>
    <row r="377" spans="1:10" x14ac:dyDescent="0.25">
      <c r="A377" s="16">
        <v>2025</v>
      </c>
      <c r="B377" s="17" t="s">
        <v>126</v>
      </c>
      <c r="C377" s="18"/>
      <c r="D377" s="17" t="s">
        <v>5</v>
      </c>
      <c r="E377" s="17" t="s">
        <v>6</v>
      </c>
      <c r="F377" s="18">
        <v>43628</v>
      </c>
      <c r="G377" s="17" t="s">
        <v>442</v>
      </c>
      <c r="H377" t="str">
        <f>VLOOKUP(B377,usuariosactivos2024[[Usuario SAP]:[Gerencia]],7,FALSE)</f>
        <v>JORGE LUIS AQUIJE DIAZ</v>
      </c>
      <c r="I377" t="str">
        <f>VLOOKUP(B377,usuariosactivos2024[[Usuario SAP]:[Gerencia]],8,FALSE)</f>
        <v>FUNDO MONTELIMA</v>
      </c>
      <c r="J377" t="str">
        <f>VLOOKUP(B377,usuariosactivos2024[[Usuario SAP]:[Gerencia]],9,FALSE)</f>
        <v>Gerencia Agricola</v>
      </c>
    </row>
    <row r="378" spans="1:10" x14ac:dyDescent="0.25">
      <c r="A378" s="13">
        <v>2025</v>
      </c>
      <c r="B378" s="14" t="s">
        <v>128</v>
      </c>
      <c r="C378" s="15"/>
      <c r="D378" s="14" t="s">
        <v>5</v>
      </c>
      <c r="E378" s="14" t="s">
        <v>6</v>
      </c>
      <c r="F378" s="15">
        <v>41863</v>
      </c>
      <c r="G378" s="14" t="s">
        <v>442</v>
      </c>
      <c r="H378" t="str">
        <f>VLOOKUP(B378,usuariosactivos2024[[Usuario SAP]:[Gerencia]],7,FALSE)</f>
        <v>JESSICA ELIZABETH BACILIO HERNANDEZ</v>
      </c>
      <c r="I378" t="str">
        <f>VLOOKUP(B378,usuariosactivos2024[[Usuario SAP]:[Gerencia]],8,FALSE)</f>
        <v>CPIU</v>
      </c>
      <c r="J378" t="str">
        <f>VLOOKUP(B378,usuariosactivos2024[[Usuario SAP]:[Gerencia]],9,FALSE)</f>
        <v>Gerencia Agricola</v>
      </c>
    </row>
    <row r="379" spans="1:10" x14ac:dyDescent="0.25">
      <c r="A379" s="16">
        <v>2025</v>
      </c>
      <c r="B379" s="17" t="s">
        <v>129</v>
      </c>
      <c r="C379" s="18">
        <v>2958465</v>
      </c>
      <c r="D379" s="17" t="s">
        <v>5</v>
      </c>
      <c r="E379" s="17" t="s">
        <v>6</v>
      </c>
      <c r="F379" s="18">
        <v>44967</v>
      </c>
      <c r="G379" s="17" t="s">
        <v>442</v>
      </c>
      <c r="H379" t="str">
        <f>VLOOKUP(B379,usuariosactivos2024[[Usuario SAP]:[Gerencia]],7,FALSE)</f>
        <v>JOSE MANUEL BAYONA GALLOSA</v>
      </c>
      <c r="I379" t="str">
        <f>VLOOKUP(B379,usuariosactivos2024[[Usuario SAP]:[Gerencia]],8,FALSE)</f>
        <v>COMPRAS</v>
      </c>
      <c r="J379" t="str">
        <f>VLOOKUP(B379,usuariosactivos2024[[Usuario SAP]:[Gerencia]],9,FALSE)</f>
        <v>Gerencia de Operaciones</v>
      </c>
    </row>
    <row r="380" spans="1:10" x14ac:dyDescent="0.25">
      <c r="A380" s="13">
        <v>2025</v>
      </c>
      <c r="B380" s="14" t="s">
        <v>595</v>
      </c>
      <c r="C380" s="15"/>
      <c r="D380" s="14" t="s">
        <v>5</v>
      </c>
      <c r="E380" s="14" t="s">
        <v>10</v>
      </c>
      <c r="F380" s="15">
        <v>45726</v>
      </c>
      <c r="G380" s="14" t="s">
        <v>442</v>
      </c>
      <c r="H380" t="str">
        <f>VLOOKUP(B380,usuariosactivos2024[[Usuario SAP]:[Gerencia]],7,FALSE)</f>
        <v>JERSON JAVIER BERRU VELÁSQUEZ</v>
      </c>
      <c r="I380" t="str">
        <f>VLOOKUP(B380,usuariosactivos2024[[Usuario SAP]:[Gerencia]],8,FALSE)</f>
        <v>COMPRAS</v>
      </c>
      <c r="J380" t="str">
        <f>VLOOKUP(B380,usuariosactivos2024[[Usuario SAP]:[Gerencia]],9,FALSE)</f>
        <v>Gerencia de Operaciones</v>
      </c>
    </row>
    <row r="381" spans="1:10" x14ac:dyDescent="0.25">
      <c r="A381" s="16">
        <v>2025</v>
      </c>
      <c r="B381" s="17" t="s">
        <v>132</v>
      </c>
      <c r="C381" s="18"/>
      <c r="D381" s="17" t="s">
        <v>5</v>
      </c>
      <c r="E381" s="17" t="s">
        <v>10</v>
      </c>
      <c r="F381" s="18">
        <v>43103</v>
      </c>
      <c r="G381" s="17" t="s">
        <v>442</v>
      </c>
      <c r="H381" t="str">
        <f>VLOOKUP(B381,usuariosactivos2024[[Usuario SAP]:[Gerencia]],7,FALSE)</f>
        <v>JOAO HERALDO CALDERON CHUQUILIN</v>
      </c>
      <c r="I381" t="str">
        <f>VLOOKUP(B381,usuariosactivos2024[[Usuario SAP]:[Gerencia]],8,FALSE)</f>
        <v>PRODUCCION</v>
      </c>
      <c r="J381" t="str">
        <f>VLOOKUP(B381,usuariosactivos2024[[Usuario SAP]:[Gerencia]],9,FALSE)</f>
        <v>Gerencia Industrial y Mantenimiento</v>
      </c>
    </row>
    <row r="382" spans="1:10" x14ac:dyDescent="0.25">
      <c r="A382" s="13">
        <v>2025</v>
      </c>
      <c r="B382" s="14" t="s">
        <v>136</v>
      </c>
      <c r="C382" s="15"/>
      <c r="D382" s="14" t="s">
        <v>5</v>
      </c>
      <c r="E382" s="14" t="s">
        <v>6</v>
      </c>
      <c r="F382" s="15">
        <v>42576</v>
      </c>
      <c r="G382" s="14" t="s">
        <v>442</v>
      </c>
      <c r="H382" t="str">
        <f>VLOOKUP(B382,usuariosactivos2024[[Usuario SAP]:[Gerencia]],7,FALSE)</f>
        <v>JHON MARLON CASTILLO ROJAS</v>
      </c>
      <c r="I382" t="str">
        <f>VLOOKUP(B382,usuariosactivos2024[[Usuario SAP]:[Gerencia]],8,FALSE)</f>
        <v>MANTENIMIENTO DE RIEGO Y BOMBAS</v>
      </c>
      <c r="J382" t="str">
        <f>VLOOKUP(B382,usuariosactivos2024[[Usuario SAP]:[Gerencia]],9,FALSE)</f>
        <v>Gerencia Agricola</v>
      </c>
    </row>
    <row r="383" spans="1:10" x14ac:dyDescent="0.25">
      <c r="A383" s="16">
        <v>2025</v>
      </c>
      <c r="B383" s="17" t="s">
        <v>137</v>
      </c>
      <c r="C383" s="18"/>
      <c r="D383" s="17" t="s">
        <v>5</v>
      </c>
      <c r="E383" s="17" t="s">
        <v>6</v>
      </c>
      <c r="F383" s="18">
        <v>44076</v>
      </c>
      <c r="G383" s="17" t="s">
        <v>442</v>
      </c>
      <c r="H383" t="str">
        <f>VLOOKUP(B383,usuariosactivos2024[[Usuario SAP]:[Gerencia]],7,FALSE)</f>
        <v>JORGE AUGUSTO CHAPARRO BENITES</v>
      </c>
      <c r="I383" t="str">
        <f>VLOOKUP(B383,usuariosactivos2024[[Usuario SAP]:[Gerencia]],8,FALSE)</f>
        <v>COMPRAS</v>
      </c>
      <c r="J383" t="str">
        <f>VLOOKUP(B383,usuariosactivos2024[[Usuario SAP]:[Gerencia]],9,FALSE)</f>
        <v>Gerencia de Operaciones</v>
      </c>
    </row>
    <row r="384" spans="1:10" x14ac:dyDescent="0.25">
      <c r="A384" s="13">
        <v>2025</v>
      </c>
      <c r="B384" s="14" t="s">
        <v>138</v>
      </c>
      <c r="C384" s="15">
        <v>45688</v>
      </c>
      <c r="D384" s="14" t="s">
        <v>5</v>
      </c>
      <c r="E384" s="14" t="s">
        <v>6</v>
      </c>
      <c r="F384" s="15">
        <v>44617</v>
      </c>
      <c r="G384" s="14" t="s">
        <v>442</v>
      </c>
      <c r="H384" t="str">
        <f>VLOOKUP(B384,usuariosactivos2024[[Usuario SAP]:[Gerencia]],7,FALSE)</f>
        <v>JUNIOR IVAN CHERO PAIVA</v>
      </c>
      <c r="I384" t="str">
        <f>VLOOKUP(B384,usuariosactivos2024[[Usuario SAP]:[Gerencia]],8,FALSE)</f>
        <v>COMPRAS</v>
      </c>
      <c r="J384" t="str">
        <f>VLOOKUP(B384,usuariosactivos2024[[Usuario SAP]:[Gerencia]],9,FALSE)</f>
        <v>Gerencia de Operaciones</v>
      </c>
    </row>
    <row r="385" spans="1:10" x14ac:dyDescent="0.25">
      <c r="A385" s="16">
        <v>2025</v>
      </c>
      <c r="B385" s="17" t="s">
        <v>139</v>
      </c>
      <c r="C385" s="18"/>
      <c r="D385" s="17" t="s">
        <v>5</v>
      </c>
      <c r="E385" s="17" t="s">
        <v>10</v>
      </c>
      <c r="F385" s="18">
        <v>45085</v>
      </c>
      <c r="G385" s="17" t="s">
        <v>442</v>
      </c>
      <c r="H385" t="str">
        <f>VLOOKUP(B385,usuariosactivos2024[[Usuario SAP]:[Gerencia]],7,FALSE)</f>
        <v>JHON ALEXIS CHUMACERO COLUMBUS</v>
      </c>
      <c r="I385" t="str">
        <f>VLOOKUP(B385,usuariosactivos2024[[Usuario SAP]:[Gerencia]],8,FALSE)</f>
        <v>MANTENIMIENTO INDUSTRIAL</v>
      </c>
      <c r="J385" t="str">
        <f>VLOOKUP(B385,usuariosactivos2024[[Usuario SAP]:[Gerencia]],9,FALSE)</f>
        <v>Gerencia Industrial y Mantenimiento</v>
      </c>
    </row>
    <row r="386" spans="1:10" x14ac:dyDescent="0.25">
      <c r="A386" s="13">
        <v>2025</v>
      </c>
      <c r="B386" s="14" t="s">
        <v>140</v>
      </c>
      <c r="C386" s="15"/>
      <c r="D386" s="14" t="s">
        <v>5</v>
      </c>
      <c r="E386" s="14" t="s">
        <v>10</v>
      </c>
      <c r="F386" s="15">
        <v>44047</v>
      </c>
      <c r="G386" s="14" t="s">
        <v>442</v>
      </c>
      <c r="H386" t="str">
        <f>VLOOKUP(B386,usuariosactivos2024[[Usuario SAP]:[Gerencia]],7,FALSE)</f>
        <v>JORGE LUIS COBEÑAS SALDARRIAGA</v>
      </c>
      <c r="I386" t="str">
        <f>VLOOKUP(B386,usuariosactivos2024[[Usuario SAP]:[Gerencia]],8,FALSE)</f>
        <v>CONTROL DE CALIDAD</v>
      </c>
      <c r="J386" t="str">
        <f>VLOOKUP(B386,usuariosactivos2024[[Usuario SAP]:[Gerencia]],9,FALSE)</f>
        <v>Gerencia de Operaciones</v>
      </c>
    </row>
    <row r="387" spans="1:10" x14ac:dyDescent="0.25">
      <c r="A387" s="16">
        <v>2025</v>
      </c>
      <c r="B387" s="17" t="s">
        <v>143</v>
      </c>
      <c r="C387" s="18"/>
      <c r="D387" s="17" t="s">
        <v>5</v>
      </c>
      <c r="E387" s="17" t="s">
        <v>10</v>
      </c>
      <c r="F387" s="18">
        <v>44007</v>
      </c>
      <c r="G387" s="17" t="s">
        <v>442</v>
      </c>
      <c r="H387" t="str">
        <f>VLOOKUP(B387,usuariosactivos2024[[Usuario SAP]:[Gerencia]],7,FALSE)</f>
        <v>JOSE JUAN ESTELA FLORES</v>
      </c>
      <c r="I387" t="str">
        <f>VLOOKUP(B387,usuariosactivos2024[[Usuario SAP]:[Gerencia]],8,FALSE)</f>
        <v>CONTROL DE CALIDAD</v>
      </c>
      <c r="J387" t="str">
        <f>VLOOKUP(B387,usuariosactivos2024[[Usuario SAP]:[Gerencia]],9,FALSE)</f>
        <v>Gerencia de Operaciones</v>
      </c>
    </row>
    <row r="388" spans="1:10" x14ac:dyDescent="0.25">
      <c r="A388" s="13">
        <v>2025</v>
      </c>
      <c r="B388" s="14" t="s">
        <v>145</v>
      </c>
      <c r="C388" s="15">
        <v>45688</v>
      </c>
      <c r="D388" s="14" t="s">
        <v>5</v>
      </c>
      <c r="E388" s="14" t="s">
        <v>10</v>
      </c>
      <c r="F388" s="15">
        <v>45478</v>
      </c>
      <c r="G388" s="14" t="s">
        <v>442</v>
      </c>
      <c r="H388" t="str">
        <f>VLOOKUP(B388,usuariosactivos2024[[Usuario SAP]:[Gerencia]],7,FALSE)</f>
        <v>JOSE VLADIMIR GARCES VILLEGAS</v>
      </c>
      <c r="I388" t="str">
        <f>VLOOKUP(B388,usuariosactivos2024[[Usuario SAP]:[Gerencia]],8,FALSE)</f>
        <v>SIG</v>
      </c>
      <c r="J388" t="str">
        <f>VLOOKUP(B388,usuariosactivos2024[[Usuario SAP]:[Gerencia]],9,FALSE)</f>
        <v>Gerencia Gestion Humana de Sostenibilidad</v>
      </c>
    </row>
    <row r="389" spans="1:10" x14ac:dyDescent="0.25">
      <c r="A389" s="16">
        <v>2025</v>
      </c>
      <c r="B389" s="17" t="s">
        <v>146</v>
      </c>
      <c r="C389" s="18"/>
      <c r="D389" s="17" t="s">
        <v>5</v>
      </c>
      <c r="E389" s="17" t="s">
        <v>6</v>
      </c>
      <c r="F389" s="18">
        <v>45169</v>
      </c>
      <c r="G389" s="17" t="s">
        <v>442</v>
      </c>
      <c r="H389" t="str">
        <f>VLOOKUP(B389,usuariosactivos2024[[Usuario SAP]:[Gerencia]],7,FALSE)</f>
        <v>JENE FRANSHESKA GÓMEZ APARICIO</v>
      </c>
      <c r="I389" t="str">
        <f>VLOOKUP(B389,usuariosactivos2024[[Usuario SAP]:[Gerencia]],8,FALSE)</f>
        <v>SISTEMAS</v>
      </c>
      <c r="J389" t="str">
        <f>VLOOKUP(B389,usuariosactivos2024[[Usuario SAP]:[Gerencia]],9,FALSE)</f>
        <v>Gerencia Administracion y Finanzas</v>
      </c>
    </row>
    <row r="390" spans="1:10" x14ac:dyDescent="0.25">
      <c r="A390" s="13">
        <v>2025</v>
      </c>
      <c r="B390" s="14" t="s">
        <v>147</v>
      </c>
      <c r="C390" s="15">
        <v>2958465</v>
      </c>
      <c r="D390" s="14" t="s">
        <v>5</v>
      </c>
      <c r="E390" s="14" t="s">
        <v>6</v>
      </c>
      <c r="F390" s="15">
        <v>45113</v>
      </c>
      <c r="G390" s="14" t="s">
        <v>442</v>
      </c>
      <c r="H390" t="str">
        <f>VLOOKUP(B390,usuariosactivos2024[[Usuario SAP]:[Gerencia]],7,FALSE)</f>
        <v>JUNIOR ALEXANDER HIDALGO SOCOLA</v>
      </c>
      <c r="I390" t="str">
        <f>VLOOKUP(B390,usuariosactivos2024[[Usuario SAP]:[Gerencia]],8,FALSE)</f>
        <v>SISTEMAS</v>
      </c>
      <c r="J390" t="str">
        <f>VLOOKUP(B390,usuariosactivos2024[[Usuario SAP]:[Gerencia]],9,FALSE)</f>
        <v>Gerencia Administracion y Finanzas</v>
      </c>
    </row>
    <row r="391" spans="1:10" x14ac:dyDescent="0.25">
      <c r="A391" s="16">
        <v>2025</v>
      </c>
      <c r="B391" s="17" t="s">
        <v>149</v>
      </c>
      <c r="C391" s="18">
        <v>45682</v>
      </c>
      <c r="D391" s="17" t="s">
        <v>5</v>
      </c>
      <c r="E391" s="17" t="s">
        <v>6</v>
      </c>
      <c r="F391" s="18">
        <v>45666</v>
      </c>
      <c r="G391" s="17" t="s">
        <v>442</v>
      </c>
      <c r="H391" t="str">
        <f>VLOOKUP(B391,usuariosactivos2024[[Usuario SAP]:[Gerencia]],7,FALSE)</f>
        <v>JEAN MARCO IPANAQUE URDIALES</v>
      </c>
      <c r="I391" t="str">
        <f>VLOOKUP(B391,usuariosactivos2024[[Usuario SAP]:[Gerencia]],8,FALSE)</f>
        <v>CONTABILIDAD</v>
      </c>
      <c r="J391" t="str">
        <f>VLOOKUP(B391,usuariosactivos2024[[Usuario SAP]:[Gerencia]],9,FALSE)</f>
        <v>Gerencia Administracion y Finanzas</v>
      </c>
    </row>
    <row r="392" spans="1:10" x14ac:dyDescent="0.25">
      <c r="A392" s="13">
        <v>2025</v>
      </c>
      <c r="B392" s="14" t="s">
        <v>151</v>
      </c>
      <c r="C392" s="15">
        <v>45714</v>
      </c>
      <c r="D392" s="14" t="s">
        <v>5</v>
      </c>
      <c r="E392" s="14" t="s">
        <v>6</v>
      </c>
      <c r="F392" s="15">
        <v>44837</v>
      </c>
      <c r="G392" s="14" t="s">
        <v>442</v>
      </c>
      <c r="H392" t="str">
        <f>VLOOKUP(B392,usuariosactivos2024[[Usuario SAP]:[Gerencia]],7,FALSE)</f>
        <v>JHORDY BRAYAN LARA MAMANI</v>
      </c>
      <c r="I392" t="str">
        <f>VLOOKUP(B392,usuariosactivos2024[[Usuario SAP]:[Gerencia]],8,FALSE)</f>
        <v>COMPRAS</v>
      </c>
      <c r="J392" t="str">
        <f>VLOOKUP(B392,usuariosactivos2024[[Usuario SAP]:[Gerencia]],9,FALSE)</f>
        <v>Gerencia de Operaciones</v>
      </c>
    </row>
    <row r="393" spans="1:10" x14ac:dyDescent="0.25">
      <c r="A393" s="16">
        <v>2025</v>
      </c>
      <c r="B393" s="17" t="s">
        <v>152</v>
      </c>
      <c r="C393" s="18">
        <v>45747</v>
      </c>
      <c r="D393" s="17" t="s">
        <v>5</v>
      </c>
      <c r="E393" s="17" t="s">
        <v>10</v>
      </c>
      <c r="F393" s="18">
        <v>43634</v>
      </c>
      <c r="G393" s="17" t="s">
        <v>442</v>
      </c>
      <c r="H393" t="str">
        <f>VLOOKUP(B393,usuariosactivos2024[[Usuario SAP]:[Gerencia]],7,FALSE)</f>
        <v>JOSE LEONCIO LOPEZ SILVA</v>
      </c>
      <c r="I393" t="str">
        <f>VLOOKUP(B393,usuariosactivos2024[[Usuario SAP]:[Gerencia]],8,FALSE)</f>
        <v>MANTENIMIENTO INDUSTRIAL</v>
      </c>
      <c r="J393" t="str">
        <f>VLOOKUP(B393,usuariosactivos2024[[Usuario SAP]:[Gerencia]],9,FALSE)</f>
        <v>Gerencia Industrial y Mantenimiento</v>
      </c>
    </row>
    <row r="394" spans="1:10" x14ac:dyDescent="0.25">
      <c r="A394" s="13">
        <v>2025</v>
      </c>
      <c r="B394" s="14" t="s">
        <v>153</v>
      </c>
      <c r="C394" s="15">
        <v>45688</v>
      </c>
      <c r="D394" s="14" t="s">
        <v>5</v>
      </c>
      <c r="E394" s="14" t="s">
        <v>10</v>
      </c>
      <c r="F394" s="15">
        <v>45303</v>
      </c>
      <c r="G394" s="14" t="s">
        <v>442</v>
      </c>
      <c r="H394" t="str">
        <f>VLOOKUP(B394,usuariosactivos2024[[Usuario SAP]:[Gerencia]],7,FALSE)</f>
        <v>JOSÉ MARÍA MARCELO MECA</v>
      </c>
      <c r="I394" t="str">
        <f>VLOOKUP(B394,usuariosactivos2024[[Usuario SAP]:[Gerencia]],8,FALSE)</f>
        <v>COMPRAS</v>
      </c>
      <c r="J394" t="str">
        <f>VLOOKUP(B394,usuariosactivos2024[[Usuario SAP]:[Gerencia]],9,FALSE)</f>
        <v>Gerencia de Operaciones</v>
      </c>
    </row>
    <row r="395" spans="1:10" x14ac:dyDescent="0.25">
      <c r="A395" s="16">
        <v>2025</v>
      </c>
      <c r="B395" s="17" t="s">
        <v>155</v>
      </c>
      <c r="C395" s="18"/>
      <c r="D395" s="17" t="s">
        <v>5</v>
      </c>
      <c r="E395" s="17" t="s">
        <v>10</v>
      </c>
      <c r="F395" s="18">
        <v>42990</v>
      </c>
      <c r="G395" s="17" t="s">
        <v>442</v>
      </c>
      <c r="H395" t="str">
        <f>VLOOKUP(B395,usuariosactivos2024[[Usuario SAP]:[Gerencia]],7,FALSE)</f>
        <v>JORGE HERNAN MAZA VILCHEZ</v>
      </c>
      <c r="I395" t="str">
        <f>VLOOKUP(B395,usuariosactivos2024[[Usuario SAP]:[Gerencia]],8,FALSE)</f>
        <v>AUTOMATIZACION</v>
      </c>
      <c r="J395" t="str">
        <f>VLOOKUP(B395,usuariosactivos2024[[Usuario SAP]:[Gerencia]],9,FALSE)</f>
        <v>Gerencia Industrial y Mantenimiento</v>
      </c>
    </row>
    <row r="396" spans="1:10" x14ac:dyDescent="0.25">
      <c r="A396" s="13">
        <v>2025</v>
      </c>
      <c r="B396" s="14" t="s">
        <v>157</v>
      </c>
      <c r="C396" s="15"/>
      <c r="D396" s="14" t="s">
        <v>5</v>
      </c>
      <c r="E396" s="14" t="s">
        <v>6</v>
      </c>
      <c r="F396" s="15">
        <v>44447</v>
      </c>
      <c r="G396" s="14" t="s">
        <v>442</v>
      </c>
      <c r="H396" t="str">
        <f>VLOOKUP(B396,usuariosactivos2024[[Usuario SAP]:[Gerencia]],7,FALSE)</f>
        <v>JAIME MENDOZA GARAY</v>
      </c>
      <c r="I396" t="str">
        <f>VLOOKUP(B396,usuariosactivos2024[[Usuario SAP]:[Gerencia]],8,FALSE)</f>
        <v>SEGURIDAD</v>
      </c>
      <c r="J396" t="str">
        <f>VLOOKUP(B396,usuariosactivos2024[[Usuario SAP]:[Gerencia]],9,FALSE)</f>
        <v>Gerencia Gestion Humana de Sostenibilidad</v>
      </c>
    </row>
    <row r="397" spans="1:10" x14ac:dyDescent="0.25">
      <c r="A397" s="16">
        <v>2025</v>
      </c>
      <c r="B397" s="17" t="s">
        <v>159</v>
      </c>
      <c r="C397" s="18"/>
      <c r="D397" s="17" t="s">
        <v>5</v>
      </c>
      <c r="E397" s="17" t="s">
        <v>6</v>
      </c>
      <c r="F397" s="18">
        <v>43256</v>
      </c>
      <c r="G397" s="17" t="s">
        <v>442</v>
      </c>
      <c r="H397" t="str">
        <f>VLOOKUP(B397,usuariosactivos2024[[Usuario SAP]:[Gerencia]],7,FALSE)</f>
        <v>JUAN MARTIN MIO ARBULU</v>
      </c>
      <c r="I397" t="str">
        <f>VLOOKUP(B397,usuariosactivos2024[[Usuario SAP]:[Gerencia]],8,FALSE)</f>
        <v>MANTENIMIENTO DE RIEGO Y BOMBAS</v>
      </c>
      <c r="J397" t="str">
        <f>VLOOKUP(B397,usuariosactivos2024[[Usuario SAP]:[Gerencia]],9,FALSE)</f>
        <v>Gerencia Agricola</v>
      </c>
    </row>
    <row r="398" spans="1:10" x14ac:dyDescent="0.25">
      <c r="A398" s="13">
        <v>2025</v>
      </c>
      <c r="B398" s="14" t="s">
        <v>160</v>
      </c>
      <c r="C398" s="15"/>
      <c r="D398" s="14" t="s">
        <v>5</v>
      </c>
      <c r="E398" s="14" t="s">
        <v>10</v>
      </c>
      <c r="F398" s="15">
        <v>44097</v>
      </c>
      <c r="G398" s="14" t="s">
        <v>442</v>
      </c>
      <c r="H398" t="str">
        <f>VLOOKUP(B398,usuariosactivos2024[[Usuario SAP]:[Gerencia]],7,FALSE)</f>
        <v>JUDITH EULALIA MONTERO VARGAS</v>
      </c>
      <c r="I398" t="str">
        <f>VLOOKUP(B398,usuariosactivos2024[[Usuario SAP]:[Gerencia]],8,FALSE)</f>
        <v>GERENCIA GESTION HUMANA Y SOSTENIBILIDAD</v>
      </c>
      <c r="J398" t="str">
        <f>VLOOKUP(B398,usuariosactivos2024[[Usuario SAP]:[Gerencia]],9,FALSE)</f>
        <v>Gerencia Gestion Humana de Sostenibilidad</v>
      </c>
    </row>
    <row r="399" spans="1:10" x14ac:dyDescent="0.25">
      <c r="A399" s="16">
        <v>2025</v>
      </c>
      <c r="B399" s="17" t="s">
        <v>161</v>
      </c>
      <c r="C399" s="18"/>
      <c r="D399" s="17" t="s">
        <v>5</v>
      </c>
      <c r="E399" s="17" t="s">
        <v>6</v>
      </c>
      <c r="F399" s="18">
        <v>42821</v>
      </c>
      <c r="G399" s="17" t="s">
        <v>442</v>
      </c>
      <c r="H399" t="str">
        <f>VLOOKUP(B399,usuariosactivos2024[[Usuario SAP]:[Gerencia]],7,FALSE)</f>
        <v>JEAN ONSTEENG NEGRON CALERO</v>
      </c>
      <c r="I399" t="str">
        <f>VLOOKUP(B399,usuariosactivos2024[[Usuario SAP]:[Gerencia]],8,FALSE)</f>
        <v>MANTENIMIENTO DE RIEGO Y BOMBAS</v>
      </c>
      <c r="J399" t="str">
        <f>VLOOKUP(B399,usuariosactivos2024[[Usuario SAP]:[Gerencia]],9,FALSE)</f>
        <v>Gerencia Agricola</v>
      </c>
    </row>
    <row r="400" spans="1:10" x14ac:dyDescent="0.25">
      <c r="A400" s="13">
        <v>2025</v>
      </c>
      <c r="B400" s="14" t="s">
        <v>165</v>
      </c>
      <c r="C400" s="15"/>
      <c r="D400" s="14" t="s">
        <v>5</v>
      </c>
      <c r="E400" s="14" t="s">
        <v>10</v>
      </c>
      <c r="F400" s="15">
        <v>45506</v>
      </c>
      <c r="G400" s="14" t="s">
        <v>442</v>
      </c>
      <c r="H400" t="str">
        <f>VLOOKUP(B400,usuariosactivos2024[[Usuario SAP]:[Gerencia]],7,FALSE)</f>
        <v>JUAN JOSUE ORDINOLA ZAPATA</v>
      </c>
      <c r="I400" t="str">
        <f>VLOOKUP(B400,usuariosactivos2024[[Usuario SAP]:[Gerencia]],8,FALSE)</f>
        <v>PRODUCCION</v>
      </c>
      <c r="J400" t="str">
        <f>VLOOKUP(B400,usuariosactivos2024[[Usuario SAP]:[Gerencia]],9,FALSE)</f>
        <v>Gerencia Industrial y Mantenimiento</v>
      </c>
    </row>
    <row r="401" spans="1:10" x14ac:dyDescent="0.25">
      <c r="A401" s="16">
        <v>2025</v>
      </c>
      <c r="B401" s="17" t="s">
        <v>166</v>
      </c>
      <c r="C401" s="18"/>
      <c r="D401" s="17" t="s">
        <v>5</v>
      </c>
      <c r="E401" s="17" t="s">
        <v>10</v>
      </c>
      <c r="F401" s="18">
        <v>44467</v>
      </c>
      <c r="G401" s="17" t="s">
        <v>442</v>
      </c>
      <c r="H401" t="str">
        <f>VLOOKUP(B401,usuariosactivos2024[[Usuario SAP]:[Gerencia]],7,FALSE)</f>
        <v>JOYCE ALLISON PICHILINGUE POZO</v>
      </c>
      <c r="I401" t="str">
        <f>VLOOKUP(B401,usuariosactivos2024[[Usuario SAP]:[Gerencia]],8,FALSE)</f>
        <v>COMERCIAL</v>
      </c>
      <c r="J401" t="str">
        <f>VLOOKUP(B401,usuariosactivos2024[[Usuario SAP]:[Gerencia]],9,FALSE)</f>
        <v>Gerencia de Operaciones</v>
      </c>
    </row>
    <row r="402" spans="1:10" x14ac:dyDescent="0.25">
      <c r="A402" s="13">
        <v>2025</v>
      </c>
      <c r="B402" s="14" t="s">
        <v>168</v>
      </c>
      <c r="C402" s="15"/>
      <c r="D402" s="14" t="s">
        <v>5</v>
      </c>
      <c r="E402" s="14" t="s">
        <v>6</v>
      </c>
      <c r="F402" s="15">
        <v>40317</v>
      </c>
      <c r="G402" s="14" t="s">
        <v>442</v>
      </c>
      <c r="H402" t="str">
        <f>VLOOKUP(B402,usuariosactivos2024[[Usuario SAP]:[Gerencia]],7,FALSE)</f>
        <v>JORGE ISAC QUEVEDO ARBULU</v>
      </c>
      <c r="I402" t="str">
        <f>VLOOKUP(B402,usuariosactivos2024[[Usuario SAP]:[Gerencia]],8,FALSE)</f>
        <v>ADMINISTRACION</v>
      </c>
      <c r="J402" t="str">
        <f>VLOOKUP(B402,usuariosactivos2024[[Usuario SAP]:[Gerencia]],9,FALSE)</f>
        <v>Gerencia Administracion y Finanzas</v>
      </c>
    </row>
    <row r="403" spans="1:10" x14ac:dyDescent="0.25">
      <c r="A403" s="16">
        <v>2025</v>
      </c>
      <c r="B403" s="17" t="s">
        <v>169</v>
      </c>
      <c r="C403" s="18">
        <v>2958465</v>
      </c>
      <c r="D403" s="17" t="s">
        <v>5</v>
      </c>
      <c r="E403" s="17" t="s">
        <v>10</v>
      </c>
      <c r="F403" s="18">
        <v>44999</v>
      </c>
      <c r="G403" s="17" t="s">
        <v>442</v>
      </c>
      <c r="H403" t="str">
        <f>VLOOKUP(B403,usuariosactivos2024[[Usuario SAP]:[Gerencia]],7,FALSE)</f>
        <v>JOSEPH ALEXIS REYES CRUZ</v>
      </c>
      <c r="I403" t="str">
        <f>VLOOKUP(B403,usuariosactivos2024[[Usuario SAP]:[Gerencia]],8,FALSE)</f>
        <v>MANTENIMIENTO INDUSTRIAL</v>
      </c>
      <c r="J403" t="str">
        <f>VLOOKUP(B403,usuariosactivos2024[[Usuario SAP]:[Gerencia]],9,FALSE)</f>
        <v>Gerencia Industrial y Mantenimiento</v>
      </c>
    </row>
    <row r="404" spans="1:10" x14ac:dyDescent="0.25">
      <c r="A404" s="13">
        <v>2025</v>
      </c>
      <c r="B404" s="14" t="s">
        <v>170</v>
      </c>
      <c r="C404" s="15"/>
      <c r="D404" s="14" t="s">
        <v>5</v>
      </c>
      <c r="E404" s="14" t="s">
        <v>6</v>
      </c>
      <c r="F404" s="15">
        <v>44266</v>
      </c>
      <c r="G404" s="14" t="s">
        <v>442</v>
      </c>
      <c r="H404" t="str">
        <f>VLOOKUP(B404,usuariosactivos2024[[Usuario SAP]:[Gerencia]],7,FALSE)</f>
        <v>JOHN ANGEL ROJAS BARRIOS</v>
      </c>
      <c r="I404" t="str">
        <f>VLOOKUP(B404,usuariosactivos2024[[Usuario SAP]:[Gerencia]],8,FALSE)</f>
        <v>FUNDO MONTELIMA</v>
      </c>
      <c r="J404" t="str">
        <f>VLOOKUP(B404,usuariosactivos2024[[Usuario SAP]:[Gerencia]],9,FALSE)</f>
        <v>Gerencia Agricola</v>
      </c>
    </row>
    <row r="405" spans="1:10" x14ac:dyDescent="0.25">
      <c r="A405" s="16">
        <v>2025</v>
      </c>
      <c r="B405" s="17" t="s">
        <v>172</v>
      </c>
      <c r="C405" s="18"/>
      <c r="D405" s="17" t="s">
        <v>5</v>
      </c>
      <c r="E405" s="17" t="s">
        <v>10</v>
      </c>
      <c r="F405" s="18">
        <v>43594</v>
      </c>
      <c r="G405" s="17" t="s">
        <v>442</v>
      </c>
      <c r="H405" t="str">
        <f>VLOOKUP(B405,usuariosactivos2024[[Usuario SAP]:[Gerencia]],7,FALSE)</f>
        <v>JORGE LUIS SEMINARIO ABAD</v>
      </c>
      <c r="I405" t="str">
        <f>VLOOKUP(B405,usuariosactivos2024[[Usuario SAP]:[Gerencia]],8,FALSE)</f>
        <v>PRODUCCION</v>
      </c>
      <c r="J405" t="str">
        <f>VLOOKUP(B405,usuariosactivos2024[[Usuario SAP]:[Gerencia]],9,FALSE)</f>
        <v>Gerencia Industrial y Mantenimiento</v>
      </c>
    </row>
    <row r="406" spans="1:10" x14ac:dyDescent="0.25">
      <c r="A406" s="13">
        <v>2025</v>
      </c>
      <c r="B406" s="14" t="s">
        <v>173</v>
      </c>
      <c r="C406" s="15"/>
      <c r="D406" s="14" t="s">
        <v>5</v>
      </c>
      <c r="E406" s="14" t="s">
        <v>10</v>
      </c>
      <c r="F406" s="15">
        <v>44253</v>
      </c>
      <c r="G406" s="14" t="s">
        <v>442</v>
      </c>
      <c r="H406" t="str">
        <f>VLOOKUP(B406,usuariosactivos2024[[Usuario SAP]:[Gerencia]],7,FALSE)</f>
        <v>JOSE ALFREDO SEMINARIO URBINA</v>
      </c>
      <c r="I406" t="str">
        <f>VLOOKUP(B406,usuariosactivos2024[[Usuario SAP]:[Gerencia]],8,FALSE)</f>
        <v>PRODUCCION</v>
      </c>
      <c r="J406" t="str">
        <f>VLOOKUP(B406,usuariosactivos2024[[Usuario SAP]:[Gerencia]],9,FALSE)</f>
        <v>Gerencia Industrial y Mantenimiento</v>
      </c>
    </row>
    <row r="407" spans="1:10" x14ac:dyDescent="0.25">
      <c r="A407" s="16">
        <v>2025</v>
      </c>
      <c r="B407" s="17" t="s">
        <v>175</v>
      </c>
      <c r="C407" s="18"/>
      <c r="D407" s="17" t="s">
        <v>5</v>
      </c>
      <c r="E407" s="17" t="s">
        <v>6</v>
      </c>
      <c r="F407" s="18">
        <v>40560</v>
      </c>
      <c r="G407" s="17" t="s">
        <v>442</v>
      </c>
      <c r="H407" t="str">
        <f>VLOOKUP(B407,usuariosactivos2024[[Usuario SAP]:[Gerencia]],7,FALSE)</f>
        <v>JIMMY VASQUEZ CASTRO</v>
      </c>
      <c r="I407" t="str">
        <f>VLOOKUP(B407,usuariosactivos2024[[Usuario SAP]:[Gerencia]],8,FALSE)</f>
        <v>SISTEMAS</v>
      </c>
      <c r="J407" t="str">
        <f>VLOOKUP(B407,usuariosactivos2024[[Usuario SAP]:[Gerencia]],9,FALSE)</f>
        <v>Gerencia Administracion y Finanzas</v>
      </c>
    </row>
    <row r="408" spans="1:10" x14ac:dyDescent="0.25">
      <c r="A408" s="13">
        <v>2025</v>
      </c>
      <c r="B408" s="14" t="s">
        <v>177</v>
      </c>
      <c r="C408" s="15"/>
      <c r="D408" s="14" t="s">
        <v>5</v>
      </c>
      <c r="E408" s="14" t="s">
        <v>6</v>
      </c>
      <c r="F408" s="15">
        <v>44158</v>
      </c>
      <c r="G408" s="14" t="s">
        <v>442</v>
      </c>
      <c r="H408" t="str">
        <f>VLOOKUP(B408,usuariosactivos2024[[Usuario SAP]:[Gerencia]],7,FALSE)</f>
        <v>JORDAN PAUL VILLEGAS PURIZACA</v>
      </c>
      <c r="I408" t="str">
        <f>VLOOKUP(B408,usuariosactivos2024[[Usuario SAP]:[Gerencia]],8,FALSE)</f>
        <v>COMPENSACIONES Y NOMINAS</v>
      </c>
      <c r="J408" t="str">
        <f>VLOOKUP(B408,usuariosactivos2024[[Usuario SAP]:[Gerencia]],9,FALSE)</f>
        <v>Gerencia Gestion Humana de Sostenibilidad</v>
      </c>
    </row>
    <row r="409" spans="1:10" x14ac:dyDescent="0.25">
      <c r="A409" s="16">
        <v>2025</v>
      </c>
      <c r="B409" s="17" t="s">
        <v>182</v>
      </c>
      <c r="C409" s="18"/>
      <c r="D409" s="17" t="s">
        <v>5</v>
      </c>
      <c r="E409" s="17" t="s">
        <v>6</v>
      </c>
      <c r="F409" s="18">
        <v>45133</v>
      </c>
      <c r="G409" s="17" t="s">
        <v>442</v>
      </c>
      <c r="H409" t="str">
        <f>VLOOKUP(B409,usuariosactivos2024[[Usuario SAP]:[Gerencia]],7,FALSE)</f>
        <v>KARLA CRUZ MAURICIO</v>
      </c>
      <c r="I409" t="str">
        <f>VLOOKUP(B409,usuariosactivos2024[[Usuario SAP]:[Gerencia]],8,FALSE)</f>
        <v>ALMACEN Y DISTRIBUCION</v>
      </c>
      <c r="J409" t="str">
        <f>VLOOKUP(B409,usuariosactivos2024[[Usuario SAP]:[Gerencia]],9,FALSE)</f>
        <v>Gerencia de Operaciones</v>
      </c>
    </row>
    <row r="410" spans="1:10" x14ac:dyDescent="0.25">
      <c r="A410" s="13">
        <v>2025</v>
      </c>
      <c r="B410" s="14" t="s">
        <v>185</v>
      </c>
      <c r="C410" s="15">
        <v>45758</v>
      </c>
      <c r="D410" s="14" t="s">
        <v>5</v>
      </c>
      <c r="E410" s="14" t="s">
        <v>6</v>
      </c>
      <c r="F410" s="15">
        <v>45623</v>
      </c>
      <c r="G410" s="14" t="s">
        <v>442</v>
      </c>
      <c r="H410" t="str">
        <f>VLOOKUP(B410,usuariosactivos2024[[Usuario SAP]:[Gerencia]],7,FALSE)</f>
        <v>KRYSTEL KARINA OTINIANO POZO</v>
      </c>
      <c r="I410" t="str">
        <f>VLOOKUP(B410,usuariosactivos2024[[Usuario SAP]:[Gerencia]],8,FALSE)</f>
        <v>LEGAL</v>
      </c>
      <c r="J410" t="str">
        <f>VLOOKUP(B410,usuariosactivos2024[[Usuario SAP]:[Gerencia]],9,FALSE)</f>
        <v>Gerencia Administracion y Finanzas</v>
      </c>
    </row>
    <row r="411" spans="1:10" x14ac:dyDescent="0.25">
      <c r="A411" s="16">
        <v>2025</v>
      </c>
      <c r="B411" s="17" t="s">
        <v>189</v>
      </c>
      <c r="C411" s="18">
        <v>2958465</v>
      </c>
      <c r="D411" s="17" t="s">
        <v>5</v>
      </c>
      <c r="E411" s="17" t="s">
        <v>6</v>
      </c>
      <c r="F411" s="18">
        <v>44895</v>
      </c>
      <c r="G411" s="17" t="s">
        <v>442</v>
      </c>
      <c r="H411" t="str">
        <f>VLOOKUP(B411,usuariosactivos2024[[Usuario SAP]:[Gerencia]],7,FALSE)</f>
        <v>KEVIN SMITH YAMUNAQUE JUAREZ</v>
      </c>
      <c r="I411" t="str">
        <f>VLOOKUP(B411,usuariosactivos2024[[Usuario SAP]:[Gerencia]],8,FALSE)</f>
        <v>ALMACEN Y DISTRIBUCION</v>
      </c>
      <c r="J411" t="str">
        <f>VLOOKUP(B411,usuariosactivos2024[[Usuario SAP]:[Gerencia]],9,FALSE)</f>
        <v>Gerencia de Operaciones</v>
      </c>
    </row>
    <row r="412" spans="1:10" x14ac:dyDescent="0.25">
      <c r="A412" s="13">
        <v>2025</v>
      </c>
      <c r="B412" s="14" t="s">
        <v>190</v>
      </c>
      <c r="C412" s="15"/>
      <c r="D412" s="14" t="s">
        <v>5</v>
      </c>
      <c r="E412" s="14" t="s">
        <v>10</v>
      </c>
      <c r="F412" s="15">
        <v>45112</v>
      </c>
      <c r="G412" s="14" t="s">
        <v>442</v>
      </c>
      <c r="H412" t="str">
        <f>VLOOKUP(B412,usuariosactivos2024[[Usuario SAP]:[Gerencia]],7,FALSE)</f>
        <v>KAROL RUTH ZAVALETA MAR</v>
      </c>
      <c r="I412" t="str">
        <f>VLOOKUP(B412,usuariosactivos2024[[Usuario SAP]:[Gerencia]],8,FALSE)</f>
        <v>CONTABILIDAD</v>
      </c>
      <c r="J412" t="str">
        <f>VLOOKUP(B412,usuariosactivos2024[[Usuario SAP]:[Gerencia]],9,FALSE)</f>
        <v>Gerencia Administracion y Finanzas</v>
      </c>
    </row>
    <row r="413" spans="1:10" x14ac:dyDescent="0.25">
      <c r="A413" s="16">
        <v>2025</v>
      </c>
      <c r="B413" s="17" t="s">
        <v>191</v>
      </c>
      <c r="C413" s="18"/>
      <c r="D413" s="17" t="s">
        <v>5</v>
      </c>
      <c r="E413" s="17" t="s">
        <v>6</v>
      </c>
      <c r="F413" s="18">
        <v>45483</v>
      </c>
      <c r="G413" s="17" t="s">
        <v>442</v>
      </c>
      <c r="H413" t="str">
        <f>VLOOKUP(B413,usuariosactivos2024[[Usuario SAP]:[Gerencia]],7,FALSE)</f>
        <v>LEKZY SHEILYNETZ ALAYO ALCANTARA</v>
      </c>
      <c r="I413" t="str">
        <f>VLOOKUP(B413,usuariosactivos2024[[Usuario SAP]:[Gerencia]],8,FALSE)</f>
        <v>CPIU</v>
      </c>
      <c r="J413" t="str">
        <f>VLOOKUP(B413,usuariosactivos2024[[Usuario SAP]:[Gerencia]],9,FALSE)</f>
        <v>Gerencia Agricola</v>
      </c>
    </row>
    <row r="414" spans="1:10" x14ac:dyDescent="0.25">
      <c r="A414" s="13">
        <v>2025</v>
      </c>
      <c r="B414" s="14" t="s">
        <v>192</v>
      </c>
      <c r="C414" s="15"/>
      <c r="D414" s="14" t="s">
        <v>5</v>
      </c>
      <c r="E414" s="14" t="s">
        <v>10</v>
      </c>
      <c r="F414" s="15">
        <v>44243</v>
      </c>
      <c r="G414" s="14" t="s">
        <v>442</v>
      </c>
      <c r="H414" t="str">
        <f>VLOOKUP(B414,usuariosactivos2024[[Usuario SAP]:[Gerencia]],7,FALSE)</f>
        <v>LEONARDO MANUEL CHANDUVI TINEDO</v>
      </c>
      <c r="I414" t="str">
        <f>VLOOKUP(B414,usuariosactivos2024[[Usuario SAP]:[Gerencia]],8,FALSE)</f>
        <v>CONTABILIDAD</v>
      </c>
      <c r="J414" t="str">
        <f>VLOOKUP(B414,usuariosactivos2024[[Usuario SAP]:[Gerencia]],9,FALSE)</f>
        <v>Gerencia Administracion y Finanzas</v>
      </c>
    </row>
    <row r="415" spans="1:10" x14ac:dyDescent="0.25">
      <c r="A415" s="16">
        <v>2025</v>
      </c>
      <c r="B415" s="17" t="s">
        <v>195</v>
      </c>
      <c r="C415" s="18"/>
      <c r="D415" s="17" t="s">
        <v>5</v>
      </c>
      <c r="E415" s="17" t="s">
        <v>6</v>
      </c>
      <c r="F415" s="18">
        <v>44281</v>
      </c>
      <c r="G415" s="17" t="s">
        <v>442</v>
      </c>
      <c r="H415" t="str">
        <f>VLOOKUP(B415,usuariosactivos2024[[Usuario SAP]:[Gerencia]],7,FALSE)</f>
        <v>LUIS FRANCISCO GARCIA CALOPIÑA</v>
      </c>
      <c r="I415" t="str">
        <f>VLOOKUP(B415,usuariosactivos2024[[Usuario SAP]:[Gerencia]],8,FALSE)</f>
        <v>COSECHA,ALCE Y TRANSPORTE</v>
      </c>
      <c r="J415" t="str">
        <f>VLOOKUP(B415,usuariosactivos2024[[Usuario SAP]:[Gerencia]],9,FALSE)</f>
        <v>Gerencia de Operaciones</v>
      </c>
    </row>
    <row r="416" spans="1:10" x14ac:dyDescent="0.25">
      <c r="A416" s="13">
        <v>2025</v>
      </c>
      <c r="B416" s="14" t="s">
        <v>196</v>
      </c>
      <c r="C416" s="15"/>
      <c r="D416" s="14" t="s">
        <v>5</v>
      </c>
      <c r="E416" s="14" t="s">
        <v>6</v>
      </c>
      <c r="F416" s="15">
        <v>44036</v>
      </c>
      <c r="G416" s="14" t="s">
        <v>442</v>
      </c>
      <c r="H416" t="str">
        <f>VLOOKUP(B416,usuariosactivos2024[[Usuario SAP]:[Gerencia]],7,FALSE)</f>
        <v>LENIN JOHNATAN HERRERA MOSCOL</v>
      </c>
      <c r="I416" t="str">
        <f>VLOOKUP(B416,usuariosactivos2024[[Usuario SAP]:[Gerencia]],8,FALSE)</f>
        <v>ALMACEN Y DISTRIBUCION</v>
      </c>
      <c r="J416" t="str">
        <f>VLOOKUP(B416,usuariosactivos2024[[Usuario SAP]:[Gerencia]],9,FALSE)</f>
        <v>Gerencia de Operaciones</v>
      </c>
    </row>
    <row r="417" spans="1:10" x14ac:dyDescent="0.25">
      <c r="A417" s="16">
        <v>2025</v>
      </c>
      <c r="B417" s="17" t="s">
        <v>200</v>
      </c>
      <c r="C417" s="18"/>
      <c r="D417" s="17" t="s">
        <v>5</v>
      </c>
      <c r="E417" s="17" t="s">
        <v>6</v>
      </c>
      <c r="F417" s="18">
        <v>41690</v>
      </c>
      <c r="G417" s="17" t="s">
        <v>442</v>
      </c>
      <c r="H417" t="str">
        <f>VLOOKUP(B417,usuariosactivos2024[[Usuario SAP]:[Gerencia]],7,FALSE)</f>
        <v>LIA CRISTINA OCAÑA PAUTA</v>
      </c>
      <c r="I417" t="str">
        <f>VLOOKUP(B417,usuariosactivos2024[[Usuario SAP]:[Gerencia]],8,FALSE)</f>
        <v>CONTROL DE GESTION</v>
      </c>
      <c r="J417" t="str">
        <f>VLOOKUP(B417,usuariosactivos2024[[Usuario SAP]:[Gerencia]],9,FALSE)</f>
        <v>Gerencia Administracion y Finanzas</v>
      </c>
    </row>
    <row r="418" spans="1:10" x14ac:dyDescent="0.25">
      <c r="A418" s="13">
        <v>2025</v>
      </c>
      <c r="B418" s="14" t="s">
        <v>201</v>
      </c>
      <c r="C418" s="15"/>
      <c r="D418" s="14" t="s">
        <v>5</v>
      </c>
      <c r="E418" s="14" t="s">
        <v>6</v>
      </c>
      <c r="F418" s="15">
        <v>42354</v>
      </c>
      <c r="G418" s="14" t="s">
        <v>442</v>
      </c>
      <c r="H418" t="str">
        <f>VLOOKUP(B418,usuariosactivos2024[[Usuario SAP]:[Gerencia]],7,FALSE)</f>
        <v>LYN ANTHONY OLAYA LEON</v>
      </c>
      <c r="I418" t="str">
        <f>VLOOKUP(B418,usuariosactivos2024[[Usuario SAP]:[Gerencia]],8,FALSE)</f>
        <v>CONTABILIDAD</v>
      </c>
      <c r="J418" t="str">
        <f>VLOOKUP(B418,usuariosactivos2024[[Usuario SAP]:[Gerencia]],9,FALSE)</f>
        <v>Gerencia Administracion y Finanzas</v>
      </c>
    </row>
    <row r="419" spans="1:10" x14ac:dyDescent="0.25">
      <c r="A419" s="16">
        <v>2025</v>
      </c>
      <c r="B419" s="17" t="s">
        <v>202</v>
      </c>
      <c r="C419" s="18"/>
      <c r="D419" s="17" t="s">
        <v>5</v>
      </c>
      <c r="E419" s="17" t="s">
        <v>10</v>
      </c>
      <c r="F419" s="18">
        <v>44389</v>
      </c>
      <c r="G419" s="17" t="s">
        <v>442</v>
      </c>
      <c r="H419" t="str">
        <f>VLOOKUP(B419,usuariosactivos2024[[Usuario SAP]:[Gerencia]],7,FALSE)</f>
        <v>LIDER PADILLA SALVADOR</v>
      </c>
      <c r="I419" t="str">
        <f>VLOOKUP(B419,usuariosactivos2024[[Usuario SAP]:[Gerencia]],8,FALSE)</f>
        <v>PRODUCCION</v>
      </c>
      <c r="J419" t="str">
        <f>VLOOKUP(B419,usuariosactivos2024[[Usuario SAP]:[Gerencia]],9,FALSE)</f>
        <v>Gerencia Industrial y Mantenimiento</v>
      </c>
    </row>
    <row r="420" spans="1:10" x14ac:dyDescent="0.25">
      <c r="A420" s="13">
        <v>2025</v>
      </c>
      <c r="B420" s="14" t="s">
        <v>596</v>
      </c>
      <c r="C420" s="15"/>
      <c r="D420" s="14" t="s">
        <v>5</v>
      </c>
      <c r="E420" s="14" t="s">
        <v>10</v>
      </c>
      <c r="F420" s="15">
        <v>45741</v>
      </c>
      <c r="G420" s="14" t="s">
        <v>442</v>
      </c>
      <c r="H420" t="str">
        <f>VLOOKUP(B420,usuariosactivos2024[[Usuario SAP]:[Gerencia]],7,FALSE)</f>
        <v>LUIS ALEXANDER RUIZ MUÑOZ</v>
      </c>
      <c r="I420" t="str">
        <f>VLOOKUP(B420,usuariosactivos2024[[Usuario SAP]:[Gerencia]],8,FALSE)</f>
        <v>PRODUCCION</v>
      </c>
      <c r="J420" t="str">
        <f>VLOOKUP(B420,usuariosactivos2024[[Usuario SAP]:[Gerencia]],9,FALSE)</f>
        <v>Gerencia Industrial y Mantenimiento</v>
      </c>
    </row>
    <row r="421" spans="1:10" x14ac:dyDescent="0.25">
      <c r="A421" s="16">
        <v>2025</v>
      </c>
      <c r="B421" s="17" t="s">
        <v>205</v>
      </c>
      <c r="C421" s="18"/>
      <c r="D421" s="17" t="s">
        <v>5</v>
      </c>
      <c r="E421" s="17" t="s">
        <v>6</v>
      </c>
      <c r="F421" s="18">
        <v>45603</v>
      </c>
      <c r="G421" s="17" t="s">
        <v>442</v>
      </c>
      <c r="H421" t="str">
        <f>VLOOKUP(B421,usuariosactivos2024[[Usuario SAP]:[Gerencia]],7,FALSE)</f>
        <v>LUIS ERNESTO SIPION ALBIRENA</v>
      </c>
      <c r="I421" t="str">
        <f>VLOOKUP(B421,usuariosactivos2024[[Usuario SAP]:[Gerencia]],8,FALSE)</f>
        <v>SOSTENIBILIDAD</v>
      </c>
      <c r="J421" t="str">
        <f>VLOOKUP(B421,usuariosactivos2024[[Usuario SAP]:[Gerencia]],9,FALSE)</f>
        <v>Gerencia Gestion Humana de Sostenibilidad</v>
      </c>
    </row>
    <row r="422" spans="1:10" x14ac:dyDescent="0.25">
      <c r="A422" s="13">
        <v>2025</v>
      </c>
      <c r="B422" s="14" t="s">
        <v>206</v>
      </c>
      <c r="C422" s="15"/>
      <c r="D422" s="14" t="s">
        <v>5</v>
      </c>
      <c r="E422" s="14" t="s">
        <v>6</v>
      </c>
      <c r="F422" s="15">
        <v>44865</v>
      </c>
      <c r="G422" s="14" t="s">
        <v>442</v>
      </c>
      <c r="H422" t="str">
        <f>VLOOKUP(B422,usuariosactivos2024[[Usuario SAP]:[Gerencia]],7,FALSE)</f>
        <v>LUIS FELIPE TIMANA TABOADA</v>
      </c>
      <c r="I422" t="str">
        <f>VLOOKUP(B422,usuariosactivos2024[[Usuario SAP]:[Gerencia]],8,FALSE)</f>
        <v>COMPRAS</v>
      </c>
      <c r="J422" t="str">
        <f>VLOOKUP(B422,usuariosactivos2024[[Usuario SAP]:[Gerencia]],9,FALSE)</f>
        <v>Gerencia de Operaciones</v>
      </c>
    </row>
    <row r="423" spans="1:10" x14ac:dyDescent="0.25">
      <c r="A423" s="16">
        <v>2025</v>
      </c>
      <c r="B423" s="17" t="s">
        <v>207</v>
      </c>
      <c r="C423" s="18"/>
      <c r="D423" s="17" t="s">
        <v>5</v>
      </c>
      <c r="E423" s="17" t="s">
        <v>10</v>
      </c>
      <c r="F423" s="18">
        <v>43651</v>
      </c>
      <c r="G423" s="17" t="s">
        <v>442</v>
      </c>
      <c r="H423" t="str">
        <f>VLOOKUP(B423,usuariosactivos2024[[Usuario SAP]:[Gerencia]],7,FALSE)</f>
        <v>LUIS EDUARDO VILLAR FLORES</v>
      </c>
      <c r="I423" t="str">
        <f>VLOOKUP(B423,usuariosactivos2024[[Usuario SAP]:[Gerencia]],8,FALSE)</f>
        <v>MANTENIMIENTO INDUSTRIAL</v>
      </c>
      <c r="J423" t="str">
        <f>VLOOKUP(B423,usuariosactivos2024[[Usuario SAP]:[Gerencia]],9,FALSE)</f>
        <v>Gerencia Industrial y Mantenimiento</v>
      </c>
    </row>
    <row r="424" spans="1:10" x14ac:dyDescent="0.25">
      <c r="A424" s="13">
        <v>2025</v>
      </c>
      <c r="B424" s="14" t="s">
        <v>210</v>
      </c>
      <c r="C424" s="15"/>
      <c r="D424" s="14" t="s">
        <v>5</v>
      </c>
      <c r="E424" s="14" t="s">
        <v>10</v>
      </c>
      <c r="F424" s="15">
        <v>45338</v>
      </c>
      <c r="G424" s="14" t="s">
        <v>442</v>
      </c>
      <c r="H424" t="str">
        <f>VLOOKUP(B424,usuariosactivos2024[[Usuario SAP]:[Gerencia]],7,FALSE)</f>
        <v>MARIA PAULA DIAZ TALLEDO</v>
      </c>
      <c r="I424" t="str">
        <f>VLOOKUP(B424,usuariosactivos2024[[Usuario SAP]:[Gerencia]],8,FALSE)</f>
        <v>CONTABILIDAD</v>
      </c>
      <c r="J424" t="str">
        <f>VLOOKUP(B424,usuariosactivos2024[[Usuario SAP]:[Gerencia]],9,FALSE)</f>
        <v>Gerencia Administracion y Finanzas</v>
      </c>
    </row>
    <row r="425" spans="1:10" x14ac:dyDescent="0.25">
      <c r="A425" s="16">
        <v>2025</v>
      </c>
      <c r="B425" s="17" t="s">
        <v>211</v>
      </c>
      <c r="C425" s="18"/>
      <c r="D425" s="17" t="s">
        <v>5</v>
      </c>
      <c r="E425" s="17" t="s">
        <v>6</v>
      </c>
      <c r="F425" s="18">
        <v>41124</v>
      </c>
      <c r="G425" s="17" t="s">
        <v>442</v>
      </c>
      <c r="H425" t="str">
        <f>VLOOKUP(B425,usuariosactivos2024[[Usuario SAP]:[Gerencia]],7,FALSE)</f>
        <v>MICHELE MARTINO DI LIBERTO SAURI</v>
      </c>
      <c r="I425" t="str">
        <f>VLOOKUP(B425,usuariosactivos2024[[Usuario SAP]:[Gerencia]],8,FALSE)</f>
        <v>GERENCIA AGRICOLA</v>
      </c>
      <c r="J425" t="str">
        <f>VLOOKUP(B425,usuariosactivos2024[[Usuario SAP]:[Gerencia]],9,FALSE)</f>
        <v>Gerencia Agricola</v>
      </c>
    </row>
    <row r="426" spans="1:10" x14ac:dyDescent="0.25">
      <c r="A426" s="13">
        <v>2025</v>
      </c>
      <c r="B426" s="14" t="s">
        <v>215</v>
      </c>
      <c r="C426" s="15">
        <v>2958446</v>
      </c>
      <c r="D426" s="14" t="s">
        <v>5</v>
      </c>
      <c r="E426" s="14" t="s">
        <v>10</v>
      </c>
      <c r="F426" s="15">
        <v>41864</v>
      </c>
      <c r="G426" s="14" t="s">
        <v>442</v>
      </c>
      <c r="H426" t="str">
        <f>VLOOKUP(B426,usuariosactivos2024[[Usuario SAP]:[Gerencia]],7,FALSE)</f>
        <v>MIROSLAVA BEATRIZ MARTINEZ PUICON</v>
      </c>
      <c r="I426" t="str">
        <f>VLOOKUP(B426,usuariosactivos2024[[Usuario SAP]:[Gerencia]],8,FALSE)</f>
        <v>CONTABILIDAD</v>
      </c>
      <c r="J426" t="str">
        <f>VLOOKUP(B426,usuariosactivos2024[[Usuario SAP]:[Gerencia]],9,FALSE)</f>
        <v>Gerencia Administracion y Finanzas</v>
      </c>
    </row>
    <row r="427" spans="1:10" x14ac:dyDescent="0.25">
      <c r="A427" s="16">
        <v>2025</v>
      </c>
      <c r="B427" s="17" t="s">
        <v>220</v>
      </c>
      <c r="C427" s="18"/>
      <c r="D427" s="17" t="s">
        <v>5</v>
      </c>
      <c r="E427" s="17" t="s">
        <v>6</v>
      </c>
      <c r="F427" s="18">
        <v>45363</v>
      </c>
      <c r="G427" s="17" t="s">
        <v>442</v>
      </c>
      <c r="H427" t="str">
        <f>VLOOKUP(B427,usuariosactivos2024[[Usuario SAP]:[Gerencia]],7,FALSE)</f>
        <v>MIGUEL ADRIAN NAVARRO MONJE</v>
      </c>
      <c r="I427" t="str">
        <f>VLOOKUP(B427,usuariosactivos2024[[Usuario SAP]:[Gerencia]],8,FALSE)</f>
        <v>ALMACEN Y DISTRIBUCION</v>
      </c>
      <c r="J427" t="str">
        <f>VLOOKUP(B427,usuariosactivos2024[[Usuario SAP]:[Gerencia]],9,FALSE)</f>
        <v>Gerencia de Operaciones</v>
      </c>
    </row>
    <row r="428" spans="1:10" x14ac:dyDescent="0.25">
      <c r="A428" s="13">
        <v>2025</v>
      </c>
      <c r="B428" s="14" t="s">
        <v>221</v>
      </c>
      <c r="C428" s="15"/>
      <c r="D428" s="14" t="s">
        <v>5</v>
      </c>
      <c r="E428" s="14" t="s">
        <v>10</v>
      </c>
      <c r="F428" s="15">
        <v>45503</v>
      </c>
      <c r="G428" s="14" t="s">
        <v>442</v>
      </c>
      <c r="H428" t="str">
        <f>VLOOKUP(B428,usuariosactivos2024[[Usuario SAP]:[Gerencia]],7,FALSE)</f>
        <v>MILAGROS DEL PILAR NAVARRO NAVARRO</v>
      </c>
      <c r="I428" t="str">
        <f>VLOOKUP(B428,usuariosactivos2024[[Usuario SAP]:[Gerencia]],8,FALSE)</f>
        <v>GESTION HUMANA Y SOSTENIBILIDAD</v>
      </c>
      <c r="J428" t="str">
        <f>VLOOKUP(B428,usuariosactivos2024[[Usuario SAP]:[Gerencia]],9,FALSE)</f>
        <v>Gerencia Gestion Humana de Sostenibilidad</v>
      </c>
    </row>
    <row r="429" spans="1:10" x14ac:dyDescent="0.25">
      <c r="A429" s="16">
        <v>2025</v>
      </c>
      <c r="B429" s="17" t="s">
        <v>223</v>
      </c>
      <c r="C429" s="18">
        <v>45671</v>
      </c>
      <c r="D429" s="17" t="s">
        <v>5</v>
      </c>
      <c r="E429" s="17" t="s">
        <v>6</v>
      </c>
      <c r="F429" s="18">
        <v>45230</v>
      </c>
      <c r="G429" s="17" t="s">
        <v>442</v>
      </c>
      <c r="H429" t="str">
        <f>VLOOKUP(B429,usuariosactivos2024[[Usuario SAP]:[Gerencia]],7,FALSE)</f>
        <v>MILAGROS ELIZABETH OJEDA CHINGUEL</v>
      </c>
      <c r="I429" t="str">
        <f>VLOOKUP(B429,usuariosactivos2024[[Usuario SAP]:[Gerencia]],8,FALSE)</f>
        <v>CONTABILIDAD</v>
      </c>
      <c r="J429" t="str">
        <f>VLOOKUP(B429,usuariosactivos2024[[Usuario SAP]:[Gerencia]],9,FALSE)</f>
        <v>Gerencia Administracion y Finanzas</v>
      </c>
    </row>
    <row r="430" spans="1:10" x14ac:dyDescent="0.25">
      <c r="A430" s="13">
        <v>2025</v>
      </c>
      <c r="B430" s="14" t="s">
        <v>226</v>
      </c>
      <c r="C430" s="15"/>
      <c r="D430" s="14" t="s">
        <v>5</v>
      </c>
      <c r="E430" s="14" t="s">
        <v>10</v>
      </c>
      <c r="F430" s="15">
        <v>41894</v>
      </c>
      <c r="G430" s="14" t="s">
        <v>442</v>
      </c>
      <c r="H430" t="str">
        <f>VLOOKUP(B430,usuariosactivos2024[[Usuario SAP]:[Gerencia]],7,FALSE)</f>
        <v>MARIA PRESENTACION VEGA YZQUIERDO</v>
      </c>
      <c r="I430" t="str">
        <f>VLOOKUP(B430,usuariosactivos2024[[Usuario SAP]:[Gerencia]],8,FALSE)</f>
        <v>CONTROL DE CALIDAD</v>
      </c>
      <c r="J430" t="str">
        <f>VLOOKUP(B430,usuariosactivos2024[[Usuario SAP]:[Gerencia]],9,FALSE)</f>
        <v>Gerencia de Operaciones</v>
      </c>
    </row>
    <row r="431" spans="1:10" x14ac:dyDescent="0.25">
      <c r="A431" s="16">
        <v>2025</v>
      </c>
      <c r="B431" s="17" t="s">
        <v>227</v>
      </c>
      <c r="C431" s="18"/>
      <c r="D431" s="17" t="s">
        <v>5</v>
      </c>
      <c r="E431" s="17" t="s">
        <v>6</v>
      </c>
      <c r="F431" s="18">
        <v>45464</v>
      </c>
      <c r="G431" s="17" t="s">
        <v>442</v>
      </c>
      <c r="H431" t="str">
        <f>VLOOKUP(B431,usuariosactivos2024[[Usuario SAP]:[Gerencia]],7,FALSE)</f>
        <v>MARIANA DEL PILAR VILLEGAS JUAREZ</v>
      </c>
      <c r="I431" t="str">
        <f>VLOOKUP(B431,usuariosactivos2024[[Usuario SAP]:[Gerencia]],8,FALSE)</f>
        <v>ADMINISTRACION</v>
      </c>
      <c r="J431" t="str">
        <f>VLOOKUP(B431,usuariosactivos2024[[Usuario SAP]:[Gerencia]],9,FALSE)</f>
        <v>Gerencia Administracion y Finanzas</v>
      </c>
    </row>
    <row r="432" spans="1:10" x14ac:dyDescent="0.25">
      <c r="A432" s="13">
        <v>2025</v>
      </c>
      <c r="B432" s="14" t="s">
        <v>228</v>
      </c>
      <c r="C432" s="15"/>
      <c r="D432" s="14" t="s">
        <v>5</v>
      </c>
      <c r="E432" s="14" t="s">
        <v>6</v>
      </c>
      <c r="F432" s="15">
        <v>43208</v>
      </c>
      <c r="G432" s="14" t="s">
        <v>442</v>
      </c>
      <c r="H432" t="str">
        <f>VLOOKUP(B432,usuariosactivos2024[[Usuario SAP]:[Gerencia]],7,FALSE)</f>
        <v>NILS ENRIQUE HANSEN GAMARRA</v>
      </c>
      <c r="I432" t="str">
        <f>VLOOKUP(B432,usuariosactivos2024[[Usuario SAP]:[Gerencia]],8,FALSE)</f>
        <v>MANTENIMIENTO DE RIEGO Y BOMBAS</v>
      </c>
      <c r="J432" t="str">
        <f>VLOOKUP(B432,usuariosactivos2024[[Usuario SAP]:[Gerencia]],9,FALSE)</f>
        <v>Gerencia Agricola</v>
      </c>
    </row>
    <row r="433" spans="1:10" x14ac:dyDescent="0.25">
      <c r="A433" s="16">
        <v>2025</v>
      </c>
      <c r="B433" s="17" t="s">
        <v>589</v>
      </c>
      <c r="C433" s="18"/>
      <c r="D433" s="17" t="s">
        <v>5</v>
      </c>
      <c r="E433" s="17" t="s">
        <v>10</v>
      </c>
      <c r="F433" s="18">
        <v>45686</v>
      </c>
      <c r="G433" s="17" t="s">
        <v>442</v>
      </c>
      <c r="H433" t="str">
        <f>VLOOKUP(B433,usuariosactivos2024[[Usuario SAP]:[Gerencia]],7,FALSE)</f>
        <v>NAYELI YAMIRA SOCOLA SANDOVAL</v>
      </c>
      <c r="I433" t="str">
        <f>VLOOKUP(B433,usuariosactivos2024[[Usuario SAP]:[Gerencia]],8,FALSE)</f>
        <v>COMPRAS</v>
      </c>
      <c r="J433" t="str">
        <f>VLOOKUP(B433,usuariosactivos2024[[Usuario SAP]:[Gerencia]],9,FALSE)</f>
        <v>Gerencia de Operaciones</v>
      </c>
    </row>
    <row r="434" spans="1:10" x14ac:dyDescent="0.25">
      <c r="A434" s="13">
        <v>2025</v>
      </c>
      <c r="B434" s="14" t="s">
        <v>230</v>
      </c>
      <c r="C434" s="15"/>
      <c r="D434" s="14" t="s">
        <v>5</v>
      </c>
      <c r="E434" s="14" t="s">
        <v>6</v>
      </c>
      <c r="F434" s="15">
        <v>45190</v>
      </c>
      <c r="G434" s="14" t="s">
        <v>442</v>
      </c>
      <c r="H434" t="str">
        <f>VLOOKUP(B434,usuariosactivos2024[[Usuario SAP]:[Gerencia]],7,FALSE)</f>
        <v>OSCAR DAVID MONTENEGRO CALLE</v>
      </c>
      <c r="I434" t="str">
        <f>VLOOKUP(B434,usuariosactivos2024[[Usuario SAP]:[Gerencia]],8,FALSE)</f>
        <v>COMERCIAL</v>
      </c>
      <c r="J434" t="str">
        <f>VLOOKUP(B434,usuariosactivos2024[[Usuario SAP]:[Gerencia]],9,FALSE)</f>
        <v>Gerencia de Operaciones</v>
      </c>
    </row>
    <row r="435" spans="1:10" x14ac:dyDescent="0.25">
      <c r="A435" s="16">
        <v>2025</v>
      </c>
      <c r="B435" s="17" t="s">
        <v>232</v>
      </c>
      <c r="C435" s="18"/>
      <c r="D435" s="17" t="s">
        <v>5</v>
      </c>
      <c r="E435" s="17" t="s">
        <v>6</v>
      </c>
      <c r="F435" s="18">
        <v>39673</v>
      </c>
      <c r="G435" s="17" t="s">
        <v>442</v>
      </c>
      <c r="H435" t="str">
        <f>VLOOKUP(B435,usuariosactivos2024[[Usuario SAP]:[Gerencia]],7,FALSE)</f>
        <v>OXSLIER LENIN VASQUEZ PINDAY</v>
      </c>
      <c r="I435" t="str">
        <f>VLOOKUP(B435,usuariosactivos2024[[Usuario SAP]:[Gerencia]],8,FALSE)</f>
        <v>GERENCIA AGRICOLA</v>
      </c>
      <c r="J435" t="str">
        <f>VLOOKUP(B435,usuariosactivos2024[[Usuario SAP]:[Gerencia]],9,FALSE)</f>
        <v>Gerencia Agricola</v>
      </c>
    </row>
    <row r="436" spans="1:10" x14ac:dyDescent="0.25">
      <c r="A436" s="13">
        <v>2025</v>
      </c>
      <c r="B436" s="14" t="s">
        <v>235</v>
      </c>
      <c r="C436" s="15"/>
      <c r="D436" s="14" t="s">
        <v>5</v>
      </c>
      <c r="E436" s="14" t="s">
        <v>10</v>
      </c>
      <c r="F436" s="15">
        <v>45400</v>
      </c>
      <c r="G436" s="14" t="s">
        <v>442</v>
      </c>
      <c r="H436" t="str">
        <f>VLOOKUP(B436,usuariosactivos2024[[Usuario SAP]:[Gerencia]],7,FALSE)</f>
        <v>PIERO ALEJANDRO MARROQUIN RUBIO</v>
      </c>
      <c r="I436" t="str">
        <f>VLOOKUP(B436,usuariosactivos2024[[Usuario SAP]:[Gerencia]],8,FALSE)</f>
        <v>SIG</v>
      </c>
      <c r="J436" t="str">
        <f>VLOOKUP(B436,usuariosactivos2024[[Usuario SAP]:[Gerencia]],9,FALSE)</f>
        <v>Gerencia Agricola</v>
      </c>
    </row>
    <row r="437" spans="1:10" x14ac:dyDescent="0.25">
      <c r="A437" s="16">
        <v>2025</v>
      </c>
      <c r="B437" s="17" t="s">
        <v>238</v>
      </c>
      <c r="C437" s="18"/>
      <c r="D437" s="17" t="s">
        <v>5</v>
      </c>
      <c r="E437" s="17" t="s">
        <v>6</v>
      </c>
      <c r="F437" s="18">
        <v>43523</v>
      </c>
      <c r="G437" s="17" t="s">
        <v>442</v>
      </c>
      <c r="H437" t="str">
        <f>VLOOKUP(B437,usuariosactivos2024[[Usuario SAP]:[Gerencia]],7,FALSE)</f>
        <v>PAOLA CLEOFE SUNCIÓN ZAPATA</v>
      </c>
      <c r="I437" t="str">
        <f>VLOOKUP(B437,usuariosactivos2024[[Usuario SAP]:[Gerencia]],8,FALSE)</f>
        <v>COMPENSACIONES Y NOMINAS</v>
      </c>
      <c r="J437" t="str">
        <f>VLOOKUP(B437,usuariosactivos2024[[Usuario SAP]:[Gerencia]],9,FALSE)</f>
        <v>Gerencia Gestion Humana de Sostenibilidad</v>
      </c>
    </row>
    <row r="438" spans="1:10" x14ac:dyDescent="0.25">
      <c r="A438" s="13">
        <v>2025</v>
      </c>
      <c r="B438" s="14" t="s">
        <v>239</v>
      </c>
      <c r="C438" s="15"/>
      <c r="D438" s="14" t="s">
        <v>5</v>
      </c>
      <c r="E438" s="14" t="s">
        <v>10</v>
      </c>
      <c r="F438" s="15">
        <v>39097</v>
      </c>
      <c r="G438" s="14" t="s">
        <v>442</v>
      </c>
      <c r="H438" t="str">
        <f>VLOOKUP(B438,usuariosactivos2024[[Usuario SAP]:[Gerencia]],7,FALSE)</f>
        <v>PEDRO  ALEJANDRO TRIGOSO FEIJOO</v>
      </c>
      <c r="I438" t="str">
        <f>VLOOKUP(B438,usuariosactivos2024[[Usuario SAP]:[Gerencia]],8,FALSE)</f>
        <v>GERENCIA DE OPERACIONES</v>
      </c>
      <c r="J438" t="str">
        <f>VLOOKUP(B438,usuariosactivos2024[[Usuario SAP]:[Gerencia]],9,FALSE)</f>
        <v>Gerencia de Operaciones</v>
      </c>
    </row>
    <row r="439" spans="1:10" x14ac:dyDescent="0.25">
      <c r="A439" s="16">
        <v>2025</v>
      </c>
      <c r="B439" s="17" t="s">
        <v>245</v>
      </c>
      <c r="C439" s="18"/>
      <c r="D439" s="17" t="s">
        <v>5</v>
      </c>
      <c r="E439" s="17" t="s">
        <v>10</v>
      </c>
      <c r="F439" s="18">
        <v>45517</v>
      </c>
      <c r="G439" s="17" t="s">
        <v>442</v>
      </c>
      <c r="H439" t="str">
        <f>VLOOKUP(B439,usuariosactivos2024[[Usuario SAP]:[Gerencia]],7,FALSE)</f>
        <v>RODRIGO MAURICIO CRESPO VASQUEZ</v>
      </c>
      <c r="I439" t="str">
        <f>VLOOKUP(B439,usuariosactivos2024[[Usuario SAP]:[Gerencia]],8,FALSE)</f>
        <v>MANTENIMIENTO INDUSTRIAL</v>
      </c>
      <c r="J439" t="str">
        <f>VLOOKUP(B439,usuariosactivos2024[[Usuario SAP]:[Gerencia]],9,FALSE)</f>
        <v>Gerencia Industrial y Mantenimiento</v>
      </c>
    </row>
    <row r="440" spans="1:10" x14ac:dyDescent="0.25">
      <c r="A440" s="13">
        <v>2025</v>
      </c>
      <c r="B440" s="14" t="s">
        <v>248</v>
      </c>
      <c r="C440" s="15"/>
      <c r="D440" s="14" t="s">
        <v>5</v>
      </c>
      <c r="E440" s="14" t="s">
        <v>6</v>
      </c>
      <c r="F440" s="15">
        <v>44883</v>
      </c>
      <c r="G440" s="14" t="s">
        <v>442</v>
      </c>
      <c r="H440" t="str">
        <f>VLOOKUP(B440,usuariosactivos2024[[Usuario SAP]:[Gerencia]],7,FALSE)</f>
        <v>RUBÉN DARIO GARCIA FERIA</v>
      </c>
      <c r="I440" t="str">
        <f>VLOOKUP(B440,usuariosactivos2024[[Usuario SAP]:[Gerencia]],8,FALSE)</f>
        <v>CONTABILIDAD</v>
      </c>
      <c r="J440" t="str">
        <f>VLOOKUP(B440,usuariosactivos2024[[Usuario SAP]:[Gerencia]],9,FALSE)</f>
        <v>Gerencia Administracion y Finanzas</v>
      </c>
    </row>
    <row r="441" spans="1:10" x14ac:dyDescent="0.25">
      <c r="A441" s="16">
        <v>2025</v>
      </c>
      <c r="B441" s="17" t="s">
        <v>250</v>
      </c>
      <c r="C441" s="18"/>
      <c r="D441" s="17" t="s">
        <v>5</v>
      </c>
      <c r="E441" s="17" t="s">
        <v>6</v>
      </c>
      <c r="F441" s="18">
        <v>43173</v>
      </c>
      <c r="G441" s="17" t="s">
        <v>442</v>
      </c>
      <c r="H441" t="str">
        <f>VLOOKUP(B441,usuariosactivos2024[[Usuario SAP]:[Gerencia]],7,FALSE)</f>
        <v>RAFAEL LUPUCHE QUEVEDO</v>
      </c>
      <c r="I441" t="str">
        <f>VLOOKUP(B441,usuariosactivos2024[[Usuario SAP]:[Gerencia]],8,FALSE)</f>
        <v>CPIU</v>
      </c>
      <c r="J441" t="str">
        <f>VLOOKUP(B441,usuariosactivos2024[[Usuario SAP]:[Gerencia]],9,FALSE)</f>
        <v>Gerencia Agricola</v>
      </c>
    </row>
    <row r="442" spans="1:10" x14ac:dyDescent="0.25">
      <c r="A442" s="13">
        <v>2025</v>
      </c>
      <c r="B442" s="14" t="s">
        <v>251</v>
      </c>
      <c r="C442" s="15">
        <v>2958465</v>
      </c>
      <c r="D442" s="14" t="s">
        <v>5</v>
      </c>
      <c r="E442" s="14" t="s">
        <v>6</v>
      </c>
      <c r="F442" s="15">
        <v>45393</v>
      </c>
      <c r="G442" s="14" t="s">
        <v>442</v>
      </c>
      <c r="H442" t="str">
        <f>VLOOKUP(B442,usuariosactivos2024[[Usuario SAP]:[Gerencia]],7,FALSE)</f>
        <v>ROBERTO DANIEL MARCELO YOVERA</v>
      </c>
      <c r="I442" t="str">
        <f>VLOOKUP(B442,usuariosactivos2024[[Usuario SAP]:[Gerencia]],8,FALSE)</f>
        <v>ALMACEN Y DISTRIBUCION</v>
      </c>
      <c r="J442" t="str">
        <f>VLOOKUP(B442,usuariosactivos2024[[Usuario SAP]:[Gerencia]],9,FALSE)</f>
        <v>Gerencia de Operaciones</v>
      </c>
    </row>
    <row r="443" spans="1:10" x14ac:dyDescent="0.25">
      <c r="A443" s="16">
        <v>2025</v>
      </c>
      <c r="B443" s="17" t="s">
        <v>253</v>
      </c>
      <c r="C443" s="18">
        <v>2958465</v>
      </c>
      <c r="D443" s="17" t="s">
        <v>5</v>
      </c>
      <c r="E443" s="17" t="s">
        <v>10</v>
      </c>
      <c r="F443" s="18">
        <v>45386</v>
      </c>
      <c r="G443" s="17" t="s">
        <v>442</v>
      </c>
      <c r="H443" t="str">
        <f>VLOOKUP(B443,usuariosactivos2024[[Usuario SAP]:[Gerencia]],7,FALSE)</f>
        <v>RICARDO NORVIL MERA CHU</v>
      </c>
      <c r="I443" t="str">
        <f>VLOOKUP(B443,usuariosactivos2024[[Usuario SAP]:[Gerencia]],8,FALSE)</f>
        <v>GERENCIA INDUSTRIAL</v>
      </c>
    </row>
    <row r="444" spans="1:10" x14ac:dyDescent="0.25">
      <c r="A444" s="13">
        <v>2025</v>
      </c>
      <c r="B444" s="14" t="s">
        <v>254</v>
      </c>
      <c r="C444" s="15"/>
      <c r="D444" s="14" t="s">
        <v>5</v>
      </c>
      <c r="E444" s="14" t="s">
        <v>6</v>
      </c>
      <c r="F444" s="15">
        <v>43383</v>
      </c>
      <c r="G444" s="14" t="s">
        <v>442</v>
      </c>
      <c r="H444" t="str">
        <f>VLOOKUP(B444,usuariosactivos2024[[Usuario SAP]:[Gerencia]],7,FALSE)</f>
        <v>RENZO JOSE MONCADA PEREZ</v>
      </c>
      <c r="I444" t="str">
        <f>VLOOKUP(B444,usuariosactivos2024[[Usuario SAP]:[Gerencia]],8,FALSE)</f>
        <v>CONTROL DE GESTION</v>
      </c>
      <c r="J444" t="str">
        <f>VLOOKUP(B444,usuariosactivos2024[[Usuario SAP]:[Gerencia]],9,FALSE)</f>
        <v>Gerencia Administracion y Finanzas</v>
      </c>
    </row>
    <row r="445" spans="1:10" x14ac:dyDescent="0.25">
      <c r="A445" s="16">
        <v>2025</v>
      </c>
      <c r="B445" s="17" t="s">
        <v>597</v>
      </c>
      <c r="C445" s="18"/>
      <c r="D445" s="17" t="s">
        <v>5</v>
      </c>
      <c r="E445" s="17" t="s">
        <v>6</v>
      </c>
      <c r="F445" s="18">
        <v>45735</v>
      </c>
      <c r="G445" s="17" t="s">
        <v>442</v>
      </c>
      <c r="H445" t="str">
        <f>VLOOKUP(B445,usuariosactivos2024[[Usuario SAP]:[Gerencia]],7,FALSE)</f>
        <v>RENATO ALONSO POZO SANDOVAL</v>
      </c>
      <c r="I445" t="str">
        <f>VLOOKUP(B445,usuariosactivos2024[[Usuario SAP]:[Gerencia]],8,FALSE)</f>
        <v>ADMINISTRACION</v>
      </c>
      <c r="J445" t="str">
        <f>VLOOKUP(B445,usuariosactivos2024[[Usuario SAP]:[Gerencia]],9,FALSE)</f>
        <v>Gerencia Administracion y Finanzas</v>
      </c>
    </row>
    <row r="446" spans="1:10" x14ac:dyDescent="0.25">
      <c r="A446" s="13">
        <v>2025</v>
      </c>
      <c r="B446" s="14" t="s">
        <v>257</v>
      </c>
      <c r="C446" s="15"/>
      <c r="D446" s="14" t="s">
        <v>5</v>
      </c>
      <c r="E446" s="14" t="s">
        <v>10</v>
      </c>
      <c r="F446" s="15">
        <v>45390</v>
      </c>
      <c r="G446" s="14" t="s">
        <v>442</v>
      </c>
      <c r="H446" t="str">
        <f>VLOOKUP(B446,usuariosactivos2024[[Usuario SAP]:[Gerencia]],7,FALSE)</f>
        <v>ROY JAMES ROMERO COLLANTES</v>
      </c>
      <c r="I446" t="str">
        <f>VLOOKUP(B446,usuariosactivos2024[[Usuario SAP]:[Gerencia]],8,FALSE)</f>
        <v>MANTENIMIENTO INDUSTRIAL</v>
      </c>
      <c r="J446" t="str">
        <f>VLOOKUP(B446,usuariosactivos2024[[Usuario SAP]:[Gerencia]],9,FALSE)</f>
        <v>Gerencia Industrial y Mantenimiento</v>
      </c>
    </row>
    <row r="447" spans="1:10" x14ac:dyDescent="0.25">
      <c r="A447" s="16">
        <v>2025</v>
      </c>
      <c r="B447" s="17" t="s">
        <v>258</v>
      </c>
      <c r="C447" s="18"/>
      <c r="D447" s="17" t="s">
        <v>5</v>
      </c>
      <c r="E447" s="17" t="s">
        <v>6</v>
      </c>
      <c r="F447" s="18">
        <v>42419</v>
      </c>
      <c r="G447" s="17" t="s">
        <v>442</v>
      </c>
      <c r="H447" t="str">
        <f>VLOOKUP(B447,usuariosactivos2024[[Usuario SAP]:[Gerencia]],7,FALSE)</f>
        <v>RAUL JAVIER TORRES SILVA</v>
      </c>
      <c r="I447" t="str">
        <f>VLOOKUP(B447,usuariosactivos2024[[Usuario SAP]:[Gerencia]],8,FALSE)</f>
        <v>MANTENIMIENTO DE RIEGO Y BOMBAS</v>
      </c>
      <c r="J447" t="str">
        <f>VLOOKUP(B447,usuariosactivos2024[[Usuario SAP]:[Gerencia]],9,FALSE)</f>
        <v>Gerencia Agricola</v>
      </c>
    </row>
    <row r="448" spans="1:10" x14ac:dyDescent="0.25">
      <c r="A448" s="13">
        <v>2025</v>
      </c>
      <c r="B448" s="14" t="s">
        <v>259</v>
      </c>
      <c r="C448" s="15">
        <v>2958465</v>
      </c>
      <c r="D448" s="14" t="s">
        <v>5</v>
      </c>
      <c r="E448" s="14" t="s">
        <v>6</v>
      </c>
      <c r="F448" s="15">
        <v>45169</v>
      </c>
      <c r="G448" s="14" t="s">
        <v>442</v>
      </c>
      <c r="H448" t="str">
        <f>VLOOKUP(B448,usuariosactivos2024[[Usuario SAP]:[Gerencia]],7,FALSE)</f>
        <v>ROSALIA JOSELENNY VELAZCO GARCIA</v>
      </c>
      <c r="I448" t="str">
        <f>VLOOKUP(B448,usuariosactivos2024[[Usuario SAP]:[Gerencia]],8,FALSE)</f>
        <v>MANTENIMIENTO DE RIEGO Y BOMBAS</v>
      </c>
      <c r="J448" t="str">
        <f>VLOOKUP(B448,usuariosactivos2024[[Usuario SAP]:[Gerencia]],9,FALSE)</f>
        <v>Gerencia Agricola</v>
      </c>
    </row>
    <row r="449" spans="1:10" x14ac:dyDescent="0.25">
      <c r="A449" s="16">
        <v>2025</v>
      </c>
      <c r="B449" s="17" t="s">
        <v>261</v>
      </c>
      <c r="C449" s="18"/>
      <c r="D449" s="17" t="s">
        <v>5</v>
      </c>
      <c r="E449" s="17" t="s">
        <v>10</v>
      </c>
      <c r="F449" s="18">
        <v>43493</v>
      </c>
      <c r="G449" s="17" t="s">
        <v>442</v>
      </c>
      <c r="H449" t="str">
        <f>VLOOKUP(B449,usuariosactivos2024[[Usuario SAP]:[Gerencia]],7,FALSE)</f>
        <v>ROCCO ZETOLA BURNEO</v>
      </c>
      <c r="I449" t="str">
        <f>VLOOKUP(B449,usuariosactivos2024[[Usuario SAP]:[Gerencia]],8,FALSE)</f>
        <v>GERENCIA GENERAL</v>
      </c>
      <c r="J449" t="str">
        <f>VLOOKUP(B449,usuariosactivos2024[[Usuario SAP]:[Gerencia]],9,FALSE)</f>
        <v>Gerencia General</v>
      </c>
    </row>
    <row r="450" spans="1:10" x14ac:dyDescent="0.25">
      <c r="A450" s="13">
        <v>2025</v>
      </c>
      <c r="B450" s="14" t="s">
        <v>598</v>
      </c>
      <c r="C450" s="15"/>
      <c r="D450" s="14" t="s">
        <v>5</v>
      </c>
      <c r="E450" s="14" t="s">
        <v>6</v>
      </c>
      <c r="F450" s="15">
        <v>45728</v>
      </c>
      <c r="G450" s="14" t="s">
        <v>442</v>
      </c>
      <c r="H450" t="str">
        <f>VLOOKUP(B450,usuariosactivos2024[[Usuario SAP]:[Gerencia]],7,FALSE)</f>
        <v>SEBASTIAN ALONSO ALVARADO SANDOVAL</v>
      </c>
      <c r="I450" t="str">
        <f>VLOOKUP(B450,usuariosactivos2024[[Usuario SAP]:[Gerencia]],8,FALSE)</f>
        <v>ALMACEN Y DISTRIBUCION</v>
      </c>
      <c r="J450" t="str">
        <f>VLOOKUP(B450,usuariosactivos2024[[Usuario SAP]:[Gerencia]],9,FALSE)</f>
        <v>Gerencia de Operaciones</v>
      </c>
    </row>
    <row r="451" spans="1:10" x14ac:dyDescent="0.25">
      <c r="A451" s="16">
        <v>2025</v>
      </c>
      <c r="B451" s="17" t="s">
        <v>599</v>
      </c>
      <c r="C451" s="18"/>
      <c r="D451" s="17" t="s">
        <v>5</v>
      </c>
      <c r="E451" s="17" t="s">
        <v>6</v>
      </c>
      <c r="F451" s="18">
        <v>45728</v>
      </c>
      <c r="G451" s="17" t="s">
        <v>442</v>
      </c>
      <c r="H451" t="str">
        <f>VLOOKUP(B451,usuariosactivos2024[[Usuario SAP]:[Gerencia]],7,FALSE)</f>
        <v>STEVEN YOSEPH CASTRO ARELLANO</v>
      </c>
      <c r="I451" t="str">
        <f>VLOOKUP(B451,usuariosactivos2024[[Usuario SAP]:[Gerencia]],8,FALSE)</f>
        <v>ALMACEN Y DISTRIBUCION</v>
      </c>
      <c r="J451" t="str">
        <f>VLOOKUP(B451,usuariosactivos2024[[Usuario SAP]:[Gerencia]],9,FALSE)</f>
        <v>Gerencia de Operaciones</v>
      </c>
    </row>
    <row r="452" spans="1:10" x14ac:dyDescent="0.25">
      <c r="A452" s="13">
        <v>2025</v>
      </c>
      <c r="B452" s="14" t="s">
        <v>264</v>
      </c>
      <c r="C452" s="15">
        <v>2958465</v>
      </c>
      <c r="D452" s="14" t="s">
        <v>5</v>
      </c>
      <c r="E452" s="14" t="s">
        <v>6</v>
      </c>
      <c r="F452" s="15">
        <v>44897</v>
      </c>
      <c r="G452" s="14" t="s">
        <v>442</v>
      </c>
      <c r="H452" t="str">
        <f>VLOOKUP(B452,usuariosactivos2024[[Usuario SAP]:[Gerencia]],7,FALSE)</f>
        <v>SANDRA LUCERO MERINO VALENCIA</v>
      </c>
      <c r="I452" t="str">
        <f>VLOOKUP(B452,usuariosactivos2024[[Usuario SAP]:[Gerencia]],8,FALSE)</f>
        <v>CONTABILIDAD</v>
      </c>
      <c r="J452" t="str">
        <f>VLOOKUP(B452,usuariosactivos2024[[Usuario SAP]:[Gerencia]],9,FALSE)</f>
        <v>Gerencia Administracion y Finanzas</v>
      </c>
    </row>
    <row r="453" spans="1:10" x14ac:dyDescent="0.25">
      <c r="A453" s="16">
        <v>2025</v>
      </c>
      <c r="B453" s="17" t="s">
        <v>265</v>
      </c>
      <c r="C453" s="18"/>
      <c r="D453" s="17" t="s">
        <v>5</v>
      </c>
      <c r="E453" s="17" t="s">
        <v>6</v>
      </c>
      <c r="F453" s="18">
        <v>41866</v>
      </c>
      <c r="G453" s="17" t="s">
        <v>442</v>
      </c>
      <c r="H453" t="str">
        <f>VLOOKUP(B453,usuariosactivos2024[[Usuario SAP]:[Gerencia]],7,FALSE)</f>
        <v>SAUL NIZAMA MAZA</v>
      </c>
      <c r="I453" t="str">
        <f>VLOOKUP(B453,usuariosactivos2024[[Usuario SAP]:[Gerencia]],8,FALSE)</f>
        <v>MANTENIMIENTO CAT</v>
      </c>
      <c r="J453" t="str">
        <f>VLOOKUP(B453,usuariosactivos2024[[Usuario SAP]:[Gerencia]],9,FALSE)</f>
        <v>Gerencia de Operaciones</v>
      </c>
    </row>
    <row r="454" spans="1:10" x14ac:dyDescent="0.25">
      <c r="A454" s="13">
        <v>2025</v>
      </c>
      <c r="B454" s="14" t="s">
        <v>266</v>
      </c>
      <c r="C454" s="15">
        <v>2958465</v>
      </c>
      <c r="D454" s="14" t="s">
        <v>5</v>
      </c>
      <c r="E454" s="14" t="s">
        <v>6</v>
      </c>
      <c r="F454" s="15">
        <v>45139</v>
      </c>
      <c r="G454" s="14" t="s">
        <v>442</v>
      </c>
      <c r="H454" t="str">
        <f>VLOOKUP(B454,usuariosactivos2024[[Usuario SAP]:[Gerencia]],7,FALSE)</f>
        <v>SECIBEL VILELA SANCHEZ VILELA</v>
      </c>
      <c r="I454" t="str">
        <f>VLOOKUP(B454,usuariosactivos2024[[Usuario SAP]:[Gerencia]],8,FALSE)</f>
        <v>CONTROL DE GESTION</v>
      </c>
      <c r="J454" t="str">
        <f>VLOOKUP(B454,usuariosactivos2024[[Usuario SAP]:[Gerencia]],9,FALSE)</f>
        <v>Gerencia Administracion y Finanzas</v>
      </c>
    </row>
    <row r="455" spans="1:10" x14ac:dyDescent="0.25">
      <c r="A455" s="16">
        <v>2025</v>
      </c>
      <c r="B455" s="17" t="s">
        <v>267</v>
      </c>
      <c r="C455" s="18">
        <v>45702</v>
      </c>
      <c r="D455" s="17" t="s">
        <v>5</v>
      </c>
      <c r="E455" s="17" t="s">
        <v>6</v>
      </c>
      <c r="F455" s="18">
        <v>45323</v>
      </c>
      <c r="G455" s="17" t="s">
        <v>442</v>
      </c>
      <c r="H455" t="str">
        <f>VLOOKUP(B455,usuariosactivos2024[[Usuario SAP]:[Gerencia]],7,FALSE)</f>
        <v>URSULA NIKOLL SANCHEZ FLORES</v>
      </c>
      <c r="I455" t="str">
        <f>VLOOKUP(B455,usuariosactivos2024[[Usuario SAP]:[Gerencia]],8,FALSE)</f>
        <v>CONTROL DE GESTION</v>
      </c>
      <c r="J455" t="str">
        <f>VLOOKUP(B455,usuariosactivos2024[[Usuario SAP]:[Gerencia]],9,FALSE)</f>
        <v>Gerencia Administracion y Finanzas</v>
      </c>
    </row>
    <row r="456" spans="1:10" x14ac:dyDescent="0.25">
      <c r="A456" s="13">
        <v>2025</v>
      </c>
      <c r="B456" s="14" t="s">
        <v>268</v>
      </c>
      <c r="C456" s="15"/>
      <c r="D456" s="14" t="s">
        <v>5</v>
      </c>
      <c r="E456" s="14" t="s">
        <v>6</v>
      </c>
      <c r="F456" s="15">
        <v>44404</v>
      </c>
      <c r="G456" s="14" t="s">
        <v>442</v>
      </c>
      <c r="H456" t="str">
        <f>VLOOKUP(B456,usuariosactivos2024[[Usuario SAP]:[Gerencia]],7,FALSE)</f>
        <v>VICTOR DANIEL ABAD PRECIADO</v>
      </c>
      <c r="I456" t="str">
        <f>VLOOKUP(B456,usuariosactivos2024[[Usuario SAP]:[Gerencia]],8,FALSE)</f>
        <v>CONTABILIDAD</v>
      </c>
      <c r="J456" t="str">
        <f>VLOOKUP(B456,usuariosactivos2024[[Usuario SAP]:[Gerencia]],9,FALSE)</f>
        <v>Gerencia Administracion y Finanzas</v>
      </c>
    </row>
    <row r="457" spans="1:10" x14ac:dyDescent="0.25">
      <c r="A457" s="16">
        <v>2025</v>
      </c>
      <c r="B457" s="17" t="s">
        <v>270</v>
      </c>
      <c r="C457" s="18">
        <v>45730</v>
      </c>
      <c r="D457" s="17" t="s">
        <v>5</v>
      </c>
      <c r="E457" s="17" t="s">
        <v>6</v>
      </c>
      <c r="F457" s="18">
        <v>45315</v>
      </c>
      <c r="G457" s="17" t="s">
        <v>442</v>
      </c>
      <c r="H457" t="str">
        <f>VLOOKUP(B457,usuariosactivos2024[[Usuario SAP]:[Gerencia]],7,FALSE)</f>
        <v>VICTOR JESUS ANTEZANA MEDINA</v>
      </c>
      <c r="I457" t="str">
        <f>VLOOKUP(B457,usuariosactivos2024[[Usuario SAP]:[Gerencia]],8,FALSE)</f>
        <v>ADMINISTRACION</v>
      </c>
      <c r="J457" t="str">
        <f>VLOOKUP(B457,usuariosactivos2024[[Usuario SAP]:[Gerencia]],9,FALSE)</f>
        <v>Gerencia Administracion y Finanzas</v>
      </c>
    </row>
    <row r="458" spans="1:10" x14ac:dyDescent="0.25">
      <c r="A458" s="13">
        <v>2025</v>
      </c>
      <c r="B458" s="14" t="s">
        <v>271</v>
      </c>
      <c r="C458" s="15"/>
      <c r="D458" s="14" t="s">
        <v>5</v>
      </c>
      <c r="E458" s="14" t="s">
        <v>6</v>
      </c>
      <c r="F458" s="15">
        <v>43684</v>
      </c>
      <c r="G458" s="14" t="s">
        <v>442</v>
      </c>
      <c r="H458" t="str">
        <f>VLOOKUP(B458,usuariosactivos2024[[Usuario SAP]:[Gerencia]],7,FALSE)</f>
        <v>VICTOR JUNIOR CRUZ CARRILLO</v>
      </c>
      <c r="I458" t="str">
        <f>VLOOKUP(B458,usuariosactivos2024[[Usuario SAP]:[Gerencia]],8,FALSE)</f>
        <v>GESTION HUMANA Y SOSTENIBILIDAD</v>
      </c>
      <c r="J458" t="str">
        <f>VLOOKUP(B458,usuariosactivos2024[[Usuario SAP]:[Gerencia]],9,FALSE)</f>
        <v>Gerencia Gestion Humana de Sostenibilidad</v>
      </c>
    </row>
    <row r="459" spans="1:10" x14ac:dyDescent="0.25">
      <c r="A459" s="16">
        <v>2025</v>
      </c>
      <c r="B459" s="17" t="s">
        <v>273</v>
      </c>
      <c r="C459" s="18">
        <v>45756</v>
      </c>
      <c r="D459" s="17" t="s">
        <v>5</v>
      </c>
      <c r="E459" s="17" t="s">
        <v>6</v>
      </c>
      <c r="F459" s="18">
        <v>44837</v>
      </c>
      <c r="G459" s="17" t="s">
        <v>442</v>
      </c>
      <c r="H459" t="str">
        <f>VLOOKUP(B459,usuariosactivos2024[[Usuario SAP]:[Gerencia]],7,FALSE)</f>
        <v>VICTOR ALONSO LEON ALBAN</v>
      </c>
      <c r="I459" t="str">
        <f>VLOOKUP(B459,usuariosactivos2024[[Usuario SAP]:[Gerencia]],8,FALSE)</f>
        <v>ALMACEN Y DISTRIBUCION</v>
      </c>
      <c r="J459" t="str">
        <f>VLOOKUP(B459,usuariosactivos2024[[Usuario SAP]:[Gerencia]],9,FALSE)</f>
        <v>Gerencia de Operaciones</v>
      </c>
    </row>
    <row r="460" spans="1:10" x14ac:dyDescent="0.25">
      <c r="A460" s="13">
        <v>2025</v>
      </c>
      <c r="B460" s="14" t="s">
        <v>274</v>
      </c>
      <c r="C460" s="15"/>
      <c r="D460" s="14" t="s">
        <v>5</v>
      </c>
      <c r="E460" s="14" t="s">
        <v>6</v>
      </c>
      <c r="F460" s="15">
        <v>44231</v>
      </c>
      <c r="G460" s="14" t="s">
        <v>442</v>
      </c>
      <c r="H460" t="str">
        <f>VLOOKUP(B460,usuariosactivos2024[[Usuario SAP]:[Gerencia]],7,FALSE)</f>
        <v>VÍCTOR STALIN LÓPEZ SÁNCHEZ</v>
      </c>
      <c r="I460" t="str">
        <f>VLOOKUP(B460,usuariosactivos2024[[Usuario SAP]:[Gerencia]],8,FALSE)</f>
        <v>COSECHA,ALCE Y TRANSPORTE</v>
      </c>
      <c r="J460" t="str">
        <f>VLOOKUP(B460,usuariosactivos2024[[Usuario SAP]:[Gerencia]],9,FALSE)</f>
        <v>Gerencia de Operaciones</v>
      </c>
    </row>
    <row r="461" spans="1:10" x14ac:dyDescent="0.25">
      <c r="A461" s="16">
        <v>2025</v>
      </c>
      <c r="B461" s="17" t="s">
        <v>275</v>
      </c>
      <c r="C461" s="18"/>
      <c r="D461" s="17" t="s">
        <v>5</v>
      </c>
      <c r="E461" s="17" t="s">
        <v>10</v>
      </c>
      <c r="F461" s="18">
        <v>45540</v>
      </c>
      <c r="G461" s="17" t="s">
        <v>442</v>
      </c>
      <c r="H461" t="str">
        <f>VLOOKUP(B461,usuariosactivos2024[[Usuario SAP]:[Gerencia]],7,FALSE)</f>
        <v>VALERIA ALEJANDRA REQUELME SEMINARIO</v>
      </c>
      <c r="I461" t="str">
        <f>VLOOKUP(B461,usuariosactivos2024[[Usuario SAP]:[Gerencia]],8,FALSE)</f>
        <v>CONTABILIDAD</v>
      </c>
      <c r="J461" t="str">
        <f>VLOOKUP(B461,usuariosactivos2024[[Usuario SAP]:[Gerencia]],9,FALSE)</f>
        <v>Gerencia Administracion y Finanzas</v>
      </c>
    </row>
    <row r="462" spans="1:10" x14ac:dyDescent="0.25">
      <c r="A462" s="13">
        <v>2025</v>
      </c>
      <c r="B462" s="14" t="s">
        <v>276</v>
      </c>
      <c r="C462" s="15"/>
      <c r="D462" s="14" t="s">
        <v>5</v>
      </c>
      <c r="E462" s="14" t="s">
        <v>6</v>
      </c>
      <c r="F462" s="15">
        <v>43567</v>
      </c>
      <c r="G462" s="14" t="s">
        <v>442</v>
      </c>
      <c r="H462" t="str">
        <f>VLOOKUP(B462,usuariosactivos2024[[Usuario SAP]:[Gerencia]],7,FALSE)</f>
        <v>WILMER CHAVEZ SAAVEDRA</v>
      </c>
      <c r="I462" t="str">
        <f>VLOOKUP(B462,usuariosactivos2024[[Usuario SAP]:[Gerencia]],8,FALSE)</f>
        <v>FUNDO SAN VICENTE</v>
      </c>
      <c r="J462" t="str">
        <f>VLOOKUP(B462,usuariosactivos2024[[Usuario SAP]:[Gerencia]],9,FALSE)</f>
        <v>Gerencia Agricola</v>
      </c>
    </row>
    <row r="463" spans="1:10" x14ac:dyDescent="0.25">
      <c r="A463" s="16">
        <v>2025</v>
      </c>
      <c r="B463" s="17" t="s">
        <v>277</v>
      </c>
      <c r="C463" s="18">
        <v>45678</v>
      </c>
      <c r="D463" s="17" t="s">
        <v>5</v>
      </c>
      <c r="E463" s="17" t="s">
        <v>6</v>
      </c>
      <c r="F463" s="18">
        <v>43413</v>
      </c>
      <c r="G463" s="17" t="s">
        <v>442</v>
      </c>
      <c r="H463" t="str">
        <f>VLOOKUP(B463,usuariosactivos2024[[Usuario SAP]:[Gerencia]],7,FALSE)</f>
        <v>WALTER FACUNDO FACUNDO</v>
      </c>
      <c r="I463" t="str">
        <f>VLOOKUP(B463,usuariosactivos2024[[Usuario SAP]:[Gerencia]],8,FALSE)</f>
        <v>PRODUCCION</v>
      </c>
      <c r="J463" t="str">
        <f>VLOOKUP(B463,usuariosactivos2024[[Usuario SAP]:[Gerencia]],9,FALSE)</f>
        <v>Gerencia Industrial y Mantenimiento</v>
      </c>
    </row>
    <row r="464" spans="1:10" x14ac:dyDescent="0.25">
      <c r="A464" s="13">
        <v>2025</v>
      </c>
      <c r="B464" s="14" t="s">
        <v>279</v>
      </c>
      <c r="C464" s="15"/>
      <c r="D464" s="14" t="s">
        <v>5</v>
      </c>
      <c r="E464" s="14" t="s">
        <v>10</v>
      </c>
      <c r="F464" s="15">
        <v>42809</v>
      </c>
      <c r="G464" s="14" t="s">
        <v>442</v>
      </c>
      <c r="H464" t="str">
        <f>VLOOKUP(B464,usuariosactivos2024[[Usuario SAP]:[Gerencia]],7,FALSE)</f>
        <v>WILLIAN RAUL JIMENEZ NOLE</v>
      </c>
      <c r="I464" t="str">
        <f>VLOOKUP(B464,usuariosactivos2024[[Usuario SAP]:[Gerencia]],8,FALSE)</f>
        <v>PRODUCCION</v>
      </c>
      <c r="J464" t="str">
        <f>VLOOKUP(B464,usuariosactivos2024[[Usuario SAP]:[Gerencia]],9,FALSE)</f>
        <v>Gerencia Industrial y Mantenimiento</v>
      </c>
    </row>
    <row r="465" spans="1:10" x14ac:dyDescent="0.25">
      <c r="A465" s="16">
        <v>2025</v>
      </c>
      <c r="B465" s="17" t="s">
        <v>281</v>
      </c>
      <c r="C465" s="18"/>
      <c r="D465" s="17" t="s">
        <v>5</v>
      </c>
      <c r="E465" s="17" t="s">
        <v>6</v>
      </c>
      <c r="F465" s="18">
        <v>43472</v>
      </c>
      <c r="G465" s="17" t="s">
        <v>442</v>
      </c>
      <c r="H465" t="str">
        <f>VLOOKUP(B465,usuariosactivos2024[[Usuario SAP]:[Gerencia]],7,FALSE)</f>
        <v>YADIRA SOLEDAD GARRIDO SANCHEZ</v>
      </c>
      <c r="I465" t="str">
        <f>VLOOKUP(B465,usuariosactivos2024[[Usuario SAP]:[Gerencia]],8,FALSE)</f>
        <v>ALMACEN Y DISTRIBUCION</v>
      </c>
      <c r="J465" t="str">
        <f>VLOOKUP(B465,usuariosactivos2024[[Usuario SAP]:[Gerencia]],9,FALSE)</f>
        <v>Gerencia de Operaciones</v>
      </c>
    </row>
    <row r="466" spans="1:10" x14ac:dyDescent="0.25">
      <c r="A466" s="13">
        <v>2025</v>
      </c>
      <c r="B466" s="14" t="s">
        <v>282</v>
      </c>
      <c r="C466" s="15">
        <v>2958465</v>
      </c>
      <c r="D466" s="14" t="s">
        <v>5</v>
      </c>
      <c r="E466" s="14" t="s">
        <v>6</v>
      </c>
      <c r="F466" s="15">
        <v>45393</v>
      </c>
      <c r="G466" s="14" t="s">
        <v>442</v>
      </c>
      <c r="H466" t="str">
        <f>VLOOKUP(B466,usuariosactivos2024[[Usuario SAP]:[Gerencia]],7,FALSE)</f>
        <v>YESICA JEOVANA HERMENEGILDO ALVARADO</v>
      </c>
      <c r="I466" t="str">
        <f>VLOOKUP(B466,usuariosactivos2024[[Usuario SAP]:[Gerencia]],8,FALSE)</f>
        <v>GESTION HUMANA Y SOSTENIBILIDAD</v>
      </c>
      <c r="J466" t="str">
        <f>VLOOKUP(B466,usuariosactivos2024[[Usuario SAP]:[Gerencia]],9,FALSE)</f>
        <v>Gerencia Gestion Humana de Sostenibilidad</v>
      </c>
    </row>
    <row r="467" spans="1:10" x14ac:dyDescent="0.25">
      <c r="A467" s="16">
        <v>2025</v>
      </c>
      <c r="B467" s="17" t="s">
        <v>284</v>
      </c>
      <c r="C467" s="18"/>
      <c r="D467" s="17" t="s">
        <v>5</v>
      </c>
      <c r="E467" s="17" t="s">
        <v>6</v>
      </c>
      <c r="F467" s="18">
        <v>45134</v>
      </c>
      <c r="G467" s="17" t="s">
        <v>442</v>
      </c>
      <c r="H467" t="str">
        <f>VLOOKUP(B467,usuariosactivos2024[[Usuario SAP]:[Gerencia]],7,FALSE)</f>
        <v>YORDY FABIAN MOGOLLON GONZALES</v>
      </c>
      <c r="I467" t="str">
        <f>VLOOKUP(B467,usuariosactivos2024[[Usuario SAP]:[Gerencia]],8,FALSE)</f>
        <v>COSECHA,ALCE Y TRANSPORTE</v>
      </c>
      <c r="J467" t="str">
        <f>VLOOKUP(B467,usuariosactivos2024[[Usuario SAP]:[Gerencia]],9,FALSE)</f>
        <v>Gerencia de Operaciones</v>
      </c>
    </row>
    <row r="468" spans="1:10" x14ac:dyDescent="0.25">
      <c r="A468" s="13">
        <v>2025</v>
      </c>
      <c r="B468" s="14" t="s">
        <v>286</v>
      </c>
      <c r="C468" s="15"/>
      <c r="D468" s="14" t="s">
        <v>5</v>
      </c>
      <c r="E468" s="14" t="s">
        <v>10</v>
      </c>
      <c r="F468" s="15">
        <v>44676</v>
      </c>
      <c r="G468" s="14" t="s">
        <v>442</v>
      </c>
      <c r="H468" t="str">
        <f>VLOOKUP(B468,usuariosactivos2024[[Usuario SAP]:[Gerencia]],7,FALSE)</f>
        <v>YUBIPSI ANALI MOSCOL CARDOZA</v>
      </c>
      <c r="I468" t="str">
        <f>VLOOKUP(B468,usuariosactivos2024[[Usuario SAP]:[Gerencia]],8,FALSE)</f>
        <v>COMERCIAL</v>
      </c>
      <c r="J468" t="str">
        <f>VLOOKUP(B468,usuariosactivos2024[[Usuario SAP]:[Gerencia]],9,FALSE)</f>
        <v>Gerencia de Operaciones</v>
      </c>
    </row>
    <row r="469" spans="1:10" x14ac:dyDescent="0.25">
      <c r="A469" s="16">
        <v>2025</v>
      </c>
      <c r="B469" s="17" t="s">
        <v>591</v>
      </c>
      <c r="C469" s="18"/>
      <c r="D469" s="17" t="s">
        <v>5</v>
      </c>
      <c r="E469" s="17" t="s">
        <v>6</v>
      </c>
      <c r="F469" s="18">
        <v>45699</v>
      </c>
      <c r="G469" s="17" t="s">
        <v>442</v>
      </c>
      <c r="H469" t="str">
        <f>VLOOKUP(B469,usuariosactivos2024[[Usuario SAP]:[Gerencia]],7,FALSE)</f>
        <v>YADHIRA LETICIA SAAVEDRA CORDOVA</v>
      </c>
      <c r="I469" t="str">
        <f>VLOOKUP(B469,usuariosactivos2024[[Usuario SAP]:[Gerencia]],8,FALSE)</f>
        <v>COSECHA,ALCE Y TRANSPORTE</v>
      </c>
      <c r="J469" t="str">
        <f>VLOOKUP(B469,usuariosactivos2024[[Usuario SAP]:[Gerencia]],9,FALSE)</f>
        <v>Gerencia de Operaciones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7D22-9B22-4527-B696-15673F86DBB7}">
  <sheetPr codeName="Hoja15"/>
  <dimension ref="A1:J2061"/>
  <sheetViews>
    <sheetView topLeftCell="E1" zoomScale="115" zoomScaleNormal="115" workbookViewId="0">
      <selection activeCell="I2040" sqref="I2040"/>
    </sheetView>
  </sheetViews>
  <sheetFormatPr baseColWidth="10" defaultRowHeight="13.2" x14ac:dyDescent="0.25"/>
  <cols>
    <col min="2" max="2" width="17.109375" bestFit="1" customWidth="1"/>
    <col min="8" max="8" width="52.109375" bestFit="1" customWidth="1"/>
    <col min="9" max="9" width="46.109375" customWidth="1"/>
    <col min="10" max="10" width="38.33203125" bestFit="1" customWidth="1"/>
  </cols>
  <sheetData>
    <row r="1" spans="1:10" x14ac:dyDescent="0.25">
      <c r="A1" s="7" t="s">
        <v>455</v>
      </c>
      <c r="B1" s="7" t="s">
        <v>438</v>
      </c>
      <c r="C1" t="s">
        <v>1</v>
      </c>
      <c r="D1" t="s">
        <v>2</v>
      </c>
      <c r="E1" t="s">
        <v>437</v>
      </c>
      <c r="F1" t="s">
        <v>3</v>
      </c>
      <c r="G1" s="7" t="s">
        <v>439</v>
      </c>
      <c r="H1" s="7" t="s">
        <v>459</v>
      </c>
      <c r="I1" s="7" t="s">
        <v>457</v>
      </c>
      <c r="J1" s="7" t="s">
        <v>458</v>
      </c>
    </row>
    <row r="2" spans="1:10" x14ac:dyDescent="0.25">
      <c r="A2" s="1">
        <v>2024</v>
      </c>
      <c r="B2" s="1" t="s">
        <v>4</v>
      </c>
      <c r="C2" s="3"/>
      <c r="D2" s="1" t="s">
        <v>5</v>
      </c>
      <c r="E2" s="1" t="s">
        <v>6</v>
      </c>
      <c r="F2" s="3">
        <v>45322</v>
      </c>
      <c r="G2" s="8" t="s">
        <v>440</v>
      </c>
      <c r="H2" s="8" t="s">
        <v>460</v>
      </c>
      <c r="I2" t="s">
        <v>461</v>
      </c>
      <c r="J2" s="7" t="s">
        <v>585</v>
      </c>
    </row>
    <row r="3" spans="1:10" x14ac:dyDescent="0.25">
      <c r="A3" s="1">
        <v>2024</v>
      </c>
      <c r="B3" s="1" t="s">
        <v>7</v>
      </c>
      <c r="C3" s="3">
        <v>2958465</v>
      </c>
      <c r="D3" s="1" t="s">
        <v>8</v>
      </c>
      <c r="E3" s="1" t="s">
        <v>6</v>
      </c>
      <c r="F3" s="3">
        <v>41172</v>
      </c>
      <c r="G3" s="8" t="s">
        <v>440</v>
      </c>
      <c r="H3" s="8" t="s">
        <v>462</v>
      </c>
      <c r="I3" t="s">
        <v>463</v>
      </c>
      <c r="J3" s="7" t="s">
        <v>582</v>
      </c>
    </row>
    <row r="4" spans="1:10" x14ac:dyDescent="0.25">
      <c r="A4" s="1">
        <v>2024</v>
      </c>
      <c r="B4" s="1" t="s">
        <v>9</v>
      </c>
      <c r="C4" s="3"/>
      <c r="D4" s="1" t="s">
        <v>5</v>
      </c>
      <c r="E4" s="1" t="s">
        <v>10</v>
      </c>
      <c r="F4" s="3">
        <v>43529</v>
      </c>
      <c r="G4" s="8" t="s">
        <v>440</v>
      </c>
      <c r="H4" s="8" t="s">
        <v>464</v>
      </c>
      <c r="I4" t="s">
        <v>463</v>
      </c>
      <c r="J4" s="7" t="s">
        <v>582</v>
      </c>
    </row>
    <row r="5" spans="1:10" x14ac:dyDescent="0.25">
      <c r="A5" s="1">
        <v>2024</v>
      </c>
      <c r="B5" s="1" t="s">
        <v>11</v>
      </c>
      <c r="C5" s="3"/>
      <c r="D5" s="1" t="s">
        <v>5</v>
      </c>
      <c r="E5" s="1" t="s">
        <v>6</v>
      </c>
      <c r="F5" s="3">
        <v>45086</v>
      </c>
      <c r="G5" s="8" t="s">
        <v>440</v>
      </c>
      <c r="H5" s="8" t="s">
        <v>465</v>
      </c>
      <c r="I5" t="s">
        <v>463</v>
      </c>
      <c r="J5" s="7" t="s">
        <v>582</v>
      </c>
    </row>
    <row r="6" spans="1:10" x14ac:dyDescent="0.25">
      <c r="A6" s="1">
        <v>2024</v>
      </c>
      <c r="B6" s="1" t="s">
        <v>14</v>
      </c>
      <c r="C6" s="3">
        <v>2958465</v>
      </c>
      <c r="D6" s="1" t="s">
        <v>5</v>
      </c>
      <c r="E6" s="1" t="s">
        <v>10</v>
      </c>
      <c r="F6" s="3">
        <v>42037</v>
      </c>
      <c r="G6" s="8" t="s">
        <v>440</v>
      </c>
      <c r="H6" s="8" t="s">
        <v>466</v>
      </c>
      <c r="I6" t="s">
        <v>467</v>
      </c>
      <c r="J6" s="7" t="s">
        <v>582</v>
      </c>
    </row>
    <row r="7" spans="1:10" x14ac:dyDescent="0.25">
      <c r="A7" s="1">
        <v>2024</v>
      </c>
      <c r="B7" s="1" t="s">
        <v>15</v>
      </c>
      <c r="C7" s="3"/>
      <c r="D7" s="1" t="s">
        <v>5</v>
      </c>
      <c r="E7" s="1" t="s">
        <v>10</v>
      </c>
      <c r="F7" s="3">
        <v>41003</v>
      </c>
      <c r="G7" s="8" t="s">
        <v>440</v>
      </c>
      <c r="H7" s="8" t="s">
        <v>468</v>
      </c>
      <c r="I7" t="s">
        <v>469</v>
      </c>
      <c r="J7" s="7" t="s">
        <v>586</v>
      </c>
    </row>
    <row r="8" spans="1:10" x14ac:dyDescent="0.25">
      <c r="A8" s="1">
        <v>2024</v>
      </c>
      <c r="B8" s="1" t="s">
        <v>16</v>
      </c>
      <c r="C8" s="3"/>
      <c r="D8" s="1" t="s">
        <v>5</v>
      </c>
      <c r="E8" s="1" t="s">
        <v>10</v>
      </c>
      <c r="F8" s="3">
        <v>40954</v>
      </c>
      <c r="G8" s="8" t="s">
        <v>440</v>
      </c>
      <c r="H8" s="8" t="s">
        <v>395</v>
      </c>
      <c r="I8" t="s">
        <v>470</v>
      </c>
      <c r="J8" s="7" t="s">
        <v>586</v>
      </c>
    </row>
    <row r="9" spans="1:10" x14ac:dyDescent="0.25">
      <c r="A9" s="1">
        <v>2024</v>
      </c>
      <c r="B9" s="1" t="s">
        <v>17</v>
      </c>
      <c r="C9" s="3"/>
      <c r="D9" s="1" t="s">
        <v>5</v>
      </c>
      <c r="E9" s="1" t="s">
        <v>10</v>
      </c>
      <c r="F9" s="3">
        <v>40792</v>
      </c>
      <c r="G9" s="8" t="s">
        <v>440</v>
      </c>
      <c r="H9" s="8" t="s">
        <v>298</v>
      </c>
      <c r="I9" t="s">
        <v>471</v>
      </c>
      <c r="J9" s="7" t="s">
        <v>582</v>
      </c>
    </row>
    <row r="10" spans="1:10" x14ac:dyDescent="0.25">
      <c r="A10" s="1">
        <v>2024</v>
      </c>
      <c r="B10" s="1" t="s">
        <v>18</v>
      </c>
      <c r="C10" s="3"/>
      <c r="D10" s="1" t="s">
        <v>5</v>
      </c>
      <c r="E10" s="1" t="s">
        <v>10</v>
      </c>
      <c r="F10" s="3">
        <v>43608</v>
      </c>
      <c r="G10" s="8" t="s">
        <v>440</v>
      </c>
      <c r="H10" s="8" t="s">
        <v>472</v>
      </c>
      <c r="I10" t="s">
        <v>473</v>
      </c>
      <c r="J10" s="7" t="s">
        <v>586</v>
      </c>
    </row>
    <row r="11" spans="1:10" x14ac:dyDescent="0.25">
      <c r="A11" s="1">
        <v>2024</v>
      </c>
      <c r="B11" s="1" t="s">
        <v>19</v>
      </c>
      <c r="C11" s="3"/>
      <c r="D11" s="1" t="s">
        <v>5</v>
      </c>
      <c r="E11" s="1" t="s">
        <v>20</v>
      </c>
      <c r="F11" s="3">
        <v>41611</v>
      </c>
      <c r="G11" s="8" t="s">
        <v>440</v>
      </c>
      <c r="H11" s="8" t="s">
        <v>474</v>
      </c>
      <c r="I11" t="s">
        <v>475</v>
      </c>
      <c r="J11" s="7" t="s">
        <v>586</v>
      </c>
    </row>
    <row r="12" spans="1:10" x14ac:dyDescent="0.25">
      <c r="A12" s="1">
        <v>2024</v>
      </c>
      <c r="B12" s="1" t="s">
        <v>21</v>
      </c>
      <c r="C12" s="3"/>
      <c r="D12" s="1" t="s">
        <v>5</v>
      </c>
      <c r="E12" s="1" t="s">
        <v>6</v>
      </c>
      <c r="F12" s="3">
        <v>44659</v>
      </c>
      <c r="G12" s="8" t="s">
        <v>440</v>
      </c>
      <c r="H12" s="8" t="s">
        <v>476</v>
      </c>
      <c r="I12" t="s">
        <v>477</v>
      </c>
      <c r="J12" s="7" t="s">
        <v>583</v>
      </c>
    </row>
    <row r="13" spans="1:10" x14ac:dyDescent="0.25">
      <c r="A13" s="1">
        <v>2024</v>
      </c>
      <c r="B13" s="1" t="s">
        <v>23</v>
      </c>
      <c r="C13" s="3"/>
      <c r="D13" s="1" t="s">
        <v>5</v>
      </c>
      <c r="E13" s="1" t="s">
        <v>6</v>
      </c>
      <c r="F13" s="3">
        <v>43958</v>
      </c>
      <c r="G13" s="8" t="s">
        <v>440</v>
      </c>
      <c r="H13" s="8" t="s">
        <v>302</v>
      </c>
      <c r="I13" t="s">
        <v>463</v>
      </c>
      <c r="J13" s="7" t="s">
        <v>582</v>
      </c>
    </row>
    <row r="14" spans="1:10" x14ac:dyDescent="0.25">
      <c r="A14" s="1">
        <v>2024</v>
      </c>
      <c r="B14" s="1" t="s">
        <v>28</v>
      </c>
      <c r="C14" s="3">
        <v>2958465</v>
      </c>
      <c r="D14" s="1" t="s">
        <v>5</v>
      </c>
      <c r="E14" s="1" t="s">
        <v>6</v>
      </c>
      <c r="F14" s="3">
        <v>43740</v>
      </c>
      <c r="G14" s="8" t="s">
        <v>440</v>
      </c>
      <c r="H14" s="8" t="s">
        <v>303</v>
      </c>
      <c r="I14" t="s">
        <v>478</v>
      </c>
      <c r="J14" s="7" t="s">
        <v>585</v>
      </c>
    </row>
    <row r="15" spans="1:10" x14ac:dyDescent="0.25">
      <c r="A15" s="1">
        <v>2024</v>
      </c>
      <c r="B15" s="1" t="s">
        <v>32</v>
      </c>
      <c r="C15" s="3"/>
      <c r="D15" s="1" t="s">
        <v>5</v>
      </c>
      <c r="E15" s="1" t="s">
        <v>10</v>
      </c>
      <c r="F15" s="3">
        <v>42604</v>
      </c>
      <c r="G15" s="8" t="s">
        <v>440</v>
      </c>
      <c r="H15" s="8" t="s">
        <v>479</v>
      </c>
      <c r="I15" t="s">
        <v>477</v>
      </c>
      <c r="J15" s="7" t="s">
        <v>583</v>
      </c>
    </row>
    <row r="16" spans="1:10" x14ac:dyDescent="0.25">
      <c r="A16" s="1">
        <v>2024</v>
      </c>
      <c r="B16" s="1" t="s">
        <v>33</v>
      </c>
      <c r="C16" s="3"/>
      <c r="D16" s="1" t="s">
        <v>5</v>
      </c>
      <c r="E16" s="1" t="s">
        <v>10</v>
      </c>
      <c r="F16" s="3">
        <v>41353</v>
      </c>
      <c r="G16" s="8" t="s">
        <v>440</v>
      </c>
      <c r="H16" s="8" t="s">
        <v>307</v>
      </c>
      <c r="I16" t="s">
        <v>473</v>
      </c>
      <c r="J16" s="7" t="s">
        <v>586</v>
      </c>
    </row>
    <row r="17" spans="1:10" x14ac:dyDescent="0.25">
      <c r="A17" s="1">
        <v>2024</v>
      </c>
      <c r="B17" s="1" t="s">
        <v>35</v>
      </c>
      <c r="C17" s="3"/>
      <c r="D17" s="1" t="s">
        <v>5</v>
      </c>
      <c r="E17" s="1" t="s">
        <v>6</v>
      </c>
      <c r="F17" s="3">
        <v>44677</v>
      </c>
      <c r="G17" s="8" t="s">
        <v>440</v>
      </c>
      <c r="H17" s="8" t="s">
        <v>480</v>
      </c>
      <c r="I17" t="s">
        <v>481</v>
      </c>
      <c r="J17" s="7" t="s">
        <v>584</v>
      </c>
    </row>
    <row r="18" spans="1:10" x14ac:dyDescent="0.25">
      <c r="A18" s="1">
        <v>2024</v>
      </c>
      <c r="B18" s="1" t="s">
        <v>36</v>
      </c>
      <c r="C18" s="3">
        <v>2958465</v>
      </c>
      <c r="D18" s="1" t="s">
        <v>5</v>
      </c>
      <c r="E18" s="1" t="s">
        <v>10</v>
      </c>
      <c r="F18" s="3">
        <v>45209</v>
      </c>
      <c r="G18" s="8" t="s">
        <v>440</v>
      </c>
      <c r="H18" s="8" t="s">
        <v>482</v>
      </c>
      <c r="I18" t="s">
        <v>483</v>
      </c>
      <c r="J18" s="7" t="s">
        <v>582</v>
      </c>
    </row>
    <row r="19" spans="1:10" x14ac:dyDescent="0.25">
      <c r="A19" s="1">
        <v>2024</v>
      </c>
      <c r="B19" s="1" t="s">
        <v>38</v>
      </c>
      <c r="C19" s="3"/>
      <c r="D19" s="1" t="s">
        <v>5</v>
      </c>
      <c r="E19" s="1" t="s">
        <v>6</v>
      </c>
      <c r="F19" s="3">
        <v>44659</v>
      </c>
      <c r="G19" s="8" t="s">
        <v>440</v>
      </c>
      <c r="H19" s="8" t="s">
        <v>484</v>
      </c>
      <c r="I19" t="s">
        <v>467</v>
      </c>
      <c r="J19" s="7" t="s">
        <v>582</v>
      </c>
    </row>
    <row r="20" spans="1:10" x14ac:dyDescent="0.25">
      <c r="A20" s="1">
        <v>2024</v>
      </c>
      <c r="B20" s="1" t="s">
        <v>51</v>
      </c>
      <c r="C20" s="3"/>
      <c r="D20" s="1" t="s">
        <v>5</v>
      </c>
      <c r="E20" s="1" t="s">
        <v>6</v>
      </c>
      <c r="F20" s="3">
        <v>44224</v>
      </c>
      <c r="G20" s="8" t="s">
        <v>440</v>
      </c>
      <c r="H20" s="8" t="s">
        <v>312</v>
      </c>
      <c r="I20" t="s">
        <v>485</v>
      </c>
      <c r="J20" s="7" t="s">
        <v>583</v>
      </c>
    </row>
    <row r="21" spans="1:10" x14ac:dyDescent="0.25">
      <c r="A21" s="1">
        <v>2024</v>
      </c>
      <c r="B21" s="1" t="s">
        <v>52</v>
      </c>
      <c r="C21" s="3"/>
      <c r="D21" s="1" t="s">
        <v>5</v>
      </c>
      <c r="E21" s="1" t="s">
        <v>6</v>
      </c>
      <c r="F21" s="3">
        <v>44070</v>
      </c>
      <c r="G21" s="8" t="s">
        <v>440</v>
      </c>
      <c r="H21" s="8" t="s">
        <v>460</v>
      </c>
      <c r="I21" t="s">
        <v>486</v>
      </c>
      <c r="J21" s="7" t="s">
        <v>585</v>
      </c>
    </row>
    <row r="22" spans="1:10" x14ac:dyDescent="0.25">
      <c r="A22" s="1">
        <v>2024</v>
      </c>
      <c r="B22" s="1" t="s">
        <v>54</v>
      </c>
      <c r="C22" s="3"/>
      <c r="D22" s="1" t="s">
        <v>5</v>
      </c>
      <c r="E22" s="1" t="s">
        <v>10</v>
      </c>
      <c r="F22" s="3">
        <v>44768</v>
      </c>
      <c r="G22" s="8" t="s">
        <v>440</v>
      </c>
      <c r="H22" s="8" t="s">
        <v>487</v>
      </c>
      <c r="I22" t="s">
        <v>470</v>
      </c>
      <c r="J22" s="7" t="s">
        <v>586</v>
      </c>
    </row>
    <row r="23" spans="1:10" x14ac:dyDescent="0.25">
      <c r="A23" s="1">
        <v>2024</v>
      </c>
      <c r="B23" s="1" t="s">
        <v>55</v>
      </c>
      <c r="C23" s="3"/>
      <c r="D23" s="1" t="s">
        <v>5</v>
      </c>
      <c r="E23" s="1" t="s">
        <v>10</v>
      </c>
      <c r="F23" s="3">
        <v>44789</v>
      </c>
      <c r="G23" s="8" t="s">
        <v>440</v>
      </c>
      <c r="H23" s="8" t="s">
        <v>488</v>
      </c>
      <c r="I23" t="s">
        <v>489</v>
      </c>
      <c r="J23" s="7" t="s">
        <v>585</v>
      </c>
    </row>
    <row r="24" spans="1:10" x14ac:dyDescent="0.25">
      <c r="A24" s="1">
        <v>2024</v>
      </c>
      <c r="B24" s="1" t="s">
        <v>57</v>
      </c>
      <c r="C24" s="3"/>
      <c r="D24" s="1" t="s">
        <v>5</v>
      </c>
      <c r="E24" s="1" t="s">
        <v>10</v>
      </c>
      <c r="F24" s="3">
        <v>43230</v>
      </c>
      <c r="G24" s="8" t="s">
        <v>440</v>
      </c>
      <c r="H24" s="8" t="s">
        <v>490</v>
      </c>
      <c r="I24" t="s">
        <v>491</v>
      </c>
      <c r="J24" s="7" t="s">
        <v>582</v>
      </c>
    </row>
    <row r="25" spans="1:10" x14ac:dyDescent="0.25">
      <c r="A25" s="1">
        <v>2024</v>
      </c>
      <c r="B25" s="1" t="s">
        <v>64</v>
      </c>
      <c r="C25" s="3"/>
      <c r="D25" s="1" t="s">
        <v>5</v>
      </c>
      <c r="E25" s="1" t="s">
        <v>10</v>
      </c>
      <c r="F25" s="3">
        <v>42615</v>
      </c>
      <c r="G25" s="8" t="s">
        <v>440</v>
      </c>
      <c r="H25" s="8" t="s">
        <v>492</v>
      </c>
      <c r="I25" t="s">
        <v>475</v>
      </c>
      <c r="J25" s="7" t="s">
        <v>586</v>
      </c>
    </row>
    <row r="26" spans="1:10" x14ac:dyDescent="0.25">
      <c r="A26" s="1">
        <v>2024</v>
      </c>
      <c r="B26" s="1" t="s">
        <v>66</v>
      </c>
      <c r="C26" s="3"/>
      <c r="D26" s="1" t="s">
        <v>5</v>
      </c>
      <c r="E26" s="1" t="s">
        <v>10</v>
      </c>
      <c r="F26" s="3">
        <v>39429</v>
      </c>
      <c r="G26" s="8" t="s">
        <v>440</v>
      </c>
      <c r="H26" s="8" t="s">
        <v>319</v>
      </c>
      <c r="I26" t="s">
        <v>483</v>
      </c>
      <c r="J26" s="7" t="s">
        <v>582</v>
      </c>
    </row>
    <row r="27" spans="1:10" x14ac:dyDescent="0.25">
      <c r="A27" s="1">
        <v>2024</v>
      </c>
      <c r="B27" s="1" t="s">
        <v>68</v>
      </c>
      <c r="C27" s="3"/>
      <c r="D27" s="1" t="s">
        <v>5</v>
      </c>
      <c r="E27" s="1" t="s">
        <v>6</v>
      </c>
      <c r="F27" s="3">
        <v>45289</v>
      </c>
      <c r="G27" s="8" t="s">
        <v>440</v>
      </c>
      <c r="H27" s="8" t="s">
        <v>493</v>
      </c>
      <c r="I27" t="s">
        <v>467</v>
      </c>
      <c r="J27" s="7" t="s">
        <v>582</v>
      </c>
    </row>
    <row r="28" spans="1:10" x14ac:dyDescent="0.25">
      <c r="A28" s="1">
        <v>2024</v>
      </c>
      <c r="B28" s="1" t="s">
        <v>69</v>
      </c>
      <c r="C28" s="3"/>
      <c r="D28" s="1" t="s">
        <v>5</v>
      </c>
      <c r="E28" s="1" t="s">
        <v>10</v>
      </c>
      <c r="F28" s="3">
        <v>45278</v>
      </c>
      <c r="G28" s="8" t="s">
        <v>440</v>
      </c>
      <c r="H28" s="8" t="s">
        <v>494</v>
      </c>
      <c r="I28" t="s">
        <v>495</v>
      </c>
      <c r="J28" s="7" t="s">
        <v>582</v>
      </c>
    </row>
    <row r="29" spans="1:10" x14ac:dyDescent="0.25">
      <c r="A29" s="1">
        <v>2024</v>
      </c>
      <c r="B29" s="1" t="s">
        <v>73</v>
      </c>
      <c r="C29" s="3"/>
      <c r="D29" s="1" t="s">
        <v>5</v>
      </c>
      <c r="E29" s="1" t="s">
        <v>10</v>
      </c>
      <c r="F29" s="3">
        <v>44256</v>
      </c>
      <c r="G29" s="8" t="s">
        <v>440</v>
      </c>
      <c r="H29" s="8" t="s">
        <v>496</v>
      </c>
      <c r="I29" t="s">
        <v>485</v>
      </c>
      <c r="J29" s="7" t="s">
        <v>583</v>
      </c>
    </row>
    <row r="30" spans="1:10" x14ac:dyDescent="0.25">
      <c r="A30" s="1">
        <v>2024</v>
      </c>
      <c r="B30" s="1" t="s">
        <v>74</v>
      </c>
      <c r="C30" s="3"/>
      <c r="D30" s="1" t="s">
        <v>5</v>
      </c>
      <c r="E30" s="1" t="s">
        <v>6</v>
      </c>
      <c r="F30" s="3">
        <v>41960</v>
      </c>
      <c r="G30" s="8" t="s">
        <v>440</v>
      </c>
      <c r="H30" s="8" t="s">
        <v>497</v>
      </c>
      <c r="I30" t="s">
        <v>463</v>
      </c>
      <c r="J30" s="7" t="s">
        <v>582</v>
      </c>
    </row>
    <row r="31" spans="1:10" x14ac:dyDescent="0.25">
      <c r="A31" s="1">
        <v>2024</v>
      </c>
      <c r="B31" s="1" t="s">
        <v>76</v>
      </c>
      <c r="C31" s="3"/>
      <c r="D31" s="1" t="s">
        <v>5</v>
      </c>
      <c r="E31" s="1" t="s">
        <v>20</v>
      </c>
      <c r="F31" s="3">
        <v>44876</v>
      </c>
      <c r="G31" s="8" t="s">
        <v>440</v>
      </c>
      <c r="H31" s="8" t="s">
        <v>498</v>
      </c>
      <c r="I31" t="s">
        <v>475</v>
      </c>
      <c r="J31" s="7" t="s">
        <v>586</v>
      </c>
    </row>
    <row r="32" spans="1:10" x14ac:dyDescent="0.25">
      <c r="A32" s="1">
        <v>2024</v>
      </c>
      <c r="B32" s="1" t="s">
        <v>77</v>
      </c>
      <c r="C32" s="3"/>
      <c r="D32" s="1" t="s">
        <v>5</v>
      </c>
      <c r="E32" s="1" t="s">
        <v>6</v>
      </c>
      <c r="F32" s="3">
        <v>44320</v>
      </c>
      <c r="G32" s="8" t="s">
        <v>440</v>
      </c>
      <c r="H32" s="8" t="s">
        <v>499</v>
      </c>
      <c r="I32" t="s">
        <v>478</v>
      </c>
      <c r="J32" s="7" t="s">
        <v>585</v>
      </c>
    </row>
    <row r="33" spans="1:10" x14ac:dyDescent="0.25">
      <c r="A33" s="1">
        <v>2024</v>
      </c>
      <c r="B33" s="1" t="s">
        <v>81</v>
      </c>
      <c r="C33" s="3"/>
      <c r="D33" s="1" t="s">
        <v>5</v>
      </c>
      <c r="E33" s="1" t="s">
        <v>6</v>
      </c>
      <c r="F33" s="3">
        <v>41964</v>
      </c>
      <c r="G33" s="8" t="s">
        <v>440</v>
      </c>
      <c r="H33" s="8" t="s">
        <v>326</v>
      </c>
      <c r="I33" t="s">
        <v>500</v>
      </c>
      <c r="J33" s="7" t="s">
        <v>585</v>
      </c>
    </row>
    <row r="34" spans="1:10" x14ac:dyDescent="0.25">
      <c r="A34" s="1">
        <v>2024</v>
      </c>
      <c r="B34" s="1" t="s">
        <v>82</v>
      </c>
      <c r="C34" s="3"/>
      <c r="D34" s="1" t="s">
        <v>5</v>
      </c>
      <c r="E34" s="1" t="s">
        <v>6</v>
      </c>
      <c r="F34" s="3">
        <v>45239</v>
      </c>
      <c r="G34" s="8" t="s">
        <v>440</v>
      </c>
      <c r="H34" s="8" t="s">
        <v>501</v>
      </c>
      <c r="I34" t="s">
        <v>463</v>
      </c>
      <c r="J34" s="7" t="s">
        <v>582</v>
      </c>
    </row>
    <row r="35" spans="1:10" x14ac:dyDescent="0.25">
      <c r="A35" s="1">
        <v>2024</v>
      </c>
      <c r="B35" s="1" t="s">
        <v>84</v>
      </c>
      <c r="C35" s="3"/>
      <c r="D35" s="1" t="s">
        <v>5</v>
      </c>
      <c r="E35" s="1" t="s">
        <v>6</v>
      </c>
      <c r="F35" s="3">
        <v>42551</v>
      </c>
      <c r="G35" s="8" t="s">
        <v>440</v>
      </c>
      <c r="H35" s="8" t="s">
        <v>502</v>
      </c>
      <c r="I35" t="s">
        <v>467</v>
      </c>
      <c r="J35" s="7" t="s">
        <v>582</v>
      </c>
    </row>
    <row r="36" spans="1:10" x14ac:dyDescent="0.25">
      <c r="A36" s="1">
        <v>2024</v>
      </c>
      <c r="B36" s="1" t="s">
        <v>87</v>
      </c>
      <c r="C36" s="3"/>
      <c r="D36" s="1" t="s">
        <v>5</v>
      </c>
      <c r="E36" s="1" t="s">
        <v>6</v>
      </c>
      <c r="F36" s="3">
        <v>42173</v>
      </c>
      <c r="G36" s="8" t="s">
        <v>440</v>
      </c>
      <c r="H36" s="8" t="s">
        <v>329</v>
      </c>
      <c r="I36" t="s">
        <v>473</v>
      </c>
      <c r="J36" s="7" t="s">
        <v>586</v>
      </c>
    </row>
    <row r="37" spans="1:10" x14ac:dyDescent="0.25">
      <c r="A37" s="1">
        <v>2024</v>
      </c>
      <c r="B37" s="1" t="s">
        <v>88</v>
      </c>
      <c r="C37" s="3"/>
      <c r="D37" s="1" t="s">
        <v>5</v>
      </c>
      <c r="E37" s="1" t="s">
        <v>6</v>
      </c>
      <c r="F37" s="3">
        <v>43588</v>
      </c>
      <c r="G37" s="8" t="s">
        <v>440</v>
      </c>
      <c r="H37" s="8" t="s">
        <v>330</v>
      </c>
      <c r="I37" t="s">
        <v>495</v>
      </c>
      <c r="J37" s="7" t="s">
        <v>582</v>
      </c>
    </row>
    <row r="38" spans="1:10" x14ac:dyDescent="0.25">
      <c r="A38" s="1">
        <v>2024</v>
      </c>
      <c r="B38" s="1" t="s">
        <v>89</v>
      </c>
      <c r="C38" s="3"/>
      <c r="D38" s="1" t="s">
        <v>5</v>
      </c>
      <c r="E38" s="1" t="s">
        <v>10</v>
      </c>
      <c r="F38" s="3">
        <v>43678</v>
      </c>
      <c r="G38" s="8" t="s">
        <v>440</v>
      </c>
      <c r="H38" s="8" t="s">
        <v>331</v>
      </c>
      <c r="I38" t="s">
        <v>473</v>
      </c>
      <c r="J38" s="7" t="s">
        <v>586</v>
      </c>
    </row>
    <row r="39" spans="1:10" x14ac:dyDescent="0.25">
      <c r="A39" s="1">
        <v>2024</v>
      </c>
      <c r="B39" s="1" t="s">
        <v>96</v>
      </c>
      <c r="C39" s="3"/>
      <c r="D39" s="1" t="s">
        <v>5</v>
      </c>
      <c r="E39" s="1" t="s">
        <v>6</v>
      </c>
      <c r="F39" s="3">
        <v>44126</v>
      </c>
      <c r="G39" s="8" t="s">
        <v>440</v>
      </c>
      <c r="H39" s="8" t="s">
        <v>333</v>
      </c>
      <c r="I39" t="s">
        <v>495</v>
      </c>
      <c r="J39" s="7" t="s">
        <v>585</v>
      </c>
    </row>
    <row r="40" spans="1:10" x14ac:dyDescent="0.25">
      <c r="A40" s="1">
        <v>2024</v>
      </c>
      <c r="B40" s="1" t="s">
        <v>99</v>
      </c>
      <c r="C40" s="3"/>
      <c r="D40" s="1" t="s">
        <v>5</v>
      </c>
      <c r="E40" s="1" t="s">
        <v>6</v>
      </c>
      <c r="F40" s="3">
        <v>45197</v>
      </c>
      <c r="G40" s="8" t="s">
        <v>440</v>
      </c>
      <c r="H40" s="8" t="s">
        <v>503</v>
      </c>
      <c r="I40" t="s">
        <v>485</v>
      </c>
      <c r="J40" s="7" t="s">
        <v>583</v>
      </c>
    </row>
    <row r="41" spans="1:10" x14ac:dyDescent="0.25">
      <c r="A41" s="1">
        <v>2024</v>
      </c>
      <c r="B41" s="1" t="s">
        <v>104</v>
      </c>
      <c r="C41" s="3"/>
      <c r="D41" s="1" t="s">
        <v>5</v>
      </c>
      <c r="E41" s="1" t="s">
        <v>6</v>
      </c>
      <c r="F41" s="3">
        <v>42878</v>
      </c>
      <c r="G41" s="8" t="s">
        <v>440</v>
      </c>
      <c r="H41" s="8" t="s">
        <v>339</v>
      </c>
      <c r="I41" t="s">
        <v>463</v>
      </c>
      <c r="J41" s="7" t="s">
        <v>582</v>
      </c>
    </row>
    <row r="42" spans="1:10" x14ac:dyDescent="0.25">
      <c r="A42" s="1">
        <v>2024</v>
      </c>
      <c r="B42" s="1" t="s">
        <v>107</v>
      </c>
      <c r="C42" s="3"/>
      <c r="D42" s="1" t="s">
        <v>5</v>
      </c>
      <c r="E42" s="1" t="s">
        <v>6</v>
      </c>
      <c r="F42" s="3">
        <v>40560</v>
      </c>
      <c r="G42" s="8" t="s">
        <v>440</v>
      </c>
      <c r="H42" s="8" t="s">
        <v>340</v>
      </c>
      <c r="I42" t="s">
        <v>504</v>
      </c>
      <c r="J42" s="7" t="s">
        <v>584</v>
      </c>
    </row>
    <row r="43" spans="1:10" x14ac:dyDescent="0.25">
      <c r="A43" s="1">
        <v>2024</v>
      </c>
      <c r="B43" s="1" t="s">
        <v>108</v>
      </c>
      <c r="C43" s="3"/>
      <c r="D43" s="1" t="s">
        <v>5</v>
      </c>
      <c r="E43" s="1" t="s">
        <v>10</v>
      </c>
      <c r="F43" s="3">
        <v>42851</v>
      </c>
      <c r="G43" s="8" t="s">
        <v>440</v>
      </c>
      <c r="H43" s="8" t="s">
        <v>341</v>
      </c>
      <c r="I43" t="s">
        <v>473</v>
      </c>
      <c r="J43" s="7" t="s">
        <v>586</v>
      </c>
    </row>
    <row r="44" spans="1:10" x14ac:dyDescent="0.25">
      <c r="A44" s="1">
        <v>2024</v>
      </c>
      <c r="B44" s="1" t="s">
        <v>110</v>
      </c>
      <c r="C44" s="3"/>
      <c r="D44" s="1" t="s">
        <v>5</v>
      </c>
      <c r="E44" s="1" t="s">
        <v>6</v>
      </c>
      <c r="F44" s="3">
        <v>41929</v>
      </c>
      <c r="G44" s="8" t="s">
        <v>440</v>
      </c>
      <c r="H44" s="8" t="s">
        <v>342</v>
      </c>
      <c r="I44" t="s">
        <v>467</v>
      </c>
      <c r="J44" s="7" t="s">
        <v>582</v>
      </c>
    </row>
    <row r="45" spans="1:10" x14ac:dyDescent="0.25">
      <c r="A45" s="1">
        <v>2024</v>
      </c>
      <c r="B45" s="1" t="s">
        <v>111</v>
      </c>
      <c r="C45" s="3"/>
      <c r="D45" s="1" t="s">
        <v>5</v>
      </c>
      <c r="E45" s="1" t="s">
        <v>6</v>
      </c>
      <c r="F45" s="3">
        <v>44788</v>
      </c>
      <c r="G45" s="8" t="s">
        <v>440</v>
      </c>
      <c r="H45" s="8" t="s">
        <v>343</v>
      </c>
      <c r="I45" t="s">
        <v>505</v>
      </c>
      <c r="J45" s="7" t="s">
        <v>584</v>
      </c>
    </row>
    <row r="46" spans="1:10" x14ac:dyDescent="0.25">
      <c r="A46" s="1">
        <v>2024</v>
      </c>
      <c r="B46" s="1" t="s">
        <v>115</v>
      </c>
      <c r="C46" s="3"/>
      <c r="D46" s="1" t="s">
        <v>5</v>
      </c>
      <c r="E46" s="1" t="s">
        <v>6</v>
      </c>
      <c r="F46" s="3">
        <v>41282</v>
      </c>
      <c r="G46" s="8" t="s">
        <v>440</v>
      </c>
      <c r="H46" s="8" t="s">
        <v>346</v>
      </c>
      <c r="I46" t="s">
        <v>481</v>
      </c>
      <c r="J46" s="7" t="s">
        <v>584</v>
      </c>
    </row>
    <row r="47" spans="1:10" x14ac:dyDescent="0.25">
      <c r="A47" s="1">
        <v>2024</v>
      </c>
      <c r="B47" s="1" t="s">
        <v>117</v>
      </c>
      <c r="C47" s="3"/>
      <c r="D47" s="1" t="s">
        <v>5</v>
      </c>
      <c r="E47" s="1" t="s">
        <v>10</v>
      </c>
      <c r="F47" s="3">
        <v>44671</v>
      </c>
      <c r="G47" s="8" t="s">
        <v>440</v>
      </c>
      <c r="H47" s="8" t="s">
        <v>347</v>
      </c>
      <c r="I47" t="s">
        <v>475</v>
      </c>
      <c r="J47" s="7" t="s">
        <v>586</v>
      </c>
    </row>
    <row r="48" spans="1:10" x14ac:dyDescent="0.25">
      <c r="A48" s="1">
        <v>2024</v>
      </c>
      <c r="B48" s="1" t="s">
        <v>118</v>
      </c>
      <c r="C48" s="3"/>
      <c r="D48" s="1" t="s">
        <v>5</v>
      </c>
      <c r="E48" s="1" t="s">
        <v>6</v>
      </c>
      <c r="F48" s="3">
        <v>43063</v>
      </c>
      <c r="G48" s="8" t="s">
        <v>440</v>
      </c>
      <c r="H48" s="8" t="s">
        <v>506</v>
      </c>
      <c r="I48" t="s">
        <v>467</v>
      </c>
      <c r="J48" s="7" t="s">
        <v>582</v>
      </c>
    </row>
    <row r="49" spans="1:10" x14ac:dyDescent="0.25">
      <c r="A49" s="1">
        <v>2024</v>
      </c>
      <c r="B49" s="1" t="s">
        <v>120</v>
      </c>
      <c r="C49" s="3"/>
      <c r="D49" s="1" t="s">
        <v>5</v>
      </c>
      <c r="E49" s="1" t="s">
        <v>6</v>
      </c>
      <c r="F49" s="3">
        <v>45152</v>
      </c>
      <c r="G49" s="8" t="s">
        <v>440</v>
      </c>
      <c r="H49" s="8" t="s">
        <v>507</v>
      </c>
      <c r="I49" t="s">
        <v>508</v>
      </c>
      <c r="J49" s="7" t="s">
        <v>585</v>
      </c>
    </row>
    <row r="50" spans="1:10" x14ac:dyDescent="0.25">
      <c r="A50" s="1">
        <v>2024</v>
      </c>
      <c r="B50" s="1" t="s">
        <v>126</v>
      </c>
      <c r="C50" s="3"/>
      <c r="D50" s="1" t="s">
        <v>5</v>
      </c>
      <c r="E50" s="1" t="s">
        <v>6</v>
      </c>
      <c r="F50" s="3">
        <v>43628</v>
      </c>
      <c r="G50" s="8" t="s">
        <v>440</v>
      </c>
      <c r="H50" s="8" t="s">
        <v>352</v>
      </c>
      <c r="I50" t="s">
        <v>509</v>
      </c>
      <c r="J50" s="7" t="s">
        <v>584</v>
      </c>
    </row>
    <row r="51" spans="1:10" x14ac:dyDescent="0.25">
      <c r="A51" s="1">
        <v>2024</v>
      </c>
      <c r="B51" s="1" t="s">
        <v>128</v>
      </c>
      <c r="C51" s="3"/>
      <c r="D51" s="1" t="s">
        <v>5</v>
      </c>
      <c r="E51" s="1" t="s">
        <v>6</v>
      </c>
      <c r="F51" s="3">
        <v>41863</v>
      </c>
      <c r="G51" s="8" t="s">
        <v>440</v>
      </c>
      <c r="H51" s="8" t="s">
        <v>353</v>
      </c>
      <c r="I51" t="s">
        <v>510</v>
      </c>
      <c r="J51" s="7" t="s">
        <v>584</v>
      </c>
    </row>
    <row r="52" spans="1:10" x14ac:dyDescent="0.25">
      <c r="A52" s="1">
        <v>2024</v>
      </c>
      <c r="B52" s="1" t="s">
        <v>129</v>
      </c>
      <c r="C52" s="3">
        <v>2958465</v>
      </c>
      <c r="D52" s="1" t="s">
        <v>5</v>
      </c>
      <c r="E52" s="1" t="s">
        <v>6</v>
      </c>
      <c r="F52" s="3">
        <v>44967</v>
      </c>
      <c r="G52" s="8" t="s">
        <v>440</v>
      </c>
      <c r="H52" s="8" t="s">
        <v>511</v>
      </c>
      <c r="I52" t="s">
        <v>495</v>
      </c>
      <c r="J52" s="7" t="s">
        <v>582</v>
      </c>
    </row>
    <row r="53" spans="1:10" x14ac:dyDescent="0.25">
      <c r="A53" s="1">
        <v>2024</v>
      </c>
      <c r="B53" s="1" t="s">
        <v>132</v>
      </c>
      <c r="C53" s="3"/>
      <c r="D53" s="1" t="s">
        <v>5</v>
      </c>
      <c r="E53" s="1" t="s">
        <v>10</v>
      </c>
      <c r="F53" s="3">
        <v>43103</v>
      </c>
      <c r="G53" s="8" t="s">
        <v>440</v>
      </c>
      <c r="H53" s="8" t="s">
        <v>355</v>
      </c>
      <c r="I53" t="s">
        <v>473</v>
      </c>
      <c r="J53" s="7" t="s">
        <v>586</v>
      </c>
    </row>
    <row r="54" spans="1:10" x14ac:dyDescent="0.25">
      <c r="A54" s="1">
        <v>2024</v>
      </c>
      <c r="B54" s="1" t="s">
        <v>136</v>
      </c>
      <c r="C54" s="3"/>
      <c r="D54" s="1" t="s">
        <v>5</v>
      </c>
      <c r="E54" s="1" t="s">
        <v>6</v>
      </c>
      <c r="F54" s="3">
        <v>42576</v>
      </c>
      <c r="G54" s="8" t="s">
        <v>440</v>
      </c>
      <c r="H54" s="8" t="s">
        <v>512</v>
      </c>
      <c r="I54" t="s">
        <v>505</v>
      </c>
      <c r="J54" s="7" t="s">
        <v>584</v>
      </c>
    </row>
    <row r="55" spans="1:10" x14ac:dyDescent="0.25">
      <c r="A55" s="1">
        <v>2024</v>
      </c>
      <c r="B55" s="1" t="s">
        <v>137</v>
      </c>
      <c r="C55" s="3"/>
      <c r="D55" s="1" t="s">
        <v>5</v>
      </c>
      <c r="E55" s="1" t="s">
        <v>6</v>
      </c>
      <c r="F55" s="3">
        <v>44076</v>
      </c>
      <c r="G55" s="8" t="s">
        <v>440</v>
      </c>
      <c r="H55" s="8" t="s">
        <v>357</v>
      </c>
      <c r="I55" t="s">
        <v>495</v>
      </c>
      <c r="J55" s="7" t="s">
        <v>582</v>
      </c>
    </row>
    <row r="56" spans="1:10" x14ac:dyDescent="0.25">
      <c r="A56" s="1">
        <v>2024</v>
      </c>
      <c r="B56" s="1" t="s">
        <v>138</v>
      </c>
      <c r="C56" s="3"/>
      <c r="D56" s="1" t="s">
        <v>5</v>
      </c>
      <c r="E56" s="1" t="s">
        <v>6</v>
      </c>
      <c r="F56" s="3">
        <v>44617</v>
      </c>
      <c r="G56" s="8" t="s">
        <v>440</v>
      </c>
      <c r="H56" s="8" t="s">
        <v>513</v>
      </c>
      <c r="I56" t="s">
        <v>495</v>
      </c>
      <c r="J56" s="7" t="s">
        <v>582</v>
      </c>
    </row>
    <row r="57" spans="1:10" x14ac:dyDescent="0.25">
      <c r="A57" s="1">
        <v>2024</v>
      </c>
      <c r="B57" s="1" t="s">
        <v>139</v>
      </c>
      <c r="C57" s="3"/>
      <c r="D57" s="1" t="s">
        <v>5</v>
      </c>
      <c r="E57" s="1" t="s">
        <v>10</v>
      </c>
      <c r="F57" s="3">
        <v>45085</v>
      </c>
      <c r="G57" s="8" t="s">
        <v>440</v>
      </c>
      <c r="H57" s="8" t="s">
        <v>514</v>
      </c>
      <c r="I57" t="s">
        <v>470</v>
      </c>
      <c r="J57" s="7" t="s">
        <v>586</v>
      </c>
    </row>
    <row r="58" spans="1:10" x14ac:dyDescent="0.25">
      <c r="A58" s="1">
        <v>2024</v>
      </c>
      <c r="B58" s="1" t="s">
        <v>140</v>
      </c>
      <c r="C58" s="3"/>
      <c r="D58" s="1" t="s">
        <v>5</v>
      </c>
      <c r="E58" s="1" t="s">
        <v>10</v>
      </c>
      <c r="F58" s="3">
        <v>44047</v>
      </c>
      <c r="G58" s="8" t="s">
        <v>440</v>
      </c>
      <c r="H58" s="8" t="s">
        <v>360</v>
      </c>
      <c r="I58" t="s">
        <v>471</v>
      </c>
      <c r="J58" s="7" t="s">
        <v>582</v>
      </c>
    </row>
    <row r="59" spans="1:10" x14ac:dyDescent="0.25">
      <c r="A59" s="1">
        <v>2024</v>
      </c>
      <c r="B59" s="1" t="s">
        <v>143</v>
      </c>
      <c r="C59" s="3"/>
      <c r="D59" s="1" t="s">
        <v>5</v>
      </c>
      <c r="E59" s="1" t="s">
        <v>10</v>
      </c>
      <c r="F59" s="3">
        <v>44007</v>
      </c>
      <c r="G59" s="8" t="s">
        <v>440</v>
      </c>
      <c r="H59" s="8" t="s">
        <v>515</v>
      </c>
      <c r="I59" t="s">
        <v>471</v>
      </c>
      <c r="J59" s="7" t="s">
        <v>582</v>
      </c>
    </row>
    <row r="60" spans="1:10" x14ac:dyDescent="0.25">
      <c r="A60" s="1">
        <v>2024</v>
      </c>
      <c r="B60" s="1" t="s">
        <v>146</v>
      </c>
      <c r="C60" s="3"/>
      <c r="D60" s="1" t="s">
        <v>5</v>
      </c>
      <c r="E60" s="1" t="s">
        <v>6</v>
      </c>
      <c r="F60" s="3">
        <v>45169</v>
      </c>
      <c r="G60" s="8" t="s">
        <v>440</v>
      </c>
      <c r="H60" s="8" t="s">
        <v>516</v>
      </c>
      <c r="I60" t="s">
        <v>486</v>
      </c>
      <c r="J60" s="7" t="s">
        <v>585</v>
      </c>
    </row>
    <row r="61" spans="1:10" x14ac:dyDescent="0.25">
      <c r="A61" s="1">
        <v>2024</v>
      </c>
      <c r="B61" s="1" t="s">
        <v>147</v>
      </c>
      <c r="C61" s="3">
        <v>2958465</v>
      </c>
      <c r="D61" s="1" t="s">
        <v>5</v>
      </c>
      <c r="E61" s="1" t="s">
        <v>6</v>
      </c>
      <c r="F61" s="3">
        <v>45113</v>
      </c>
      <c r="G61" s="8" t="s">
        <v>440</v>
      </c>
      <c r="H61" s="8" t="s">
        <v>517</v>
      </c>
      <c r="I61" t="s">
        <v>486</v>
      </c>
      <c r="J61" s="7" t="s">
        <v>585</v>
      </c>
    </row>
    <row r="62" spans="1:10" x14ac:dyDescent="0.25">
      <c r="A62" s="1">
        <v>2024</v>
      </c>
      <c r="B62" s="1" t="s">
        <v>151</v>
      </c>
      <c r="C62" s="3"/>
      <c r="D62" s="1" t="s">
        <v>5</v>
      </c>
      <c r="E62" s="1" t="s">
        <v>6</v>
      </c>
      <c r="F62" s="3">
        <v>44837</v>
      </c>
      <c r="G62" s="8" t="s">
        <v>440</v>
      </c>
      <c r="H62" s="8" t="s">
        <v>518</v>
      </c>
      <c r="I62" t="s">
        <v>495</v>
      </c>
      <c r="J62" s="7" t="s">
        <v>582</v>
      </c>
    </row>
    <row r="63" spans="1:10" x14ac:dyDescent="0.25">
      <c r="A63" s="1">
        <v>2024</v>
      </c>
      <c r="B63" s="1" t="s">
        <v>152</v>
      </c>
      <c r="C63" s="3"/>
      <c r="D63" s="1" t="s">
        <v>5</v>
      </c>
      <c r="E63" s="1" t="s">
        <v>10</v>
      </c>
      <c r="F63" s="3">
        <v>43634</v>
      </c>
      <c r="G63" s="8" t="s">
        <v>440</v>
      </c>
      <c r="H63" s="8" t="s">
        <v>366</v>
      </c>
      <c r="I63" t="s">
        <v>470</v>
      </c>
      <c r="J63" s="7" t="s">
        <v>586</v>
      </c>
    </row>
    <row r="64" spans="1:10" x14ac:dyDescent="0.25">
      <c r="A64" s="1">
        <v>2024</v>
      </c>
      <c r="B64" s="1" t="s">
        <v>153</v>
      </c>
      <c r="C64" s="3"/>
      <c r="D64" s="1" t="s">
        <v>5</v>
      </c>
      <c r="E64" s="1" t="s">
        <v>10</v>
      </c>
      <c r="F64" s="3">
        <v>45303</v>
      </c>
      <c r="G64" s="8" t="s">
        <v>440</v>
      </c>
      <c r="H64" s="8" t="s">
        <v>519</v>
      </c>
      <c r="I64" t="s">
        <v>495</v>
      </c>
      <c r="J64" s="7" t="s">
        <v>582</v>
      </c>
    </row>
    <row r="65" spans="1:10" x14ac:dyDescent="0.25">
      <c r="A65" s="1">
        <v>2024</v>
      </c>
      <c r="B65" s="1" t="s">
        <v>155</v>
      </c>
      <c r="C65" s="3"/>
      <c r="D65" s="1" t="s">
        <v>5</v>
      </c>
      <c r="E65" s="1" t="s">
        <v>10</v>
      </c>
      <c r="F65" s="3">
        <v>42990</v>
      </c>
      <c r="G65" s="8" t="s">
        <v>440</v>
      </c>
      <c r="H65" s="8" t="s">
        <v>297</v>
      </c>
      <c r="I65" t="s">
        <v>469</v>
      </c>
      <c r="J65" s="7" t="s">
        <v>586</v>
      </c>
    </row>
    <row r="66" spans="1:10" x14ac:dyDescent="0.25">
      <c r="A66" s="1">
        <v>2024</v>
      </c>
      <c r="B66" s="1" t="s">
        <v>157</v>
      </c>
      <c r="C66" s="3"/>
      <c r="D66" s="1" t="s">
        <v>5</v>
      </c>
      <c r="E66" s="1" t="s">
        <v>6</v>
      </c>
      <c r="F66" s="3">
        <v>44447</v>
      </c>
      <c r="G66" s="8" t="s">
        <v>440</v>
      </c>
      <c r="H66" s="8" t="s">
        <v>520</v>
      </c>
      <c r="I66" t="s">
        <v>521</v>
      </c>
      <c r="J66" s="7" t="s">
        <v>583</v>
      </c>
    </row>
    <row r="67" spans="1:10" x14ac:dyDescent="0.25">
      <c r="A67" s="1">
        <v>2024</v>
      </c>
      <c r="B67" s="1" t="s">
        <v>159</v>
      </c>
      <c r="C67" s="3"/>
      <c r="D67" s="1" t="s">
        <v>5</v>
      </c>
      <c r="E67" s="1" t="s">
        <v>6</v>
      </c>
      <c r="F67" s="3">
        <v>43256</v>
      </c>
      <c r="G67" s="8" t="s">
        <v>440</v>
      </c>
      <c r="H67" s="8" t="s">
        <v>522</v>
      </c>
      <c r="I67" t="s">
        <v>505</v>
      </c>
      <c r="J67" s="7" t="s">
        <v>584</v>
      </c>
    </row>
    <row r="68" spans="1:10" x14ac:dyDescent="0.25">
      <c r="A68" s="1">
        <v>2024</v>
      </c>
      <c r="B68" s="1" t="s">
        <v>160</v>
      </c>
      <c r="C68" s="3"/>
      <c r="D68" s="1" t="s">
        <v>5</v>
      </c>
      <c r="E68" s="1" t="s">
        <v>10</v>
      </c>
      <c r="F68" s="3">
        <v>44097</v>
      </c>
      <c r="G68" s="8" t="s">
        <v>440</v>
      </c>
      <c r="H68" s="8" t="s">
        <v>523</v>
      </c>
      <c r="I68" t="s">
        <v>524</v>
      </c>
      <c r="J68" s="7" t="s">
        <v>583</v>
      </c>
    </row>
    <row r="69" spans="1:10" x14ac:dyDescent="0.25">
      <c r="A69" s="1">
        <v>2024</v>
      </c>
      <c r="B69" s="1" t="s">
        <v>161</v>
      </c>
      <c r="C69" s="3"/>
      <c r="D69" s="1" t="s">
        <v>5</v>
      </c>
      <c r="E69" s="1" t="s">
        <v>6</v>
      </c>
      <c r="F69" s="3">
        <v>42821</v>
      </c>
      <c r="G69" s="8" t="s">
        <v>440</v>
      </c>
      <c r="H69" s="8" t="s">
        <v>525</v>
      </c>
      <c r="I69" t="s">
        <v>505</v>
      </c>
      <c r="J69" s="7" t="s">
        <v>584</v>
      </c>
    </row>
    <row r="70" spans="1:10" x14ac:dyDescent="0.25">
      <c r="A70" s="1">
        <v>2024</v>
      </c>
      <c r="B70" s="1" t="s">
        <v>166</v>
      </c>
      <c r="C70" s="3"/>
      <c r="D70" s="1" t="s">
        <v>5</v>
      </c>
      <c r="E70" s="1" t="s">
        <v>10</v>
      </c>
      <c r="F70" s="3">
        <v>44467</v>
      </c>
      <c r="G70" s="8" t="s">
        <v>440</v>
      </c>
      <c r="H70" s="8" t="s">
        <v>526</v>
      </c>
      <c r="I70" t="s">
        <v>483</v>
      </c>
      <c r="J70" s="7" t="s">
        <v>582</v>
      </c>
    </row>
    <row r="71" spans="1:10" x14ac:dyDescent="0.25">
      <c r="A71" s="1">
        <v>2024</v>
      </c>
      <c r="B71" s="1" t="s">
        <v>168</v>
      </c>
      <c r="C71" s="3"/>
      <c r="D71" s="1" t="s">
        <v>5</v>
      </c>
      <c r="E71" s="1" t="s">
        <v>6</v>
      </c>
      <c r="F71" s="3">
        <v>40317</v>
      </c>
      <c r="G71" s="8" t="s">
        <v>440</v>
      </c>
      <c r="H71" s="8" t="s">
        <v>375</v>
      </c>
      <c r="I71" t="s">
        <v>461</v>
      </c>
      <c r="J71" s="7" t="s">
        <v>585</v>
      </c>
    </row>
    <row r="72" spans="1:10" x14ac:dyDescent="0.25">
      <c r="A72" s="1">
        <v>2024</v>
      </c>
      <c r="B72" s="1" t="s">
        <v>169</v>
      </c>
      <c r="C72" s="3">
        <v>2958465</v>
      </c>
      <c r="D72" s="1" t="s">
        <v>5</v>
      </c>
      <c r="E72" s="1" t="s">
        <v>10</v>
      </c>
      <c r="F72" s="3">
        <v>44999</v>
      </c>
      <c r="G72" s="8" t="s">
        <v>440</v>
      </c>
      <c r="H72" s="8" t="s">
        <v>527</v>
      </c>
      <c r="I72" t="s">
        <v>470</v>
      </c>
      <c r="J72" s="7" t="s">
        <v>586</v>
      </c>
    </row>
    <row r="73" spans="1:10" x14ac:dyDescent="0.25">
      <c r="A73" s="1">
        <v>2024</v>
      </c>
      <c r="B73" s="1" t="s">
        <v>170</v>
      </c>
      <c r="C73" s="3"/>
      <c r="D73" s="1" t="s">
        <v>5</v>
      </c>
      <c r="E73" s="1" t="s">
        <v>6</v>
      </c>
      <c r="F73" s="3">
        <v>44266</v>
      </c>
      <c r="G73" s="8" t="s">
        <v>440</v>
      </c>
      <c r="H73" s="8" t="s">
        <v>528</v>
      </c>
      <c r="I73" t="s">
        <v>509</v>
      </c>
      <c r="J73" s="7" t="s">
        <v>584</v>
      </c>
    </row>
    <row r="74" spans="1:10" x14ac:dyDescent="0.25">
      <c r="A74" s="1">
        <v>2024</v>
      </c>
      <c r="B74" s="1" t="s">
        <v>172</v>
      </c>
      <c r="C74" s="3"/>
      <c r="D74" s="1" t="s">
        <v>5</v>
      </c>
      <c r="E74" s="1" t="s">
        <v>10</v>
      </c>
      <c r="F74" s="3">
        <v>43594</v>
      </c>
      <c r="G74" s="8" t="s">
        <v>440</v>
      </c>
      <c r="H74" s="8" t="s">
        <v>378</v>
      </c>
      <c r="I74" t="s">
        <v>473</v>
      </c>
      <c r="J74" s="7" t="s">
        <v>586</v>
      </c>
    </row>
    <row r="75" spans="1:10" x14ac:dyDescent="0.25">
      <c r="A75" s="1">
        <v>2024</v>
      </c>
      <c r="B75" s="1" t="s">
        <v>173</v>
      </c>
      <c r="C75" s="3"/>
      <c r="D75" s="1" t="s">
        <v>5</v>
      </c>
      <c r="E75" s="1" t="s">
        <v>10</v>
      </c>
      <c r="F75" s="3">
        <v>44253</v>
      </c>
      <c r="G75" s="8" t="s">
        <v>440</v>
      </c>
      <c r="H75" s="8" t="s">
        <v>529</v>
      </c>
      <c r="I75" t="s">
        <v>473</v>
      </c>
      <c r="J75" s="7" t="s">
        <v>586</v>
      </c>
    </row>
    <row r="76" spans="1:10" x14ac:dyDescent="0.25">
      <c r="A76" s="1">
        <v>2024</v>
      </c>
      <c r="B76" s="1" t="s">
        <v>175</v>
      </c>
      <c r="C76" s="3"/>
      <c r="D76" s="1" t="s">
        <v>5</v>
      </c>
      <c r="E76" s="1" t="s">
        <v>6</v>
      </c>
      <c r="F76" s="3">
        <v>40560</v>
      </c>
      <c r="G76" s="8" t="s">
        <v>440</v>
      </c>
      <c r="H76" s="8" t="s">
        <v>380</v>
      </c>
      <c r="I76" t="s">
        <v>486</v>
      </c>
      <c r="J76" s="7" t="s">
        <v>585</v>
      </c>
    </row>
    <row r="77" spans="1:10" x14ac:dyDescent="0.25">
      <c r="A77" s="1">
        <v>2024</v>
      </c>
      <c r="B77" s="1" t="s">
        <v>177</v>
      </c>
      <c r="C77" s="3"/>
      <c r="D77" s="1" t="s">
        <v>5</v>
      </c>
      <c r="E77" s="1" t="s">
        <v>6</v>
      </c>
      <c r="F77" s="3">
        <v>44158</v>
      </c>
      <c r="G77" s="8" t="s">
        <v>440</v>
      </c>
      <c r="H77" s="8" t="s">
        <v>381</v>
      </c>
      <c r="I77" t="s">
        <v>477</v>
      </c>
      <c r="J77" s="7" t="s">
        <v>583</v>
      </c>
    </row>
    <row r="78" spans="1:10" x14ac:dyDescent="0.25">
      <c r="A78" s="1">
        <v>2024</v>
      </c>
      <c r="B78" s="1" t="s">
        <v>182</v>
      </c>
      <c r="C78" s="3"/>
      <c r="D78" s="1" t="s">
        <v>5</v>
      </c>
      <c r="E78" s="1" t="s">
        <v>6</v>
      </c>
      <c r="F78" s="3">
        <v>45133</v>
      </c>
      <c r="G78" s="8" t="s">
        <v>440</v>
      </c>
      <c r="H78" s="8" t="s">
        <v>382</v>
      </c>
      <c r="I78" t="s">
        <v>467</v>
      </c>
      <c r="J78" s="7" t="s">
        <v>582</v>
      </c>
    </row>
    <row r="79" spans="1:10" x14ac:dyDescent="0.25">
      <c r="A79" s="1">
        <v>2024</v>
      </c>
      <c r="B79" s="1" t="s">
        <v>189</v>
      </c>
      <c r="C79" s="3">
        <v>2958465</v>
      </c>
      <c r="D79" s="1" t="s">
        <v>5</v>
      </c>
      <c r="E79" s="1" t="s">
        <v>6</v>
      </c>
      <c r="F79" s="3">
        <v>44895</v>
      </c>
      <c r="G79" s="8" t="s">
        <v>440</v>
      </c>
      <c r="H79" s="8" t="s">
        <v>530</v>
      </c>
      <c r="I79" t="s">
        <v>467</v>
      </c>
      <c r="J79" s="7" t="s">
        <v>582</v>
      </c>
    </row>
    <row r="80" spans="1:10" x14ac:dyDescent="0.25">
      <c r="A80" s="1">
        <v>2024</v>
      </c>
      <c r="B80" s="1" t="s">
        <v>190</v>
      </c>
      <c r="C80" s="3"/>
      <c r="D80" s="1" t="s">
        <v>5</v>
      </c>
      <c r="E80" s="1" t="s">
        <v>10</v>
      </c>
      <c r="F80" s="3">
        <v>45112</v>
      </c>
      <c r="G80" s="8" t="s">
        <v>440</v>
      </c>
      <c r="H80" s="8" t="s">
        <v>531</v>
      </c>
      <c r="I80" t="s">
        <v>489</v>
      </c>
      <c r="J80" s="7" t="s">
        <v>585</v>
      </c>
    </row>
    <row r="81" spans="1:10" x14ac:dyDescent="0.25">
      <c r="A81" s="1">
        <v>2024</v>
      </c>
      <c r="B81" s="1" t="s">
        <v>192</v>
      </c>
      <c r="C81" s="3"/>
      <c r="D81" s="1" t="s">
        <v>5</v>
      </c>
      <c r="E81" s="1" t="s">
        <v>10</v>
      </c>
      <c r="F81" s="3">
        <v>44243</v>
      </c>
      <c r="G81" s="8" t="s">
        <v>440</v>
      </c>
      <c r="H81" s="8" t="s">
        <v>532</v>
      </c>
      <c r="I81" t="s">
        <v>489</v>
      </c>
      <c r="J81" s="7" t="s">
        <v>585</v>
      </c>
    </row>
    <row r="82" spans="1:10" x14ac:dyDescent="0.25">
      <c r="A82" s="1">
        <v>2024</v>
      </c>
      <c r="B82" s="1" t="s">
        <v>195</v>
      </c>
      <c r="C82" s="3"/>
      <c r="D82" s="1" t="s">
        <v>5</v>
      </c>
      <c r="E82" s="1" t="s">
        <v>6</v>
      </c>
      <c r="F82" s="3">
        <v>44281</v>
      </c>
      <c r="G82" s="8" t="s">
        <v>440</v>
      </c>
      <c r="H82" s="8" t="s">
        <v>533</v>
      </c>
      <c r="I82" t="s">
        <v>491</v>
      </c>
      <c r="J82" s="7" t="s">
        <v>582</v>
      </c>
    </row>
    <row r="83" spans="1:10" x14ac:dyDescent="0.25">
      <c r="A83" s="1">
        <v>2024</v>
      </c>
      <c r="B83" s="1" t="s">
        <v>196</v>
      </c>
      <c r="C83" s="3"/>
      <c r="D83" s="1" t="s">
        <v>5</v>
      </c>
      <c r="E83" s="1" t="s">
        <v>6</v>
      </c>
      <c r="F83" s="3">
        <v>44036</v>
      </c>
      <c r="G83" s="8" t="s">
        <v>440</v>
      </c>
      <c r="H83" s="8" t="s">
        <v>389</v>
      </c>
      <c r="I83" t="s">
        <v>467</v>
      </c>
      <c r="J83" s="7" t="s">
        <v>582</v>
      </c>
    </row>
    <row r="84" spans="1:10" x14ac:dyDescent="0.25">
      <c r="A84" s="1">
        <v>2024</v>
      </c>
      <c r="B84" s="1" t="s">
        <v>200</v>
      </c>
      <c r="C84" s="3"/>
      <c r="D84" s="1" t="s">
        <v>5</v>
      </c>
      <c r="E84" s="1" t="s">
        <v>6</v>
      </c>
      <c r="F84" s="3">
        <v>41690</v>
      </c>
      <c r="G84" s="8" t="s">
        <v>440</v>
      </c>
      <c r="H84" s="8" t="s">
        <v>390</v>
      </c>
      <c r="I84" t="s">
        <v>478</v>
      </c>
      <c r="J84" s="7" t="s">
        <v>585</v>
      </c>
    </row>
    <row r="85" spans="1:10" x14ac:dyDescent="0.25">
      <c r="A85" s="1">
        <v>2024</v>
      </c>
      <c r="B85" s="1" t="s">
        <v>201</v>
      </c>
      <c r="C85" s="3"/>
      <c r="D85" s="1" t="s">
        <v>5</v>
      </c>
      <c r="E85" s="1" t="s">
        <v>6</v>
      </c>
      <c r="F85" s="3">
        <v>42354</v>
      </c>
      <c r="G85" s="8" t="s">
        <v>440</v>
      </c>
      <c r="H85" s="8" t="s">
        <v>391</v>
      </c>
      <c r="I85" t="s">
        <v>489</v>
      </c>
      <c r="J85" s="7" t="s">
        <v>585</v>
      </c>
    </row>
    <row r="86" spans="1:10" x14ac:dyDescent="0.25">
      <c r="A86" s="1">
        <v>2024</v>
      </c>
      <c r="B86" s="1" t="s">
        <v>202</v>
      </c>
      <c r="C86" s="3"/>
      <c r="D86" s="1" t="s">
        <v>5</v>
      </c>
      <c r="E86" s="1" t="s">
        <v>10</v>
      </c>
      <c r="F86" s="3">
        <v>44389</v>
      </c>
      <c r="G86" s="8" t="s">
        <v>440</v>
      </c>
      <c r="H86" s="8" t="s">
        <v>534</v>
      </c>
      <c r="I86" t="s">
        <v>473</v>
      </c>
      <c r="J86" s="7" t="s">
        <v>586</v>
      </c>
    </row>
    <row r="87" spans="1:10" x14ac:dyDescent="0.25">
      <c r="A87" s="1">
        <v>2024</v>
      </c>
      <c r="B87" s="1" t="s">
        <v>206</v>
      </c>
      <c r="C87" s="3"/>
      <c r="D87" s="1" t="s">
        <v>5</v>
      </c>
      <c r="E87" s="1" t="s">
        <v>6</v>
      </c>
      <c r="F87" s="3">
        <v>44865</v>
      </c>
      <c r="G87" s="8" t="s">
        <v>440</v>
      </c>
      <c r="H87" s="8" t="s">
        <v>535</v>
      </c>
      <c r="I87" t="s">
        <v>495</v>
      </c>
      <c r="J87" s="7" t="s">
        <v>582</v>
      </c>
    </row>
    <row r="88" spans="1:10" x14ac:dyDescent="0.25">
      <c r="A88" s="1">
        <v>2024</v>
      </c>
      <c r="B88" s="1" t="s">
        <v>207</v>
      </c>
      <c r="C88" s="3"/>
      <c r="D88" s="1" t="s">
        <v>5</v>
      </c>
      <c r="E88" s="1" t="s">
        <v>10</v>
      </c>
      <c r="F88" s="3">
        <v>43651</v>
      </c>
      <c r="G88" s="8" t="s">
        <v>440</v>
      </c>
      <c r="H88" s="8" t="s">
        <v>395</v>
      </c>
      <c r="I88" t="s">
        <v>470</v>
      </c>
      <c r="J88" s="7" t="s">
        <v>586</v>
      </c>
    </row>
    <row r="89" spans="1:10" x14ac:dyDescent="0.25">
      <c r="A89" s="1">
        <v>2024</v>
      </c>
      <c r="B89" s="1" t="s">
        <v>211</v>
      </c>
      <c r="C89" s="3"/>
      <c r="D89" s="1" t="s">
        <v>5</v>
      </c>
      <c r="E89" s="1" t="s">
        <v>6</v>
      </c>
      <c r="F89" s="3">
        <v>41124</v>
      </c>
      <c r="G89" s="8" t="s">
        <v>440</v>
      </c>
      <c r="H89" s="8" t="s">
        <v>397</v>
      </c>
      <c r="I89" t="s">
        <v>504</v>
      </c>
      <c r="J89" s="7" t="s">
        <v>584</v>
      </c>
    </row>
    <row r="90" spans="1:10" x14ac:dyDescent="0.25">
      <c r="A90" s="1">
        <v>2024</v>
      </c>
      <c r="B90" s="1" t="s">
        <v>215</v>
      </c>
      <c r="C90" s="3">
        <v>2958446</v>
      </c>
      <c r="D90" s="1" t="s">
        <v>5</v>
      </c>
      <c r="E90" s="1" t="s">
        <v>10</v>
      </c>
      <c r="F90" s="3">
        <v>41864</v>
      </c>
      <c r="G90" s="8" t="s">
        <v>440</v>
      </c>
      <c r="H90" s="8" t="s">
        <v>536</v>
      </c>
      <c r="I90" t="s">
        <v>489</v>
      </c>
      <c r="J90" s="7" t="s">
        <v>585</v>
      </c>
    </row>
    <row r="91" spans="1:10" x14ac:dyDescent="0.25">
      <c r="A91" s="1">
        <v>2024</v>
      </c>
      <c r="B91" s="1" t="s">
        <v>226</v>
      </c>
      <c r="C91" s="3"/>
      <c r="D91" s="1" t="s">
        <v>5</v>
      </c>
      <c r="E91" s="1" t="s">
        <v>10</v>
      </c>
      <c r="F91" s="3">
        <v>41894</v>
      </c>
      <c r="G91" s="8" t="s">
        <v>440</v>
      </c>
      <c r="H91" s="8" t="s">
        <v>402</v>
      </c>
      <c r="I91" t="s">
        <v>471</v>
      </c>
      <c r="J91" s="7" t="s">
        <v>582</v>
      </c>
    </row>
    <row r="92" spans="1:10" x14ac:dyDescent="0.25">
      <c r="A92" s="1">
        <v>2024</v>
      </c>
      <c r="B92" s="1" t="s">
        <v>228</v>
      </c>
      <c r="C92" s="3"/>
      <c r="D92" s="1" t="s">
        <v>5</v>
      </c>
      <c r="E92" s="1" t="s">
        <v>6</v>
      </c>
      <c r="F92" s="3">
        <v>43208</v>
      </c>
      <c r="G92" s="8" t="s">
        <v>440</v>
      </c>
      <c r="H92" s="8" t="s">
        <v>404</v>
      </c>
      <c r="I92" t="s">
        <v>505</v>
      </c>
      <c r="J92" s="7" t="s">
        <v>584</v>
      </c>
    </row>
    <row r="93" spans="1:10" x14ac:dyDescent="0.25">
      <c r="A93" s="1">
        <v>2024</v>
      </c>
      <c r="B93" s="1" t="s">
        <v>230</v>
      </c>
      <c r="C93" s="3"/>
      <c r="D93" s="1" t="s">
        <v>5</v>
      </c>
      <c r="E93" s="1" t="s">
        <v>6</v>
      </c>
      <c r="F93" s="3">
        <v>45190</v>
      </c>
      <c r="G93" s="8" t="s">
        <v>440</v>
      </c>
      <c r="H93" s="8" t="s">
        <v>537</v>
      </c>
      <c r="I93" t="s">
        <v>483</v>
      </c>
      <c r="J93" s="7" t="s">
        <v>582</v>
      </c>
    </row>
    <row r="94" spans="1:10" x14ac:dyDescent="0.25">
      <c r="A94" s="1">
        <v>2024</v>
      </c>
      <c r="B94" s="1" t="s">
        <v>232</v>
      </c>
      <c r="C94" s="3"/>
      <c r="D94" s="1" t="s">
        <v>5</v>
      </c>
      <c r="E94" s="1" t="s">
        <v>6</v>
      </c>
      <c r="F94" s="3">
        <v>39673</v>
      </c>
      <c r="G94" s="8" t="s">
        <v>440</v>
      </c>
      <c r="H94" s="8" t="s">
        <v>406</v>
      </c>
      <c r="I94" t="s">
        <v>504</v>
      </c>
      <c r="J94" s="7" t="s">
        <v>584</v>
      </c>
    </row>
    <row r="95" spans="1:10" x14ac:dyDescent="0.25">
      <c r="A95" s="1">
        <v>2024</v>
      </c>
      <c r="B95" s="1" t="s">
        <v>238</v>
      </c>
      <c r="C95" s="3"/>
      <c r="D95" s="1" t="s">
        <v>5</v>
      </c>
      <c r="E95" s="1" t="s">
        <v>6</v>
      </c>
      <c r="F95" s="3">
        <v>43523</v>
      </c>
      <c r="G95" s="8" t="s">
        <v>440</v>
      </c>
      <c r="H95" s="8" t="s">
        <v>408</v>
      </c>
      <c r="I95" t="s">
        <v>477</v>
      </c>
      <c r="J95" s="7" t="s">
        <v>583</v>
      </c>
    </row>
    <row r="96" spans="1:10" x14ac:dyDescent="0.25">
      <c r="A96" s="1">
        <v>2024</v>
      </c>
      <c r="B96" s="1" t="s">
        <v>239</v>
      </c>
      <c r="C96" s="3"/>
      <c r="D96" s="1" t="s">
        <v>5</v>
      </c>
      <c r="E96" s="1" t="s">
        <v>10</v>
      </c>
      <c r="F96" s="3">
        <v>39097</v>
      </c>
      <c r="G96" s="8" t="s">
        <v>440</v>
      </c>
      <c r="H96" s="8" t="s">
        <v>409</v>
      </c>
      <c r="I96" t="s">
        <v>538</v>
      </c>
      <c r="J96" s="7" t="s">
        <v>582</v>
      </c>
    </row>
    <row r="97" spans="1:10" x14ac:dyDescent="0.25">
      <c r="A97" s="1">
        <v>2024</v>
      </c>
      <c r="B97" s="1" t="s">
        <v>248</v>
      </c>
      <c r="C97" s="3"/>
      <c r="D97" s="1" t="s">
        <v>5</v>
      </c>
      <c r="E97" s="1" t="s">
        <v>6</v>
      </c>
      <c r="F97" s="3">
        <v>44883</v>
      </c>
      <c r="G97" s="8" t="s">
        <v>440</v>
      </c>
      <c r="H97" s="8" t="s">
        <v>539</v>
      </c>
      <c r="I97" t="s">
        <v>489</v>
      </c>
      <c r="J97" s="7" t="s">
        <v>585</v>
      </c>
    </row>
    <row r="98" spans="1:10" x14ac:dyDescent="0.25">
      <c r="A98" s="1">
        <v>2024</v>
      </c>
      <c r="B98" s="1" t="s">
        <v>250</v>
      </c>
      <c r="C98" s="3"/>
      <c r="D98" s="1" t="s">
        <v>5</v>
      </c>
      <c r="E98" s="1" t="s">
        <v>6</v>
      </c>
      <c r="F98" s="3">
        <v>43173</v>
      </c>
      <c r="G98" s="8" t="s">
        <v>440</v>
      </c>
      <c r="H98" s="8" t="s">
        <v>540</v>
      </c>
      <c r="I98" t="s">
        <v>510</v>
      </c>
      <c r="J98" s="7" t="s">
        <v>584</v>
      </c>
    </row>
    <row r="99" spans="1:10" x14ac:dyDescent="0.25">
      <c r="A99" s="1">
        <v>2024</v>
      </c>
      <c r="B99" s="1" t="s">
        <v>254</v>
      </c>
      <c r="C99" s="3"/>
      <c r="D99" s="1" t="s">
        <v>5</v>
      </c>
      <c r="E99" s="1" t="s">
        <v>6</v>
      </c>
      <c r="F99" s="3">
        <v>43383</v>
      </c>
      <c r="G99" s="8" t="s">
        <v>440</v>
      </c>
      <c r="H99" s="8" t="s">
        <v>415</v>
      </c>
      <c r="I99" t="s">
        <v>478</v>
      </c>
      <c r="J99" s="7" t="s">
        <v>585</v>
      </c>
    </row>
    <row r="100" spans="1:10" x14ac:dyDescent="0.25">
      <c r="A100" s="1">
        <v>2024</v>
      </c>
      <c r="B100" s="1" t="s">
        <v>258</v>
      </c>
      <c r="C100" s="3"/>
      <c r="D100" s="1" t="s">
        <v>5</v>
      </c>
      <c r="E100" s="1" t="s">
        <v>6</v>
      </c>
      <c r="F100" s="3">
        <v>42419</v>
      </c>
      <c r="G100" s="8" t="s">
        <v>440</v>
      </c>
      <c r="H100" s="8" t="s">
        <v>541</v>
      </c>
      <c r="I100" t="s">
        <v>505</v>
      </c>
      <c r="J100" s="7" t="s">
        <v>584</v>
      </c>
    </row>
    <row r="101" spans="1:10" x14ac:dyDescent="0.25">
      <c r="A101" s="1">
        <v>2024</v>
      </c>
      <c r="B101" s="1" t="s">
        <v>259</v>
      </c>
      <c r="C101" s="3">
        <v>2958465</v>
      </c>
      <c r="D101" s="1" t="s">
        <v>5</v>
      </c>
      <c r="E101" s="1" t="s">
        <v>6</v>
      </c>
      <c r="F101" s="3">
        <v>45169</v>
      </c>
      <c r="G101" s="8" t="s">
        <v>440</v>
      </c>
      <c r="H101" s="8" t="s">
        <v>542</v>
      </c>
      <c r="I101" t="s">
        <v>505</v>
      </c>
      <c r="J101" s="7" t="s">
        <v>584</v>
      </c>
    </row>
    <row r="102" spans="1:10" x14ac:dyDescent="0.25">
      <c r="A102" s="1">
        <v>2024</v>
      </c>
      <c r="B102" s="1" t="s">
        <v>261</v>
      </c>
      <c r="C102" s="3"/>
      <c r="D102" s="1" t="s">
        <v>5</v>
      </c>
      <c r="E102" s="1" t="s">
        <v>10</v>
      </c>
      <c r="F102" s="3">
        <v>43493</v>
      </c>
      <c r="G102" s="8" t="s">
        <v>440</v>
      </c>
      <c r="H102" s="8" t="s">
        <v>543</v>
      </c>
      <c r="I102" t="s">
        <v>544</v>
      </c>
      <c r="J102" s="7" t="s">
        <v>587</v>
      </c>
    </row>
    <row r="103" spans="1:10" x14ac:dyDescent="0.25">
      <c r="A103" s="1">
        <v>2024</v>
      </c>
      <c r="B103" s="1" t="s">
        <v>264</v>
      </c>
      <c r="C103" s="3">
        <v>2958465</v>
      </c>
      <c r="D103" s="1" t="s">
        <v>5</v>
      </c>
      <c r="E103" s="1" t="s">
        <v>6</v>
      </c>
      <c r="F103" s="3">
        <v>44897</v>
      </c>
      <c r="G103" s="8" t="s">
        <v>440</v>
      </c>
      <c r="H103" s="8" t="s">
        <v>545</v>
      </c>
      <c r="I103" t="s">
        <v>489</v>
      </c>
      <c r="J103" s="7" t="s">
        <v>585</v>
      </c>
    </row>
    <row r="104" spans="1:10" x14ac:dyDescent="0.25">
      <c r="A104" s="1">
        <v>2024</v>
      </c>
      <c r="B104" s="1" t="s">
        <v>265</v>
      </c>
      <c r="C104" s="3"/>
      <c r="D104" s="1" t="s">
        <v>5</v>
      </c>
      <c r="E104" s="1" t="s">
        <v>6</v>
      </c>
      <c r="F104" s="3">
        <v>41866</v>
      </c>
      <c r="G104" s="8" t="s">
        <v>440</v>
      </c>
      <c r="H104" s="8" t="s">
        <v>421</v>
      </c>
      <c r="I104" t="s">
        <v>463</v>
      </c>
      <c r="J104" s="7" t="s">
        <v>582</v>
      </c>
    </row>
    <row r="105" spans="1:10" x14ac:dyDescent="0.25">
      <c r="A105" s="1">
        <v>2024</v>
      </c>
      <c r="B105" s="1" t="s">
        <v>266</v>
      </c>
      <c r="C105" s="3">
        <v>2958465</v>
      </c>
      <c r="D105" s="1" t="s">
        <v>5</v>
      </c>
      <c r="E105" s="1" t="s">
        <v>6</v>
      </c>
      <c r="F105" s="3">
        <v>45139</v>
      </c>
      <c r="G105" s="8" t="s">
        <v>440</v>
      </c>
      <c r="H105" s="8" t="s">
        <v>546</v>
      </c>
      <c r="I105" t="s">
        <v>478</v>
      </c>
      <c r="J105" s="7" t="s">
        <v>585</v>
      </c>
    </row>
    <row r="106" spans="1:10" x14ac:dyDescent="0.25">
      <c r="A106" s="1">
        <v>2024</v>
      </c>
      <c r="B106" s="1" t="s">
        <v>268</v>
      </c>
      <c r="C106" s="3"/>
      <c r="D106" s="1" t="s">
        <v>5</v>
      </c>
      <c r="E106" s="1" t="s">
        <v>6</v>
      </c>
      <c r="F106" s="3">
        <v>44404</v>
      </c>
      <c r="G106" s="8" t="s">
        <v>440</v>
      </c>
      <c r="H106" s="8" t="s">
        <v>547</v>
      </c>
      <c r="I106" t="s">
        <v>489</v>
      </c>
      <c r="J106" s="7" t="s">
        <v>585</v>
      </c>
    </row>
    <row r="107" spans="1:10" x14ac:dyDescent="0.25">
      <c r="A107" s="1">
        <v>2024</v>
      </c>
      <c r="B107" s="1" t="s">
        <v>270</v>
      </c>
      <c r="C107" s="3">
        <v>2958465</v>
      </c>
      <c r="D107" s="1" t="s">
        <v>5</v>
      </c>
      <c r="E107" s="1" t="s">
        <v>6</v>
      </c>
      <c r="F107" s="3">
        <v>45315</v>
      </c>
      <c r="G107" s="8" t="s">
        <v>440</v>
      </c>
      <c r="H107" s="8" t="s">
        <v>548</v>
      </c>
      <c r="I107" t="s">
        <v>461</v>
      </c>
      <c r="J107" s="7" t="s">
        <v>585</v>
      </c>
    </row>
    <row r="108" spans="1:10" x14ac:dyDescent="0.25">
      <c r="A108" s="1">
        <v>2024</v>
      </c>
      <c r="B108" s="1" t="s">
        <v>271</v>
      </c>
      <c r="C108" s="3"/>
      <c r="D108" s="1" t="s">
        <v>5</v>
      </c>
      <c r="E108" s="1" t="s">
        <v>6</v>
      </c>
      <c r="F108" s="3">
        <v>43684</v>
      </c>
      <c r="G108" s="8" t="s">
        <v>440</v>
      </c>
      <c r="H108" s="8" t="s">
        <v>426</v>
      </c>
      <c r="I108" t="s">
        <v>485</v>
      </c>
      <c r="J108" s="7" t="s">
        <v>583</v>
      </c>
    </row>
    <row r="109" spans="1:10" x14ac:dyDescent="0.25">
      <c r="A109" s="1">
        <v>2024</v>
      </c>
      <c r="B109" s="1" t="s">
        <v>273</v>
      </c>
      <c r="C109" s="3"/>
      <c r="D109" s="1" t="s">
        <v>5</v>
      </c>
      <c r="E109" s="1" t="s">
        <v>6</v>
      </c>
      <c r="F109" s="3">
        <v>44837</v>
      </c>
      <c r="G109" s="8" t="s">
        <v>440</v>
      </c>
      <c r="H109" s="8" t="s">
        <v>549</v>
      </c>
      <c r="I109" t="s">
        <v>467</v>
      </c>
      <c r="J109" s="7" t="s">
        <v>582</v>
      </c>
    </row>
    <row r="110" spans="1:10" x14ac:dyDescent="0.25">
      <c r="A110" s="1">
        <v>2024</v>
      </c>
      <c r="B110" s="1" t="s">
        <v>274</v>
      </c>
      <c r="C110" s="3"/>
      <c r="D110" s="1" t="s">
        <v>5</v>
      </c>
      <c r="E110" s="1" t="s">
        <v>6</v>
      </c>
      <c r="F110" s="3">
        <v>44231</v>
      </c>
      <c r="G110" s="8" t="s">
        <v>440</v>
      </c>
      <c r="H110" s="8" t="s">
        <v>465</v>
      </c>
      <c r="I110" t="s">
        <v>491</v>
      </c>
      <c r="J110" s="7" t="s">
        <v>582</v>
      </c>
    </row>
    <row r="111" spans="1:10" x14ac:dyDescent="0.25">
      <c r="A111" s="1">
        <v>2024</v>
      </c>
      <c r="B111" s="1" t="s">
        <v>276</v>
      </c>
      <c r="C111" s="3"/>
      <c r="D111" s="1" t="s">
        <v>5</v>
      </c>
      <c r="E111" s="1" t="s">
        <v>6</v>
      </c>
      <c r="F111" s="3">
        <v>43567</v>
      </c>
      <c r="G111" s="8" t="s">
        <v>440</v>
      </c>
      <c r="H111" s="8" t="s">
        <v>429</v>
      </c>
      <c r="I111" t="s">
        <v>550</v>
      </c>
      <c r="J111" s="7" t="s">
        <v>584</v>
      </c>
    </row>
    <row r="112" spans="1:10" x14ac:dyDescent="0.25">
      <c r="A112" s="1">
        <v>2024</v>
      </c>
      <c r="B112" s="1" t="s">
        <v>279</v>
      </c>
      <c r="C112" s="3"/>
      <c r="D112" s="1" t="s">
        <v>5</v>
      </c>
      <c r="E112" s="1" t="s">
        <v>10</v>
      </c>
      <c r="F112" s="3">
        <v>42809</v>
      </c>
      <c r="G112" s="8" t="s">
        <v>440</v>
      </c>
      <c r="H112" s="8" t="s">
        <v>430</v>
      </c>
      <c r="I112" t="s">
        <v>473</v>
      </c>
      <c r="J112" s="7" t="s">
        <v>586</v>
      </c>
    </row>
    <row r="113" spans="1:10" x14ac:dyDescent="0.25">
      <c r="A113" s="1">
        <v>2024</v>
      </c>
      <c r="B113" s="1" t="s">
        <v>281</v>
      </c>
      <c r="C113" s="3"/>
      <c r="D113" s="1" t="s">
        <v>5</v>
      </c>
      <c r="E113" s="1" t="s">
        <v>6</v>
      </c>
      <c r="F113" s="3">
        <v>43472</v>
      </c>
      <c r="G113" s="8" t="s">
        <v>440</v>
      </c>
      <c r="H113" s="8" t="s">
        <v>296</v>
      </c>
      <c r="I113" t="s">
        <v>467</v>
      </c>
      <c r="J113" s="7" t="s">
        <v>582</v>
      </c>
    </row>
    <row r="114" spans="1:10" x14ac:dyDescent="0.25">
      <c r="A114" s="1">
        <v>2024</v>
      </c>
      <c r="B114" s="1" t="s">
        <v>284</v>
      </c>
      <c r="C114" s="3"/>
      <c r="D114" s="1" t="s">
        <v>5</v>
      </c>
      <c r="E114" s="1" t="s">
        <v>6</v>
      </c>
      <c r="F114" s="3">
        <v>45134</v>
      </c>
      <c r="G114" s="8" t="s">
        <v>440</v>
      </c>
      <c r="H114" s="8" t="s">
        <v>551</v>
      </c>
      <c r="I114" t="s">
        <v>491</v>
      </c>
      <c r="J114" s="7" t="s">
        <v>582</v>
      </c>
    </row>
    <row r="115" spans="1:10" x14ac:dyDescent="0.25">
      <c r="A115" s="1">
        <v>2024</v>
      </c>
      <c r="B115" s="1" t="s">
        <v>286</v>
      </c>
      <c r="C115" s="3"/>
      <c r="D115" s="1" t="s">
        <v>5</v>
      </c>
      <c r="E115" s="1" t="s">
        <v>10</v>
      </c>
      <c r="F115" s="3">
        <v>44676</v>
      </c>
      <c r="G115" s="8" t="s">
        <v>440</v>
      </c>
      <c r="H115" s="8" t="s">
        <v>552</v>
      </c>
      <c r="I115" t="s">
        <v>483</v>
      </c>
      <c r="J115" s="7" t="s">
        <v>582</v>
      </c>
    </row>
    <row r="116" spans="1:10" x14ac:dyDescent="0.25">
      <c r="A116" s="1">
        <v>2024</v>
      </c>
      <c r="B116" s="1" t="s">
        <v>4</v>
      </c>
      <c r="C116" s="3"/>
      <c r="D116" s="1" t="s">
        <v>5</v>
      </c>
      <c r="E116" s="1" t="s">
        <v>6</v>
      </c>
      <c r="F116" s="3">
        <v>45322</v>
      </c>
      <c r="G116" s="8" t="s">
        <v>441</v>
      </c>
      <c r="H116" s="8" t="s">
        <v>460</v>
      </c>
      <c r="I116" t="s">
        <v>461</v>
      </c>
      <c r="J116" s="7" t="s">
        <v>585</v>
      </c>
    </row>
    <row r="117" spans="1:10" x14ac:dyDescent="0.25">
      <c r="A117" s="1">
        <v>2024</v>
      </c>
      <c r="B117" s="1" t="s">
        <v>7</v>
      </c>
      <c r="C117" s="3">
        <v>2958465</v>
      </c>
      <c r="D117" s="1" t="s">
        <v>8</v>
      </c>
      <c r="E117" s="1" t="s">
        <v>6</v>
      </c>
      <c r="F117" s="3">
        <v>41172</v>
      </c>
      <c r="G117" s="8" t="s">
        <v>441</v>
      </c>
      <c r="H117" s="8" t="s">
        <v>462</v>
      </c>
      <c r="I117" t="s">
        <v>463</v>
      </c>
      <c r="J117" s="7" t="s">
        <v>582</v>
      </c>
    </row>
    <row r="118" spans="1:10" x14ac:dyDescent="0.25">
      <c r="A118" s="1">
        <v>2024</v>
      </c>
      <c r="B118" s="1" t="s">
        <v>9</v>
      </c>
      <c r="C118" s="3"/>
      <c r="D118" s="1" t="s">
        <v>5</v>
      </c>
      <c r="E118" s="1" t="s">
        <v>10</v>
      </c>
      <c r="F118" s="3">
        <v>43529</v>
      </c>
      <c r="G118" s="8" t="s">
        <v>441</v>
      </c>
      <c r="H118" s="8" t="s">
        <v>464</v>
      </c>
      <c r="I118" t="s">
        <v>463</v>
      </c>
      <c r="J118" s="7" t="s">
        <v>582</v>
      </c>
    </row>
    <row r="119" spans="1:10" x14ac:dyDescent="0.25">
      <c r="A119" s="1">
        <v>2024</v>
      </c>
      <c r="B119" s="1" t="s">
        <v>11</v>
      </c>
      <c r="C119" s="3"/>
      <c r="D119" s="1" t="s">
        <v>5</v>
      </c>
      <c r="E119" s="1" t="s">
        <v>6</v>
      </c>
      <c r="F119" s="3">
        <v>45086</v>
      </c>
      <c r="G119" s="8" t="s">
        <v>441</v>
      </c>
      <c r="H119" s="8" t="s">
        <v>465</v>
      </c>
      <c r="I119" t="s">
        <v>463</v>
      </c>
      <c r="J119" s="7" t="s">
        <v>582</v>
      </c>
    </row>
    <row r="120" spans="1:10" x14ac:dyDescent="0.25">
      <c r="A120" s="1">
        <v>2024</v>
      </c>
      <c r="B120" s="1" t="s">
        <v>14</v>
      </c>
      <c r="C120" s="3">
        <v>2958465</v>
      </c>
      <c r="D120" s="1" t="s">
        <v>5</v>
      </c>
      <c r="E120" s="1" t="s">
        <v>10</v>
      </c>
      <c r="F120" s="3">
        <v>42037</v>
      </c>
      <c r="G120" s="8" t="s">
        <v>441</v>
      </c>
      <c r="H120" s="8" t="s">
        <v>466</v>
      </c>
      <c r="I120" t="s">
        <v>467</v>
      </c>
      <c r="J120" t="s">
        <v>582</v>
      </c>
    </row>
    <row r="121" spans="1:10" x14ac:dyDescent="0.25">
      <c r="A121" s="1">
        <v>2024</v>
      </c>
      <c r="B121" s="1" t="s">
        <v>15</v>
      </c>
      <c r="C121" s="3"/>
      <c r="D121" s="1" t="s">
        <v>5</v>
      </c>
      <c r="E121" s="1" t="s">
        <v>10</v>
      </c>
      <c r="F121" s="3">
        <v>41003</v>
      </c>
      <c r="G121" s="8" t="s">
        <v>441</v>
      </c>
      <c r="H121" s="8" t="s">
        <v>468</v>
      </c>
      <c r="I121" t="s">
        <v>469</v>
      </c>
      <c r="J121" t="s">
        <v>586</v>
      </c>
    </row>
    <row r="122" spans="1:10" x14ac:dyDescent="0.25">
      <c r="A122" s="1">
        <v>2024</v>
      </c>
      <c r="B122" s="1" t="s">
        <v>16</v>
      </c>
      <c r="C122" s="3"/>
      <c r="D122" s="1" t="s">
        <v>5</v>
      </c>
      <c r="E122" s="1" t="s">
        <v>10</v>
      </c>
      <c r="F122" s="3">
        <v>40954</v>
      </c>
      <c r="G122" s="8" t="s">
        <v>441</v>
      </c>
      <c r="H122" s="8" t="s">
        <v>395</v>
      </c>
      <c r="I122" t="s">
        <v>470</v>
      </c>
      <c r="J122" t="s">
        <v>586</v>
      </c>
    </row>
    <row r="123" spans="1:10" x14ac:dyDescent="0.25">
      <c r="A123" s="1">
        <v>2024</v>
      </c>
      <c r="B123" s="1" t="s">
        <v>17</v>
      </c>
      <c r="C123" s="3"/>
      <c r="D123" s="1" t="s">
        <v>5</v>
      </c>
      <c r="E123" s="1" t="s">
        <v>10</v>
      </c>
      <c r="F123" s="3">
        <v>40792</v>
      </c>
      <c r="G123" s="8" t="s">
        <v>441</v>
      </c>
      <c r="H123" s="8" t="s">
        <v>298</v>
      </c>
      <c r="I123" t="s">
        <v>471</v>
      </c>
      <c r="J123" t="s">
        <v>582</v>
      </c>
    </row>
    <row r="124" spans="1:10" x14ac:dyDescent="0.25">
      <c r="A124" s="1">
        <v>2024</v>
      </c>
      <c r="B124" s="1" t="s">
        <v>18</v>
      </c>
      <c r="C124" s="3"/>
      <c r="D124" s="1" t="s">
        <v>5</v>
      </c>
      <c r="E124" s="1" t="s">
        <v>10</v>
      </c>
      <c r="F124" s="3">
        <v>43608</v>
      </c>
      <c r="G124" s="8" t="s">
        <v>441</v>
      </c>
      <c r="H124" s="8" t="s">
        <v>472</v>
      </c>
      <c r="I124" t="s">
        <v>473</v>
      </c>
      <c r="J124" t="s">
        <v>586</v>
      </c>
    </row>
    <row r="125" spans="1:10" x14ac:dyDescent="0.25">
      <c r="A125" s="1">
        <v>2024</v>
      </c>
      <c r="B125" s="1" t="s">
        <v>19</v>
      </c>
      <c r="C125" s="3"/>
      <c r="D125" s="1" t="s">
        <v>5</v>
      </c>
      <c r="E125" s="1" t="s">
        <v>20</v>
      </c>
      <c r="F125" s="3">
        <v>41611</v>
      </c>
      <c r="G125" s="8" t="s">
        <v>441</v>
      </c>
      <c r="H125" s="8" t="s">
        <v>474</v>
      </c>
      <c r="I125" t="s">
        <v>475</v>
      </c>
      <c r="J125" t="s">
        <v>586</v>
      </c>
    </row>
    <row r="126" spans="1:10" x14ac:dyDescent="0.25">
      <c r="A126" s="1">
        <v>2024</v>
      </c>
      <c r="B126" s="1" t="s">
        <v>21</v>
      </c>
      <c r="C126" s="3"/>
      <c r="D126" s="1" t="s">
        <v>5</v>
      </c>
      <c r="E126" s="1" t="s">
        <v>6</v>
      </c>
      <c r="F126" s="3">
        <v>44659</v>
      </c>
      <c r="G126" s="8" t="s">
        <v>441</v>
      </c>
      <c r="H126" s="8" t="s">
        <v>476</v>
      </c>
      <c r="I126" t="s">
        <v>477</v>
      </c>
      <c r="J126" t="s">
        <v>583</v>
      </c>
    </row>
    <row r="127" spans="1:10" x14ac:dyDescent="0.25">
      <c r="A127" s="1">
        <v>2024</v>
      </c>
      <c r="B127" s="1" t="s">
        <v>23</v>
      </c>
      <c r="C127" s="3"/>
      <c r="D127" s="1" t="s">
        <v>5</v>
      </c>
      <c r="E127" s="1" t="s">
        <v>6</v>
      </c>
      <c r="F127" s="3">
        <v>43958</v>
      </c>
      <c r="G127" s="8" t="s">
        <v>441</v>
      </c>
      <c r="H127" s="8" t="s">
        <v>302</v>
      </c>
      <c r="I127" t="s">
        <v>463</v>
      </c>
      <c r="J127" t="s">
        <v>582</v>
      </c>
    </row>
    <row r="128" spans="1:10" x14ac:dyDescent="0.25">
      <c r="A128" s="1">
        <v>2024</v>
      </c>
      <c r="B128" s="1" t="s">
        <v>28</v>
      </c>
      <c r="C128" s="3">
        <v>2958465</v>
      </c>
      <c r="D128" s="1" t="s">
        <v>5</v>
      </c>
      <c r="E128" s="1" t="s">
        <v>6</v>
      </c>
      <c r="F128" s="3">
        <v>43740</v>
      </c>
      <c r="G128" s="8" t="s">
        <v>441</v>
      </c>
      <c r="H128" s="8" t="s">
        <v>303</v>
      </c>
      <c r="I128" t="s">
        <v>478</v>
      </c>
      <c r="J128" t="s">
        <v>585</v>
      </c>
    </row>
    <row r="129" spans="1:10" x14ac:dyDescent="0.25">
      <c r="A129" s="1">
        <v>2024</v>
      </c>
      <c r="B129" s="1" t="s">
        <v>32</v>
      </c>
      <c r="C129" s="3"/>
      <c r="D129" s="1" t="s">
        <v>5</v>
      </c>
      <c r="E129" s="1" t="s">
        <v>10</v>
      </c>
      <c r="F129" s="3">
        <v>42604</v>
      </c>
      <c r="G129" s="8" t="s">
        <v>441</v>
      </c>
      <c r="H129" s="8" t="s">
        <v>479</v>
      </c>
      <c r="I129" t="s">
        <v>477</v>
      </c>
      <c r="J129" t="s">
        <v>583</v>
      </c>
    </row>
    <row r="130" spans="1:10" x14ac:dyDescent="0.25">
      <c r="A130" s="1">
        <v>2024</v>
      </c>
      <c r="B130" s="1" t="s">
        <v>33</v>
      </c>
      <c r="C130" s="3"/>
      <c r="D130" s="1" t="s">
        <v>5</v>
      </c>
      <c r="E130" s="1" t="s">
        <v>10</v>
      </c>
      <c r="F130" s="3">
        <v>41353</v>
      </c>
      <c r="G130" s="8" t="s">
        <v>441</v>
      </c>
      <c r="H130" s="8" t="s">
        <v>307</v>
      </c>
      <c r="I130" t="s">
        <v>473</v>
      </c>
      <c r="J130" t="s">
        <v>586</v>
      </c>
    </row>
    <row r="131" spans="1:10" x14ac:dyDescent="0.25">
      <c r="A131" s="1">
        <v>2024</v>
      </c>
      <c r="B131" s="1" t="s">
        <v>35</v>
      </c>
      <c r="C131" s="3"/>
      <c r="D131" s="1" t="s">
        <v>5</v>
      </c>
      <c r="E131" s="1" t="s">
        <v>6</v>
      </c>
      <c r="F131" s="3">
        <v>44677</v>
      </c>
      <c r="G131" s="8" t="s">
        <v>441</v>
      </c>
      <c r="H131" s="8" t="s">
        <v>480</v>
      </c>
      <c r="I131" t="s">
        <v>481</v>
      </c>
      <c r="J131" t="s">
        <v>584</v>
      </c>
    </row>
    <row r="132" spans="1:10" x14ac:dyDescent="0.25">
      <c r="A132" s="1">
        <v>2024</v>
      </c>
      <c r="B132" s="1" t="s">
        <v>36</v>
      </c>
      <c r="C132" s="3">
        <v>2958465</v>
      </c>
      <c r="D132" s="1" t="s">
        <v>5</v>
      </c>
      <c r="E132" s="1" t="s">
        <v>10</v>
      </c>
      <c r="F132" s="3">
        <v>45209</v>
      </c>
      <c r="G132" s="8" t="s">
        <v>441</v>
      </c>
      <c r="H132" s="8" t="s">
        <v>482</v>
      </c>
      <c r="I132" t="s">
        <v>483</v>
      </c>
      <c r="J132" t="s">
        <v>582</v>
      </c>
    </row>
    <row r="133" spans="1:10" x14ac:dyDescent="0.25">
      <c r="A133" s="1">
        <v>2024</v>
      </c>
      <c r="B133" s="1" t="s">
        <v>38</v>
      </c>
      <c r="C133" s="3"/>
      <c r="D133" s="1" t="s">
        <v>5</v>
      </c>
      <c r="E133" s="1" t="s">
        <v>6</v>
      </c>
      <c r="F133" s="3">
        <v>44659</v>
      </c>
      <c r="G133" s="8" t="s">
        <v>441</v>
      </c>
      <c r="H133" s="8" t="s">
        <v>484</v>
      </c>
      <c r="I133" t="s">
        <v>467</v>
      </c>
      <c r="J133" t="s">
        <v>582</v>
      </c>
    </row>
    <row r="134" spans="1:10" x14ac:dyDescent="0.25">
      <c r="A134" s="1">
        <v>2024</v>
      </c>
      <c r="B134" s="1" t="s">
        <v>51</v>
      </c>
      <c r="C134" s="3"/>
      <c r="D134" s="1" t="s">
        <v>5</v>
      </c>
      <c r="E134" s="1" t="s">
        <v>6</v>
      </c>
      <c r="F134" s="3">
        <v>44224</v>
      </c>
      <c r="G134" s="8" t="s">
        <v>441</v>
      </c>
      <c r="H134" s="8" t="s">
        <v>312</v>
      </c>
      <c r="I134" t="s">
        <v>485</v>
      </c>
      <c r="J134" t="s">
        <v>583</v>
      </c>
    </row>
    <row r="135" spans="1:10" x14ac:dyDescent="0.25">
      <c r="A135" s="1">
        <v>2024</v>
      </c>
      <c r="B135" s="1" t="s">
        <v>52</v>
      </c>
      <c r="C135" s="3"/>
      <c r="D135" s="1" t="s">
        <v>5</v>
      </c>
      <c r="E135" s="1" t="s">
        <v>6</v>
      </c>
      <c r="F135" s="3">
        <v>44070</v>
      </c>
      <c r="G135" s="8" t="s">
        <v>441</v>
      </c>
      <c r="H135" s="8" t="s">
        <v>460</v>
      </c>
      <c r="I135" t="s">
        <v>486</v>
      </c>
      <c r="J135" t="s">
        <v>585</v>
      </c>
    </row>
    <row r="136" spans="1:10" x14ac:dyDescent="0.25">
      <c r="A136" s="1">
        <v>2024</v>
      </c>
      <c r="B136" s="1" t="s">
        <v>54</v>
      </c>
      <c r="C136" s="3"/>
      <c r="D136" s="1" t="s">
        <v>5</v>
      </c>
      <c r="E136" s="1" t="s">
        <v>10</v>
      </c>
      <c r="F136" s="3">
        <v>44768</v>
      </c>
      <c r="G136" s="8" t="s">
        <v>441</v>
      </c>
      <c r="H136" s="8" t="s">
        <v>487</v>
      </c>
      <c r="I136" t="s">
        <v>470</v>
      </c>
      <c r="J136" t="s">
        <v>586</v>
      </c>
    </row>
    <row r="137" spans="1:10" x14ac:dyDescent="0.25">
      <c r="A137" s="1">
        <v>2024</v>
      </c>
      <c r="B137" s="1" t="s">
        <v>55</v>
      </c>
      <c r="C137" s="3"/>
      <c r="D137" s="1" t="s">
        <v>5</v>
      </c>
      <c r="E137" s="1" t="s">
        <v>10</v>
      </c>
      <c r="F137" s="3">
        <v>44789</v>
      </c>
      <c r="G137" s="8" t="s">
        <v>441</v>
      </c>
      <c r="H137" s="8" t="s">
        <v>488</v>
      </c>
      <c r="I137" t="s">
        <v>489</v>
      </c>
      <c r="J137" t="s">
        <v>585</v>
      </c>
    </row>
    <row r="138" spans="1:10" x14ac:dyDescent="0.25">
      <c r="A138" s="1">
        <v>2024</v>
      </c>
      <c r="B138" s="1" t="s">
        <v>57</v>
      </c>
      <c r="C138" s="3"/>
      <c r="D138" s="1" t="s">
        <v>5</v>
      </c>
      <c r="E138" s="1" t="s">
        <v>10</v>
      </c>
      <c r="F138" s="3">
        <v>43230</v>
      </c>
      <c r="G138" s="8" t="s">
        <v>441</v>
      </c>
      <c r="H138" s="8" t="s">
        <v>490</v>
      </c>
      <c r="I138" t="s">
        <v>491</v>
      </c>
      <c r="J138" t="s">
        <v>582</v>
      </c>
    </row>
    <row r="139" spans="1:10" x14ac:dyDescent="0.25">
      <c r="A139" s="1">
        <v>2024</v>
      </c>
      <c r="B139" s="1" t="s">
        <v>64</v>
      </c>
      <c r="C139" s="3"/>
      <c r="D139" s="1" t="s">
        <v>5</v>
      </c>
      <c r="E139" s="1" t="s">
        <v>10</v>
      </c>
      <c r="F139" s="3">
        <v>42615</v>
      </c>
      <c r="G139" s="8" t="s">
        <v>441</v>
      </c>
      <c r="H139" s="8" t="s">
        <v>492</v>
      </c>
      <c r="I139" t="s">
        <v>475</v>
      </c>
      <c r="J139" t="s">
        <v>586</v>
      </c>
    </row>
    <row r="140" spans="1:10" x14ac:dyDescent="0.25">
      <c r="A140" s="1">
        <v>2024</v>
      </c>
      <c r="B140" s="1" t="s">
        <v>66</v>
      </c>
      <c r="C140" s="3"/>
      <c r="D140" s="1" t="s">
        <v>5</v>
      </c>
      <c r="E140" s="1" t="s">
        <v>10</v>
      </c>
      <c r="F140" s="3">
        <v>39429</v>
      </c>
      <c r="G140" s="8" t="s">
        <v>441</v>
      </c>
      <c r="H140" s="8" t="s">
        <v>319</v>
      </c>
      <c r="I140" t="s">
        <v>483</v>
      </c>
      <c r="J140" t="s">
        <v>582</v>
      </c>
    </row>
    <row r="141" spans="1:10" x14ac:dyDescent="0.25">
      <c r="A141" s="1">
        <v>2024</v>
      </c>
      <c r="B141" s="1" t="s">
        <v>68</v>
      </c>
      <c r="C141" s="3"/>
      <c r="D141" s="1" t="s">
        <v>5</v>
      </c>
      <c r="E141" s="1" t="s">
        <v>6</v>
      </c>
      <c r="F141" s="3">
        <v>45289</v>
      </c>
      <c r="G141" s="8" t="s">
        <v>441</v>
      </c>
      <c r="H141" s="8" t="s">
        <v>493</v>
      </c>
      <c r="I141" t="s">
        <v>467</v>
      </c>
      <c r="J141" t="s">
        <v>582</v>
      </c>
    </row>
    <row r="142" spans="1:10" x14ac:dyDescent="0.25">
      <c r="A142" s="1">
        <v>2024</v>
      </c>
      <c r="B142" s="1" t="s">
        <v>69</v>
      </c>
      <c r="C142" s="3"/>
      <c r="D142" s="1" t="s">
        <v>5</v>
      </c>
      <c r="E142" s="1" t="s">
        <v>10</v>
      </c>
      <c r="F142" s="3">
        <v>45278</v>
      </c>
      <c r="G142" s="8" t="s">
        <v>441</v>
      </c>
      <c r="H142" s="8" t="s">
        <v>494</v>
      </c>
      <c r="I142" t="s">
        <v>495</v>
      </c>
      <c r="J142" t="s">
        <v>582</v>
      </c>
    </row>
    <row r="143" spans="1:10" x14ac:dyDescent="0.25">
      <c r="A143" s="1">
        <v>2024</v>
      </c>
      <c r="B143" s="1" t="s">
        <v>73</v>
      </c>
      <c r="C143" s="3"/>
      <c r="D143" s="1" t="s">
        <v>5</v>
      </c>
      <c r="E143" s="1" t="s">
        <v>10</v>
      </c>
      <c r="F143" s="3">
        <v>44256</v>
      </c>
      <c r="G143" s="8" t="s">
        <v>441</v>
      </c>
      <c r="H143" s="8" t="s">
        <v>496</v>
      </c>
      <c r="I143" t="s">
        <v>485</v>
      </c>
      <c r="J143" t="s">
        <v>583</v>
      </c>
    </row>
    <row r="144" spans="1:10" x14ac:dyDescent="0.25">
      <c r="A144" s="1">
        <v>2024</v>
      </c>
      <c r="B144" s="1" t="s">
        <v>74</v>
      </c>
      <c r="C144" s="3"/>
      <c r="D144" s="1" t="s">
        <v>5</v>
      </c>
      <c r="E144" s="1" t="s">
        <v>6</v>
      </c>
      <c r="F144" s="3">
        <v>41960</v>
      </c>
      <c r="G144" s="8" t="s">
        <v>441</v>
      </c>
      <c r="H144" s="8" t="s">
        <v>497</v>
      </c>
      <c r="I144" t="s">
        <v>463</v>
      </c>
      <c r="J144" t="s">
        <v>582</v>
      </c>
    </row>
    <row r="145" spans="1:10" x14ac:dyDescent="0.25">
      <c r="A145" s="1">
        <v>2024</v>
      </c>
      <c r="B145" s="1" t="s">
        <v>76</v>
      </c>
      <c r="C145" s="3"/>
      <c r="D145" s="1" t="s">
        <v>5</v>
      </c>
      <c r="E145" s="1" t="s">
        <v>20</v>
      </c>
      <c r="F145" s="3">
        <v>44876</v>
      </c>
      <c r="G145" s="8" t="s">
        <v>441</v>
      </c>
      <c r="H145" s="8" t="s">
        <v>498</v>
      </c>
      <c r="I145" t="s">
        <v>475</v>
      </c>
      <c r="J145" t="s">
        <v>586</v>
      </c>
    </row>
    <row r="146" spans="1:10" x14ac:dyDescent="0.25">
      <c r="A146" s="1">
        <v>2024</v>
      </c>
      <c r="B146" s="1" t="s">
        <v>77</v>
      </c>
      <c r="C146" s="3"/>
      <c r="D146" s="1" t="s">
        <v>5</v>
      </c>
      <c r="E146" s="1" t="s">
        <v>6</v>
      </c>
      <c r="F146" s="3">
        <v>44320</v>
      </c>
      <c r="G146" s="8" t="s">
        <v>441</v>
      </c>
      <c r="H146" s="8" t="s">
        <v>499</v>
      </c>
      <c r="I146" t="s">
        <v>478</v>
      </c>
      <c r="J146" t="s">
        <v>585</v>
      </c>
    </row>
    <row r="147" spans="1:10" x14ac:dyDescent="0.25">
      <c r="A147" s="1">
        <v>2024</v>
      </c>
      <c r="B147" s="1" t="s">
        <v>81</v>
      </c>
      <c r="C147" s="3"/>
      <c r="D147" s="1" t="s">
        <v>5</v>
      </c>
      <c r="E147" s="1" t="s">
        <v>6</v>
      </c>
      <c r="F147" s="3">
        <v>41964</v>
      </c>
      <c r="G147" s="8" t="s">
        <v>441</v>
      </c>
      <c r="H147" s="8" t="s">
        <v>326</v>
      </c>
      <c r="I147" t="s">
        <v>500</v>
      </c>
      <c r="J147" t="s">
        <v>585</v>
      </c>
    </row>
    <row r="148" spans="1:10" x14ac:dyDescent="0.25">
      <c r="A148" s="1">
        <v>2024</v>
      </c>
      <c r="B148" s="1" t="s">
        <v>82</v>
      </c>
      <c r="C148" s="3"/>
      <c r="D148" s="1" t="s">
        <v>5</v>
      </c>
      <c r="E148" s="1" t="s">
        <v>6</v>
      </c>
      <c r="F148" s="3">
        <v>45239</v>
      </c>
      <c r="G148" s="8" t="s">
        <v>441</v>
      </c>
      <c r="H148" s="8" t="s">
        <v>501</v>
      </c>
      <c r="I148" t="s">
        <v>463</v>
      </c>
      <c r="J148" t="s">
        <v>582</v>
      </c>
    </row>
    <row r="149" spans="1:10" x14ac:dyDescent="0.25">
      <c r="A149" s="1">
        <v>2024</v>
      </c>
      <c r="B149" s="1" t="s">
        <v>84</v>
      </c>
      <c r="C149" s="3"/>
      <c r="D149" s="1" t="s">
        <v>5</v>
      </c>
      <c r="E149" s="1" t="s">
        <v>6</v>
      </c>
      <c r="F149" s="3">
        <v>42551</v>
      </c>
      <c r="G149" s="8" t="s">
        <v>441</v>
      </c>
      <c r="H149" s="8" t="s">
        <v>502</v>
      </c>
      <c r="I149" t="s">
        <v>467</v>
      </c>
      <c r="J149" t="s">
        <v>582</v>
      </c>
    </row>
    <row r="150" spans="1:10" x14ac:dyDescent="0.25">
      <c r="A150" s="1">
        <v>2024</v>
      </c>
      <c r="B150" s="1" t="s">
        <v>87</v>
      </c>
      <c r="C150" s="3"/>
      <c r="D150" s="1" t="s">
        <v>5</v>
      </c>
      <c r="E150" s="1" t="s">
        <v>6</v>
      </c>
      <c r="F150" s="3">
        <v>42173</v>
      </c>
      <c r="G150" s="8" t="s">
        <v>441</v>
      </c>
      <c r="H150" s="8" t="s">
        <v>329</v>
      </c>
      <c r="I150" t="s">
        <v>473</v>
      </c>
      <c r="J150" t="s">
        <v>586</v>
      </c>
    </row>
    <row r="151" spans="1:10" x14ac:dyDescent="0.25">
      <c r="A151" s="1">
        <v>2024</v>
      </c>
      <c r="B151" s="1" t="s">
        <v>88</v>
      </c>
      <c r="C151" s="3"/>
      <c r="D151" s="1" t="s">
        <v>5</v>
      </c>
      <c r="E151" s="1" t="s">
        <v>6</v>
      </c>
      <c r="F151" s="3">
        <v>43588</v>
      </c>
      <c r="G151" s="8" t="s">
        <v>441</v>
      </c>
      <c r="H151" s="8" t="s">
        <v>330</v>
      </c>
      <c r="I151" t="s">
        <v>495</v>
      </c>
      <c r="J151" t="s">
        <v>582</v>
      </c>
    </row>
    <row r="152" spans="1:10" x14ac:dyDescent="0.25">
      <c r="A152" s="1">
        <v>2024</v>
      </c>
      <c r="B152" s="1" t="s">
        <v>89</v>
      </c>
      <c r="C152" s="3"/>
      <c r="D152" s="1" t="s">
        <v>5</v>
      </c>
      <c r="E152" s="1" t="s">
        <v>10</v>
      </c>
      <c r="F152" s="3">
        <v>43678</v>
      </c>
      <c r="G152" s="8" t="s">
        <v>441</v>
      </c>
      <c r="H152" s="8" t="s">
        <v>331</v>
      </c>
      <c r="I152" t="s">
        <v>473</v>
      </c>
      <c r="J152" t="s">
        <v>586</v>
      </c>
    </row>
    <row r="153" spans="1:10" x14ac:dyDescent="0.25">
      <c r="A153" s="1">
        <v>2024</v>
      </c>
      <c r="B153" s="1" t="s">
        <v>96</v>
      </c>
      <c r="C153" s="3"/>
      <c r="D153" s="1" t="s">
        <v>5</v>
      </c>
      <c r="E153" s="1" t="s">
        <v>6</v>
      </c>
      <c r="F153" s="3">
        <v>44126</v>
      </c>
      <c r="G153" s="8" t="s">
        <v>441</v>
      </c>
      <c r="H153" s="8" t="s">
        <v>333</v>
      </c>
      <c r="I153" t="s">
        <v>495</v>
      </c>
      <c r="J153" t="s">
        <v>585</v>
      </c>
    </row>
    <row r="154" spans="1:10" x14ac:dyDescent="0.25">
      <c r="A154" s="1">
        <v>2024</v>
      </c>
      <c r="B154" s="1" t="s">
        <v>99</v>
      </c>
      <c r="C154" s="3"/>
      <c r="D154" s="1" t="s">
        <v>5</v>
      </c>
      <c r="E154" s="1" t="s">
        <v>6</v>
      </c>
      <c r="F154" s="3">
        <v>45197</v>
      </c>
      <c r="G154" s="8" t="s">
        <v>441</v>
      </c>
      <c r="H154" s="8" t="s">
        <v>503</v>
      </c>
      <c r="I154" t="s">
        <v>485</v>
      </c>
      <c r="J154" t="s">
        <v>583</v>
      </c>
    </row>
    <row r="155" spans="1:10" x14ac:dyDescent="0.25">
      <c r="A155" s="1">
        <v>2024</v>
      </c>
      <c r="B155" s="1" t="s">
        <v>104</v>
      </c>
      <c r="C155" s="3"/>
      <c r="D155" s="1" t="s">
        <v>5</v>
      </c>
      <c r="E155" s="1" t="s">
        <v>6</v>
      </c>
      <c r="F155" s="3">
        <v>42878</v>
      </c>
      <c r="G155" s="8" t="s">
        <v>441</v>
      </c>
      <c r="H155" s="8" t="s">
        <v>339</v>
      </c>
      <c r="I155" t="s">
        <v>463</v>
      </c>
      <c r="J155" t="s">
        <v>582</v>
      </c>
    </row>
    <row r="156" spans="1:10" x14ac:dyDescent="0.25">
      <c r="A156" s="1">
        <v>2024</v>
      </c>
      <c r="B156" s="1" t="s">
        <v>107</v>
      </c>
      <c r="C156" s="3"/>
      <c r="D156" s="1" t="s">
        <v>5</v>
      </c>
      <c r="E156" s="1" t="s">
        <v>6</v>
      </c>
      <c r="F156" s="3">
        <v>40560</v>
      </c>
      <c r="G156" s="8" t="s">
        <v>441</v>
      </c>
      <c r="H156" s="8" t="s">
        <v>340</v>
      </c>
      <c r="I156" t="s">
        <v>504</v>
      </c>
      <c r="J156" t="s">
        <v>584</v>
      </c>
    </row>
    <row r="157" spans="1:10" x14ac:dyDescent="0.25">
      <c r="A157" s="1">
        <v>2024</v>
      </c>
      <c r="B157" s="1" t="s">
        <v>108</v>
      </c>
      <c r="C157" s="3"/>
      <c r="D157" s="1" t="s">
        <v>5</v>
      </c>
      <c r="E157" s="1" t="s">
        <v>10</v>
      </c>
      <c r="F157" s="3">
        <v>42851</v>
      </c>
      <c r="G157" s="8" t="s">
        <v>441</v>
      </c>
      <c r="H157" s="8" t="s">
        <v>341</v>
      </c>
      <c r="I157" t="s">
        <v>473</v>
      </c>
      <c r="J157" t="s">
        <v>586</v>
      </c>
    </row>
    <row r="158" spans="1:10" x14ac:dyDescent="0.25">
      <c r="A158" s="1">
        <v>2024</v>
      </c>
      <c r="B158" s="1" t="s">
        <v>110</v>
      </c>
      <c r="C158" s="3"/>
      <c r="D158" s="1" t="s">
        <v>5</v>
      </c>
      <c r="E158" s="1" t="s">
        <v>6</v>
      </c>
      <c r="F158" s="3">
        <v>41929</v>
      </c>
      <c r="G158" s="8" t="s">
        <v>441</v>
      </c>
      <c r="H158" s="8" t="s">
        <v>342</v>
      </c>
      <c r="I158" t="s">
        <v>467</v>
      </c>
      <c r="J158" t="s">
        <v>582</v>
      </c>
    </row>
    <row r="159" spans="1:10" x14ac:dyDescent="0.25">
      <c r="A159" s="1">
        <v>2024</v>
      </c>
      <c r="B159" s="1" t="s">
        <v>111</v>
      </c>
      <c r="C159" s="3"/>
      <c r="D159" s="1" t="s">
        <v>5</v>
      </c>
      <c r="E159" s="1" t="s">
        <v>6</v>
      </c>
      <c r="F159" s="3">
        <v>44788</v>
      </c>
      <c r="G159" s="8" t="s">
        <v>441</v>
      </c>
      <c r="H159" s="8" t="s">
        <v>343</v>
      </c>
      <c r="I159" t="s">
        <v>505</v>
      </c>
      <c r="J159" t="s">
        <v>584</v>
      </c>
    </row>
    <row r="160" spans="1:10" x14ac:dyDescent="0.25">
      <c r="A160" s="1">
        <v>2024</v>
      </c>
      <c r="B160" s="1" t="s">
        <v>115</v>
      </c>
      <c r="C160" s="3"/>
      <c r="D160" s="1" t="s">
        <v>5</v>
      </c>
      <c r="E160" s="1" t="s">
        <v>6</v>
      </c>
      <c r="F160" s="3">
        <v>41282</v>
      </c>
      <c r="G160" s="8" t="s">
        <v>441</v>
      </c>
      <c r="H160" s="8" t="s">
        <v>346</v>
      </c>
      <c r="I160" t="s">
        <v>481</v>
      </c>
      <c r="J160" t="s">
        <v>584</v>
      </c>
    </row>
    <row r="161" spans="1:10" x14ac:dyDescent="0.25">
      <c r="A161" s="1">
        <v>2024</v>
      </c>
      <c r="B161" s="1" t="s">
        <v>117</v>
      </c>
      <c r="C161" s="3"/>
      <c r="D161" s="1" t="s">
        <v>5</v>
      </c>
      <c r="E161" s="1" t="s">
        <v>10</v>
      </c>
      <c r="F161" s="3">
        <v>44671</v>
      </c>
      <c r="G161" s="8" t="s">
        <v>441</v>
      </c>
      <c r="H161" s="8" t="s">
        <v>347</v>
      </c>
      <c r="I161" t="s">
        <v>475</v>
      </c>
      <c r="J161" t="s">
        <v>586</v>
      </c>
    </row>
    <row r="162" spans="1:10" x14ac:dyDescent="0.25">
      <c r="A162" s="1">
        <v>2024</v>
      </c>
      <c r="B162" s="1" t="s">
        <v>118</v>
      </c>
      <c r="C162" s="3"/>
      <c r="D162" s="1" t="s">
        <v>5</v>
      </c>
      <c r="E162" s="1" t="s">
        <v>6</v>
      </c>
      <c r="F162" s="3">
        <v>43063</v>
      </c>
      <c r="G162" s="8" t="s">
        <v>441</v>
      </c>
      <c r="H162" s="8" t="s">
        <v>506</v>
      </c>
      <c r="I162" t="s">
        <v>467</v>
      </c>
      <c r="J162" t="s">
        <v>582</v>
      </c>
    </row>
    <row r="163" spans="1:10" x14ac:dyDescent="0.25">
      <c r="A163" s="1">
        <v>2024</v>
      </c>
      <c r="B163" s="1" t="s">
        <v>120</v>
      </c>
      <c r="C163" s="3"/>
      <c r="D163" s="1" t="s">
        <v>5</v>
      </c>
      <c r="E163" s="1" t="s">
        <v>6</v>
      </c>
      <c r="F163" s="3">
        <v>45152</v>
      </c>
      <c r="G163" s="8" t="s">
        <v>441</v>
      </c>
      <c r="H163" s="8" t="s">
        <v>507</v>
      </c>
      <c r="I163" t="s">
        <v>508</v>
      </c>
      <c r="J163" t="s">
        <v>585</v>
      </c>
    </row>
    <row r="164" spans="1:10" x14ac:dyDescent="0.25">
      <c r="A164" s="1">
        <v>2024</v>
      </c>
      <c r="B164" s="1" t="s">
        <v>126</v>
      </c>
      <c r="C164" s="3"/>
      <c r="D164" s="1" t="s">
        <v>5</v>
      </c>
      <c r="E164" s="1" t="s">
        <v>6</v>
      </c>
      <c r="F164" s="3">
        <v>43628</v>
      </c>
      <c r="G164" s="8" t="s">
        <v>441</v>
      </c>
      <c r="H164" s="8" t="s">
        <v>352</v>
      </c>
      <c r="I164" t="s">
        <v>509</v>
      </c>
      <c r="J164" t="s">
        <v>584</v>
      </c>
    </row>
    <row r="165" spans="1:10" x14ac:dyDescent="0.25">
      <c r="A165" s="1">
        <v>2024</v>
      </c>
      <c r="B165" s="1" t="s">
        <v>128</v>
      </c>
      <c r="C165" s="3"/>
      <c r="D165" s="1" t="s">
        <v>5</v>
      </c>
      <c r="E165" s="1" t="s">
        <v>6</v>
      </c>
      <c r="F165" s="3">
        <v>41863</v>
      </c>
      <c r="G165" s="8" t="s">
        <v>441</v>
      </c>
      <c r="H165" s="8" t="s">
        <v>353</v>
      </c>
      <c r="I165" t="s">
        <v>510</v>
      </c>
      <c r="J165" t="s">
        <v>584</v>
      </c>
    </row>
    <row r="166" spans="1:10" x14ac:dyDescent="0.25">
      <c r="A166" s="1">
        <v>2024</v>
      </c>
      <c r="B166" s="1" t="s">
        <v>129</v>
      </c>
      <c r="C166" s="3">
        <v>2958465</v>
      </c>
      <c r="D166" s="1" t="s">
        <v>5</v>
      </c>
      <c r="E166" s="1" t="s">
        <v>6</v>
      </c>
      <c r="F166" s="3">
        <v>44967</v>
      </c>
      <c r="G166" s="8" t="s">
        <v>441</v>
      </c>
      <c r="H166" s="8" t="s">
        <v>511</v>
      </c>
      <c r="I166" t="s">
        <v>495</v>
      </c>
      <c r="J166" t="s">
        <v>582</v>
      </c>
    </row>
    <row r="167" spans="1:10" x14ac:dyDescent="0.25">
      <c r="A167" s="1">
        <v>2024</v>
      </c>
      <c r="B167" s="1" t="s">
        <v>132</v>
      </c>
      <c r="C167" s="3"/>
      <c r="D167" s="1" t="s">
        <v>5</v>
      </c>
      <c r="E167" s="1" t="s">
        <v>10</v>
      </c>
      <c r="F167" s="3">
        <v>43103</v>
      </c>
      <c r="G167" s="8" t="s">
        <v>441</v>
      </c>
      <c r="H167" s="8" t="s">
        <v>355</v>
      </c>
      <c r="I167" t="s">
        <v>473</v>
      </c>
      <c r="J167" t="s">
        <v>586</v>
      </c>
    </row>
    <row r="168" spans="1:10" x14ac:dyDescent="0.25">
      <c r="A168" s="1">
        <v>2024</v>
      </c>
      <c r="B168" s="1" t="s">
        <v>136</v>
      </c>
      <c r="C168" s="3"/>
      <c r="D168" s="1" t="s">
        <v>5</v>
      </c>
      <c r="E168" s="1" t="s">
        <v>6</v>
      </c>
      <c r="F168" s="3">
        <v>42576</v>
      </c>
      <c r="G168" s="8" t="s">
        <v>441</v>
      </c>
      <c r="H168" s="8" t="s">
        <v>512</v>
      </c>
      <c r="I168" t="s">
        <v>505</v>
      </c>
      <c r="J168" t="s">
        <v>584</v>
      </c>
    </row>
    <row r="169" spans="1:10" x14ac:dyDescent="0.25">
      <c r="A169" s="1">
        <v>2024</v>
      </c>
      <c r="B169" s="1" t="s">
        <v>137</v>
      </c>
      <c r="C169" s="3"/>
      <c r="D169" s="1" t="s">
        <v>5</v>
      </c>
      <c r="E169" s="1" t="s">
        <v>6</v>
      </c>
      <c r="F169" s="3">
        <v>44076</v>
      </c>
      <c r="G169" s="8" t="s">
        <v>441</v>
      </c>
      <c r="H169" s="8" t="s">
        <v>357</v>
      </c>
      <c r="I169" t="s">
        <v>495</v>
      </c>
      <c r="J169" t="s">
        <v>582</v>
      </c>
    </row>
    <row r="170" spans="1:10" x14ac:dyDescent="0.25">
      <c r="A170" s="1">
        <v>2024</v>
      </c>
      <c r="B170" s="1" t="s">
        <v>138</v>
      </c>
      <c r="C170" s="3"/>
      <c r="D170" s="1" t="s">
        <v>5</v>
      </c>
      <c r="E170" s="1" t="s">
        <v>6</v>
      </c>
      <c r="F170" s="3">
        <v>44617</v>
      </c>
      <c r="G170" s="8" t="s">
        <v>441</v>
      </c>
      <c r="H170" s="8" t="s">
        <v>513</v>
      </c>
      <c r="I170" t="s">
        <v>495</v>
      </c>
      <c r="J170" t="s">
        <v>582</v>
      </c>
    </row>
    <row r="171" spans="1:10" x14ac:dyDescent="0.25">
      <c r="A171" s="1">
        <v>2024</v>
      </c>
      <c r="B171" s="1" t="s">
        <v>139</v>
      </c>
      <c r="C171" s="3"/>
      <c r="D171" s="1" t="s">
        <v>5</v>
      </c>
      <c r="E171" s="1" t="s">
        <v>10</v>
      </c>
      <c r="F171" s="3">
        <v>45085</v>
      </c>
      <c r="G171" s="8" t="s">
        <v>441</v>
      </c>
      <c r="H171" s="8" t="s">
        <v>514</v>
      </c>
      <c r="I171" t="s">
        <v>470</v>
      </c>
      <c r="J171" t="s">
        <v>586</v>
      </c>
    </row>
    <row r="172" spans="1:10" x14ac:dyDescent="0.25">
      <c r="A172" s="1">
        <v>2024</v>
      </c>
      <c r="B172" s="1" t="s">
        <v>140</v>
      </c>
      <c r="C172" s="3"/>
      <c r="D172" s="1" t="s">
        <v>5</v>
      </c>
      <c r="E172" s="1" t="s">
        <v>10</v>
      </c>
      <c r="F172" s="3">
        <v>44047</v>
      </c>
      <c r="G172" s="8" t="s">
        <v>441</v>
      </c>
      <c r="H172" s="8" t="s">
        <v>360</v>
      </c>
      <c r="I172" t="s">
        <v>471</v>
      </c>
      <c r="J172" t="s">
        <v>582</v>
      </c>
    </row>
    <row r="173" spans="1:10" x14ac:dyDescent="0.25">
      <c r="A173" s="1">
        <v>2024</v>
      </c>
      <c r="B173" s="1" t="s">
        <v>143</v>
      </c>
      <c r="C173" s="3"/>
      <c r="D173" s="1" t="s">
        <v>5</v>
      </c>
      <c r="E173" s="1" t="s">
        <v>10</v>
      </c>
      <c r="F173" s="3">
        <v>44007</v>
      </c>
      <c r="G173" s="8" t="s">
        <v>441</v>
      </c>
      <c r="H173" s="8" t="s">
        <v>515</v>
      </c>
      <c r="I173" t="s">
        <v>471</v>
      </c>
      <c r="J173" t="s">
        <v>582</v>
      </c>
    </row>
    <row r="174" spans="1:10" x14ac:dyDescent="0.25">
      <c r="A174" s="1">
        <v>2024</v>
      </c>
      <c r="B174" s="1" t="s">
        <v>146</v>
      </c>
      <c r="C174" s="3"/>
      <c r="D174" s="1" t="s">
        <v>5</v>
      </c>
      <c r="E174" s="1" t="s">
        <v>6</v>
      </c>
      <c r="F174" s="3">
        <v>45169</v>
      </c>
      <c r="G174" s="8" t="s">
        <v>441</v>
      </c>
      <c r="H174" s="8" t="s">
        <v>516</v>
      </c>
      <c r="I174" t="s">
        <v>486</v>
      </c>
      <c r="J174" t="s">
        <v>585</v>
      </c>
    </row>
    <row r="175" spans="1:10" x14ac:dyDescent="0.25">
      <c r="A175" s="1">
        <v>2024</v>
      </c>
      <c r="B175" s="1" t="s">
        <v>147</v>
      </c>
      <c r="C175" s="3">
        <v>2958465</v>
      </c>
      <c r="D175" s="1" t="s">
        <v>5</v>
      </c>
      <c r="E175" s="1" t="s">
        <v>6</v>
      </c>
      <c r="F175" s="3">
        <v>45113</v>
      </c>
      <c r="G175" s="8" t="s">
        <v>441</v>
      </c>
      <c r="H175" s="8" t="s">
        <v>517</v>
      </c>
      <c r="I175" t="s">
        <v>486</v>
      </c>
      <c r="J175" t="s">
        <v>585</v>
      </c>
    </row>
    <row r="176" spans="1:10" x14ac:dyDescent="0.25">
      <c r="A176" s="1">
        <v>2024</v>
      </c>
      <c r="B176" s="1" t="s">
        <v>151</v>
      </c>
      <c r="C176" s="3"/>
      <c r="D176" s="1" t="s">
        <v>5</v>
      </c>
      <c r="E176" s="1" t="s">
        <v>6</v>
      </c>
      <c r="F176" s="3">
        <v>44837</v>
      </c>
      <c r="G176" s="8" t="s">
        <v>441</v>
      </c>
      <c r="H176" s="8" t="s">
        <v>518</v>
      </c>
      <c r="I176" t="s">
        <v>495</v>
      </c>
      <c r="J176" t="s">
        <v>582</v>
      </c>
    </row>
    <row r="177" spans="1:10" x14ac:dyDescent="0.25">
      <c r="A177" s="1">
        <v>2024</v>
      </c>
      <c r="B177" s="1" t="s">
        <v>152</v>
      </c>
      <c r="C177" s="3"/>
      <c r="D177" s="1" t="s">
        <v>5</v>
      </c>
      <c r="E177" s="1" t="s">
        <v>10</v>
      </c>
      <c r="F177" s="3">
        <v>43634</v>
      </c>
      <c r="G177" s="8" t="s">
        <v>441</v>
      </c>
      <c r="H177" s="8" t="s">
        <v>366</v>
      </c>
      <c r="I177" t="s">
        <v>470</v>
      </c>
      <c r="J177" t="s">
        <v>586</v>
      </c>
    </row>
    <row r="178" spans="1:10" x14ac:dyDescent="0.25">
      <c r="A178" s="1">
        <v>2024</v>
      </c>
      <c r="B178" s="1" t="s">
        <v>153</v>
      </c>
      <c r="C178" s="3"/>
      <c r="D178" s="1" t="s">
        <v>5</v>
      </c>
      <c r="E178" s="1" t="s">
        <v>10</v>
      </c>
      <c r="F178" s="3">
        <v>45303</v>
      </c>
      <c r="G178" s="8" t="s">
        <v>441</v>
      </c>
      <c r="H178" s="8" t="s">
        <v>519</v>
      </c>
      <c r="I178" t="s">
        <v>495</v>
      </c>
      <c r="J178" t="s">
        <v>582</v>
      </c>
    </row>
    <row r="179" spans="1:10" x14ac:dyDescent="0.25">
      <c r="A179" s="1">
        <v>2024</v>
      </c>
      <c r="B179" s="1" t="s">
        <v>155</v>
      </c>
      <c r="C179" s="3"/>
      <c r="D179" s="1" t="s">
        <v>5</v>
      </c>
      <c r="E179" s="1" t="s">
        <v>10</v>
      </c>
      <c r="F179" s="3">
        <v>42990</v>
      </c>
      <c r="G179" s="8" t="s">
        <v>441</v>
      </c>
      <c r="H179" s="8" t="s">
        <v>297</v>
      </c>
      <c r="I179" t="s">
        <v>469</v>
      </c>
      <c r="J179" t="s">
        <v>586</v>
      </c>
    </row>
    <row r="180" spans="1:10" x14ac:dyDescent="0.25">
      <c r="A180" s="1">
        <v>2024</v>
      </c>
      <c r="B180" s="1" t="s">
        <v>157</v>
      </c>
      <c r="C180" s="3"/>
      <c r="D180" s="1" t="s">
        <v>5</v>
      </c>
      <c r="E180" s="1" t="s">
        <v>6</v>
      </c>
      <c r="F180" s="3">
        <v>44447</v>
      </c>
      <c r="G180" s="8" t="s">
        <v>441</v>
      </c>
      <c r="H180" s="8" t="s">
        <v>520</v>
      </c>
      <c r="I180" t="s">
        <v>521</v>
      </c>
      <c r="J180" t="s">
        <v>583</v>
      </c>
    </row>
    <row r="181" spans="1:10" x14ac:dyDescent="0.25">
      <c r="A181" s="1">
        <v>2024</v>
      </c>
      <c r="B181" s="1" t="s">
        <v>159</v>
      </c>
      <c r="C181" s="3"/>
      <c r="D181" s="1" t="s">
        <v>5</v>
      </c>
      <c r="E181" s="1" t="s">
        <v>6</v>
      </c>
      <c r="F181" s="3">
        <v>43256</v>
      </c>
      <c r="G181" s="8" t="s">
        <v>441</v>
      </c>
      <c r="H181" s="8" t="s">
        <v>522</v>
      </c>
      <c r="I181" t="s">
        <v>505</v>
      </c>
      <c r="J181" t="s">
        <v>584</v>
      </c>
    </row>
    <row r="182" spans="1:10" x14ac:dyDescent="0.25">
      <c r="A182" s="1">
        <v>2024</v>
      </c>
      <c r="B182" s="1" t="s">
        <v>160</v>
      </c>
      <c r="C182" s="3"/>
      <c r="D182" s="1" t="s">
        <v>5</v>
      </c>
      <c r="E182" s="1" t="s">
        <v>10</v>
      </c>
      <c r="F182" s="3">
        <v>44097</v>
      </c>
      <c r="G182" s="8" t="s">
        <v>441</v>
      </c>
      <c r="H182" s="8" t="s">
        <v>523</v>
      </c>
      <c r="I182" t="s">
        <v>524</v>
      </c>
      <c r="J182" t="s">
        <v>583</v>
      </c>
    </row>
    <row r="183" spans="1:10" x14ac:dyDescent="0.25">
      <c r="A183" s="1">
        <v>2024</v>
      </c>
      <c r="B183" s="1" t="s">
        <v>161</v>
      </c>
      <c r="C183" s="3"/>
      <c r="D183" s="1" t="s">
        <v>5</v>
      </c>
      <c r="E183" s="1" t="s">
        <v>6</v>
      </c>
      <c r="F183" s="3">
        <v>42821</v>
      </c>
      <c r="G183" s="8" t="s">
        <v>441</v>
      </c>
      <c r="H183" s="8" t="s">
        <v>525</v>
      </c>
      <c r="I183" t="s">
        <v>505</v>
      </c>
      <c r="J183" t="s">
        <v>584</v>
      </c>
    </row>
    <row r="184" spans="1:10" x14ac:dyDescent="0.25">
      <c r="A184" s="1">
        <v>2024</v>
      </c>
      <c r="B184" s="1" t="s">
        <v>166</v>
      </c>
      <c r="C184" s="3"/>
      <c r="D184" s="1" t="s">
        <v>5</v>
      </c>
      <c r="E184" s="1" t="s">
        <v>10</v>
      </c>
      <c r="F184" s="3">
        <v>44467</v>
      </c>
      <c r="G184" s="8" t="s">
        <v>441</v>
      </c>
      <c r="H184" s="8" t="s">
        <v>526</v>
      </c>
      <c r="I184" t="s">
        <v>483</v>
      </c>
      <c r="J184" t="s">
        <v>582</v>
      </c>
    </row>
    <row r="185" spans="1:10" x14ac:dyDescent="0.25">
      <c r="A185" s="1">
        <v>2024</v>
      </c>
      <c r="B185" s="1" t="s">
        <v>168</v>
      </c>
      <c r="C185" s="3"/>
      <c r="D185" s="1" t="s">
        <v>5</v>
      </c>
      <c r="E185" s="1" t="s">
        <v>6</v>
      </c>
      <c r="F185" s="3">
        <v>40317</v>
      </c>
      <c r="G185" s="8" t="s">
        <v>441</v>
      </c>
      <c r="H185" s="8" t="s">
        <v>375</v>
      </c>
      <c r="I185" t="s">
        <v>461</v>
      </c>
      <c r="J185" t="s">
        <v>585</v>
      </c>
    </row>
    <row r="186" spans="1:10" x14ac:dyDescent="0.25">
      <c r="A186" s="1">
        <v>2024</v>
      </c>
      <c r="B186" s="1" t="s">
        <v>169</v>
      </c>
      <c r="C186" s="3">
        <v>2958465</v>
      </c>
      <c r="D186" s="1" t="s">
        <v>5</v>
      </c>
      <c r="E186" s="1" t="s">
        <v>10</v>
      </c>
      <c r="F186" s="3">
        <v>44999</v>
      </c>
      <c r="G186" s="8" t="s">
        <v>441</v>
      </c>
      <c r="H186" s="8" t="s">
        <v>527</v>
      </c>
      <c r="I186" t="s">
        <v>470</v>
      </c>
      <c r="J186" t="s">
        <v>586</v>
      </c>
    </row>
    <row r="187" spans="1:10" x14ac:dyDescent="0.25">
      <c r="A187" s="1">
        <v>2024</v>
      </c>
      <c r="B187" s="1" t="s">
        <v>170</v>
      </c>
      <c r="C187" s="3"/>
      <c r="D187" s="1" t="s">
        <v>5</v>
      </c>
      <c r="E187" s="1" t="s">
        <v>6</v>
      </c>
      <c r="F187" s="3">
        <v>44266</v>
      </c>
      <c r="G187" s="8" t="s">
        <v>441</v>
      </c>
      <c r="H187" s="8" t="s">
        <v>528</v>
      </c>
      <c r="I187" t="s">
        <v>509</v>
      </c>
      <c r="J187" t="s">
        <v>584</v>
      </c>
    </row>
    <row r="188" spans="1:10" x14ac:dyDescent="0.25">
      <c r="A188" s="1">
        <v>2024</v>
      </c>
      <c r="B188" s="1" t="s">
        <v>172</v>
      </c>
      <c r="C188" s="3"/>
      <c r="D188" s="1" t="s">
        <v>5</v>
      </c>
      <c r="E188" s="1" t="s">
        <v>10</v>
      </c>
      <c r="F188" s="3">
        <v>43594</v>
      </c>
      <c r="G188" s="8" t="s">
        <v>441</v>
      </c>
      <c r="H188" s="8" t="s">
        <v>378</v>
      </c>
      <c r="I188" t="s">
        <v>473</v>
      </c>
      <c r="J188" t="s">
        <v>586</v>
      </c>
    </row>
    <row r="189" spans="1:10" x14ac:dyDescent="0.25">
      <c r="A189" s="1">
        <v>2024</v>
      </c>
      <c r="B189" s="1" t="s">
        <v>173</v>
      </c>
      <c r="C189" s="3"/>
      <c r="D189" s="1" t="s">
        <v>5</v>
      </c>
      <c r="E189" s="1" t="s">
        <v>10</v>
      </c>
      <c r="F189" s="3">
        <v>44253</v>
      </c>
      <c r="G189" s="8" t="s">
        <v>441</v>
      </c>
      <c r="H189" s="8" t="s">
        <v>529</v>
      </c>
      <c r="I189" t="s">
        <v>473</v>
      </c>
      <c r="J189" t="s">
        <v>586</v>
      </c>
    </row>
    <row r="190" spans="1:10" x14ac:dyDescent="0.25">
      <c r="A190" s="1">
        <v>2024</v>
      </c>
      <c r="B190" s="1" t="s">
        <v>175</v>
      </c>
      <c r="C190" s="3"/>
      <c r="D190" s="1" t="s">
        <v>5</v>
      </c>
      <c r="E190" s="1" t="s">
        <v>6</v>
      </c>
      <c r="F190" s="3">
        <v>40560</v>
      </c>
      <c r="G190" s="8" t="s">
        <v>441</v>
      </c>
      <c r="H190" s="8" t="s">
        <v>380</v>
      </c>
      <c r="I190" t="s">
        <v>486</v>
      </c>
      <c r="J190" t="s">
        <v>585</v>
      </c>
    </row>
    <row r="191" spans="1:10" x14ac:dyDescent="0.25">
      <c r="A191" s="1">
        <v>2024</v>
      </c>
      <c r="B191" s="1" t="s">
        <v>177</v>
      </c>
      <c r="C191" s="3"/>
      <c r="D191" s="1" t="s">
        <v>5</v>
      </c>
      <c r="E191" s="1" t="s">
        <v>6</v>
      </c>
      <c r="F191" s="3">
        <v>44158</v>
      </c>
      <c r="G191" s="8" t="s">
        <v>441</v>
      </c>
      <c r="H191" s="8" t="s">
        <v>381</v>
      </c>
      <c r="I191" t="s">
        <v>477</v>
      </c>
      <c r="J191" t="s">
        <v>583</v>
      </c>
    </row>
    <row r="192" spans="1:10" x14ac:dyDescent="0.25">
      <c r="A192" s="1">
        <v>2024</v>
      </c>
      <c r="B192" s="1" t="s">
        <v>182</v>
      </c>
      <c r="C192" s="3"/>
      <c r="D192" s="1" t="s">
        <v>5</v>
      </c>
      <c r="E192" s="1" t="s">
        <v>6</v>
      </c>
      <c r="F192" s="3">
        <v>45133</v>
      </c>
      <c r="G192" s="8" t="s">
        <v>441</v>
      </c>
      <c r="H192" s="8" t="s">
        <v>382</v>
      </c>
      <c r="I192" t="s">
        <v>467</v>
      </c>
      <c r="J192" t="s">
        <v>582</v>
      </c>
    </row>
    <row r="193" spans="1:10" x14ac:dyDescent="0.25">
      <c r="A193" s="1">
        <v>2024</v>
      </c>
      <c r="B193" s="1" t="s">
        <v>189</v>
      </c>
      <c r="C193" s="3">
        <v>2958465</v>
      </c>
      <c r="D193" s="1" t="s">
        <v>5</v>
      </c>
      <c r="E193" s="1" t="s">
        <v>6</v>
      </c>
      <c r="F193" s="3">
        <v>44895</v>
      </c>
      <c r="G193" s="8" t="s">
        <v>441</v>
      </c>
      <c r="H193" s="8" t="s">
        <v>530</v>
      </c>
      <c r="I193" t="s">
        <v>467</v>
      </c>
      <c r="J193" t="s">
        <v>582</v>
      </c>
    </row>
    <row r="194" spans="1:10" x14ac:dyDescent="0.25">
      <c r="A194" s="1">
        <v>2024</v>
      </c>
      <c r="B194" s="1" t="s">
        <v>190</v>
      </c>
      <c r="C194" s="3"/>
      <c r="D194" s="1" t="s">
        <v>5</v>
      </c>
      <c r="E194" s="1" t="s">
        <v>10</v>
      </c>
      <c r="F194" s="3">
        <v>45112</v>
      </c>
      <c r="G194" s="8" t="s">
        <v>441</v>
      </c>
      <c r="H194" s="8" t="s">
        <v>531</v>
      </c>
      <c r="I194" t="s">
        <v>489</v>
      </c>
      <c r="J194" t="s">
        <v>585</v>
      </c>
    </row>
    <row r="195" spans="1:10" x14ac:dyDescent="0.25">
      <c r="A195" s="1">
        <v>2024</v>
      </c>
      <c r="B195" s="1" t="s">
        <v>192</v>
      </c>
      <c r="C195" s="3"/>
      <c r="D195" s="1" t="s">
        <v>5</v>
      </c>
      <c r="E195" s="1" t="s">
        <v>10</v>
      </c>
      <c r="F195" s="3">
        <v>44243</v>
      </c>
      <c r="G195" s="8" t="s">
        <v>441</v>
      </c>
      <c r="H195" s="8" t="s">
        <v>532</v>
      </c>
      <c r="I195" t="s">
        <v>489</v>
      </c>
      <c r="J195" t="s">
        <v>585</v>
      </c>
    </row>
    <row r="196" spans="1:10" x14ac:dyDescent="0.25">
      <c r="A196" s="1">
        <v>2024</v>
      </c>
      <c r="B196" s="1" t="s">
        <v>195</v>
      </c>
      <c r="C196" s="3"/>
      <c r="D196" s="1" t="s">
        <v>5</v>
      </c>
      <c r="E196" s="1" t="s">
        <v>6</v>
      </c>
      <c r="F196" s="3">
        <v>44281</v>
      </c>
      <c r="G196" s="8" t="s">
        <v>441</v>
      </c>
      <c r="H196" s="8" t="s">
        <v>533</v>
      </c>
      <c r="I196" t="s">
        <v>491</v>
      </c>
      <c r="J196" t="s">
        <v>582</v>
      </c>
    </row>
    <row r="197" spans="1:10" x14ac:dyDescent="0.25">
      <c r="A197" s="1">
        <v>2024</v>
      </c>
      <c r="B197" s="1" t="s">
        <v>196</v>
      </c>
      <c r="C197" s="3"/>
      <c r="D197" s="1" t="s">
        <v>5</v>
      </c>
      <c r="E197" s="1" t="s">
        <v>6</v>
      </c>
      <c r="F197" s="3">
        <v>44036</v>
      </c>
      <c r="G197" s="8" t="s">
        <v>441</v>
      </c>
      <c r="H197" s="8" t="s">
        <v>389</v>
      </c>
      <c r="I197" t="s">
        <v>467</v>
      </c>
      <c r="J197" t="s">
        <v>582</v>
      </c>
    </row>
    <row r="198" spans="1:10" x14ac:dyDescent="0.25">
      <c r="A198" s="1">
        <v>2024</v>
      </c>
      <c r="B198" s="1" t="s">
        <v>200</v>
      </c>
      <c r="C198" s="3"/>
      <c r="D198" s="1" t="s">
        <v>5</v>
      </c>
      <c r="E198" s="1" t="s">
        <v>6</v>
      </c>
      <c r="F198" s="3">
        <v>41690</v>
      </c>
      <c r="G198" s="8" t="s">
        <v>441</v>
      </c>
      <c r="H198" s="8" t="s">
        <v>390</v>
      </c>
      <c r="I198" t="s">
        <v>478</v>
      </c>
      <c r="J198" t="s">
        <v>585</v>
      </c>
    </row>
    <row r="199" spans="1:10" x14ac:dyDescent="0.25">
      <c r="A199" s="1">
        <v>2024</v>
      </c>
      <c r="B199" s="1" t="s">
        <v>201</v>
      </c>
      <c r="C199" s="3"/>
      <c r="D199" s="1" t="s">
        <v>5</v>
      </c>
      <c r="E199" s="1" t="s">
        <v>6</v>
      </c>
      <c r="F199" s="3">
        <v>42354</v>
      </c>
      <c r="G199" s="8" t="s">
        <v>441</v>
      </c>
      <c r="H199" s="8" t="s">
        <v>391</v>
      </c>
      <c r="I199" t="s">
        <v>489</v>
      </c>
      <c r="J199" t="s">
        <v>585</v>
      </c>
    </row>
    <row r="200" spans="1:10" x14ac:dyDescent="0.25">
      <c r="A200" s="1">
        <v>2024</v>
      </c>
      <c r="B200" s="1" t="s">
        <v>202</v>
      </c>
      <c r="C200" s="3"/>
      <c r="D200" s="1" t="s">
        <v>5</v>
      </c>
      <c r="E200" s="1" t="s">
        <v>10</v>
      </c>
      <c r="F200" s="3">
        <v>44389</v>
      </c>
      <c r="G200" s="8" t="s">
        <v>441</v>
      </c>
      <c r="H200" s="8" t="s">
        <v>534</v>
      </c>
      <c r="I200" t="s">
        <v>473</v>
      </c>
      <c r="J200" t="s">
        <v>586</v>
      </c>
    </row>
    <row r="201" spans="1:10" x14ac:dyDescent="0.25">
      <c r="A201" s="1">
        <v>2024</v>
      </c>
      <c r="B201" s="1" t="s">
        <v>206</v>
      </c>
      <c r="C201" s="3"/>
      <c r="D201" s="1" t="s">
        <v>5</v>
      </c>
      <c r="E201" s="1" t="s">
        <v>6</v>
      </c>
      <c r="F201" s="3">
        <v>44865</v>
      </c>
      <c r="G201" s="8" t="s">
        <v>441</v>
      </c>
      <c r="H201" s="8" t="s">
        <v>535</v>
      </c>
      <c r="I201" t="s">
        <v>495</v>
      </c>
      <c r="J201" t="s">
        <v>582</v>
      </c>
    </row>
    <row r="202" spans="1:10" x14ac:dyDescent="0.25">
      <c r="A202" s="1">
        <v>2024</v>
      </c>
      <c r="B202" s="1" t="s">
        <v>207</v>
      </c>
      <c r="C202" s="3"/>
      <c r="D202" s="1" t="s">
        <v>5</v>
      </c>
      <c r="E202" s="1" t="s">
        <v>10</v>
      </c>
      <c r="F202" s="3">
        <v>43651</v>
      </c>
      <c r="G202" s="8" t="s">
        <v>441</v>
      </c>
      <c r="H202" s="8" t="s">
        <v>395</v>
      </c>
      <c r="I202" t="s">
        <v>470</v>
      </c>
      <c r="J202" t="s">
        <v>586</v>
      </c>
    </row>
    <row r="203" spans="1:10" x14ac:dyDescent="0.25">
      <c r="A203" s="1">
        <v>2024</v>
      </c>
      <c r="B203" s="1" t="s">
        <v>210</v>
      </c>
      <c r="C203" s="3"/>
      <c r="D203" s="1" t="s">
        <v>5</v>
      </c>
      <c r="E203" s="1" t="s">
        <v>10</v>
      </c>
      <c r="F203" s="3">
        <v>45338</v>
      </c>
      <c r="G203" s="8" t="s">
        <v>441</v>
      </c>
      <c r="H203" s="8" t="s">
        <v>553</v>
      </c>
      <c r="I203" t="s">
        <v>489</v>
      </c>
      <c r="J203" s="7" t="s">
        <v>585</v>
      </c>
    </row>
    <row r="204" spans="1:10" x14ac:dyDescent="0.25">
      <c r="A204" s="1">
        <v>2024</v>
      </c>
      <c r="B204" s="1" t="s">
        <v>211</v>
      </c>
      <c r="C204" s="3"/>
      <c r="D204" s="1" t="s">
        <v>5</v>
      </c>
      <c r="E204" s="1" t="s">
        <v>6</v>
      </c>
      <c r="F204" s="3">
        <v>41124</v>
      </c>
      <c r="G204" s="8" t="s">
        <v>441</v>
      </c>
      <c r="H204" s="8" t="s">
        <v>397</v>
      </c>
      <c r="I204" t="s">
        <v>504</v>
      </c>
      <c r="J204" t="s">
        <v>584</v>
      </c>
    </row>
    <row r="205" spans="1:10" x14ac:dyDescent="0.25">
      <c r="A205" s="1">
        <v>2024</v>
      </c>
      <c r="B205" s="1" t="s">
        <v>215</v>
      </c>
      <c r="C205" s="3">
        <v>2958446</v>
      </c>
      <c r="D205" s="1" t="s">
        <v>5</v>
      </c>
      <c r="E205" s="1" t="s">
        <v>10</v>
      </c>
      <c r="F205" s="3">
        <v>41864</v>
      </c>
      <c r="G205" s="8" t="s">
        <v>441</v>
      </c>
      <c r="H205" s="8" t="s">
        <v>536</v>
      </c>
      <c r="I205" t="s">
        <v>489</v>
      </c>
      <c r="J205" t="s">
        <v>585</v>
      </c>
    </row>
    <row r="206" spans="1:10" x14ac:dyDescent="0.25">
      <c r="A206" s="1">
        <v>2024</v>
      </c>
      <c r="B206" s="1" t="s">
        <v>226</v>
      </c>
      <c r="C206" s="3"/>
      <c r="D206" s="1" t="s">
        <v>5</v>
      </c>
      <c r="E206" s="1" t="s">
        <v>10</v>
      </c>
      <c r="F206" s="3">
        <v>41894</v>
      </c>
      <c r="G206" s="8" t="s">
        <v>441</v>
      </c>
      <c r="H206" s="8" t="s">
        <v>402</v>
      </c>
      <c r="I206" t="s">
        <v>471</v>
      </c>
      <c r="J206" t="s">
        <v>582</v>
      </c>
    </row>
    <row r="207" spans="1:10" x14ac:dyDescent="0.25">
      <c r="A207" s="1">
        <v>2024</v>
      </c>
      <c r="B207" s="1" t="s">
        <v>228</v>
      </c>
      <c r="C207" s="3"/>
      <c r="D207" s="1" t="s">
        <v>5</v>
      </c>
      <c r="E207" s="1" t="s">
        <v>6</v>
      </c>
      <c r="F207" s="3">
        <v>43208</v>
      </c>
      <c r="G207" s="8" t="s">
        <v>441</v>
      </c>
      <c r="H207" s="8" t="s">
        <v>404</v>
      </c>
      <c r="I207" t="s">
        <v>505</v>
      </c>
      <c r="J207" t="s">
        <v>584</v>
      </c>
    </row>
    <row r="208" spans="1:10" x14ac:dyDescent="0.25">
      <c r="A208" s="1">
        <v>2024</v>
      </c>
      <c r="B208" s="1" t="s">
        <v>230</v>
      </c>
      <c r="C208" s="3"/>
      <c r="D208" s="1" t="s">
        <v>5</v>
      </c>
      <c r="E208" s="1" t="s">
        <v>6</v>
      </c>
      <c r="F208" s="3">
        <v>45190</v>
      </c>
      <c r="G208" s="8" t="s">
        <v>441</v>
      </c>
      <c r="H208" s="8" t="s">
        <v>537</v>
      </c>
      <c r="I208" t="s">
        <v>483</v>
      </c>
      <c r="J208" t="s">
        <v>582</v>
      </c>
    </row>
    <row r="209" spans="1:10" x14ac:dyDescent="0.25">
      <c r="A209" s="1">
        <v>2024</v>
      </c>
      <c r="B209" s="1" t="s">
        <v>232</v>
      </c>
      <c r="C209" s="3"/>
      <c r="D209" s="1" t="s">
        <v>5</v>
      </c>
      <c r="E209" s="1" t="s">
        <v>6</v>
      </c>
      <c r="F209" s="3">
        <v>39673</v>
      </c>
      <c r="G209" s="8" t="s">
        <v>441</v>
      </c>
      <c r="H209" s="8" t="s">
        <v>406</v>
      </c>
      <c r="I209" t="s">
        <v>504</v>
      </c>
      <c r="J209" t="s">
        <v>584</v>
      </c>
    </row>
    <row r="210" spans="1:10" x14ac:dyDescent="0.25">
      <c r="A210" s="1">
        <v>2024</v>
      </c>
      <c r="B210" s="1" t="s">
        <v>238</v>
      </c>
      <c r="C210" s="3"/>
      <c r="D210" s="1" t="s">
        <v>5</v>
      </c>
      <c r="E210" s="1" t="s">
        <v>6</v>
      </c>
      <c r="F210" s="3">
        <v>43523</v>
      </c>
      <c r="G210" s="8" t="s">
        <v>441</v>
      </c>
      <c r="H210" s="8" t="s">
        <v>408</v>
      </c>
      <c r="I210" t="s">
        <v>477</v>
      </c>
      <c r="J210" t="s">
        <v>583</v>
      </c>
    </row>
    <row r="211" spans="1:10" x14ac:dyDescent="0.25">
      <c r="A211" s="1">
        <v>2024</v>
      </c>
      <c r="B211" s="1" t="s">
        <v>239</v>
      </c>
      <c r="C211" s="3"/>
      <c r="D211" s="1" t="s">
        <v>5</v>
      </c>
      <c r="E211" s="1" t="s">
        <v>10</v>
      </c>
      <c r="F211" s="3">
        <v>39097</v>
      </c>
      <c r="G211" s="8" t="s">
        <v>441</v>
      </c>
      <c r="H211" s="8" t="s">
        <v>409</v>
      </c>
      <c r="I211" t="s">
        <v>538</v>
      </c>
      <c r="J211" t="s">
        <v>582</v>
      </c>
    </row>
    <row r="212" spans="1:10" x14ac:dyDescent="0.25">
      <c r="A212" s="1">
        <v>2024</v>
      </c>
      <c r="B212" s="1" t="s">
        <v>248</v>
      </c>
      <c r="C212" s="3"/>
      <c r="D212" s="1" t="s">
        <v>5</v>
      </c>
      <c r="E212" s="1" t="s">
        <v>6</v>
      </c>
      <c r="F212" s="3">
        <v>44883</v>
      </c>
      <c r="G212" s="8" t="s">
        <v>441</v>
      </c>
      <c r="H212" s="8" t="s">
        <v>539</v>
      </c>
      <c r="I212" t="s">
        <v>489</v>
      </c>
      <c r="J212" t="s">
        <v>585</v>
      </c>
    </row>
    <row r="213" spans="1:10" x14ac:dyDescent="0.25">
      <c r="A213" s="1">
        <v>2024</v>
      </c>
      <c r="B213" s="1" t="s">
        <v>250</v>
      </c>
      <c r="C213" s="3"/>
      <c r="D213" s="1" t="s">
        <v>5</v>
      </c>
      <c r="E213" s="1" t="s">
        <v>6</v>
      </c>
      <c r="F213" s="3">
        <v>43173</v>
      </c>
      <c r="G213" s="8" t="s">
        <v>441</v>
      </c>
      <c r="H213" s="8" t="s">
        <v>540</v>
      </c>
      <c r="I213" t="s">
        <v>510</v>
      </c>
      <c r="J213" t="s">
        <v>584</v>
      </c>
    </row>
    <row r="214" spans="1:10" x14ac:dyDescent="0.25">
      <c r="A214" s="1">
        <v>2024</v>
      </c>
      <c r="B214" s="1" t="s">
        <v>254</v>
      </c>
      <c r="C214" s="3"/>
      <c r="D214" s="1" t="s">
        <v>5</v>
      </c>
      <c r="E214" s="1" t="s">
        <v>6</v>
      </c>
      <c r="F214" s="3">
        <v>43383</v>
      </c>
      <c r="G214" s="8" t="s">
        <v>441</v>
      </c>
      <c r="H214" s="8" t="s">
        <v>415</v>
      </c>
      <c r="I214" t="s">
        <v>478</v>
      </c>
      <c r="J214" t="s">
        <v>585</v>
      </c>
    </row>
    <row r="215" spans="1:10" x14ac:dyDescent="0.25">
      <c r="A215" s="1">
        <v>2024</v>
      </c>
      <c r="B215" s="1" t="s">
        <v>258</v>
      </c>
      <c r="C215" s="3"/>
      <c r="D215" s="1" t="s">
        <v>5</v>
      </c>
      <c r="E215" s="1" t="s">
        <v>6</v>
      </c>
      <c r="F215" s="3">
        <v>42419</v>
      </c>
      <c r="G215" s="8" t="s">
        <v>441</v>
      </c>
      <c r="H215" s="8" t="s">
        <v>541</v>
      </c>
      <c r="I215" t="s">
        <v>505</v>
      </c>
      <c r="J215" t="s">
        <v>584</v>
      </c>
    </row>
    <row r="216" spans="1:10" x14ac:dyDescent="0.25">
      <c r="A216" s="1">
        <v>2024</v>
      </c>
      <c r="B216" s="1" t="s">
        <v>259</v>
      </c>
      <c r="C216" s="3">
        <v>2958465</v>
      </c>
      <c r="D216" s="1" t="s">
        <v>5</v>
      </c>
      <c r="E216" s="1" t="s">
        <v>6</v>
      </c>
      <c r="F216" s="3">
        <v>45169</v>
      </c>
      <c r="G216" s="8" t="s">
        <v>441</v>
      </c>
      <c r="H216" s="8" t="s">
        <v>542</v>
      </c>
      <c r="I216" t="s">
        <v>505</v>
      </c>
      <c r="J216" t="s">
        <v>584</v>
      </c>
    </row>
    <row r="217" spans="1:10" x14ac:dyDescent="0.25">
      <c r="A217" s="1">
        <v>2024</v>
      </c>
      <c r="B217" s="1" t="s">
        <v>261</v>
      </c>
      <c r="C217" s="3"/>
      <c r="D217" s="1" t="s">
        <v>5</v>
      </c>
      <c r="E217" s="1" t="s">
        <v>10</v>
      </c>
      <c r="F217" s="3">
        <v>43493</v>
      </c>
      <c r="G217" s="8" t="s">
        <v>441</v>
      </c>
      <c r="H217" s="8" t="s">
        <v>543</v>
      </c>
      <c r="I217" t="s">
        <v>544</v>
      </c>
      <c r="J217" t="s">
        <v>587</v>
      </c>
    </row>
    <row r="218" spans="1:10" x14ac:dyDescent="0.25">
      <c r="A218" s="1">
        <v>2024</v>
      </c>
      <c r="B218" s="1" t="s">
        <v>264</v>
      </c>
      <c r="C218" s="3">
        <v>2958465</v>
      </c>
      <c r="D218" s="1" t="s">
        <v>5</v>
      </c>
      <c r="E218" s="1" t="s">
        <v>6</v>
      </c>
      <c r="F218" s="3">
        <v>44897</v>
      </c>
      <c r="G218" s="8" t="s">
        <v>441</v>
      </c>
      <c r="H218" s="8" t="s">
        <v>545</v>
      </c>
      <c r="I218" t="s">
        <v>489</v>
      </c>
      <c r="J218" t="s">
        <v>585</v>
      </c>
    </row>
    <row r="219" spans="1:10" x14ac:dyDescent="0.25">
      <c r="A219" s="1">
        <v>2024</v>
      </c>
      <c r="B219" s="1" t="s">
        <v>265</v>
      </c>
      <c r="C219" s="3"/>
      <c r="D219" s="1" t="s">
        <v>5</v>
      </c>
      <c r="E219" s="1" t="s">
        <v>6</v>
      </c>
      <c r="F219" s="3">
        <v>41866</v>
      </c>
      <c r="G219" s="8" t="s">
        <v>441</v>
      </c>
      <c r="H219" s="8" t="s">
        <v>421</v>
      </c>
      <c r="I219" t="s">
        <v>463</v>
      </c>
      <c r="J219" t="s">
        <v>582</v>
      </c>
    </row>
    <row r="220" spans="1:10" x14ac:dyDescent="0.25">
      <c r="A220" s="1">
        <v>2024</v>
      </c>
      <c r="B220" s="1" t="s">
        <v>266</v>
      </c>
      <c r="C220" s="3">
        <v>2958465</v>
      </c>
      <c r="D220" s="1" t="s">
        <v>5</v>
      </c>
      <c r="E220" s="1" t="s">
        <v>6</v>
      </c>
      <c r="F220" s="3">
        <v>45139</v>
      </c>
      <c r="G220" s="8" t="s">
        <v>441</v>
      </c>
      <c r="H220" s="8" t="s">
        <v>546</v>
      </c>
      <c r="I220" t="s">
        <v>478</v>
      </c>
      <c r="J220" t="s">
        <v>585</v>
      </c>
    </row>
    <row r="221" spans="1:10" x14ac:dyDescent="0.25">
      <c r="A221" s="1">
        <v>2024</v>
      </c>
      <c r="B221" s="1" t="s">
        <v>267</v>
      </c>
      <c r="C221" s="3"/>
      <c r="D221" s="1" t="s">
        <v>5</v>
      </c>
      <c r="E221" s="1" t="s">
        <v>6</v>
      </c>
      <c r="F221" s="3">
        <v>45323</v>
      </c>
      <c r="G221" s="8" t="s">
        <v>441</v>
      </c>
      <c r="H221" s="8" t="s">
        <v>554</v>
      </c>
      <c r="I221" t="s">
        <v>478</v>
      </c>
      <c r="J221" s="7" t="s">
        <v>585</v>
      </c>
    </row>
    <row r="222" spans="1:10" x14ac:dyDescent="0.25">
      <c r="A222" s="1">
        <v>2024</v>
      </c>
      <c r="B222" s="1" t="s">
        <v>268</v>
      </c>
      <c r="C222" s="3"/>
      <c r="D222" s="1" t="s">
        <v>5</v>
      </c>
      <c r="E222" s="1" t="s">
        <v>6</v>
      </c>
      <c r="F222" s="3">
        <v>44404</v>
      </c>
      <c r="G222" s="8" t="s">
        <v>441</v>
      </c>
      <c r="H222" s="8" t="s">
        <v>547</v>
      </c>
      <c r="I222" t="s">
        <v>489</v>
      </c>
      <c r="J222" t="s">
        <v>585</v>
      </c>
    </row>
    <row r="223" spans="1:10" x14ac:dyDescent="0.25">
      <c r="A223" s="1">
        <v>2024</v>
      </c>
      <c r="B223" s="1" t="s">
        <v>270</v>
      </c>
      <c r="C223" s="3">
        <v>2958465</v>
      </c>
      <c r="D223" s="1" t="s">
        <v>5</v>
      </c>
      <c r="E223" s="1" t="s">
        <v>6</v>
      </c>
      <c r="F223" s="3">
        <v>45315</v>
      </c>
      <c r="G223" s="8" t="s">
        <v>441</v>
      </c>
      <c r="H223" s="8" t="s">
        <v>548</v>
      </c>
      <c r="I223" t="s">
        <v>461</v>
      </c>
      <c r="J223" t="s">
        <v>585</v>
      </c>
    </row>
    <row r="224" spans="1:10" x14ac:dyDescent="0.25">
      <c r="A224" s="1">
        <v>2024</v>
      </c>
      <c r="B224" s="1" t="s">
        <v>271</v>
      </c>
      <c r="C224" s="3"/>
      <c r="D224" s="1" t="s">
        <v>5</v>
      </c>
      <c r="E224" s="1" t="s">
        <v>6</v>
      </c>
      <c r="F224" s="3">
        <v>43684</v>
      </c>
      <c r="G224" s="8" t="s">
        <v>441</v>
      </c>
      <c r="H224" s="8" t="s">
        <v>426</v>
      </c>
      <c r="I224" t="s">
        <v>485</v>
      </c>
      <c r="J224" t="s">
        <v>583</v>
      </c>
    </row>
    <row r="225" spans="1:10" x14ac:dyDescent="0.25">
      <c r="A225" s="1">
        <v>2024</v>
      </c>
      <c r="B225" s="1" t="s">
        <v>273</v>
      </c>
      <c r="C225" s="3"/>
      <c r="D225" s="1" t="s">
        <v>5</v>
      </c>
      <c r="E225" s="1" t="s">
        <v>6</v>
      </c>
      <c r="F225" s="3">
        <v>44837</v>
      </c>
      <c r="G225" s="8" t="s">
        <v>441</v>
      </c>
      <c r="H225" s="8" t="s">
        <v>549</v>
      </c>
      <c r="I225" t="s">
        <v>467</v>
      </c>
      <c r="J225" t="s">
        <v>582</v>
      </c>
    </row>
    <row r="226" spans="1:10" x14ac:dyDescent="0.25">
      <c r="A226" s="1">
        <v>2024</v>
      </c>
      <c r="B226" s="1" t="s">
        <v>274</v>
      </c>
      <c r="C226" s="3"/>
      <c r="D226" s="1" t="s">
        <v>5</v>
      </c>
      <c r="E226" s="1" t="s">
        <v>6</v>
      </c>
      <c r="F226" s="3">
        <v>44231</v>
      </c>
      <c r="G226" s="8" t="s">
        <v>441</v>
      </c>
      <c r="H226" s="8" t="s">
        <v>465</v>
      </c>
      <c r="I226" t="s">
        <v>491</v>
      </c>
      <c r="J226" t="s">
        <v>582</v>
      </c>
    </row>
    <row r="227" spans="1:10" x14ac:dyDescent="0.25">
      <c r="A227" s="1">
        <v>2024</v>
      </c>
      <c r="B227" s="1" t="s">
        <v>276</v>
      </c>
      <c r="C227" s="3"/>
      <c r="D227" s="1" t="s">
        <v>5</v>
      </c>
      <c r="E227" s="1" t="s">
        <v>6</v>
      </c>
      <c r="F227" s="3">
        <v>43567</v>
      </c>
      <c r="G227" s="8" t="s">
        <v>441</v>
      </c>
      <c r="H227" s="8" t="s">
        <v>429</v>
      </c>
      <c r="I227" t="s">
        <v>550</v>
      </c>
      <c r="J227" t="s">
        <v>584</v>
      </c>
    </row>
    <row r="228" spans="1:10" x14ac:dyDescent="0.25">
      <c r="A228" s="1">
        <v>2024</v>
      </c>
      <c r="B228" s="1" t="s">
        <v>279</v>
      </c>
      <c r="C228" s="3"/>
      <c r="D228" s="1" t="s">
        <v>5</v>
      </c>
      <c r="E228" s="1" t="s">
        <v>10</v>
      </c>
      <c r="F228" s="3">
        <v>42809</v>
      </c>
      <c r="G228" s="8" t="s">
        <v>441</v>
      </c>
      <c r="H228" s="8" t="s">
        <v>430</v>
      </c>
      <c r="I228" t="s">
        <v>473</v>
      </c>
      <c r="J228" t="s">
        <v>586</v>
      </c>
    </row>
    <row r="229" spans="1:10" x14ac:dyDescent="0.25">
      <c r="A229" s="1">
        <v>2024</v>
      </c>
      <c r="B229" s="1" t="s">
        <v>281</v>
      </c>
      <c r="C229" s="3"/>
      <c r="D229" s="1" t="s">
        <v>5</v>
      </c>
      <c r="E229" s="1" t="s">
        <v>6</v>
      </c>
      <c r="F229" s="3">
        <v>43472</v>
      </c>
      <c r="G229" s="8" t="s">
        <v>441</v>
      </c>
      <c r="H229" s="8" t="s">
        <v>296</v>
      </c>
      <c r="I229" t="s">
        <v>467</v>
      </c>
      <c r="J229" t="s">
        <v>582</v>
      </c>
    </row>
    <row r="230" spans="1:10" x14ac:dyDescent="0.25">
      <c r="A230" s="1">
        <v>2024</v>
      </c>
      <c r="B230" s="1" t="s">
        <v>284</v>
      </c>
      <c r="C230" s="3"/>
      <c r="D230" s="1" t="s">
        <v>5</v>
      </c>
      <c r="E230" s="1" t="s">
        <v>6</v>
      </c>
      <c r="F230" s="3">
        <v>45134</v>
      </c>
      <c r="G230" s="8" t="s">
        <v>441</v>
      </c>
      <c r="H230" s="8" t="s">
        <v>551</v>
      </c>
      <c r="I230" t="s">
        <v>491</v>
      </c>
      <c r="J230" t="s">
        <v>582</v>
      </c>
    </row>
    <row r="231" spans="1:10" x14ac:dyDescent="0.25">
      <c r="A231" s="1">
        <v>2024</v>
      </c>
      <c r="B231" s="1" t="s">
        <v>286</v>
      </c>
      <c r="C231" s="3"/>
      <c r="D231" s="1" t="s">
        <v>5</v>
      </c>
      <c r="E231" s="1" t="s">
        <v>10</v>
      </c>
      <c r="F231" s="3">
        <v>44676</v>
      </c>
      <c r="G231" s="8" t="s">
        <v>441</v>
      </c>
      <c r="H231" s="8" t="s">
        <v>552</v>
      </c>
      <c r="I231" t="s">
        <v>483</v>
      </c>
      <c r="J231" t="s">
        <v>582</v>
      </c>
    </row>
    <row r="232" spans="1:10" x14ac:dyDescent="0.25">
      <c r="A232" s="1">
        <v>2024</v>
      </c>
      <c r="B232" s="1" t="s">
        <v>4</v>
      </c>
      <c r="C232" s="3"/>
      <c r="D232" s="1" t="s">
        <v>5</v>
      </c>
      <c r="E232" s="1" t="s">
        <v>6</v>
      </c>
      <c r="F232" s="3">
        <v>45322</v>
      </c>
      <c r="G232" s="8" t="s">
        <v>442</v>
      </c>
      <c r="H232" s="8" t="s">
        <v>460</v>
      </c>
      <c r="I232" t="s">
        <v>461</v>
      </c>
      <c r="J232" t="s">
        <v>585</v>
      </c>
    </row>
    <row r="233" spans="1:10" x14ac:dyDescent="0.25">
      <c r="A233" s="1">
        <v>2024</v>
      </c>
      <c r="B233" s="1" t="s">
        <v>7</v>
      </c>
      <c r="C233" s="3">
        <v>2958465</v>
      </c>
      <c r="D233" s="1" t="s">
        <v>8</v>
      </c>
      <c r="E233" s="1" t="s">
        <v>6</v>
      </c>
      <c r="F233" s="3">
        <v>41172</v>
      </c>
      <c r="G233" s="8" t="s">
        <v>442</v>
      </c>
      <c r="H233" s="8" t="s">
        <v>462</v>
      </c>
      <c r="I233" t="s">
        <v>463</v>
      </c>
      <c r="J233" t="s">
        <v>582</v>
      </c>
    </row>
    <row r="234" spans="1:10" x14ac:dyDescent="0.25">
      <c r="A234" s="1">
        <v>2024</v>
      </c>
      <c r="B234" s="1" t="s">
        <v>9</v>
      </c>
      <c r="C234" s="3"/>
      <c r="D234" s="1" t="s">
        <v>5</v>
      </c>
      <c r="E234" s="1" t="s">
        <v>10</v>
      </c>
      <c r="F234" s="3">
        <v>43529</v>
      </c>
      <c r="G234" s="8" t="s">
        <v>442</v>
      </c>
      <c r="H234" s="8" t="s">
        <v>464</v>
      </c>
      <c r="I234" t="s">
        <v>463</v>
      </c>
      <c r="J234" t="s">
        <v>582</v>
      </c>
    </row>
    <row r="235" spans="1:10" x14ac:dyDescent="0.25">
      <c r="A235" s="1">
        <v>2024</v>
      </c>
      <c r="B235" s="1" t="s">
        <v>11</v>
      </c>
      <c r="C235" s="3"/>
      <c r="D235" s="1" t="s">
        <v>5</v>
      </c>
      <c r="E235" s="1" t="s">
        <v>6</v>
      </c>
      <c r="F235" s="3">
        <v>45086</v>
      </c>
      <c r="G235" s="8" t="s">
        <v>442</v>
      </c>
      <c r="H235" s="8" t="s">
        <v>465</v>
      </c>
      <c r="I235" t="s">
        <v>463</v>
      </c>
      <c r="J235" t="s">
        <v>582</v>
      </c>
    </row>
    <row r="236" spans="1:10" x14ac:dyDescent="0.25">
      <c r="A236" s="1">
        <v>2024</v>
      </c>
      <c r="B236" s="1" t="s">
        <v>14</v>
      </c>
      <c r="C236" s="3">
        <v>2958465</v>
      </c>
      <c r="D236" s="1" t="s">
        <v>5</v>
      </c>
      <c r="E236" s="1" t="s">
        <v>10</v>
      </c>
      <c r="F236" s="3">
        <v>42037</v>
      </c>
      <c r="G236" s="8" t="s">
        <v>442</v>
      </c>
      <c r="H236" s="8" t="s">
        <v>466</v>
      </c>
      <c r="I236" t="s">
        <v>467</v>
      </c>
      <c r="J236" t="s">
        <v>582</v>
      </c>
    </row>
    <row r="237" spans="1:10" x14ac:dyDescent="0.25">
      <c r="A237" s="1">
        <v>2024</v>
      </c>
      <c r="B237" s="1" t="s">
        <v>15</v>
      </c>
      <c r="C237" s="3"/>
      <c r="D237" s="1" t="s">
        <v>5</v>
      </c>
      <c r="E237" s="1" t="s">
        <v>10</v>
      </c>
      <c r="F237" s="3">
        <v>41003</v>
      </c>
      <c r="G237" s="8" t="s">
        <v>442</v>
      </c>
      <c r="H237" s="8" t="s">
        <v>468</v>
      </c>
      <c r="I237" t="s">
        <v>469</v>
      </c>
      <c r="J237" t="s">
        <v>586</v>
      </c>
    </row>
    <row r="238" spans="1:10" x14ac:dyDescent="0.25">
      <c r="A238" s="1">
        <v>2024</v>
      </c>
      <c r="B238" s="1" t="s">
        <v>16</v>
      </c>
      <c r="C238" s="3"/>
      <c r="D238" s="1" t="s">
        <v>5</v>
      </c>
      <c r="E238" s="1" t="s">
        <v>10</v>
      </c>
      <c r="F238" s="3">
        <v>40954</v>
      </c>
      <c r="G238" s="8" t="s">
        <v>442</v>
      </c>
      <c r="H238" s="8" t="s">
        <v>395</v>
      </c>
      <c r="I238" t="s">
        <v>470</v>
      </c>
      <c r="J238" t="s">
        <v>586</v>
      </c>
    </row>
    <row r="239" spans="1:10" x14ac:dyDescent="0.25">
      <c r="A239" s="1">
        <v>2024</v>
      </c>
      <c r="B239" s="1" t="s">
        <v>17</v>
      </c>
      <c r="C239" s="3"/>
      <c r="D239" s="1" t="s">
        <v>5</v>
      </c>
      <c r="E239" s="1" t="s">
        <v>10</v>
      </c>
      <c r="F239" s="3">
        <v>40792</v>
      </c>
      <c r="G239" s="8" t="s">
        <v>442</v>
      </c>
      <c r="H239" s="8" t="s">
        <v>298</v>
      </c>
      <c r="I239" t="s">
        <v>471</v>
      </c>
      <c r="J239" t="s">
        <v>582</v>
      </c>
    </row>
    <row r="240" spans="1:10" x14ac:dyDescent="0.25">
      <c r="A240" s="1">
        <v>2024</v>
      </c>
      <c r="B240" s="1" t="s">
        <v>18</v>
      </c>
      <c r="C240" s="3"/>
      <c r="D240" s="1" t="s">
        <v>5</v>
      </c>
      <c r="E240" s="1" t="s">
        <v>10</v>
      </c>
      <c r="F240" s="3">
        <v>43608</v>
      </c>
      <c r="G240" s="8" t="s">
        <v>442</v>
      </c>
      <c r="H240" s="8" t="s">
        <v>472</v>
      </c>
      <c r="I240" t="s">
        <v>473</v>
      </c>
      <c r="J240" t="s">
        <v>586</v>
      </c>
    </row>
    <row r="241" spans="1:10" x14ac:dyDescent="0.25">
      <c r="A241" s="1">
        <v>2024</v>
      </c>
      <c r="B241" s="1" t="s">
        <v>19</v>
      </c>
      <c r="C241" s="3"/>
      <c r="D241" s="1" t="s">
        <v>5</v>
      </c>
      <c r="E241" s="1" t="s">
        <v>20</v>
      </c>
      <c r="F241" s="3">
        <v>41611</v>
      </c>
      <c r="G241" s="8" t="s">
        <v>442</v>
      </c>
      <c r="H241" s="8" t="s">
        <v>474</v>
      </c>
      <c r="I241" t="s">
        <v>475</v>
      </c>
      <c r="J241" t="s">
        <v>586</v>
      </c>
    </row>
    <row r="242" spans="1:10" x14ac:dyDescent="0.25">
      <c r="A242" s="1">
        <v>2024</v>
      </c>
      <c r="B242" s="1" t="s">
        <v>21</v>
      </c>
      <c r="C242" s="3"/>
      <c r="D242" s="1" t="s">
        <v>5</v>
      </c>
      <c r="E242" s="1" t="s">
        <v>6</v>
      </c>
      <c r="F242" s="3">
        <v>44659</v>
      </c>
      <c r="G242" s="8" t="s">
        <v>442</v>
      </c>
      <c r="H242" s="8" t="s">
        <v>476</v>
      </c>
      <c r="I242" t="s">
        <v>477</v>
      </c>
      <c r="J242" t="s">
        <v>583</v>
      </c>
    </row>
    <row r="243" spans="1:10" x14ac:dyDescent="0.25">
      <c r="A243" s="1">
        <v>2024</v>
      </c>
      <c r="B243" s="1" t="s">
        <v>23</v>
      </c>
      <c r="C243" s="3"/>
      <c r="D243" s="1" t="s">
        <v>5</v>
      </c>
      <c r="E243" s="1" t="s">
        <v>6</v>
      </c>
      <c r="F243" s="3">
        <v>43958</v>
      </c>
      <c r="G243" s="8" t="s">
        <v>442</v>
      </c>
      <c r="H243" s="8" t="s">
        <v>302</v>
      </c>
      <c r="I243" t="s">
        <v>463</v>
      </c>
      <c r="J243" t="s">
        <v>582</v>
      </c>
    </row>
    <row r="244" spans="1:10" x14ac:dyDescent="0.25">
      <c r="A244" s="1">
        <v>2024</v>
      </c>
      <c r="B244" s="1" t="s">
        <v>28</v>
      </c>
      <c r="C244" s="3">
        <v>2958465</v>
      </c>
      <c r="D244" s="1" t="s">
        <v>5</v>
      </c>
      <c r="E244" s="1" t="s">
        <v>6</v>
      </c>
      <c r="F244" s="3">
        <v>43740</v>
      </c>
      <c r="G244" s="8" t="s">
        <v>442</v>
      </c>
      <c r="H244" s="8" t="s">
        <v>303</v>
      </c>
      <c r="I244" t="s">
        <v>478</v>
      </c>
      <c r="J244" t="s">
        <v>585</v>
      </c>
    </row>
    <row r="245" spans="1:10" x14ac:dyDescent="0.25">
      <c r="A245" s="1">
        <v>2024</v>
      </c>
      <c r="B245" s="1" t="s">
        <v>32</v>
      </c>
      <c r="C245" s="3"/>
      <c r="D245" s="1" t="s">
        <v>5</v>
      </c>
      <c r="E245" s="1" t="s">
        <v>10</v>
      </c>
      <c r="F245" s="3">
        <v>42604</v>
      </c>
      <c r="G245" s="8" t="s">
        <v>442</v>
      </c>
      <c r="H245" s="8" t="s">
        <v>479</v>
      </c>
      <c r="I245" t="s">
        <v>477</v>
      </c>
      <c r="J245" t="s">
        <v>583</v>
      </c>
    </row>
    <row r="246" spans="1:10" x14ac:dyDescent="0.25">
      <c r="A246" s="1">
        <v>2024</v>
      </c>
      <c r="B246" s="1" t="s">
        <v>33</v>
      </c>
      <c r="C246" s="3"/>
      <c r="D246" s="1" t="s">
        <v>5</v>
      </c>
      <c r="E246" s="1" t="s">
        <v>10</v>
      </c>
      <c r="F246" s="3">
        <v>41353</v>
      </c>
      <c r="G246" s="8" t="s">
        <v>442</v>
      </c>
      <c r="H246" s="8" t="s">
        <v>307</v>
      </c>
      <c r="I246" t="s">
        <v>473</v>
      </c>
      <c r="J246" t="s">
        <v>586</v>
      </c>
    </row>
    <row r="247" spans="1:10" x14ac:dyDescent="0.25">
      <c r="A247" s="1">
        <v>2024</v>
      </c>
      <c r="B247" s="1" t="s">
        <v>35</v>
      </c>
      <c r="C247" s="3"/>
      <c r="D247" s="1" t="s">
        <v>5</v>
      </c>
      <c r="E247" s="1" t="s">
        <v>6</v>
      </c>
      <c r="F247" s="3">
        <v>44677</v>
      </c>
      <c r="G247" s="8" t="s">
        <v>442</v>
      </c>
      <c r="H247" s="8" t="s">
        <v>480</v>
      </c>
      <c r="I247" t="s">
        <v>481</v>
      </c>
      <c r="J247" t="s">
        <v>584</v>
      </c>
    </row>
    <row r="248" spans="1:10" x14ac:dyDescent="0.25">
      <c r="A248" s="1">
        <v>2024</v>
      </c>
      <c r="B248" s="1" t="s">
        <v>36</v>
      </c>
      <c r="C248" s="3">
        <v>2958465</v>
      </c>
      <c r="D248" s="1" t="s">
        <v>5</v>
      </c>
      <c r="E248" s="1" t="s">
        <v>10</v>
      </c>
      <c r="F248" s="3">
        <v>45209</v>
      </c>
      <c r="G248" s="8" t="s">
        <v>442</v>
      </c>
      <c r="H248" s="8" t="s">
        <v>482</v>
      </c>
      <c r="I248" t="s">
        <v>483</v>
      </c>
      <c r="J248" t="s">
        <v>582</v>
      </c>
    </row>
    <row r="249" spans="1:10" x14ac:dyDescent="0.25">
      <c r="A249" s="1">
        <v>2024</v>
      </c>
      <c r="B249" s="1" t="s">
        <v>38</v>
      </c>
      <c r="C249" s="3"/>
      <c r="D249" s="1" t="s">
        <v>5</v>
      </c>
      <c r="E249" s="1" t="s">
        <v>6</v>
      </c>
      <c r="F249" s="3">
        <v>44659</v>
      </c>
      <c r="G249" s="8" t="s">
        <v>442</v>
      </c>
      <c r="H249" s="8" t="s">
        <v>484</v>
      </c>
      <c r="I249" t="s">
        <v>467</v>
      </c>
      <c r="J249" t="s">
        <v>582</v>
      </c>
    </row>
    <row r="250" spans="1:10" x14ac:dyDescent="0.25">
      <c r="A250" s="1">
        <v>2024</v>
      </c>
      <c r="B250" s="1" t="s">
        <v>51</v>
      </c>
      <c r="C250" s="3"/>
      <c r="D250" s="1" t="s">
        <v>5</v>
      </c>
      <c r="E250" s="1" t="s">
        <v>6</v>
      </c>
      <c r="F250" s="3">
        <v>44224</v>
      </c>
      <c r="G250" s="8" t="s">
        <v>442</v>
      </c>
      <c r="H250" s="8" t="s">
        <v>312</v>
      </c>
      <c r="I250" t="s">
        <v>485</v>
      </c>
      <c r="J250" t="s">
        <v>583</v>
      </c>
    </row>
    <row r="251" spans="1:10" x14ac:dyDescent="0.25">
      <c r="A251" s="1">
        <v>2024</v>
      </c>
      <c r="B251" s="1" t="s">
        <v>52</v>
      </c>
      <c r="C251" s="3"/>
      <c r="D251" s="1" t="s">
        <v>5</v>
      </c>
      <c r="E251" s="1" t="s">
        <v>6</v>
      </c>
      <c r="F251" s="3">
        <v>44070</v>
      </c>
      <c r="G251" s="8" t="s">
        <v>442</v>
      </c>
      <c r="H251" s="8" t="s">
        <v>460</v>
      </c>
      <c r="I251" t="s">
        <v>486</v>
      </c>
      <c r="J251" t="s">
        <v>585</v>
      </c>
    </row>
    <row r="252" spans="1:10" x14ac:dyDescent="0.25">
      <c r="A252" s="1">
        <v>2024</v>
      </c>
      <c r="B252" s="1" t="s">
        <v>54</v>
      </c>
      <c r="C252" s="3"/>
      <c r="D252" s="1" t="s">
        <v>5</v>
      </c>
      <c r="E252" s="1" t="s">
        <v>10</v>
      </c>
      <c r="F252" s="3">
        <v>44768</v>
      </c>
      <c r="G252" s="8" t="s">
        <v>442</v>
      </c>
      <c r="H252" s="8" t="s">
        <v>487</v>
      </c>
      <c r="I252" t="s">
        <v>470</v>
      </c>
      <c r="J252" t="s">
        <v>586</v>
      </c>
    </row>
    <row r="253" spans="1:10" x14ac:dyDescent="0.25">
      <c r="A253" s="1">
        <v>2024</v>
      </c>
      <c r="B253" s="1" t="s">
        <v>55</v>
      </c>
      <c r="C253" s="3"/>
      <c r="D253" s="1" t="s">
        <v>5</v>
      </c>
      <c r="E253" s="1" t="s">
        <v>10</v>
      </c>
      <c r="F253" s="3">
        <v>44789</v>
      </c>
      <c r="G253" s="8" t="s">
        <v>442</v>
      </c>
      <c r="H253" s="8" t="s">
        <v>488</v>
      </c>
      <c r="I253" t="s">
        <v>489</v>
      </c>
      <c r="J253" t="s">
        <v>585</v>
      </c>
    </row>
    <row r="254" spans="1:10" x14ac:dyDescent="0.25">
      <c r="A254" s="1">
        <v>2024</v>
      </c>
      <c r="B254" s="1" t="s">
        <v>57</v>
      </c>
      <c r="C254" s="3"/>
      <c r="D254" s="1" t="s">
        <v>5</v>
      </c>
      <c r="E254" s="1" t="s">
        <v>10</v>
      </c>
      <c r="F254" s="3">
        <v>43230</v>
      </c>
      <c r="G254" s="8" t="s">
        <v>442</v>
      </c>
      <c r="H254" s="8" t="s">
        <v>490</v>
      </c>
      <c r="I254" t="s">
        <v>491</v>
      </c>
      <c r="J254" t="s">
        <v>582</v>
      </c>
    </row>
    <row r="255" spans="1:10" x14ac:dyDescent="0.25">
      <c r="A255" s="1">
        <v>2024</v>
      </c>
      <c r="B255" s="1" t="s">
        <v>64</v>
      </c>
      <c r="C255" s="3"/>
      <c r="D255" s="1" t="s">
        <v>5</v>
      </c>
      <c r="E255" s="1" t="s">
        <v>10</v>
      </c>
      <c r="F255" s="3">
        <v>42615</v>
      </c>
      <c r="G255" s="8" t="s">
        <v>442</v>
      </c>
      <c r="H255" s="8" t="s">
        <v>492</v>
      </c>
      <c r="I255" t="s">
        <v>475</v>
      </c>
      <c r="J255" t="s">
        <v>586</v>
      </c>
    </row>
    <row r="256" spans="1:10" x14ac:dyDescent="0.25">
      <c r="A256" s="1">
        <v>2024</v>
      </c>
      <c r="B256" s="1" t="s">
        <v>66</v>
      </c>
      <c r="C256" s="3"/>
      <c r="D256" s="1" t="s">
        <v>5</v>
      </c>
      <c r="E256" s="1" t="s">
        <v>10</v>
      </c>
      <c r="F256" s="3">
        <v>39429</v>
      </c>
      <c r="G256" s="8" t="s">
        <v>442</v>
      </c>
      <c r="H256" s="8" t="s">
        <v>319</v>
      </c>
      <c r="I256" t="s">
        <v>483</v>
      </c>
      <c r="J256" t="s">
        <v>582</v>
      </c>
    </row>
    <row r="257" spans="1:10" x14ac:dyDescent="0.25">
      <c r="A257" s="1">
        <v>2024</v>
      </c>
      <c r="B257" s="1" t="s">
        <v>68</v>
      </c>
      <c r="C257" s="3"/>
      <c r="D257" s="1" t="s">
        <v>5</v>
      </c>
      <c r="E257" s="1" t="s">
        <v>6</v>
      </c>
      <c r="F257" s="3">
        <v>45289</v>
      </c>
      <c r="G257" s="8" t="s">
        <v>442</v>
      </c>
      <c r="H257" s="8" t="s">
        <v>493</v>
      </c>
      <c r="I257" t="s">
        <v>467</v>
      </c>
      <c r="J257" t="s">
        <v>582</v>
      </c>
    </row>
    <row r="258" spans="1:10" x14ac:dyDescent="0.25">
      <c r="A258" s="1">
        <v>2024</v>
      </c>
      <c r="B258" s="1" t="s">
        <v>69</v>
      </c>
      <c r="C258" s="3"/>
      <c r="D258" s="1" t="s">
        <v>5</v>
      </c>
      <c r="E258" s="1" t="s">
        <v>10</v>
      </c>
      <c r="F258" s="3">
        <v>45278</v>
      </c>
      <c r="G258" s="8" t="s">
        <v>442</v>
      </c>
      <c r="H258" s="8" t="s">
        <v>494</v>
      </c>
      <c r="I258" t="s">
        <v>495</v>
      </c>
      <c r="J258" t="s">
        <v>582</v>
      </c>
    </row>
    <row r="259" spans="1:10" x14ac:dyDescent="0.25">
      <c r="A259" s="1">
        <v>2024</v>
      </c>
      <c r="B259" s="1" t="s">
        <v>73</v>
      </c>
      <c r="C259" s="3"/>
      <c r="D259" s="1" t="s">
        <v>5</v>
      </c>
      <c r="E259" s="1" t="s">
        <v>10</v>
      </c>
      <c r="F259" s="3">
        <v>44256</v>
      </c>
      <c r="G259" s="8" t="s">
        <v>442</v>
      </c>
      <c r="H259" s="8" t="s">
        <v>496</v>
      </c>
      <c r="I259" t="s">
        <v>485</v>
      </c>
      <c r="J259" t="s">
        <v>583</v>
      </c>
    </row>
    <row r="260" spans="1:10" x14ac:dyDescent="0.25">
      <c r="A260" s="1">
        <v>2024</v>
      </c>
      <c r="B260" s="1" t="s">
        <v>74</v>
      </c>
      <c r="C260" s="3"/>
      <c r="D260" s="1" t="s">
        <v>5</v>
      </c>
      <c r="E260" s="1" t="s">
        <v>6</v>
      </c>
      <c r="F260" s="3">
        <v>41960</v>
      </c>
      <c r="G260" s="8" t="s">
        <v>442</v>
      </c>
      <c r="H260" s="8" t="s">
        <v>497</v>
      </c>
      <c r="I260" t="s">
        <v>463</v>
      </c>
      <c r="J260" t="s">
        <v>582</v>
      </c>
    </row>
    <row r="261" spans="1:10" x14ac:dyDescent="0.25">
      <c r="A261" s="1">
        <v>2024</v>
      </c>
      <c r="B261" s="1" t="s">
        <v>76</v>
      </c>
      <c r="C261" s="3"/>
      <c r="D261" s="1" t="s">
        <v>5</v>
      </c>
      <c r="E261" s="1" t="s">
        <v>20</v>
      </c>
      <c r="F261" s="3">
        <v>44876</v>
      </c>
      <c r="G261" s="8" t="s">
        <v>442</v>
      </c>
      <c r="H261" s="8" t="s">
        <v>498</v>
      </c>
      <c r="I261" t="s">
        <v>475</v>
      </c>
      <c r="J261" t="s">
        <v>586</v>
      </c>
    </row>
    <row r="262" spans="1:10" x14ac:dyDescent="0.25">
      <c r="A262" s="1">
        <v>2024</v>
      </c>
      <c r="B262" s="1" t="s">
        <v>77</v>
      </c>
      <c r="C262" s="3"/>
      <c r="D262" s="1" t="s">
        <v>5</v>
      </c>
      <c r="E262" s="1" t="s">
        <v>6</v>
      </c>
      <c r="F262" s="3">
        <v>44320</v>
      </c>
      <c r="G262" s="8" t="s">
        <v>442</v>
      </c>
      <c r="H262" s="8" t="s">
        <v>499</v>
      </c>
      <c r="I262" t="s">
        <v>478</v>
      </c>
      <c r="J262" t="s">
        <v>585</v>
      </c>
    </row>
    <row r="263" spans="1:10" x14ac:dyDescent="0.25">
      <c r="A263" s="1">
        <v>2024</v>
      </c>
      <c r="B263" s="1" t="s">
        <v>81</v>
      </c>
      <c r="C263" s="3"/>
      <c r="D263" s="1" t="s">
        <v>5</v>
      </c>
      <c r="E263" s="1" t="s">
        <v>6</v>
      </c>
      <c r="F263" s="3">
        <v>41964</v>
      </c>
      <c r="G263" s="8" t="s">
        <v>442</v>
      </c>
      <c r="H263" s="8" t="s">
        <v>326</v>
      </c>
      <c r="I263" t="s">
        <v>500</v>
      </c>
      <c r="J263" t="s">
        <v>585</v>
      </c>
    </row>
    <row r="264" spans="1:10" x14ac:dyDescent="0.25">
      <c r="A264" s="1">
        <v>2024</v>
      </c>
      <c r="B264" s="1" t="s">
        <v>82</v>
      </c>
      <c r="C264" s="3"/>
      <c r="D264" s="1" t="s">
        <v>5</v>
      </c>
      <c r="E264" s="1" t="s">
        <v>6</v>
      </c>
      <c r="F264" s="3">
        <v>45239</v>
      </c>
      <c r="G264" s="8" t="s">
        <v>442</v>
      </c>
      <c r="H264" s="8" t="s">
        <v>501</v>
      </c>
      <c r="I264" t="s">
        <v>463</v>
      </c>
      <c r="J264" t="s">
        <v>582</v>
      </c>
    </row>
    <row r="265" spans="1:10" x14ac:dyDescent="0.25">
      <c r="A265" s="1">
        <v>2024</v>
      </c>
      <c r="B265" s="1" t="s">
        <v>84</v>
      </c>
      <c r="C265" s="3"/>
      <c r="D265" s="1" t="s">
        <v>5</v>
      </c>
      <c r="E265" s="1" t="s">
        <v>6</v>
      </c>
      <c r="F265" s="3">
        <v>42551</v>
      </c>
      <c r="G265" s="8" t="s">
        <v>442</v>
      </c>
      <c r="H265" s="8" t="s">
        <v>502</v>
      </c>
      <c r="I265" t="s">
        <v>467</v>
      </c>
      <c r="J265" t="s">
        <v>582</v>
      </c>
    </row>
    <row r="266" spans="1:10" x14ac:dyDescent="0.25">
      <c r="A266" s="1">
        <v>2024</v>
      </c>
      <c r="B266" s="1" t="s">
        <v>87</v>
      </c>
      <c r="C266" s="3"/>
      <c r="D266" s="1" t="s">
        <v>5</v>
      </c>
      <c r="E266" s="1" t="s">
        <v>6</v>
      </c>
      <c r="F266" s="3">
        <v>42173</v>
      </c>
      <c r="G266" s="8" t="s">
        <v>442</v>
      </c>
      <c r="H266" s="8" t="s">
        <v>329</v>
      </c>
      <c r="I266" t="s">
        <v>473</v>
      </c>
      <c r="J266" t="s">
        <v>586</v>
      </c>
    </row>
    <row r="267" spans="1:10" x14ac:dyDescent="0.25">
      <c r="A267" s="1">
        <v>2024</v>
      </c>
      <c r="B267" s="1" t="s">
        <v>88</v>
      </c>
      <c r="C267" s="3"/>
      <c r="D267" s="1" t="s">
        <v>5</v>
      </c>
      <c r="E267" s="1" t="s">
        <v>6</v>
      </c>
      <c r="F267" s="3">
        <v>43588</v>
      </c>
      <c r="G267" s="8" t="s">
        <v>442</v>
      </c>
      <c r="H267" s="8" t="s">
        <v>330</v>
      </c>
      <c r="I267" t="s">
        <v>495</v>
      </c>
      <c r="J267" t="s">
        <v>582</v>
      </c>
    </row>
    <row r="268" spans="1:10" x14ac:dyDescent="0.25">
      <c r="A268" s="1">
        <v>2024</v>
      </c>
      <c r="B268" s="1" t="s">
        <v>89</v>
      </c>
      <c r="C268" s="3"/>
      <c r="D268" s="1" t="s">
        <v>5</v>
      </c>
      <c r="E268" s="1" t="s">
        <v>10</v>
      </c>
      <c r="F268" s="3">
        <v>43678</v>
      </c>
      <c r="G268" s="8" t="s">
        <v>442</v>
      </c>
      <c r="H268" s="8" t="s">
        <v>331</v>
      </c>
      <c r="I268" t="s">
        <v>473</v>
      </c>
      <c r="J268" t="s">
        <v>586</v>
      </c>
    </row>
    <row r="269" spans="1:10" x14ac:dyDescent="0.25">
      <c r="A269" s="1">
        <v>2024</v>
      </c>
      <c r="B269" s="1" t="s">
        <v>96</v>
      </c>
      <c r="C269" s="3"/>
      <c r="D269" s="1" t="s">
        <v>5</v>
      </c>
      <c r="E269" s="1" t="s">
        <v>6</v>
      </c>
      <c r="F269" s="3">
        <v>44126</v>
      </c>
      <c r="G269" s="8" t="s">
        <v>442</v>
      </c>
      <c r="H269" s="8" t="s">
        <v>333</v>
      </c>
      <c r="I269" t="s">
        <v>495</v>
      </c>
      <c r="J269" t="s">
        <v>585</v>
      </c>
    </row>
    <row r="270" spans="1:10" x14ac:dyDescent="0.25">
      <c r="A270" s="1">
        <v>2024</v>
      </c>
      <c r="B270" s="1" t="s">
        <v>99</v>
      </c>
      <c r="C270" s="3"/>
      <c r="D270" s="1" t="s">
        <v>5</v>
      </c>
      <c r="E270" s="1" t="s">
        <v>6</v>
      </c>
      <c r="F270" s="3">
        <v>45197</v>
      </c>
      <c r="G270" s="8" t="s">
        <v>442</v>
      </c>
      <c r="H270" s="8" t="s">
        <v>503</v>
      </c>
      <c r="I270" t="s">
        <v>485</v>
      </c>
      <c r="J270" t="s">
        <v>583</v>
      </c>
    </row>
    <row r="271" spans="1:10" x14ac:dyDescent="0.25">
      <c r="A271" s="1">
        <v>2024</v>
      </c>
      <c r="B271" s="1" t="s">
        <v>101</v>
      </c>
      <c r="C271" s="3">
        <v>2958465</v>
      </c>
      <c r="D271" s="1" t="s">
        <v>5</v>
      </c>
      <c r="E271" s="1" t="s">
        <v>6</v>
      </c>
      <c r="F271" s="3">
        <v>45376</v>
      </c>
      <c r="G271" s="8" t="s">
        <v>442</v>
      </c>
      <c r="H271" s="8" t="s">
        <v>555</v>
      </c>
      <c r="I271" t="s">
        <v>485</v>
      </c>
      <c r="J271" s="7" t="s">
        <v>583</v>
      </c>
    </row>
    <row r="272" spans="1:10" x14ac:dyDescent="0.25">
      <c r="A272" s="1">
        <v>2024</v>
      </c>
      <c r="B272" s="1" t="s">
        <v>104</v>
      </c>
      <c r="C272" s="3"/>
      <c r="D272" s="1" t="s">
        <v>5</v>
      </c>
      <c r="E272" s="1" t="s">
        <v>6</v>
      </c>
      <c r="F272" s="3">
        <v>42878</v>
      </c>
      <c r="G272" s="8" t="s">
        <v>442</v>
      </c>
      <c r="H272" s="8" t="s">
        <v>339</v>
      </c>
      <c r="I272" t="s">
        <v>463</v>
      </c>
      <c r="J272" t="s">
        <v>582</v>
      </c>
    </row>
    <row r="273" spans="1:10" x14ac:dyDescent="0.25">
      <c r="A273" s="1">
        <v>2024</v>
      </c>
      <c r="B273" s="1" t="s">
        <v>107</v>
      </c>
      <c r="C273" s="3"/>
      <c r="D273" s="1" t="s">
        <v>5</v>
      </c>
      <c r="E273" s="1" t="s">
        <v>6</v>
      </c>
      <c r="F273" s="3">
        <v>40560</v>
      </c>
      <c r="G273" s="8" t="s">
        <v>442</v>
      </c>
      <c r="H273" s="8" t="s">
        <v>340</v>
      </c>
      <c r="I273" t="s">
        <v>504</v>
      </c>
      <c r="J273" t="s">
        <v>584</v>
      </c>
    </row>
    <row r="274" spans="1:10" x14ac:dyDescent="0.25">
      <c r="A274" s="1">
        <v>2024</v>
      </c>
      <c r="B274" s="1" t="s">
        <v>108</v>
      </c>
      <c r="C274" s="3"/>
      <c r="D274" s="1" t="s">
        <v>5</v>
      </c>
      <c r="E274" s="1" t="s">
        <v>10</v>
      </c>
      <c r="F274" s="3">
        <v>42851</v>
      </c>
      <c r="G274" s="8" t="s">
        <v>442</v>
      </c>
      <c r="H274" s="8" t="s">
        <v>341</v>
      </c>
      <c r="I274" t="s">
        <v>473</v>
      </c>
      <c r="J274" t="s">
        <v>586</v>
      </c>
    </row>
    <row r="275" spans="1:10" x14ac:dyDescent="0.25">
      <c r="A275" s="1">
        <v>2024</v>
      </c>
      <c r="B275" s="1" t="s">
        <v>110</v>
      </c>
      <c r="C275" s="3"/>
      <c r="D275" s="1" t="s">
        <v>5</v>
      </c>
      <c r="E275" s="1" t="s">
        <v>6</v>
      </c>
      <c r="F275" s="3">
        <v>41929</v>
      </c>
      <c r="G275" s="8" t="s">
        <v>442</v>
      </c>
      <c r="H275" s="8" t="s">
        <v>342</v>
      </c>
      <c r="I275" t="s">
        <v>467</v>
      </c>
      <c r="J275" t="s">
        <v>582</v>
      </c>
    </row>
    <row r="276" spans="1:10" x14ac:dyDescent="0.25">
      <c r="A276" s="1">
        <v>2024</v>
      </c>
      <c r="B276" s="1" t="s">
        <v>111</v>
      </c>
      <c r="C276" s="3"/>
      <c r="D276" s="1" t="s">
        <v>5</v>
      </c>
      <c r="E276" s="1" t="s">
        <v>6</v>
      </c>
      <c r="F276" s="3">
        <v>44788</v>
      </c>
      <c r="G276" s="8" t="s">
        <v>442</v>
      </c>
      <c r="H276" s="8" t="s">
        <v>343</v>
      </c>
      <c r="I276" t="s">
        <v>505</v>
      </c>
      <c r="J276" t="s">
        <v>584</v>
      </c>
    </row>
    <row r="277" spans="1:10" x14ac:dyDescent="0.25">
      <c r="A277" s="1">
        <v>2024</v>
      </c>
      <c r="B277" s="1" t="s">
        <v>114</v>
      </c>
      <c r="C277" s="3"/>
      <c r="D277" s="1" t="s">
        <v>5</v>
      </c>
      <c r="E277" s="1" t="s">
        <v>6</v>
      </c>
      <c r="F277" s="3">
        <v>45352</v>
      </c>
      <c r="G277" s="8" t="s">
        <v>442</v>
      </c>
      <c r="H277" s="8" t="s">
        <v>556</v>
      </c>
      <c r="I277" t="s">
        <v>505</v>
      </c>
      <c r="J277" s="7" t="s">
        <v>584</v>
      </c>
    </row>
    <row r="278" spans="1:10" x14ac:dyDescent="0.25">
      <c r="A278" s="1">
        <v>2024</v>
      </c>
      <c r="B278" s="1" t="s">
        <v>115</v>
      </c>
      <c r="C278" s="3"/>
      <c r="D278" s="1" t="s">
        <v>5</v>
      </c>
      <c r="E278" s="1" t="s">
        <v>6</v>
      </c>
      <c r="F278" s="3">
        <v>41282</v>
      </c>
      <c r="G278" s="8" t="s">
        <v>442</v>
      </c>
      <c r="H278" s="8" t="s">
        <v>346</v>
      </c>
      <c r="I278" t="s">
        <v>481</v>
      </c>
      <c r="J278" t="s">
        <v>584</v>
      </c>
    </row>
    <row r="279" spans="1:10" x14ac:dyDescent="0.25">
      <c r="A279" s="1">
        <v>2024</v>
      </c>
      <c r="B279" s="1" t="s">
        <v>117</v>
      </c>
      <c r="C279" s="3"/>
      <c r="D279" s="1" t="s">
        <v>5</v>
      </c>
      <c r="E279" s="1" t="s">
        <v>10</v>
      </c>
      <c r="F279" s="3">
        <v>44671</v>
      </c>
      <c r="G279" s="8" t="s">
        <v>442</v>
      </c>
      <c r="H279" s="8" t="s">
        <v>347</v>
      </c>
      <c r="I279" t="s">
        <v>475</v>
      </c>
      <c r="J279" t="s">
        <v>586</v>
      </c>
    </row>
    <row r="280" spans="1:10" x14ac:dyDescent="0.25">
      <c r="A280" s="1">
        <v>2024</v>
      </c>
      <c r="B280" s="1" t="s">
        <v>118</v>
      </c>
      <c r="C280" s="3"/>
      <c r="D280" s="1" t="s">
        <v>5</v>
      </c>
      <c r="E280" s="1" t="s">
        <v>6</v>
      </c>
      <c r="F280" s="3">
        <v>43063</v>
      </c>
      <c r="G280" s="8" t="s">
        <v>442</v>
      </c>
      <c r="H280" s="8" t="s">
        <v>506</v>
      </c>
      <c r="I280" t="s">
        <v>467</v>
      </c>
      <c r="J280" t="s">
        <v>582</v>
      </c>
    </row>
    <row r="281" spans="1:10" x14ac:dyDescent="0.25">
      <c r="A281" s="1">
        <v>2024</v>
      </c>
      <c r="B281" s="1" t="s">
        <v>120</v>
      </c>
      <c r="C281" s="3"/>
      <c r="D281" s="1" t="s">
        <v>5</v>
      </c>
      <c r="E281" s="1" t="s">
        <v>6</v>
      </c>
      <c r="F281" s="3">
        <v>45152</v>
      </c>
      <c r="G281" s="8" t="s">
        <v>442</v>
      </c>
      <c r="H281" s="8" t="s">
        <v>507</v>
      </c>
      <c r="I281" t="s">
        <v>508</v>
      </c>
      <c r="J281" t="s">
        <v>585</v>
      </c>
    </row>
    <row r="282" spans="1:10" x14ac:dyDescent="0.25">
      <c r="A282" s="1">
        <v>2024</v>
      </c>
      <c r="B282" s="1" t="s">
        <v>126</v>
      </c>
      <c r="C282" s="3"/>
      <c r="D282" s="1" t="s">
        <v>5</v>
      </c>
      <c r="E282" s="1" t="s">
        <v>6</v>
      </c>
      <c r="F282" s="3">
        <v>43628</v>
      </c>
      <c r="G282" s="8" t="s">
        <v>442</v>
      </c>
      <c r="H282" s="8" t="s">
        <v>352</v>
      </c>
      <c r="I282" t="s">
        <v>509</v>
      </c>
      <c r="J282" t="s">
        <v>584</v>
      </c>
    </row>
    <row r="283" spans="1:10" x14ac:dyDescent="0.25">
      <c r="A283" s="1">
        <v>2024</v>
      </c>
      <c r="B283" s="1" t="s">
        <v>128</v>
      </c>
      <c r="C283" s="3"/>
      <c r="D283" s="1" t="s">
        <v>5</v>
      </c>
      <c r="E283" s="1" t="s">
        <v>6</v>
      </c>
      <c r="F283" s="3">
        <v>41863</v>
      </c>
      <c r="G283" s="8" t="s">
        <v>442</v>
      </c>
      <c r="H283" s="8" t="s">
        <v>353</v>
      </c>
      <c r="I283" t="s">
        <v>510</v>
      </c>
      <c r="J283" t="s">
        <v>584</v>
      </c>
    </row>
    <row r="284" spans="1:10" x14ac:dyDescent="0.25">
      <c r="A284" s="1">
        <v>2024</v>
      </c>
      <c r="B284" s="1" t="s">
        <v>129</v>
      </c>
      <c r="C284" s="3">
        <v>2958465</v>
      </c>
      <c r="D284" s="1" t="s">
        <v>5</v>
      </c>
      <c r="E284" s="1" t="s">
        <v>6</v>
      </c>
      <c r="F284" s="3">
        <v>44967</v>
      </c>
      <c r="G284" s="8" t="s">
        <v>442</v>
      </c>
      <c r="H284" s="8" t="s">
        <v>511</v>
      </c>
      <c r="I284" t="s">
        <v>495</v>
      </c>
      <c r="J284" t="s">
        <v>582</v>
      </c>
    </row>
    <row r="285" spans="1:10" x14ac:dyDescent="0.25">
      <c r="A285" s="1">
        <v>2024</v>
      </c>
      <c r="B285" s="1" t="s">
        <v>132</v>
      </c>
      <c r="C285" s="3"/>
      <c r="D285" s="1" t="s">
        <v>5</v>
      </c>
      <c r="E285" s="1" t="s">
        <v>10</v>
      </c>
      <c r="F285" s="3">
        <v>43103</v>
      </c>
      <c r="G285" s="8" t="s">
        <v>442</v>
      </c>
      <c r="H285" s="8" t="s">
        <v>355</v>
      </c>
      <c r="I285" t="s">
        <v>473</v>
      </c>
      <c r="J285" t="s">
        <v>586</v>
      </c>
    </row>
    <row r="286" spans="1:10" x14ac:dyDescent="0.25">
      <c r="A286" s="1">
        <v>2024</v>
      </c>
      <c r="B286" s="1" t="s">
        <v>136</v>
      </c>
      <c r="C286" s="3"/>
      <c r="D286" s="1" t="s">
        <v>5</v>
      </c>
      <c r="E286" s="1" t="s">
        <v>6</v>
      </c>
      <c r="F286" s="3">
        <v>42576</v>
      </c>
      <c r="G286" s="8" t="s">
        <v>442</v>
      </c>
      <c r="H286" s="8" t="s">
        <v>512</v>
      </c>
      <c r="I286" t="s">
        <v>505</v>
      </c>
      <c r="J286" t="s">
        <v>584</v>
      </c>
    </row>
    <row r="287" spans="1:10" x14ac:dyDescent="0.25">
      <c r="A287" s="1">
        <v>2024</v>
      </c>
      <c r="B287" s="1" t="s">
        <v>137</v>
      </c>
      <c r="C287" s="3"/>
      <c r="D287" s="1" t="s">
        <v>5</v>
      </c>
      <c r="E287" s="1" t="s">
        <v>6</v>
      </c>
      <c r="F287" s="3">
        <v>44076</v>
      </c>
      <c r="G287" s="8" t="s">
        <v>442</v>
      </c>
      <c r="H287" s="8" t="s">
        <v>357</v>
      </c>
      <c r="I287" t="s">
        <v>495</v>
      </c>
      <c r="J287" t="s">
        <v>582</v>
      </c>
    </row>
    <row r="288" spans="1:10" x14ac:dyDescent="0.25">
      <c r="A288" s="1">
        <v>2024</v>
      </c>
      <c r="B288" s="1" t="s">
        <v>138</v>
      </c>
      <c r="C288" s="3"/>
      <c r="D288" s="1" t="s">
        <v>5</v>
      </c>
      <c r="E288" s="1" t="s">
        <v>6</v>
      </c>
      <c r="F288" s="3">
        <v>44617</v>
      </c>
      <c r="G288" s="8" t="s">
        <v>442</v>
      </c>
      <c r="H288" s="8" t="s">
        <v>513</v>
      </c>
      <c r="I288" t="s">
        <v>495</v>
      </c>
      <c r="J288" t="s">
        <v>582</v>
      </c>
    </row>
    <row r="289" spans="1:10" x14ac:dyDescent="0.25">
      <c r="A289" s="1">
        <v>2024</v>
      </c>
      <c r="B289" s="1" t="s">
        <v>139</v>
      </c>
      <c r="C289" s="3"/>
      <c r="D289" s="1" t="s">
        <v>5</v>
      </c>
      <c r="E289" s="1" t="s">
        <v>10</v>
      </c>
      <c r="F289" s="3">
        <v>45085</v>
      </c>
      <c r="G289" s="8" t="s">
        <v>442</v>
      </c>
      <c r="H289" s="8" t="s">
        <v>514</v>
      </c>
      <c r="I289" t="s">
        <v>470</v>
      </c>
      <c r="J289" t="s">
        <v>586</v>
      </c>
    </row>
    <row r="290" spans="1:10" x14ac:dyDescent="0.25">
      <c r="A290" s="1">
        <v>2024</v>
      </c>
      <c r="B290" s="1" t="s">
        <v>140</v>
      </c>
      <c r="C290" s="3"/>
      <c r="D290" s="1" t="s">
        <v>5</v>
      </c>
      <c r="E290" s="1" t="s">
        <v>10</v>
      </c>
      <c r="F290" s="3">
        <v>44047</v>
      </c>
      <c r="G290" s="8" t="s">
        <v>442</v>
      </c>
      <c r="H290" s="8" t="s">
        <v>360</v>
      </c>
      <c r="I290" t="s">
        <v>471</v>
      </c>
      <c r="J290" t="s">
        <v>582</v>
      </c>
    </row>
    <row r="291" spans="1:10" x14ac:dyDescent="0.25">
      <c r="A291" s="1">
        <v>2024</v>
      </c>
      <c r="B291" s="1" t="s">
        <v>143</v>
      </c>
      <c r="C291" s="3"/>
      <c r="D291" s="1" t="s">
        <v>5</v>
      </c>
      <c r="E291" s="1" t="s">
        <v>10</v>
      </c>
      <c r="F291" s="3">
        <v>44007</v>
      </c>
      <c r="G291" s="8" t="s">
        <v>442</v>
      </c>
      <c r="H291" s="8" t="s">
        <v>515</v>
      </c>
      <c r="I291" t="s">
        <v>471</v>
      </c>
      <c r="J291" t="s">
        <v>582</v>
      </c>
    </row>
    <row r="292" spans="1:10" x14ac:dyDescent="0.25">
      <c r="A292" s="1">
        <v>2024</v>
      </c>
      <c r="B292" s="1" t="s">
        <v>146</v>
      </c>
      <c r="C292" s="3"/>
      <c r="D292" s="1" t="s">
        <v>5</v>
      </c>
      <c r="E292" s="1" t="s">
        <v>6</v>
      </c>
      <c r="F292" s="3">
        <v>45169</v>
      </c>
      <c r="G292" s="8" t="s">
        <v>442</v>
      </c>
      <c r="H292" s="8" t="s">
        <v>516</v>
      </c>
      <c r="I292" t="s">
        <v>486</v>
      </c>
      <c r="J292" t="s">
        <v>585</v>
      </c>
    </row>
    <row r="293" spans="1:10" x14ac:dyDescent="0.25">
      <c r="A293" s="1">
        <v>2024</v>
      </c>
      <c r="B293" s="1" t="s">
        <v>147</v>
      </c>
      <c r="C293" s="3">
        <v>2958465</v>
      </c>
      <c r="D293" s="1" t="s">
        <v>5</v>
      </c>
      <c r="E293" s="1" t="s">
        <v>6</v>
      </c>
      <c r="F293" s="3">
        <v>45113</v>
      </c>
      <c r="G293" s="8" t="s">
        <v>442</v>
      </c>
      <c r="H293" s="8" t="s">
        <v>517</v>
      </c>
      <c r="I293" t="s">
        <v>486</v>
      </c>
      <c r="J293" t="s">
        <v>585</v>
      </c>
    </row>
    <row r="294" spans="1:10" x14ac:dyDescent="0.25">
      <c r="A294" s="1">
        <v>2024</v>
      </c>
      <c r="B294" s="1" t="s">
        <v>151</v>
      </c>
      <c r="C294" s="3"/>
      <c r="D294" s="1" t="s">
        <v>5</v>
      </c>
      <c r="E294" s="1" t="s">
        <v>6</v>
      </c>
      <c r="F294" s="3">
        <v>44837</v>
      </c>
      <c r="G294" s="8" t="s">
        <v>442</v>
      </c>
      <c r="H294" s="8" t="s">
        <v>518</v>
      </c>
      <c r="I294" t="s">
        <v>495</v>
      </c>
      <c r="J294" t="s">
        <v>582</v>
      </c>
    </row>
    <row r="295" spans="1:10" x14ac:dyDescent="0.25">
      <c r="A295" s="1">
        <v>2024</v>
      </c>
      <c r="B295" s="1" t="s">
        <v>152</v>
      </c>
      <c r="C295" s="3"/>
      <c r="D295" s="1" t="s">
        <v>5</v>
      </c>
      <c r="E295" s="1" t="s">
        <v>10</v>
      </c>
      <c r="F295" s="3">
        <v>43634</v>
      </c>
      <c r="G295" s="8" t="s">
        <v>442</v>
      </c>
      <c r="H295" s="8" t="s">
        <v>366</v>
      </c>
      <c r="I295" t="s">
        <v>470</v>
      </c>
      <c r="J295" t="s">
        <v>586</v>
      </c>
    </row>
    <row r="296" spans="1:10" x14ac:dyDescent="0.25">
      <c r="A296" s="1">
        <v>2024</v>
      </c>
      <c r="B296" s="1" t="s">
        <v>153</v>
      </c>
      <c r="C296" s="3"/>
      <c r="D296" s="1" t="s">
        <v>5</v>
      </c>
      <c r="E296" s="1" t="s">
        <v>10</v>
      </c>
      <c r="F296" s="3">
        <v>45303</v>
      </c>
      <c r="G296" s="8" t="s">
        <v>442</v>
      </c>
      <c r="H296" s="8" t="s">
        <v>519</v>
      </c>
      <c r="I296" t="s">
        <v>495</v>
      </c>
      <c r="J296" t="s">
        <v>582</v>
      </c>
    </row>
    <row r="297" spans="1:10" x14ac:dyDescent="0.25">
      <c r="A297" s="1">
        <v>2024</v>
      </c>
      <c r="B297" s="1" t="s">
        <v>155</v>
      </c>
      <c r="C297" s="3"/>
      <c r="D297" s="1" t="s">
        <v>5</v>
      </c>
      <c r="E297" s="1" t="s">
        <v>10</v>
      </c>
      <c r="F297" s="3">
        <v>42990</v>
      </c>
      <c r="G297" s="8" t="s">
        <v>442</v>
      </c>
      <c r="H297" s="8" t="s">
        <v>297</v>
      </c>
      <c r="I297" t="s">
        <v>469</v>
      </c>
      <c r="J297" t="s">
        <v>586</v>
      </c>
    </row>
    <row r="298" spans="1:10" x14ac:dyDescent="0.25">
      <c r="A298" s="1">
        <v>2024</v>
      </c>
      <c r="B298" s="1" t="s">
        <v>157</v>
      </c>
      <c r="C298" s="3"/>
      <c r="D298" s="1" t="s">
        <v>5</v>
      </c>
      <c r="E298" s="1" t="s">
        <v>6</v>
      </c>
      <c r="F298" s="3">
        <v>44447</v>
      </c>
      <c r="G298" s="8" t="s">
        <v>442</v>
      </c>
      <c r="H298" s="8" t="s">
        <v>520</v>
      </c>
      <c r="I298" t="s">
        <v>521</v>
      </c>
      <c r="J298" t="s">
        <v>583</v>
      </c>
    </row>
    <row r="299" spans="1:10" x14ac:dyDescent="0.25">
      <c r="A299" s="1">
        <v>2024</v>
      </c>
      <c r="B299" s="1" t="s">
        <v>159</v>
      </c>
      <c r="C299" s="3"/>
      <c r="D299" s="1" t="s">
        <v>5</v>
      </c>
      <c r="E299" s="1" t="s">
        <v>6</v>
      </c>
      <c r="F299" s="3">
        <v>43256</v>
      </c>
      <c r="G299" s="8" t="s">
        <v>442</v>
      </c>
      <c r="H299" s="8" t="s">
        <v>522</v>
      </c>
      <c r="I299" t="s">
        <v>505</v>
      </c>
      <c r="J299" t="s">
        <v>584</v>
      </c>
    </row>
    <row r="300" spans="1:10" x14ac:dyDescent="0.25">
      <c r="A300" s="1">
        <v>2024</v>
      </c>
      <c r="B300" s="1" t="s">
        <v>160</v>
      </c>
      <c r="C300" s="3"/>
      <c r="D300" s="1" t="s">
        <v>5</v>
      </c>
      <c r="E300" s="1" t="s">
        <v>10</v>
      </c>
      <c r="F300" s="3">
        <v>44097</v>
      </c>
      <c r="G300" s="8" t="s">
        <v>442</v>
      </c>
      <c r="H300" s="8" t="s">
        <v>523</v>
      </c>
      <c r="I300" t="s">
        <v>524</v>
      </c>
      <c r="J300" t="s">
        <v>583</v>
      </c>
    </row>
    <row r="301" spans="1:10" x14ac:dyDescent="0.25">
      <c r="A301" s="1">
        <v>2024</v>
      </c>
      <c r="B301" s="1" t="s">
        <v>161</v>
      </c>
      <c r="C301" s="3"/>
      <c r="D301" s="1" t="s">
        <v>5</v>
      </c>
      <c r="E301" s="1" t="s">
        <v>6</v>
      </c>
      <c r="F301" s="3">
        <v>42821</v>
      </c>
      <c r="G301" s="8" t="s">
        <v>442</v>
      </c>
      <c r="H301" s="8" t="s">
        <v>525</v>
      </c>
      <c r="I301" t="s">
        <v>505</v>
      </c>
      <c r="J301" t="s">
        <v>584</v>
      </c>
    </row>
    <row r="302" spans="1:10" x14ac:dyDescent="0.25">
      <c r="A302" s="1">
        <v>2024</v>
      </c>
      <c r="B302" s="1" t="s">
        <v>166</v>
      </c>
      <c r="C302" s="3"/>
      <c r="D302" s="1" t="s">
        <v>5</v>
      </c>
      <c r="E302" s="1" t="s">
        <v>10</v>
      </c>
      <c r="F302" s="3">
        <v>44467</v>
      </c>
      <c r="G302" s="8" t="s">
        <v>442</v>
      </c>
      <c r="H302" s="8" t="s">
        <v>526</v>
      </c>
      <c r="I302" t="s">
        <v>483</v>
      </c>
      <c r="J302" t="s">
        <v>582</v>
      </c>
    </row>
    <row r="303" spans="1:10" x14ac:dyDescent="0.25">
      <c r="A303" s="1">
        <v>2024</v>
      </c>
      <c r="B303" s="1" t="s">
        <v>168</v>
      </c>
      <c r="C303" s="3"/>
      <c r="D303" s="1" t="s">
        <v>5</v>
      </c>
      <c r="E303" s="1" t="s">
        <v>6</v>
      </c>
      <c r="F303" s="3">
        <v>40317</v>
      </c>
      <c r="G303" s="8" t="s">
        <v>442</v>
      </c>
      <c r="H303" s="8" t="s">
        <v>375</v>
      </c>
      <c r="I303" t="s">
        <v>461</v>
      </c>
      <c r="J303" t="s">
        <v>585</v>
      </c>
    </row>
    <row r="304" spans="1:10" x14ac:dyDescent="0.25">
      <c r="A304" s="1">
        <v>2024</v>
      </c>
      <c r="B304" s="1" t="s">
        <v>169</v>
      </c>
      <c r="C304" s="3">
        <v>2958465</v>
      </c>
      <c r="D304" s="1" t="s">
        <v>5</v>
      </c>
      <c r="E304" s="1" t="s">
        <v>10</v>
      </c>
      <c r="F304" s="3">
        <v>44999</v>
      </c>
      <c r="G304" s="8" t="s">
        <v>442</v>
      </c>
      <c r="H304" s="8" t="s">
        <v>527</v>
      </c>
      <c r="I304" t="s">
        <v>470</v>
      </c>
      <c r="J304" t="s">
        <v>586</v>
      </c>
    </row>
    <row r="305" spans="1:10" x14ac:dyDescent="0.25">
      <c r="A305" s="1">
        <v>2024</v>
      </c>
      <c r="B305" s="1" t="s">
        <v>170</v>
      </c>
      <c r="C305" s="3"/>
      <c r="D305" s="1" t="s">
        <v>5</v>
      </c>
      <c r="E305" s="1" t="s">
        <v>6</v>
      </c>
      <c r="F305" s="3">
        <v>44266</v>
      </c>
      <c r="G305" s="8" t="s">
        <v>442</v>
      </c>
      <c r="H305" s="8" t="s">
        <v>528</v>
      </c>
      <c r="I305" t="s">
        <v>509</v>
      </c>
      <c r="J305" t="s">
        <v>584</v>
      </c>
    </row>
    <row r="306" spans="1:10" x14ac:dyDescent="0.25">
      <c r="A306" s="1">
        <v>2024</v>
      </c>
      <c r="B306" s="1" t="s">
        <v>172</v>
      </c>
      <c r="C306" s="3"/>
      <c r="D306" s="1" t="s">
        <v>5</v>
      </c>
      <c r="E306" s="1" t="s">
        <v>10</v>
      </c>
      <c r="F306" s="3">
        <v>43594</v>
      </c>
      <c r="G306" s="8" t="s">
        <v>442</v>
      </c>
      <c r="H306" s="8" t="s">
        <v>378</v>
      </c>
      <c r="I306" t="s">
        <v>473</v>
      </c>
      <c r="J306" t="s">
        <v>586</v>
      </c>
    </row>
    <row r="307" spans="1:10" x14ac:dyDescent="0.25">
      <c r="A307" s="1">
        <v>2024</v>
      </c>
      <c r="B307" s="1" t="s">
        <v>173</v>
      </c>
      <c r="C307" s="3"/>
      <c r="D307" s="1" t="s">
        <v>5</v>
      </c>
      <c r="E307" s="1" t="s">
        <v>10</v>
      </c>
      <c r="F307" s="3">
        <v>44253</v>
      </c>
      <c r="G307" s="8" t="s">
        <v>442</v>
      </c>
      <c r="H307" s="8" t="s">
        <v>529</v>
      </c>
      <c r="I307" t="s">
        <v>473</v>
      </c>
      <c r="J307" t="s">
        <v>586</v>
      </c>
    </row>
    <row r="308" spans="1:10" x14ac:dyDescent="0.25">
      <c r="A308" s="1">
        <v>2024</v>
      </c>
      <c r="B308" s="1" t="s">
        <v>175</v>
      </c>
      <c r="C308" s="3"/>
      <c r="D308" s="1" t="s">
        <v>5</v>
      </c>
      <c r="E308" s="1" t="s">
        <v>6</v>
      </c>
      <c r="F308" s="3">
        <v>40560</v>
      </c>
      <c r="G308" s="8" t="s">
        <v>442</v>
      </c>
      <c r="H308" s="8" t="s">
        <v>380</v>
      </c>
      <c r="I308" t="s">
        <v>486</v>
      </c>
      <c r="J308" t="s">
        <v>585</v>
      </c>
    </row>
    <row r="309" spans="1:10" x14ac:dyDescent="0.25">
      <c r="A309" s="1">
        <v>2024</v>
      </c>
      <c r="B309" s="1" t="s">
        <v>177</v>
      </c>
      <c r="C309" s="3"/>
      <c r="D309" s="1" t="s">
        <v>5</v>
      </c>
      <c r="E309" s="1" t="s">
        <v>6</v>
      </c>
      <c r="F309" s="3">
        <v>44158</v>
      </c>
      <c r="G309" s="8" t="s">
        <v>442</v>
      </c>
      <c r="H309" s="8" t="s">
        <v>381</v>
      </c>
      <c r="I309" t="s">
        <v>477</v>
      </c>
      <c r="J309" t="s">
        <v>583</v>
      </c>
    </row>
    <row r="310" spans="1:10" x14ac:dyDescent="0.25">
      <c r="A310" s="1">
        <v>2024</v>
      </c>
      <c r="B310" s="1" t="s">
        <v>182</v>
      </c>
      <c r="C310" s="3"/>
      <c r="D310" s="1" t="s">
        <v>5</v>
      </c>
      <c r="E310" s="1" t="s">
        <v>6</v>
      </c>
      <c r="F310" s="3">
        <v>45133</v>
      </c>
      <c r="G310" s="8" t="s">
        <v>442</v>
      </c>
      <c r="H310" s="8" t="s">
        <v>382</v>
      </c>
      <c r="I310" t="s">
        <v>467</v>
      </c>
      <c r="J310" t="s">
        <v>582</v>
      </c>
    </row>
    <row r="311" spans="1:10" x14ac:dyDescent="0.25">
      <c r="A311" s="1">
        <v>2024</v>
      </c>
      <c r="B311" s="1" t="s">
        <v>189</v>
      </c>
      <c r="C311" s="3">
        <v>2958465</v>
      </c>
      <c r="D311" s="1" t="s">
        <v>5</v>
      </c>
      <c r="E311" s="1" t="s">
        <v>6</v>
      </c>
      <c r="F311" s="3">
        <v>44895</v>
      </c>
      <c r="G311" s="8" t="s">
        <v>442</v>
      </c>
      <c r="H311" s="8" t="s">
        <v>530</v>
      </c>
      <c r="I311" t="s">
        <v>467</v>
      </c>
      <c r="J311" t="s">
        <v>582</v>
      </c>
    </row>
    <row r="312" spans="1:10" x14ac:dyDescent="0.25">
      <c r="A312" s="1">
        <v>2024</v>
      </c>
      <c r="B312" s="1" t="s">
        <v>190</v>
      </c>
      <c r="C312" s="3"/>
      <c r="D312" s="1" t="s">
        <v>5</v>
      </c>
      <c r="E312" s="1" t="s">
        <v>10</v>
      </c>
      <c r="F312" s="3">
        <v>45112</v>
      </c>
      <c r="G312" s="8" t="s">
        <v>442</v>
      </c>
      <c r="H312" s="8" t="s">
        <v>531</v>
      </c>
      <c r="I312" t="s">
        <v>489</v>
      </c>
      <c r="J312" t="s">
        <v>585</v>
      </c>
    </row>
    <row r="313" spans="1:10" x14ac:dyDescent="0.25">
      <c r="A313" s="1">
        <v>2024</v>
      </c>
      <c r="B313" s="1" t="s">
        <v>192</v>
      </c>
      <c r="C313" s="3"/>
      <c r="D313" s="1" t="s">
        <v>5</v>
      </c>
      <c r="E313" s="1" t="s">
        <v>10</v>
      </c>
      <c r="F313" s="3">
        <v>44243</v>
      </c>
      <c r="G313" s="8" t="s">
        <v>442</v>
      </c>
      <c r="H313" s="8" t="s">
        <v>532</v>
      </c>
      <c r="I313" t="s">
        <v>489</v>
      </c>
      <c r="J313" t="s">
        <v>585</v>
      </c>
    </row>
    <row r="314" spans="1:10" x14ac:dyDescent="0.25">
      <c r="A314" s="1">
        <v>2024</v>
      </c>
      <c r="B314" s="1" t="s">
        <v>195</v>
      </c>
      <c r="C314" s="3"/>
      <c r="D314" s="1" t="s">
        <v>5</v>
      </c>
      <c r="E314" s="1" t="s">
        <v>6</v>
      </c>
      <c r="F314" s="3">
        <v>44281</v>
      </c>
      <c r="G314" s="8" t="s">
        <v>442</v>
      </c>
      <c r="H314" s="8" t="s">
        <v>533</v>
      </c>
      <c r="I314" t="s">
        <v>491</v>
      </c>
      <c r="J314" t="s">
        <v>582</v>
      </c>
    </row>
    <row r="315" spans="1:10" x14ac:dyDescent="0.25">
      <c r="A315" s="1">
        <v>2024</v>
      </c>
      <c r="B315" s="1" t="s">
        <v>196</v>
      </c>
      <c r="C315" s="3"/>
      <c r="D315" s="1" t="s">
        <v>5</v>
      </c>
      <c r="E315" s="1" t="s">
        <v>6</v>
      </c>
      <c r="F315" s="3">
        <v>44036</v>
      </c>
      <c r="G315" s="8" t="s">
        <v>442</v>
      </c>
      <c r="H315" s="8" t="s">
        <v>389</v>
      </c>
      <c r="I315" t="s">
        <v>467</v>
      </c>
      <c r="J315" t="s">
        <v>582</v>
      </c>
    </row>
    <row r="316" spans="1:10" x14ac:dyDescent="0.25">
      <c r="A316" s="1">
        <v>2024</v>
      </c>
      <c r="B316" s="1" t="s">
        <v>200</v>
      </c>
      <c r="C316" s="3"/>
      <c r="D316" s="1" t="s">
        <v>5</v>
      </c>
      <c r="E316" s="1" t="s">
        <v>6</v>
      </c>
      <c r="F316" s="3">
        <v>41690</v>
      </c>
      <c r="G316" s="8" t="s">
        <v>442</v>
      </c>
      <c r="H316" s="8" t="s">
        <v>390</v>
      </c>
      <c r="I316" t="s">
        <v>478</v>
      </c>
      <c r="J316" t="s">
        <v>585</v>
      </c>
    </row>
    <row r="317" spans="1:10" x14ac:dyDescent="0.25">
      <c r="A317" s="1">
        <v>2024</v>
      </c>
      <c r="B317" s="1" t="s">
        <v>201</v>
      </c>
      <c r="C317" s="3"/>
      <c r="D317" s="1" t="s">
        <v>5</v>
      </c>
      <c r="E317" s="1" t="s">
        <v>6</v>
      </c>
      <c r="F317" s="3">
        <v>42354</v>
      </c>
      <c r="G317" s="8" t="s">
        <v>442</v>
      </c>
      <c r="H317" s="8" t="s">
        <v>391</v>
      </c>
      <c r="I317" t="s">
        <v>489</v>
      </c>
      <c r="J317" t="s">
        <v>585</v>
      </c>
    </row>
    <row r="318" spans="1:10" x14ac:dyDescent="0.25">
      <c r="A318" s="1">
        <v>2024</v>
      </c>
      <c r="B318" s="1" t="s">
        <v>202</v>
      </c>
      <c r="C318" s="3"/>
      <c r="D318" s="1" t="s">
        <v>5</v>
      </c>
      <c r="E318" s="1" t="s">
        <v>10</v>
      </c>
      <c r="F318" s="3">
        <v>44389</v>
      </c>
      <c r="G318" s="8" t="s">
        <v>442</v>
      </c>
      <c r="H318" s="8" t="s">
        <v>534</v>
      </c>
      <c r="I318" t="s">
        <v>473</v>
      </c>
      <c r="J318" t="s">
        <v>586</v>
      </c>
    </row>
    <row r="319" spans="1:10" x14ac:dyDescent="0.25">
      <c r="A319" s="1">
        <v>2024</v>
      </c>
      <c r="B319" s="1" t="s">
        <v>206</v>
      </c>
      <c r="C319" s="3"/>
      <c r="D319" s="1" t="s">
        <v>5</v>
      </c>
      <c r="E319" s="1" t="s">
        <v>6</v>
      </c>
      <c r="F319" s="3">
        <v>44865</v>
      </c>
      <c r="G319" s="8" t="s">
        <v>442</v>
      </c>
      <c r="H319" s="8" t="s">
        <v>535</v>
      </c>
      <c r="I319" t="s">
        <v>495</v>
      </c>
      <c r="J319" t="s">
        <v>582</v>
      </c>
    </row>
    <row r="320" spans="1:10" x14ac:dyDescent="0.25">
      <c r="A320" s="1">
        <v>2024</v>
      </c>
      <c r="B320" s="1" t="s">
        <v>207</v>
      </c>
      <c r="C320" s="3"/>
      <c r="D320" s="1" t="s">
        <v>5</v>
      </c>
      <c r="E320" s="1" t="s">
        <v>10</v>
      </c>
      <c r="F320" s="3">
        <v>43651</v>
      </c>
      <c r="G320" s="8" t="s">
        <v>442</v>
      </c>
      <c r="H320" s="8" t="s">
        <v>395</v>
      </c>
      <c r="I320" t="s">
        <v>470</v>
      </c>
      <c r="J320" t="s">
        <v>586</v>
      </c>
    </row>
    <row r="321" spans="1:10" x14ac:dyDescent="0.25">
      <c r="A321" s="1">
        <v>2024</v>
      </c>
      <c r="B321" s="1" t="s">
        <v>210</v>
      </c>
      <c r="C321" s="3"/>
      <c r="D321" s="1" t="s">
        <v>5</v>
      </c>
      <c r="E321" s="1" t="s">
        <v>10</v>
      </c>
      <c r="F321" s="3">
        <v>45338</v>
      </c>
      <c r="G321" s="8" t="s">
        <v>442</v>
      </c>
      <c r="H321" s="8" t="s">
        <v>553</v>
      </c>
      <c r="I321" t="s">
        <v>489</v>
      </c>
      <c r="J321" s="7" t="s">
        <v>585</v>
      </c>
    </row>
    <row r="322" spans="1:10" x14ac:dyDescent="0.25">
      <c r="A322" s="1">
        <v>2024</v>
      </c>
      <c r="B322" s="1" t="s">
        <v>211</v>
      </c>
      <c r="C322" s="3"/>
      <c r="D322" s="1" t="s">
        <v>5</v>
      </c>
      <c r="E322" s="1" t="s">
        <v>6</v>
      </c>
      <c r="F322" s="3">
        <v>41124</v>
      </c>
      <c r="G322" s="8" t="s">
        <v>442</v>
      </c>
      <c r="H322" s="8" t="s">
        <v>397</v>
      </c>
      <c r="I322" t="s">
        <v>504</v>
      </c>
      <c r="J322" t="s">
        <v>584</v>
      </c>
    </row>
    <row r="323" spans="1:10" x14ac:dyDescent="0.25">
      <c r="A323" s="1">
        <v>2024</v>
      </c>
      <c r="B323" s="1" t="s">
        <v>215</v>
      </c>
      <c r="C323" s="3">
        <v>2958446</v>
      </c>
      <c r="D323" s="1" t="s">
        <v>5</v>
      </c>
      <c r="E323" s="1" t="s">
        <v>10</v>
      </c>
      <c r="F323" s="3">
        <v>41864</v>
      </c>
      <c r="G323" s="8" t="s">
        <v>442</v>
      </c>
      <c r="H323" s="8" t="s">
        <v>536</v>
      </c>
      <c r="I323" t="s">
        <v>489</v>
      </c>
      <c r="J323" t="s">
        <v>585</v>
      </c>
    </row>
    <row r="324" spans="1:10" x14ac:dyDescent="0.25">
      <c r="A324" s="1">
        <v>2024</v>
      </c>
      <c r="B324" s="1" t="s">
        <v>220</v>
      </c>
      <c r="C324" s="3"/>
      <c r="D324" s="1" t="s">
        <v>5</v>
      </c>
      <c r="E324" s="1" t="s">
        <v>6</v>
      </c>
      <c r="F324" s="3">
        <v>45363</v>
      </c>
      <c r="G324" s="8" t="s">
        <v>442</v>
      </c>
      <c r="H324" s="8" t="s">
        <v>557</v>
      </c>
      <c r="I324" t="s">
        <v>467</v>
      </c>
      <c r="J324" s="7" t="s">
        <v>582</v>
      </c>
    </row>
    <row r="325" spans="1:10" x14ac:dyDescent="0.25">
      <c r="A325" s="1">
        <v>2024</v>
      </c>
      <c r="B325" s="1" t="s">
        <v>226</v>
      </c>
      <c r="C325" s="3"/>
      <c r="D325" s="1" t="s">
        <v>5</v>
      </c>
      <c r="E325" s="1" t="s">
        <v>10</v>
      </c>
      <c r="F325" s="3">
        <v>41894</v>
      </c>
      <c r="G325" s="8" t="s">
        <v>442</v>
      </c>
      <c r="H325" s="8" t="s">
        <v>402</v>
      </c>
      <c r="I325" t="s">
        <v>471</v>
      </c>
      <c r="J325" t="s">
        <v>582</v>
      </c>
    </row>
    <row r="326" spans="1:10" x14ac:dyDescent="0.25">
      <c r="A326" s="1">
        <v>2024</v>
      </c>
      <c r="B326" s="1" t="s">
        <v>228</v>
      </c>
      <c r="C326" s="3"/>
      <c r="D326" s="1" t="s">
        <v>5</v>
      </c>
      <c r="E326" s="1" t="s">
        <v>6</v>
      </c>
      <c r="F326" s="3">
        <v>43208</v>
      </c>
      <c r="G326" s="8" t="s">
        <v>442</v>
      </c>
      <c r="H326" s="8" t="s">
        <v>404</v>
      </c>
      <c r="I326" t="s">
        <v>505</v>
      </c>
      <c r="J326" t="s">
        <v>584</v>
      </c>
    </row>
    <row r="327" spans="1:10" x14ac:dyDescent="0.25">
      <c r="A327" s="1">
        <v>2024</v>
      </c>
      <c r="B327" s="1" t="s">
        <v>230</v>
      </c>
      <c r="C327" s="3"/>
      <c r="D327" s="1" t="s">
        <v>5</v>
      </c>
      <c r="E327" s="1" t="s">
        <v>6</v>
      </c>
      <c r="F327" s="3">
        <v>45190</v>
      </c>
      <c r="G327" s="8" t="s">
        <v>442</v>
      </c>
      <c r="H327" s="8" t="s">
        <v>537</v>
      </c>
      <c r="I327" t="s">
        <v>483</v>
      </c>
      <c r="J327" t="s">
        <v>582</v>
      </c>
    </row>
    <row r="328" spans="1:10" x14ac:dyDescent="0.25">
      <c r="A328" s="1">
        <v>2024</v>
      </c>
      <c r="B328" s="1" t="s">
        <v>232</v>
      </c>
      <c r="C328" s="3"/>
      <c r="D328" s="1" t="s">
        <v>5</v>
      </c>
      <c r="E328" s="1" t="s">
        <v>6</v>
      </c>
      <c r="F328" s="3">
        <v>39673</v>
      </c>
      <c r="G328" s="8" t="s">
        <v>442</v>
      </c>
      <c r="H328" s="8" t="s">
        <v>406</v>
      </c>
      <c r="I328" t="s">
        <v>504</v>
      </c>
      <c r="J328" t="s">
        <v>584</v>
      </c>
    </row>
    <row r="329" spans="1:10" x14ac:dyDescent="0.25">
      <c r="A329" s="1">
        <v>2024</v>
      </c>
      <c r="B329" s="1" t="s">
        <v>238</v>
      </c>
      <c r="C329" s="3"/>
      <c r="D329" s="1" t="s">
        <v>5</v>
      </c>
      <c r="E329" s="1" t="s">
        <v>6</v>
      </c>
      <c r="F329" s="3">
        <v>43523</v>
      </c>
      <c r="G329" s="8" t="s">
        <v>442</v>
      </c>
      <c r="H329" s="8" t="s">
        <v>408</v>
      </c>
      <c r="I329" t="s">
        <v>477</v>
      </c>
      <c r="J329" t="s">
        <v>583</v>
      </c>
    </row>
    <row r="330" spans="1:10" x14ac:dyDescent="0.25">
      <c r="A330" s="1">
        <v>2024</v>
      </c>
      <c r="B330" s="1" t="s">
        <v>239</v>
      </c>
      <c r="C330" s="3"/>
      <c r="D330" s="1" t="s">
        <v>5</v>
      </c>
      <c r="E330" s="1" t="s">
        <v>10</v>
      </c>
      <c r="F330" s="3">
        <v>39097</v>
      </c>
      <c r="G330" s="8" t="s">
        <v>442</v>
      </c>
      <c r="H330" s="8" t="s">
        <v>409</v>
      </c>
      <c r="I330" t="s">
        <v>538</v>
      </c>
      <c r="J330" t="s">
        <v>582</v>
      </c>
    </row>
    <row r="331" spans="1:10" x14ac:dyDescent="0.25">
      <c r="A331" s="1">
        <v>2024</v>
      </c>
      <c r="B331" s="1" t="s">
        <v>248</v>
      </c>
      <c r="C331" s="3"/>
      <c r="D331" s="1" t="s">
        <v>5</v>
      </c>
      <c r="E331" s="1" t="s">
        <v>6</v>
      </c>
      <c r="F331" s="3">
        <v>44883</v>
      </c>
      <c r="G331" s="8" t="s">
        <v>442</v>
      </c>
      <c r="H331" s="8" t="s">
        <v>539</v>
      </c>
      <c r="I331" t="s">
        <v>489</v>
      </c>
      <c r="J331" t="s">
        <v>585</v>
      </c>
    </row>
    <row r="332" spans="1:10" x14ac:dyDescent="0.25">
      <c r="A332" s="1">
        <v>2024</v>
      </c>
      <c r="B332" s="1" t="s">
        <v>250</v>
      </c>
      <c r="C332" s="3"/>
      <c r="D332" s="1" t="s">
        <v>5</v>
      </c>
      <c r="E332" s="1" t="s">
        <v>6</v>
      </c>
      <c r="F332" s="3">
        <v>43173</v>
      </c>
      <c r="G332" s="8" t="s">
        <v>442</v>
      </c>
      <c r="H332" s="8" t="s">
        <v>540</v>
      </c>
      <c r="I332" t="s">
        <v>510</v>
      </c>
      <c r="J332" t="s">
        <v>584</v>
      </c>
    </row>
    <row r="333" spans="1:10" x14ac:dyDescent="0.25">
      <c r="A333" s="1">
        <v>2024</v>
      </c>
      <c r="B333" s="1" t="s">
        <v>254</v>
      </c>
      <c r="C333" s="3"/>
      <c r="D333" s="1" t="s">
        <v>5</v>
      </c>
      <c r="E333" s="1" t="s">
        <v>6</v>
      </c>
      <c r="F333" s="3">
        <v>43383</v>
      </c>
      <c r="G333" s="8" t="s">
        <v>442</v>
      </c>
      <c r="H333" s="8" t="s">
        <v>415</v>
      </c>
      <c r="I333" t="s">
        <v>478</v>
      </c>
      <c r="J333" t="s">
        <v>585</v>
      </c>
    </row>
    <row r="334" spans="1:10" x14ac:dyDescent="0.25">
      <c r="A334" s="1">
        <v>2024</v>
      </c>
      <c r="B334" s="1" t="s">
        <v>258</v>
      </c>
      <c r="C334" s="3"/>
      <c r="D334" s="1" t="s">
        <v>5</v>
      </c>
      <c r="E334" s="1" t="s">
        <v>6</v>
      </c>
      <c r="F334" s="3">
        <v>42419</v>
      </c>
      <c r="G334" s="8" t="s">
        <v>442</v>
      </c>
      <c r="H334" s="8" t="s">
        <v>541</v>
      </c>
      <c r="I334" t="s">
        <v>505</v>
      </c>
      <c r="J334" t="s">
        <v>584</v>
      </c>
    </row>
    <row r="335" spans="1:10" x14ac:dyDescent="0.25">
      <c r="A335" s="1">
        <v>2024</v>
      </c>
      <c r="B335" s="1" t="s">
        <v>259</v>
      </c>
      <c r="C335" s="3">
        <v>2958465</v>
      </c>
      <c r="D335" s="1" t="s">
        <v>5</v>
      </c>
      <c r="E335" s="1" t="s">
        <v>6</v>
      </c>
      <c r="F335" s="3">
        <v>45169</v>
      </c>
      <c r="G335" s="8" t="s">
        <v>442</v>
      </c>
      <c r="H335" s="8" t="s">
        <v>542</v>
      </c>
      <c r="I335" t="s">
        <v>505</v>
      </c>
      <c r="J335" t="s">
        <v>584</v>
      </c>
    </row>
    <row r="336" spans="1:10" x14ac:dyDescent="0.25">
      <c r="A336" s="1">
        <v>2024</v>
      </c>
      <c r="B336" s="1" t="s">
        <v>261</v>
      </c>
      <c r="C336" s="3"/>
      <c r="D336" s="1" t="s">
        <v>5</v>
      </c>
      <c r="E336" s="1" t="s">
        <v>10</v>
      </c>
      <c r="F336" s="3">
        <v>43493</v>
      </c>
      <c r="G336" s="8" t="s">
        <v>442</v>
      </c>
      <c r="H336" s="8" t="s">
        <v>543</v>
      </c>
      <c r="I336" t="s">
        <v>544</v>
      </c>
      <c r="J336" t="s">
        <v>587</v>
      </c>
    </row>
    <row r="337" spans="1:10" x14ac:dyDescent="0.25">
      <c r="A337" s="1">
        <v>2024</v>
      </c>
      <c r="B337" s="1" t="s">
        <v>264</v>
      </c>
      <c r="C337" s="3">
        <v>2958465</v>
      </c>
      <c r="D337" s="1" t="s">
        <v>5</v>
      </c>
      <c r="E337" s="1" t="s">
        <v>6</v>
      </c>
      <c r="F337" s="3">
        <v>44897</v>
      </c>
      <c r="G337" s="8" t="s">
        <v>442</v>
      </c>
      <c r="H337" s="8" t="s">
        <v>545</v>
      </c>
      <c r="I337" t="s">
        <v>489</v>
      </c>
      <c r="J337" t="s">
        <v>585</v>
      </c>
    </row>
    <row r="338" spans="1:10" x14ac:dyDescent="0.25">
      <c r="A338" s="1">
        <v>2024</v>
      </c>
      <c r="B338" s="1" t="s">
        <v>265</v>
      </c>
      <c r="C338" s="3"/>
      <c r="D338" s="1" t="s">
        <v>5</v>
      </c>
      <c r="E338" s="1" t="s">
        <v>6</v>
      </c>
      <c r="F338" s="3">
        <v>41866</v>
      </c>
      <c r="G338" s="8" t="s">
        <v>442</v>
      </c>
      <c r="H338" s="8" t="s">
        <v>421</v>
      </c>
      <c r="I338" t="s">
        <v>463</v>
      </c>
      <c r="J338" t="s">
        <v>582</v>
      </c>
    </row>
    <row r="339" spans="1:10" x14ac:dyDescent="0.25">
      <c r="A339" s="1">
        <v>2024</v>
      </c>
      <c r="B339" s="1" t="s">
        <v>266</v>
      </c>
      <c r="C339" s="3">
        <v>2958465</v>
      </c>
      <c r="D339" s="1" t="s">
        <v>5</v>
      </c>
      <c r="E339" s="1" t="s">
        <v>6</v>
      </c>
      <c r="F339" s="3">
        <v>45139</v>
      </c>
      <c r="G339" s="8" t="s">
        <v>442</v>
      </c>
      <c r="H339" s="8" t="s">
        <v>546</v>
      </c>
      <c r="I339" t="s">
        <v>478</v>
      </c>
      <c r="J339" t="s">
        <v>585</v>
      </c>
    </row>
    <row r="340" spans="1:10" x14ac:dyDescent="0.25">
      <c r="A340" s="1">
        <v>2024</v>
      </c>
      <c r="B340" s="1" t="s">
        <v>267</v>
      </c>
      <c r="C340" s="3"/>
      <c r="D340" s="1" t="s">
        <v>5</v>
      </c>
      <c r="E340" s="1" t="s">
        <v>6</v>
      </c>
      <c r="F340" s="3">
        <v>45323</v>
      </c>
      <c r="G340" s="8" t="s">
        <v>442</v>
      </c>
      <c r="H340" s="8" t="s">
        <v>554</v>
      </c>
      <c r="I340" t="s">
        <v>478</v>
      </c>
      <c r="J340" s="7" t="s">
        <v>585</v>
      </c>
    </row>
    <row r="341" spans="1:10" x14ac:dyDescent="0.25">
      <c r="A341" s="1">
        <v>2024</v>
      </c>
      <c r="B341" s="1" t="s">
        <v>268</v>
      </c>
      <c r="C341" s="3"/>
      <c r="D341" s="1" t="s">
        <v>5</v>
      </c>
      <c r="E341" s="1" t="s">
        <v>6</v>
      </c>
      <c r="F341" s="3">
        <v>44404</v>
      </c>
      <c r="G341" s="8" t="s">
        <v>442</v>
      </c>
      <c r="H341" s="8" t="s">
        <v>547</v>
      </c>
      <c r="I341" t="s">
        <v>489</v>
      </c>
      <c r="J341" t="s">
        <v>585</v>
      </c>
    </row>
    <row r="342" spans="1:10" x14ac:dyDescent="0.25">
      <c r="A342" s="1">
        <v>2024</v>
      </c>
      <c r="B342" s="1" t="s">
        <v>270</v>
      </c>
      <c r="C342" s="3">
        <v>2958465</v>
      </c>
      <c r="D342" s="1" t="s">
        <v>5</v>
      </c>
      <c r="E342" s="1" t="s">
        <v>6</v>
      </c>
      <c r="F342" s="3">
        <v>45315</v>
      </c>
      <c r="G342" s="8" t="s">
        <v>442</v>
      </c>
      <c r="H342" s="8" t="s">
        <v>548</v>
      </c>
      <c r="I342" t="s">
        <v>461</v>
      </c>
      <c r="J342" t="s">
        <v>585</v>
      </c>
    </row>
    <row r="343" spans="1:10" x14ac:dyDescent="0.25">
      <c r="A343" s="1">
        <v>2024</v>
      </c>
      <c r="B343" s="1" t="s">
        <v>271</v>
      </c>
      <c r="C343" s="3"/>
      <c r="D343" s="1" t="s">
        <v>5</v>
      </c>
      <c r="E343" s="1" t="s">
        <v>6</v>
      </c>
      <c r="F343" s="3">
        <v>43684</v>
      </c>
      <c r="G343" s="8" t="s">
        <v>442</v>
      </c>
      <c r="H343" s="8" t="s">
        <v>426</v>
      </c>
      <c r="I343" t="s">
        <v>485</v>
      </c>
      <c r="J343" t="s">
        <v>583</v>
      </c>
    </row>
    <row r="344" spans="1:10" x14ac:dyDescent="0.25">
      <c r="A344" s="1">
        <v>2024</v>
      </c>
      <c r="B344" s="1" t="s">
        <v>273</v>
      </c>
      <c r="C344" s="3"/>
      <c r="D344" s="1" t="s">
        <v>5</v>
      </c>
      <c r="E344" s="1" t="s">
        <v>6</v>
      </c>
      <c r="F344" s="3">
        <v>44837</v>
      </c>
      <c r="G344" s="8" t="s">
        <v>442</v>
      </c>
      <c r="H344" s="8" t="s">
        <v>549</v>
      </c>
      <c r="I344" t="s">
        <v>467</v>
      </c>
      <c r="J344" t="s">
        <v>582</v>
      </c>
    </row>
    <row r="345" spans="1:10" x14ac:dyDescent="0.25">
      <c r="A345" s="1">
        <v>2024</v>
      </c>
      <c r="B345" s="1" t="s">
        <v>274</v>
      </c>
      <c r="C345" s="3"/>
      <c r="D345" s="1" t="s">
        <v>5</v>
      </c>
      <c r="E345" s="1" t="s">
        <v>6</v>
      </c>
      <c r="F345" s="3">
        <v>44231</v>
      </c>
      <c r="G345" s="8" t="s">
        <v>442</v>
      </c>
      <c r="H345" s="8" t="s">
        <v>465</v>
      </c>
      <c r="I345" t="s">
        <v>491</v>
      </c>
      <c r="J345" t="s">
        <v>582</v>
      </c>
    </row>
    <row r="346" spans="1:10" x14ac:dyDescent="0.25">
      <c r="A346" s="1">
        <v>2024</v>
      </c>
      <c r="B346" s="1" t="s">
        <v>276</v>
      </c>
      <c r="C346" s="3"/>
      <c r="D346" s="1" t="s">
        <v>5</v>
      </c>
      <c r="E346" s="1" t="s">
        <v>6</v>
      </c>
      <c r="F346" s="3">
        <v>43567</v>
      </c>
      <c r="G346" s="8" t="s">
        <v>442</v>
      </c>
      <c r="H346" s="8" t="s">
        <v>429</v>
      </c>
      <c r="I346" t="s">
        <v>550</v>
      </c>
      <c r="J346" t="s">
        <v>584</v>
      </c>
    </row>
    <row r="347" spans="1:10" x14ac:dyDescent="0.25">
      <c r="A347" s="1">
        <v>2024</v>
      </c>
      <c r="B347" s="1" t="s">
        <v>279</v>
      </c>
      <c r="C347" s="3"/>
      <c r="D347" s="1" t="s">
        <v>5</v>
      </c>
      <c r="E347" s="1" t="s">
        <v>10</v>
      </c>
      <c r="F347" s="3">
        <v>42809</v>
      </c>
      <c r="G347" s="8" t="s">
        <v>442</v>
      </c>
      <c r="H347" s="8" t="s">
        <v>430</v>
      </c>
      <c r="I347" t="s">
        <v>473</v>
      </c>
      <c r="J347" t="s">
        <v>586</v>
      </c>
    </row>
    <row r="348" spans="1:10" x14ac:dyDescent="0.25">
      <c r="A348" s="1">
        <v>2024</v>
      </c>
      <c r="B348" s="1" t="s">
        <v>281</v>
      </c>
      <c r="C348" s="3"/>
      <c r="D348" s="1" t="s">
        <v>5</v>
      </c>
      <c r="E348" s="1" t="s">
        <v>6</v>
      </c>
      <c r="F348" s="3">
        <v>43472</v>
      </c>
      <c r="G348" s="8" t="s">
        <v>442</v>
      </c>
      <c r="H348" s="8" t="s">
        <v>296</v>
      </c>
      <c r="I348" t="s">
        <v>467</v>
      </c>
      <c r="J348" t="s">
        <v>582</v>
      </c>
    </row>
    <row r="349" spans="1:10" x14ac:dyDescent="0.25">
      <c r="A349" s="1">
        <v>2024</v>
      </c>
      <c r="B349" s="1" t="s">
        <v>284</v>
      </c>
      <c r="C349" s="3"/>
      <c r="D349" s="1" t="s">
        <v>5</v>
      </c>
      <c r="E349" s="1" t="s">
        <v>6</v>
      </c>
      <c r="F349" s="3">
        <v>45134</v>
      </c>
      <c r="G349" s="8" t="s">
        <v>442</v>
      </c>
      <c r="H349" s="8" t="s">
        <v>551</v>
      </c>
      <c r="I349" t="s">
        <v>491</v>
      </c>
      <c r="J349" t="s">
        <v>582</v>
      </c>
    </row>
    <row r="350" spans="1:10" x14ac:dyDescent="0.25">
      <c r="A350" s="1">
        <v>2024</v>
      </c>
      <c r="B350" s="1" t="s">
        <v>286</v>
      </c>
      <c r="C350" s="3"/>
      <c r="D350" s="1" t="s">
        <v>5</v>
      </c>
      <c r="E350" s="1" t="s">
        <v>10</v>
      </c>
      <c r="F350" s="3">
        <v>44676</v>
      </c>
      <c r="G350" s="8" t="s">
        <v>442</v>
      </c>
      <c r="H350" s="8" t="s">
        <v>552</v>
      </c>
      <c r="I350" t="s">
        <v>483</v>
      </c>
      <c r="J350" t="s">
        <v>582</v>
      </c>
    </row>
    <row r="351" spans="1:10" x14ac:dyDescent="0.25">
      <c r="A351" s="1">
        <v>2024</v>
      </c>
      <c r="B351" s="1" t="s">
        <v>4</v>
      </c>
      <c r="C351" s="3"/>
      <c r="D351" s="1" t="s">
        <v>5</v>
      </c>
      <c r="E351" s="1" t="s">
        <v>6</v>
      </c>
      <c r="F351" s="3">
        <v>45322</v>
      </c>
      <c r="G351" s="8" t="s">
        <v>443</v>
      </c>
      <c r="H351" s="8" t="s">
        <v>460</v>
      </c>
      <c r="I351" t="s">
        <v>461</v>
      </c>
      <c r="J351" t="s">
        <v>585</v>
      </c>
    </row>
    <row r="352" spans="1:10" x14ac:dyDescent="0.25">
      <c r="A352" s="1">
        <v>2024</v>
      </c>
      <c r="B352" s="1" t="s">
        <v>7</v>
      </c>
      <c r="C352" s="3">
        <v>2958465</v>
      </c>
      <c r="D352" s="1" t="s">
        <v>8</v>
      </c>
      <c r="E352" s="1" t="s">
        <v>6</v>
      </c>
      <c r="F352" s="3">
        <v>41172</v>
      </c>
      <c r="G352" s="8" t="s">
        <v>443</v>
      </c>
      <c r="H352" s="8" t="s">
        <v>462</v>
      </c>
      <c r="I352" t="s">
        <v>463</v>
      </c>
      <c r="J352" t="s">
        <v>582</v>
      </c>
    </row>
    <row r="353" spans="1:10" x14ac:dyDescent="0.25">
      <c r="A353" s="1">
        <v>2024</v>
      </c>
      <c r="B353" s="1" t="s">
        <v>9</v>
      </c>
      <c r="C353" s="3"/>
      <c r="D353" s="1" t="s">
        <v>5</v>
      </c>
      <c r="E353" s="1" t="s">
        <v>10</v>
      </c>
      <c r="F353" s="3">
        <v>43529</v>
      </c>
      <c r="G353" s="8" t="s">
        <v>443</v>
      </c>
      <c r="H353" s="8" t="s">
        <v>464</v>
      </c>
      <c r="I353" t="s">
        <v>463</v>
      </c>
      <c r="J353" t="s">
        <v>582</v>
      </c>
    </row>
    <row r="354" spans="1:10" x14ac:dyDescent="0.25">
      <c r="A354" s="1">
        <v>2024</v>
      </c>
      <c r="B354" s="1" t="s">
        <v>11</v>
      </c>
      <c r="C354" s="3"/>
      <c r="D354" s="1" t="s">
        <v>5</v>
      </c>
      <c r="E354" s="1" t="s">
        <v>6</v>
      </c>
      <c r="F354" s="3">
        <v>45086</v>
      </c>
      <c r="G354" s="8" t="s">
        <v>443</v>
      </c>
      <c r="H354" s="8" t="s">
        <v>465</v>
      </c>
      <c r="I354" t="s">
        <v>463</v>
      </c>
      <c r="J354" t="s">
        <v>582</v>
      </c>
    </row>
    <row r="355" spans="1:10" x14ac:dyDescent="0.25">
      <c r="A355" s="1">
        <v>2024</v>
      </c>
      <c r="B355" s="1" t="s">
        <v>14</v>
      </c>
      <c r="C355" s="3">
        <v>2958465</v>
      </c>
      <c r="D355" s="1" t="s">
        <v>5</v>
      </c>
      <c r="E355" s="1" t="s">
        <v>10</v>
      </c>
      <c r="F355" s="3">
        <v>42037</v>
      </c>
      <c r="G355" s="8" t="s">
        <v>443</v>
      </c>
      <c r="H355" s="8" t="s">
        <v>466</v>
      </c>
      <c r="I355" t="s">
        <v>467</v>
      </c>
      <c r="J355" t="s">
        <v>582</v>
      </c>
    </row>
    <row r="356" spans="1:10" x14ac:dyDescent="0.25">
      <c r="A356" s="1">
        <v>2024</v>
      </c>
      <c r="B356" s="1" t="s">
        <v>15</v>
      </c>
      <c r="C356" s="3"/>
      <c r="D356" s="1" t="s">
        <v>5</v>
      </c>
      <c r="E356" s="1" t="s">
        <v>10</v>
      </c>
      <c r="F356" s="3">
        <v>41003</v>
      </c>
      <c r="G356" s="8" t="s">
        <v>443</v>
      </c>
      <c r="H356" s="8" t="s">
        <v>468</v>
      </c>
      <c r="I356" t="s">
        <v>469</v>
      </c>
      <c r="J356" t="s">
        <v>586</v>
      </c>
    </row>
    <row r="357" spans="1:10" x14ac:dyDescent="0.25">
      <c r="A357" s="1">
        <v>2024</v>
      </c>
      <c r="B357" s="1" t="s">
        <v>16</v>
      </c>
      <c r="C357" s="3"/>
      <c r="D357" s="1" t="s">
        <v>5</v>
      </c>
      <c r="E357" s="1" t="s">
        <v>10</v>
      </c>
      <c r="F357" s="3">
        <v>40954</v>
      </c>
      <c r="G357" s="8" t="s">
        <v>443</v>
      </c>
      <c r="H357" s="8" t="s">
        <v>395</v>
      </c>
      <c r="I357" t="s">
        <v>470</v>
      </c>
      <c r="J357" t="s">
        <v>586</v>
      </c>
    </row>
    <row r="358" spans="1:10" x14ac:dyDescent="0.25">
      <c r="A358" s="1">
        <v>2024</v>
      </c>
      <c r="B358" s="1" t="s">
        <v>17</v>
      </c>
      <c r="C358" s="3"/>
      <c r="D358" s="1" t="s">
        <v>5</v>
      </c>
      <c r="E358" s="1" t="s">
        <v>10</v>
      </c>
      <c r="F358" s="3">
        <v>40792</v>
      </c>
      <c r="G358" s="8" t="s">
        <v>443</v>
      </c>
      <c r="H358" s="8" t="s">
        <v>298</v>
      </c>
      <c r="I358" t="s">
        <v>471</v>
      </c>
      <c r="J358" t="s">
        <v>582</v>
      </c>
    </row>
    <row r="359" spans="1:10" x14ac:dyDescent="0.25">
      <c r="A359" s="1">
        <v>2024</v>
      </c>
      <c r="B359" s="1" t="s">
        <v>18</v>
      </c>
      <c r="C359" s="3"/>
      <c r="D359" s="1" t="s">
        <v>5</v>
      </c>
      <c r="E359" s="1" t="s">
        <v>10</v>
      </c>
      <c r="F359" s="3">
        <v>43608</v>
      </c>
      <c r="G359" s="8" t="s">
        <v>443</v>
      </c>
      <c r="H359" s="8" t="s">
        <v>472</v>
      </c>
      <c r="I359" t="s">
        <v>473</v>
      </c>
      <c r="J359" t="s">
        <v>586</v>
      </c>
    </row>
    <row r="360" spans="1:10" x14ac:dyDescent="0.25">
      <c r="A360" s="1">
        <v>2024</v>
      </c>
      <c r="B360" s="1" t="s">
        <v>19</v>
      </c>
      <c r="C360" s="3"/>
      <c r="D360" s="1" t="s">
        <v>5</v>
      </c>
      <c r="E360" s="1" t="s">
        <v>20</v>
      </c>
      <c r="F360" s="3">
        <v>41611</v>
      </c>
      <c r="G360" s="8" t="s">
        <v>443</v>
      </c>
      <c r="H360" s="8" t="s">
        <v>474</v>
      </c>
      <c r="I360" t="s">
        <v>475</v>
      </c>
      <c r="J360" t="s">
        <v>586</v>
      </c>
    </row>
    <row r="361" spans="1:10" x14ac:dyDescent="0.25">
      <c r="A361" s="1">
        <v>2024</v>
      </c>
      <c r="B361" s="1" t="s">
        <v>21</v>
      </c>
      <c r="C361" s="3"/>
      <c r="D361" s="1" t="s">
        <v>5</v>
      </c>
      <c r="E361" s="1" t="s">
        <v>6</v>
      </c>
      <c r="F361" s="3">
        <v>44659</v>
      </c>
      <c r="G361" s="8" t="s">
        <v>443</v>
      </c>
      <c r="H361" s="8" t="s">
        <v>476</v>
      </c>
      <c r="I361" t="s">
        <v>477</v>
      </c>
      <c r="J361" t="s">
        <v>583</v>
      </c>
    </row>
    <row r="362" spans="1:10" x14ac:dyDescent="0.25">
      <c r="A362" s="1">
        <v>2024</v>
      </c>
      <c r="B362" s="1" t="s">
        <v>23</v>
      </c>
      <c r="C362" s="3"/>
      <c r="D362" s="1" t="s">
        <v>5</v>
      </c>
      <c r="E362" s="1" t="s">
        <v>6</v>
      </c>
      <c r="F362" s="3">
        <v>43958</v>
      </c>
      <c r="G362" s="8" t="s">
        <v>443</v>
      </c>
      <c r="H362" s="8" t="s">
        <v>302</v>
      </c>
      <c r="I362" t="s">
        <v>463</v>
      </c>
      <c r="J362" t="s">
        <v>582</v>
      </c>
    </row>
    <row r="363" spans="1:10" x14ac:dyDescent="0.25">
      <c r="A363" s="1">
        <v>2024</v>
      </c>
      <c r="B363" s="1" t="s">
        <v>28</v>
      </c>
      <c r="C363" s="3">
        <v>2958465</v>
      </c>
      <c r="D363" s="1" t="s">
        <v>5</v>
      </c>
      <c r="E363" s="1" t="s">
        <v>6</v>
      </c>
      <c r="F363" s="3">
        <v>43740</v>
      </c>
      <c r="G363" s="8" t="s">
        <v>443</v>
      </c>
      <c r="H363" s="8" t="s">
        <v>303</v>
      </c>
      <c r="I363" t="s">
        <v>478</v>
      </c>
      <c r="J363" t="s">
        <v>585</v>
      </c>
    </row>
    <row r="364" spans="1:10" x14ac:dyDescent="0.25">
      <c r="A364" s="1">
        <v>2024</v>
      </c>
      <c r="B364" s="1" t="s">
        <v>32</v>
      </c>
      <c r="C364" s="3"/>
      <c r="D364" s="1" t="s">
        <v>5</v>
      </c>
      <c r="E364" s="1" t="s">
        <v>10</v>
      </c>
      <c r="F364" s="3">
        <v>42604</v>
      </c>
      <c r="G364" s="8" t="s">
        <v>443</v>
      </c>
      <c r="H364" s="8" t="s">
        <v>479</v>
      </c>
      <c r="I364" t="s">
        <v>477</v>
      </c>
      <c r="J364" t="s">
        <v>583</v>
      </c>
    </row>
    <row r="365" spans="1:10" x14ac:dyDescent="0.25">
      <c r="A365" s="1">
        <v>2024</v>
      </c>
      <c r="B365" s="1" t="s">
        <v>33</v>
      </c>
      <c r="C365" s="3"/>
      <c r="D365" s="1" t="s">
        <v>5</v>
      </c>
      <c r="E365" s="1" t="s">
        <v>10</v>
      </c>
      <c r="F365" s="3">
        <v>41353</v>
      </c>
      <c r="G365" s="8" t="s">
        <v>443</v>
      </c>
      <c r="H365" s="8" t="s">
        <v>307</v>
      </c>
      <c r="I365" t="s">
        <v>473</v>
      </c>
      <c r="J365" t="s">
        <v>586</v>
      </c>
    </row>
    <row r="366" spans="1:10" x14ac:dyDescent="0.25">
      <c r="A366" s="1">
        <v>2024</v>
      </c>
      <c r="B366" s="1" t="s">
        <v>35</v>
      </c>
      <c r="C366" s="3"/>
      <c r="D366" s="1" t="s">
        <v>5</v>
      </c>
      <c r="E366" s="1" t="s">
        <v>6</v>
      </c>
      <c r="F366" s="3">
        <v>44677</v>
      </c>
      <c r="G366" s="8" t="s">
        <v>443</v>
      </c>
      <c r="H366" s="8" t="s">
        <v>480</v>
      </c>
      <c r="I366" t="s">
        <v>481</v>
      </c>
      <c r="J366" t="s">
        <v>584</v>
      </c>
    </row>
    <row r="367" spans="1:10" x14ac:dyDescent="0.25">
      <c r="A367" s="1">
        <v>2024</v>
      </c>
      <c r="B367" s="1" t="s">
        <v>36</v>
      </c>
      <c r="C367" s="3">
        <v>2958465</v>
      </c>
      <c r="D367" s="1" t="s">
        <v>5</v>
      </c>
      <c r="E367" s="1" t="s">
        <v>10</v>
      </c>
      <c r="F367" s="3">
        <v>45209</v>
      </c>
      <c r="G367" s="8" t="s">
        <v>443</v>
      </c>
      <c r="H367" s="8" t="s">
        <v>482</v>
      </c>
      <c r="I367" t="s">
        <v>483</v>
      </c>
      <c r="J367" t="s">
        <v>582</v>
      </c>
    </row>
    <row r="368" spans="1:10" x14ac:dyDescent="0.25">
      <c r="A368" s="1">
        <v>2024</v>
      </c>
      <c r="B368" s="1" t="s">
        <v>38</v>
      </c>
      <c r="C368" s="3"/>
      <c r="D368" s="1" t="s">
        <v>5</v>
      </c>
      <c r="E368" s="1" t="s">
        <v>6</v>
      </c>
      <c r="F368" s="3">
        <v>44659</v>
      </c>
      <c r="G368" s="8" t="s">
        <v>443</v>
      </c>
      <c r="H368" s="8" t="s">
        <v>484</v>
      </c>
      <c r="I368" t="s">
        <v>467</v>
      </c>
      <c r="J368" t="s">
        <v>582</v>
      </c>
    </row>
    <row r="369" spans="1:10" x14ac:dyDescent="0.25">
      <c r="A369" s="1">
        <v>2024</v>
      </c>
      <c r="B369" s="1" t="s">
        <v>51</v>
      </c>
      <c r="C369" s="3"/>
      <c r="D369" s="1" t="s">
        <v>5</v>
      </c>
      <c r="E369" s="1" t="s">
        <v>6</v>
      </c>
      <c r="F369" s="3">
        <v>44224</v>
      </c>
      <c r="G369" s="8" t="s">
        <v>443</v>
      </c>
      <c r="H369" s="8" t="s">
        <v>312</v>
      </c>
      <c r="I369" t="s">
        <v>485</v>
      </c>
      <c r="J369" t="s">
        <v>583</v>
      </c>
    </row>
    <row r="370" spans="1:10" x14ac:dyDescent="0.25">
      <c r="A370" s="1">
        <v>2024</v>
      </c>
      <c r="B370" s="1" t="s">
        <v>52</v>
      </c>
      <c r="C370" s="3"/>
      <c r="D370" s="1" t="s">
        <v>5</v>
      </c>
      <c r="E370" s="1" t="s">
        <v>6</v>
      </c>
      <c r="F370" s="3">
        <v>44070</v>
      </c>
      <c r="G370" s="8" t="s">
        <v>443</v>
      </c>
      <c r="H370" s="8" t="s">
        <v>460</v>
      </c>
      <c r="I370" t="s">
        <v>486</v>
      </c>
      <c r="J370" t="s">
        <v>585</v>
      </c>
    </row>
    <row r="371" spans="1:10" x14ac:dyDescent="0.25">
      <c r="A371" s="1">
        <v>2024</v>
      </c>
      <c r="B371" s="1" t="s">
        <v>54</v>
      </c>
      <c r="C371" s="3"/>
      <c r="D371" s="1" t="s">
        <v>5</v>
      </c>
      <c r="E371" s="1" t="s">
        <v>10</v>
      </c>
      <c r="F371" s="3">
        <v>44768</v>
      </c>
      <c r="G371" s="8" t="s">
        <v>443</v>
      </c>
      <c r="H371" s="8" t="s">
        <v>487</v>
      </c>
      <c r="I371" t="s">
        <v>470</v>
      </c>
      <c r="J371" t="s">
        <v>586</v>
      </c>
    </row>
    <row r="372" spans="1:10" x14ac:dyDescent="0.25">
      <c r="A372" s="1">
        <v>2024</v>
      </c>
      <c r="B372" s="1" t="s">
        <v>55</v>
      </c>
      <c r="C372" s="3"/>
      <c r="D372" s="1" t="s">
        <v>5</v>
      </c>
      <c r="E372" s="1" t="s">
        <v>10</v>
      </c>
      <c r="F372" s="3">
        <v>44789</v>
      </c>
      <c r="G372" s="8" t="s">
        <v>443</v>
      </c>
      <c r="H372" s="8" t="s">
        <v>488</v>
      </c>
      <c r="I372" t="s">
        <v>489</v>
      </c>
      <c r="J372" t="s">
        <v>585</v>
      </c>
    </row>
    <row r="373" spans="1:10" x14ac:dyDescent="0.25">
      <c r="A373" s="1">
        <v>2024</v>
      </c>
      <c r="B373" s="1" t="s">
        <v>57</v>
      </c>
      <c r="C373" s="3"/>
      <c r="D373" s="1" t="s">
        <v>5</v>
      </c>
      <c r="E373" s="1" t="s">
        <v>10</v>
      </c>
      <c r="F373" s="3">
        <v>43230</v>
      </c>
      <c r="G373" s="8" t="s">
        <v>443</v>
      </c>
      <c r="H373" s="8" t="s">
        <v>490</v>
      </c>
      <c r="I373" t="s">
        <v>491</v>
      </c>
      <c r="J373" t="s">
        <v>582</v>
      </c>
    </row>
    <row r="374" spans="1:10" x14ac:dyDescent="0.25">
      <c r="A374" s="1">
        <v>2024</v>
      </c>
      <c r="B374" s="1" t="s">
        <v>64</v>
      </c>
      <c r="C374" s="3"/>
      <c r="D374" s="1" t="s">
        <v>5</v>
      </c>
      <c r="E374" s="1" t="s">
        <v>10</v>
      </c>
      <c r="F374" s="3">
        <v>42615</v>
      </c>
      <c r="G374" s="8" t="s">
        <v>443</v>
      </c>
      <c r="H374" s="8" t="s">
        <v>492</v>
      </c>
      <c r="I374" t="s">
        <v>475</v>
      </c>
      <c r="J374" t="s">
        <v>586</v>
      </c>
    </row>
    <row r="375" spans="1:10" x14ac:dyDescent="0.25">
      <c r="A375" s="1">
        <v>2024</v>
      </c>
      <c r="B375" s="1" t="s">
        <v>66</v>
      </c>
      <c r="C375" s="3"/>
      <c r="D375" s="1" t="s">
        <v>5</v>
      </c>
      <c r="E375" s="1" t="s">
        <v>10</v>
      </c>
      <c r="F375" s="3">
        <v>39429</v>
      </c>
      <c r="G375" s="8" t="s">
        <v>443</v>
      </c>
      <c r="H375" s="8" t="s">
        <v>319</v>
      </c>
      <c r="I375" t="s">
        <v>483</v>
      </c>
      <c r="J375" t="s">
        <v>582</v>
      </c>
    </row>
    <row r="376" spans="1:10" x14ac:dyDescent="0.25">
      <c r="A376" s="1">
        <v>2024</v>
      </c>
      <c r="B376" s="1" t="s">
        <v>68</v>
      </c>
      <c r="C376" s="3"/>
      <c r="D376" s="1" t="s">
        <v>5</v>
      </c>
      <c r="E376" s="1" t="s">
        <v>6</v>
      </c>
      <c r="F376" s="3">
        <v>45289</v>
      </c>
      <c r="G376" s="8" t="s">
        <v>443</v>
      </c>
      <c r="H376" s="8" t="s">
        <v>493</v>
      </c>
      <c r="I376" t="s">
        <v>467</v>
      </c>
      <c r="J376" t="s">
        <v>582</v>
      </c>
    </row>
    <row r="377" spans="1:10" x14ac:dyDescent="0.25">
      <c r="A377" s="1">
        <v>2024</v>
      </c>
      <c r="B377" s="1" t="s">
        <v>69</v>
      </c>
      <c r="C377" s="3"/>
      <c r="D377" s="1" t="s">
        <v>5</v>
      </c>
      <c r="E377" s="1" t="s">
        <v>10</v>
      </c>
      <c r="F377" s="3">
        <v>45278</v>
      </c>
      <c r="G377" s="8" t="s">
        <v>443</v>
      </c>
      <c r="H377" s="8" t="s">
        <v>494</v>
      </c>
      <c r="I377" t="s">
        <v>495</v>
      </c>
      <c r="J377" t="s">
        <v>582</v>
      </c>
    </row>
    <row r="378" spans="1:10" x14ac:dyDescent="0.25">
      <c r="A378" s="1">
        <v>2024</v>
      </c>
      <c r="B378" s="1" t="s">
        <v>73</v>
      </c>
      <c r="C378" s="3"/>
      <c r="D378" s="1" t="s">
        <v>5</v>
      </c>
      <c r="E378" s="1" t="s">
        <v>10</v>
      </c>
      <c r="F378" s="3">
        <v>44256</v>
      </c>
      <c r="G378" s="8" t="s">
        <v>443</v>
      </c>
      <c r="H378" s="8" t="s">
        <v>496</v>
      </c>
      <c r="I378" t="s">
        <v>485</v>
      </c>
      <c r="J378" t="s">
        <v>583</v>
      </c>
    </row>
    <row r="379" spans="1:10" x14ac:dyDescent="0.25">
      <c r="A379" s="1">
        <v>2024</v>
      </c>
      <c r="B379" s="1" t="s">
        <v>74</v>
      </c>
      <c r="C379" s="3"/>
      <c r="D379" s="1" t="s">
        <v>5</v>
      </c>
      <c r="E379" s="1" t="s">
        <v>6</v>
      </c>
      <c r="F379" s="3">
        <v>41960</v>
      </c>
      <c r="G379" s="8" t="s">
        <v>443</v>
      </c>
      <c r="H379" s="8" t="s">
        <v>497</v>
      </c>
      <c r="I379" t="s">
        <v>463</v>
      </c>
      <c r="J379" t="s">
        <v>582</v>
      </c>
    </row>
    <row r="380" spans="1:10" x14ac:dyDescent="0.25">
      <c r="A380" s="1">
        <v>2024</v>
      </c>
      <c r="B380" s="1" t="s">
        <v>76</v>
      </c>
      <c r="C380" s="3"/>
      <c r="D380" s="1" t="s">
        <v>5</v>
      </c>
      <c r="E380" s="1" t="s">
        <v>20</v>
      </c>
      <c r="F380" s="3">
        <v>44876</v>
      </c>
      <c r="G380" s="8" t="s">
        <v>443</v>
      </c>
      <c r="H380" s="8" t="s">
        <v>498</v>
      </c>
      <c r="I380" t="s">
        <v>475</v>
      </c>
      <c r="J380" t="s">
        <v>586</v>
      </c>
    </row>
    <row r="381" spans="1:10" x14ac:dyDescent="0.25">
      <c r="A381" s="1">
        <v>2024</v>
      </c>
      <c r="B381" s="1" t="s">
        <v>77</v>
      </c>
      <c r="C381" s="3"/>
      <c r="D381" s="1" t="s">
        <v>5</v>
      </c>
      <c r="E381" s="1" t="s">
        <v>6</v>
      </c>
      <c r="F381" s="3">
        <v>44320</v>
      </c>
      <c r="G381" s="8" t="s">
        <v>443</v>
      </c>
      <c r="H381" s="8" t="s">
        <v>499</v>
      </c>
      <c r="I381" t="s">
        <v>478</v>
      </c>
      <c r="J381" t="s">
        <v>585</v>
      </c>
    </row>
    <row r="382" spans="1:10" x14ac:dyDescent="0.25">
      <c r="A382" s="1">
        <v>2024</v>
      </c>
      <c r="B382" s="1" t="s">
        <v>81</v>
      </c>
      <c r="C382" s="3"/>
      <c r="D382" s="1" t="s">
        <v>5</v>
      </c>
      <c r="E382" s="1" t="s">
        <v>6</v>
      </c>
      <c r="F382" s="3">
        <v>41964</v>
      </c>
      <c r="G382" s="8" t="s">
        <v>443</v>
      </c>
      <c r="H382" s="8" t="s">
        <v>326</v>
      </c>
      <c r="I382" t="s">
        <v>500</v>
      </c>
      <c r="J382" t="s">
        <v>585</v>
      </c>
    </row>
    <row r="383" spans="1:10" x14ac:dyDescent="0.25">
      <c r="A383" s="1">
        <v>2024</v>
      </c>
      <c r="B383" s="1" t="s">
        <v>82</v>
      </c>
      <c r="C383" s="3"/>
      <c r="D383" s="1" t="s">
        <v>5</v>
      </c>
      <c r="E383" s="1" t="s">
        <v>6</v>
      </c>
      <c r="F383" s="3">
        <v>45239</v>
      </c>
      <c r="G383" s="8" t="s">
        <v>443</v>
      </c>
      <c r="H383" s="8" t="s">
        <v>501</v>
      </c>
      <c r="I383" t="s">
        <v>463</v>
      </c>
      <c r="J383" t="s">
        <v>582</v>
      </c>
    </row>
    <row r="384" spans="1:10" x14ac:dyDescent="0.25">
      <c r="A384" s="1">
        <v>2024</v>
      </c>
      <c r="B384" s="1" t="s">
        <v>84</v>
      </c>
      <c r="C384" s="3"/>
      <c r="D384" s="1" t="s">
        <v>5</v>
      </c>
      <c r="E384" s="1" t="s">
        <v>6</v>
      </c>
      <c r="F384" s="3">
        <v>42551</v>
      </c>
      <c r="G384" s="8" t="s">
        <v>443</v>
      </c>
      <c r="H384" s="8" t="s">
        <v>502</v>
      </c>
      <c r="I384" t="s">
        <v>467</v>
      </c>
      <c r="J384" t="s">
        <v>582</v>
      </c>
    </row>
    <row r="385" spans="1:10" x14ac:dyDescent="0.25">
      <c r="A385" s="1">
        <v>2024</v>
      </c>
      <c r="B385" s="1" t="s">
        <v>87</v>
      </c>
      <c r="C385" s="3"/>
      <c r="D385" s="1" t="s">
        <v>5</v>
      </c>
      <c r="E385" s="1" t="s">
        <v>6</v>
      </c>
      <c r="F385" s="3">
        <v>42173</v>
      </c>
      <c r="G385" s="8" t="s">
        <v>443</v>
      </c>
      <c r="H385" s="8" t="s">
        <v>329</v>
      </c>
      <c r="I385" t="s">
        <v>473</v>
      </c>
      <c r="J385" t="s">
        <v>586</v>
      </c>
    </row>
    <row r="386" spans="1:10" x14ac:dyDescent="0.25">
      <c r="A386" s="1">
        <v>2024</v>
      </c>
      <c r="B386" s="1" t="s">
        <v>88</v>
      </c>
      <c r="C386" s="3"/>
      <c r="D386" s="1" t="s">
        <v>5</v>
      </c>
      <c r="E386" s="1" t="s">
        <v>6</v>
      </c>
      <c r="F386" s="3">
        <v>43588</v>
      </c>
      <c r="G386" s="8" t="s">
        <v>443</v>
      </c>
      <c r="H386" s="8" t="s">
        <v>330</v>
      </c>
      <c r="I386" t="s">
        <v>495</v>
      </c>
      <c r="J386" t="s">
        <v>582</v>
      </c>
    </row>
    <row r="387" spans="1:10" x14ac:dyDescent="0.25">
      <c r="A387" s="1">
        <v>2024</v>
      </c>
      <c r="B387" s="1" t="s">
        <v>89</v>
      </c>
      <c r="C387" s="3"/>
      <c r="D387" s="1" t="s">
        <v>5</v>
      </c>
      <c r="E387" s="1" t="s">
        <v>10</v>
      </c>
      <c r="F387" s="3">
        <v>43678</v>
      </c>
      <c r="G387" s="8" t="s">
        <v>443</v>
      </c>
      <c r="H387" s="8" t="s">
        <v>331</v>
      </c>
      <c r="I387" t="s">
        <v>473</v>
      </c>
      <c r="J387" t="s">
        <v>586</v>
      </c>
    </row>
    <row r="388" spans="1:10" x14ac:dyDescent="0.25">
      <c r="A388" s="1">
        <v>2024</v>
      </c>
      <c r="B388" s="1" t="s">
        <v>93</v>
      </c>
      <c r="C388" s="3"/>
      <c r="D388" s="1" t="s">
        <v>5</v>
      </c>
      <c r="E388" s="1" t="s">
        <v>10</v>
      </c>
      <c r="F388" s="3">
        <v>45390</v>
      </c>
      <c r="G388" s="8" t="s">
        <v>443</v>
      </c>
      <c r="H388" s="8" t="s">
        <v>558</v>
      </c>
      <c r="I388" t="s">
        <v>473</v>
      </c>
      <c r="J388" s="7" t="s">
        <v>586</v>
      </c>
    </row>
    <row r="389" spans="1:10" x14ac:dyDescent="0.25">
      <c r="A389" s="1">
        <v>2024</v>
      </c>
      <c r="B389" s="1" t="s">
        <v>96</v>
      </c>
      <c r="C389" s="3"/>
      <c r="D389" s="1" t="s">
        <v>5</v>
      </c>
      <c r="E389" s="1" t="s">
        <v>6</v>
      </c>
      <c r="F389" s="3">
        <v>44126</v>
      </c>
      <c r="G389" s="8" t="s">
        <v>443</v>
      </c>
      <c r="H389" s="8" t="s">
        <v>333</v>
      </c>
      <c r="I389" t="s">
        <v>495</v>
      </c>
      <c r="J389" t="s">
        <v>585</v>
      </c>
    </row>
    <row r="390" spans="1:10" x14ac:dyDescent="0.25">
      <c r="A390" s="1">
        <v>2024</v>
      </c>
      <c r="B390" s="1" t="s">
        <v>99</v>
      </c>
      <c r="C390" s="3"/>
      <c r="D390" s="1" t="s">
        <v>5</v>
      </c>
      <c r="E390" s="1" t="s">
        <v>6</v>
      </c>
      <c r="F390" s="3">
        <v>45197</v>
      </c>
      <c r="G390" s="8" t="s">
        <v>443</v>
      </c>
      <c r="H390" s="8" t="s">
        <v>503</v>
      </c>
      <c r="I390" t="s">
        <v>485</v>
      </c>
      <c r="J390" t="s">
        <v>583</v>
      </c>
    </row>
    <row r="391" spans="1:10" x14ac:dyDescent="0.25">
      <c r="A391" s="1">
        <v>2024</v>
      </c>
      <c r="B391" s="1" t="s">
        <v>101</v>
      </c>
      <c r="C391" s="3">
        <v>2958465</v>
      </c>
      <c r="D391" s="1" t="s">
        <v>5</v>
      </c>
      <c r="E391" s="1" t="s">
        <v>6</v>
      </c>
      <c r="F391" s="3">
        <v>45376</v>
      </c>
      <c r="G391" s="8" t="s">
        <v>443</v>
      </c>
      <c r="H391" s="8" t="s">
        <v>555</v>
      </c>
      <c r="I391" t="s">
        <v>485</v>
      </c>
      <c r="J391" s="7" t="s">
        <v>583</v>
      </c>
    </row>
    <row r="392" spans="1:10" x14ac:dyDescent="0.25">
      <c r="A392" s="1">
        <v>2024</v>
      </c>
      <c r="B392" s="1" t="s">
        <v>104</v>
      </c>
      <c r="C392" s="3"/>
      <c r="D392" s="1" t="s">
        <v>5</v>
      </c>
      <c r="E392" s="1" t="s">
        <v>6</v>
      </c>
      <c r="F392" s="3">
        <v>42878</v>
      </c>
      <c r="G392" s="8" t="s">
        <v>443</v>
      </c>
      <c r="H392" s="8" t="s">
        <v>339</v>
      </c>
      <c r="I392" t="s">
        <v>463</v>
      </c>
      <c r="J392" t="s">
        <v>582</v>
      </c>
    </row>
    <row r="393" spans="1:10" x14ac:dyDescent="0.25">
      <c r="A393" s="1">
        <v>2024</v>
      </c>
      <c r="B393" s="1" t="s">
        <v>107</v>
      </c>
      <c r="C393" s="3"/>
      <c r="D393" s="1" t="s">
        <v>5</v>
      </c>
      <c r="E393" s="1" t="s">
        <v>6</v>
      </c>
      <c r="F393" s="3">
        <v>40560</v>
      </c>
      <c r="G393" s="8" t="s">
        <v>443</v>
      </c>
      <c r="H393" s="8" t="s">
        <v>340</v>
      </c>
      <c r="I393" t="s">
        <v>504</v>
      </c>
      <c r="J393" t="s">
        <v>584</v>
      </c>
    </row>
    <row r="394" spans="1:10" x14ac:dyDescent="0.25">
      <c r="A394" s="1">
        <v>2024</v>
      </c>
      <c r="B394" s="1" t="s">
        <v>108</v>
      </c>
      <c r="C394" s="3"/>
      <c r="D394" s="1" t="s">
        <v>5</v>
      </c>
      <c r="E394" s="1" t="s">
        <v>10</v>
      </c>
      <c r="F394" s="3">
        <v>42851</v>
      </c>
      <c r="G394" s="8" t="s">
        <v>443</v>
      </c>
      <c r="H394" s="8" t="s">
        <v>341</v>
      </c>
      <c r="I394" t="s">
        <v>473</v>
      </c>
      <c r="J394" t="s">
        <v>586</v>
      </c>
    </row>
    <row r="395" spans="1:10" x14ac:dyDescent="0.25">
      <c r="A395" s="1">
        <v>2024</v>
      </c>
      <c r="B395" s="1" t="s">
        <v>110</v>
      </c>
      <c r="C395" s="3"/>
      <c r="D395" s="1" t="s">
        <v>5</v>
      </c>
      <c r="E395" s="1" t="s">
        <v>6</v>
      </c>
      <c r="F395" s="3">
        <v>41929</v>
      </c>
      <c r="G395" s="8" t="s">
        <v>443</v>
      </c>
      <c r="H395" s="8" t="s">
        <v>342</v>
      </c>
      <c r="I395" t="s">
        <v>467</v>
      </c>
      <c r="J395" t="s">
        <v>582</v>
      </c>
    </row>
    <row r="396" spans="1:10" x14ac:dyDescent="0.25">
      <c r="A396" s="1">
        <v>2024</v>
      </c>
      <c r="B396" s="1" t="s">
        <v>111</v>
      </c>
      <c r="C396" s="3"/>
      <c r="D396" s="1" t="s">
        <v>5</v>
      </c>
      <c r="E396" s="1" t="s">
        <v>6</v>
      </c>
      <c r="F396" s="3">
        <v>44788</v>
      </c>
      <c r="G396" s="8" t="s">
        <v>443</v>
      </c>
      <c r="H396" s="8" t="s">
        <v>343</v>
      </c>
      <c r="I396" t="s">
        <v>505</v>
      </c>
      <c r="J396" t="s">
        <v>584</v>
      </c>
    </row>
    <row r="397" spans="1:10" x14ac:dyDescent="0.25">
      <c r="A397" s="1">
        <v>2024</v>
      </c>
      <c r="B397" s="1" t="s">
        <v>112</v>
      </c>
      <c r="C397" s="3">
        <v>2958465</v>
      </c>
      <c r="D397" s="1" t="s">
        <v>5</v>
      </c>
      <c r="E397" s="1" t="s">
        <v>6</v>
      </c>
      <c r="F397" s="3">
        <v>45405</v>
      </c>
      <c r="G397" s="8" t="s">
        <v>443</v>
      </c>
      <c r="H397" s="8" t="s">
        <v>559</v>
      </c>
      <c r="I397" t="s">
        <v>495</v>
      </c>
      <c r="J397" s="7" t="s">
        <v>582</v>
      </c>
    </row>
    <row r="398" spans="1:10" x14ac:dyDescent="0.25">
      <c r="A398" s="1">
        <v>2024</v>
      </c>
      <c r="B398" s="1" t="s">
        <v>114</v>
      </c>
      <c r="C398" s="3"/>
      <c r="D398" s="1" t="s">
        <v>5</v>
      </c>
      <c r="E398" s="1" t="s">
        <v>6</v>
      </c>
      <c r="F398" s="3">
        <v>45352</v>
      </c>
      <c r="G398" s="8" t="s">
        <v>443</v>
      </c>
      <c r="H398" s="8" t="s">
        <v>556</v>
      </c>
      <c r="I398" t="s">
        <v>505</v>
      </c>
      <c r="J398" s="7" t="s">
        <v>584</v>
      </c>
    </row>
    <row r="399" spans="1:10" x14ac:dyDescent="0.25">
      <c r="A399" s="1">
        <v>2024</v>
      </c>
      <c r="B399" s="1" t="s">
        <v>115</v>
      </c>
      <c r="C399" s="3"/>
      <c r="D399" s="1" t="s">
        <v>5</v>
      </c>
      <c r="E399" s="1" t="s">
        <v>6</v>
      </c>
      <c r="F399" s="3">
        <v>41282</v>
      </c>
      <c r="G399" s="8" t="s">
        <v>443</v>
      </c>
      <c r="H399" s="8" t="s">
        <v>346</v>
      </c>
      <c r="I399" t="s">
        <v>481</v>
      </c>
      <c r="J399" t="s">
        <v>584</v>
      </c>
    </row>
    <row r="400" spans="1:10" x14ac:dyDescent="0.25">
      <c r="A400" s="1">
        <v>2024</v>
      </c>
      <c r="B400" s="1" t="s">
        <v>117</v>
      </c>
      <c r="C400" s="3"/>
      <c r="D400" s="1" t="s">
        <v>5</v>
      </c>
      <c r="E400" s="1" t="s">
        <v>10</v>
      </c>
      <c r="F400" s="3">
        <v>44671</v>
      </c>
      <c r="G400" s="8" t="s">
        <v>443</v>
      </c>
      <c r="H400" s="8" t="s">
        <v>347</v>
      </c>
      <c r="I400" t="s">
        <v>475</v>
      </c>
      <c r="J400" t="s">
        <v>586</v>
      </c>
    </row>
    <row r="401" spans="1:10" x14ac:dyDescent="0.25">
      <c r="A401" s="1">
        <v>2024</v>
      </c>
      <c r="B401" s="1" t="s">
        <v>118</v>
      </c>
      <c r="C401" s="3"/>
      <c r="D401" s="1" t="s">
        <v>5</v>
      </c>
      <c r="E401" s="1" t="s">
        <v>6</v>
      </c>
      <c r="F401" s="3">
        <v>43063</v>
      </c>
      <c r="G401" s="8" t="s">
        <v>443</v>
      </c>
      <c r="H401" s="8" t="s">
        <v>506</v>
      </c>
      <c r="I401" t="s">
        <v>467</v>
      </c>
      <c r="J401" t="s">
        <v>582</v>
      </c>
    </row>
    <row r="402" spans="1:10" x14ac:dyDescent="0.25">
      <c r="A402" s="1">
        <v>2024</v>
      </c>
      <c r="B402" s="1" t="s">
        <v>120</v>
      </c>
      <c r="C402" s="3"/>
      <c r="D402" s="1" t="s">
        <v>5</v>
      </c>
      <c r="E402" s="1" t="s">
        <v>6</v>
      </c>
      <c r="F402" s="3">
        <v>45152</v>
      </c>
      <c r="G402" s="8" t="s">
        <v>443</v>
      </c>
      <c r="H402" s="8" t="s">
        <v>507</v>
      </c>
      <c r="I402" t="s">
        <v>508</v>
      </c>
      <c r="J402" t="s">
        <v>585</v>
      </c>
    </row>
    <row r="403" spans="1:10" x14ac:dyDescent="0.25">
      <c r="A403" s="1">
        <v>2024</v>
      </c>
      <c r="B403" s="1" t="s">
        <v>126</v>
      </c>
      <c r="C403" s="3"/>
      <c r="D403" s="1" t="s">
        <v>5</v>
      </c>
      <c r="E403" s="1" t="s">
        <v>6</v>
      </c>
      <c r="F403" s="3">
        <v>43628</v>
      </c>
      <c r="G403" s="8" t="s">
        <v>443</v>
      </c>
      <c r="H403" s="8" t="s">
        <v>352</v>
      </c>
      <c r="I403" t="s">
        <v>509</v>
      </c>
      <c r="J403" t="s">
        <v>584</v>
      </c>
    </row>
    <row r="404" spans="1:10" x14ac:dyDescent="0.25">
      <c r="A404" s="1">
        <v>2024</v>
      </c>
      <c r="B404" s="1" t="s">
        <v>128</v>
      </c>
      <c r="C404" s="3"/>
      <c r="D404" s="1" t="s">
        <v>5</v>
      </c>
      <c r="E404" s="1" t="s">
        <v>6</v>
      </c>
      <c r="F404" s="3">
        <v>41863</v>
      </c>
      <c r="G404" s="8" t="s">
        <v>443</v>
      </c>
      <c r="H404" s="8" t="s">
        <v>353</v>
      </c>
      <c r="I404" t="s">
        <v>510</v>
      </c>
      <c r="J404" t="s">
        <v>584</v>
      </c>
    </row>
    <row r="405" spans="1:10" x14ac:dyDescent="0.25">
      <c r="A405" s="1">
        <v>2024</v>
      </c>
      <c r="B405" s="1" t="s">
        <v>129</v>
      </c>
      <c r="C405" s="3">
        <v>2958465</v>
      </c>
      <c r="D405" s="1" t="s">
        <v>5</v>
      </c>
      <c r="E405" s="1" t="s">
        <v>6</v>
      </c>
      <c r="F405" s="3">
        <v>44967</v>
      </c>
      <c r="G405" s="8" t="s">
        <v>443</v>
      </c>
      <c r="H405" s="8" t="s">
        <v>511</v>
      </c>
      <c r="I405" t="s">
        <v>495</v>
      </c>
      <c r="J405" t="s">
        <v>582</v>
      </c>
    </row>
    <row r="406" spans="1:10" x14ac:dyDescent="0.25">
      <c r="A406" s="1">
        <v>2024</v>
      </c>
      <c r="B406" s="1" t="s">
        <v>132</v>
      </c>
      <c r="C406" s="3"/>
      <c r="D406" s="1" t="s">
        <v>5</v>
      </c>
      <c r="E406" s="1" t="s">
        <v>10</v>
      </c>
      <c r="F406" s="3">
        <v>43103</v>
      </c>
      <c r="G406" s="8" t="s">
        <v>443</v>
      </c>
      <c r="H406" s="8" t="s">
        <v>355</v>
      </c>
      <c r="I406" t="s">
        <v>473</v>
      </c>
      <c r="J406" t="s">
        <v>586</v>
      </c>
    </row>
    <row r="407" spans="1:10" x14ac:dyDescent="0.25">
      <c r="A407" s="1">
        <v>2024</v>
      </c>
      <c r="B407" s="1" t="s">
        <v>136</v>
      </c>
      <c r="C407" s="3"/>
      <c r="D407" s="1" t="s">
        <v>5</v>
      </c>
      <c r="E407" s="1" t="s">
        <v>6</v>
      </c>
      <c r="F407" s="3">
        <v>42576</v>
      </c>
      <c r="G407" s="8" t="s">
        <v>443</v>
      </c>
      <c r="H407" s="8" t="s">
        <v>512</v>
      </c>
      <c r="I407" t="s">
        <v>505</v>
      </c>
      <c r="J407" t="s">
        <v>584</v>
      </c>
    </row>
    <row r="408" spans="1:10" x14ac:dyDescent="0.25">
      <c r="A408" s="1">
        <v>2024</v>
      </c>
      <c r="B408" s="1" t="s">
        <v>137</v>
      </c>
      <c r="C408" s="3"/>
      <c r="D408" s="1" t="s">
        <v>5</v>
      </c>
      <c r="E408" s="1" t="s">
        <v>6</v>
      </c>
      <c r="F408" s="3">
        <v>44076</v>
      </c>
      <c r="G408" s="8" t="s">
        <v>443</v>
      </c>
      <c r="H408" s="8" t="s">
        <v>357</v>
      </c>
      <c r="I408" t="s">
        <v>495</v>
      </c>
      <c r="J408" t="s">
        <v>582</v>
      </c>
    </row>
    <row r="409" spans="1:10" x14ac:dyDescent="0.25">
      <c r="A409" s="1">
        <v>2024</v>
      </c>
      <c r="B409" s="1" t="s">
        <v>138</v>
      </c>
      <c r="C409" s="3"/>
      <c r="D409" s="1" t="s">
        <v>5</v>
      </c>
      <c r="E409" s="1" t="s">
        <v>6</v>
      </c>
      <c r="F409" s="3">
        <v>44617</v>
      </c>
      <c r="G409" s="8" t="s">
        <v>443</v>
      </c>
      <c r="H409" s="8" t="s">
        <v>513</v>
      </c>
      <c r="I409" t="s">
        <v>495</v>
      </c>
      <c r="J409" t="s">
        <v>582</v>
      </c>
    </row>
    <row r="410" spans="1:10" x14ac:dyDescent="0.25">
      <c r="A410" s="1">
        <v>2024</v>
      </c>
      <c r="B410" s="1" t="s">
        <v>139</v>
      </c>
      <c r="C410" s="3"/>
      <c r="D410" s="1" t="s">
        <v>5</v>
      </c>
      <c r="E410" s="1" t="s">
        <v>10</v>
      </c>
      <c r="F410" s="3">
        <v>45085</v>
      </c>
      <c r="G410" s="8" t="s">
        <v>443</v>
      </c>
      <c r="H410" s="8" t="s">
        <v>514</v>
      </c>
      <c r="I410" t="s">
        <v>470</v>
      </c>
      <c r="J410" t="s">
        <v>586</v>
      </c>
    </row>
    <row r="411" spans="1:10" x14ac:dyDescent="0.25">
      <c r="A411" s="1">
        <v>2024</v>
      </c>
      <c r="B411" s="1" t="s">
        <v>140</v>
      </c>
      <c r="C411" s="3"/>
      <c r="D411" s="1" t="s">
        <v>5</v>
      </c>
      <c r="E411" s="1" t="s">
        <v>10</v>
      </c>
      <c r="F411" s="3">
        <v>44047</v>
      </c>
      <c r="G411" s="8" t="s">
        <v>443</v>
      </c>
      <c r="H411" s="8" t="s">
        <v>360</v>
      </c>
      <c r="I411" t="s">
        <v>471</v>
      </c>
      <c r="J411" t="s">
        <v>582</v>
      </c>
    </row>
    <row r="412" spans="1:10" x14ac:dyDescent="0.25">
      <c r="A412" s="1">
        <v>2024</v>
      </c>
      <c r="B412" s="1" t="s">
        <v>143</v>
      </c>
      <c r="C412" s="3"/>
      <c r="D412" s="1" t="s">
        <v>5</v>
      </c>
      <c r="E412" s="1" t="s">
        <v>10</v>
      </c>
      <c r="F412" s="3">
        <v>44007</v>
      </c>
      <c r="G412" s="8" t="s">
        <v>443</v>
      </c>
      <c r="H412" s="8" t="s">
        <v>515</v>
      </c>
      <c r="I412" t="s">
        <v>471</v>
      </c>
      <c r="J412" t="s">
        <v>582</v>
      </c>
    </row>
    <row r="413" spans="1:10" x14ac:dyDescent="0.25">
      <c r="A413" s="1">
        <v>2024</v>
      </c>
      <c r="B413" s="1" t="s">
        <v>146</v>
      </c>
      <c r="C413" s="3"/>
      <c r="D413" s="1" t="s">
        <v>5</v>
      </c>
      <c r="E413" s="1" t="s">
        <v>6</v>
      </c>
      <c r="F413" s="3">
        <v>45169</v>
      </c>
      <c r="G413" s="8" t="s">
        <v>443</v>
      </c>
      <c r="H413" s="8" t="s">
        <v>516</v>
      </c>
      <c r="I413" t="s">
        <v>486</v>
      </c>
      <c r="J413" t="s">
        <v>585</v>
      </c>
    </row>
    <row r="414" spans="1:10" x14ac:dyDescent="0.25">
      <c r="A414" s="1">
        <v>2024</v>
      </c>
      <c r="B414" s="1" t="s">
        <v>147</v>
      </c>
      <c r="C414" s="3">
        <v>2958465</v>
      </c>
      <c r="D414" s="1" t="s">
        <v>5</v>
      </c>
      <c r="E414" s="1" t="s">
        <v>6</v>
      </c>
      <c r="F414" s="3">
        <v>45113</v>
      </c>
      <c r="G414" s="8" t="s">
        <v>443</v>
      </c>
      <c r="H414" s="8" t="s">
        <v>517</v>
      </c>
      <c r="I414" t="s">
        <v>486</v>
      </c>
      <c r="J414" t="s">
        <v>585</v>
      </c>
    </row>
    <row r="415" spans="1:10" x14ac:dyDescent="0.25">
      <c r="A415" s="1">
        <v>2024</v>
      </c>
      <c r="B415" s="1" t="s">
        <v>151</v>
      </c>
      <c r="C415" s="3"/>
      <c r="D415" s="1" t="s">
        <v>5</v>
      </c>
      <c r="E415" s="1" t="s">
        <v>6</v>
      </c>
      <c r="F415" s="3">
        <v>44837</v>
      </c>
      <c r="G415" s="8" t="s">
        <v>443</v>
      </c>
      <c r="H415" s="8" t="s">
        <v>518</v>
      </c>
      <c r="I415" t="s">
        <v>495</v>
      </c>
      <c r="J415" t="s">
        <v>582</v>
      </c>
    </row>
    <row r="416" spans="1:10" x14ac:dyDescent="0.25">
      <c r="A416" s="1">
        <v>2024</v>
      </c>
      <c r="B416" s="1" t="s">
        <v>152</v>
      </c>
      <c r="C416" s="3"/>
      <c r="D416" s="1" t="s">
        <v>5</v>
      </c>
      <c r="E416" s="1" t="s">
        <v>10</v>
      </c>
      <c r="F416" s="3">
        <v>43634</v>
      </c>
      <c r="G416" s="8" t="s">
        <v>443</v>
      </c>
      <c r="H416" s="8" t="s">
        <v>366</v>
      </c>
      <c r="I416" t="s">
        <v>470</v>
      </c>
      <c r="J416" t="s">
        <v>586</v>
      </c>
    </row>
    <row r="417" spans="1:10" x14ac:dyDescent="0.25">
      <c r="A417" s="1">
        <v>2024</v>
      </c>
      <c r="B417" s="1" t="s">
        <v>153</v>
      </c>
      <c r="C417" s="3"/>
      <c r="D417" s="1" t="s">
        <v>5</v>
      </c>
      <c r="E417" s="1" t="s">
        <v>10</v>
      </c>
      <c r="F417" s="3">
        <v>45303</v>
      </c>
      <c r="G417" s="8" t="s">
        <v>443</v>
      </c>
      <c r="H417" s="8" t="s">
        <v>519</v>
      </c>
      <c r="I417" t="s">
        <v>495</v>
      </c>
      <c r="J417" t="s">
        <v>582</v>
      </c>
    </row>
    <row r="418" spans="1:10" x14ac:dyDescent="0.25">
      <c r="A418" s="1">
        <v>2024</v>
      </c>
      <c r="B418" s="1" t="s">
        <v>155</v>
      </c>
      <c r="C418" s="3"/>
      <c r="D418" s="1" t="s">
        <v>5</v>
      </c>
      <c r="E418" s="1" t="s">
        <v>10</v>
      </c>
      <c r="F418" s="3">
        <v>42990</v>
      </c>
      <c r="G418" s="8" t="s">
        <v>443</v>
      </c>
      <c r="H418" s="8" t="s">
        <v>297</v>
      </c>
      <c r="I418" t="s">
        <v>469</v>
      </c>
      <c r="J418" t="s">
        <v>586</v>
      </c>
    </row>
    <row r="419" spans="1:10" x14ac:dyDescent="0.25">
      <c r="A419" s="1">
        <v>2024</v>
      </c>
      <c r="B419" s="1" t="s">
        <v>157</v>
      </c>
      <c r="C419" s="3"/>
      <c r="D419" s="1" t="s">
        <v>5</v>
      </c>
      <c r="E419" s="1" t="s">
        <v>6</v>
      </c>
      <c r="F419" s="3">
        <v>44447</v>
      </c>
      <c r="G419" s="8" t="s">
        <v>443</v>
      </c>
      <c r="H419" s="8" t="s">
        <v>520</v>
      </c>
      <c r="I419" t="s">
        <v>521</v>
      </c>
      <c r="J419" t="s">
        <v>583</v>
      </c>
    </row>
    <row r="420" spans="1:10" x14ac:dyDescent="0.25">
      <c r="A420" s="1">
        <v>2024</v>
      </c>
      <c r="B420" s="1" t="s">
        <v>159</v>
      </c>
      <c r="C420" s="3"/>
      <c r="D420" s="1" t="s">
        <v>5</v>
      </c>
      <c r="E420" s="1" t="s">
        <v>6</v>
      </c>
      <c r="F420" s="3">
        <v>43256</v>
      </c>
      <c r="G420" s="8" t="s">
        <v>443</v>
      </c>
      <c r="H420" s="8" t="s">
        <v>522</v>
      </c>
      <c r="I420" t="s">
        <v>505</v>
      </c>
      <c r="J420" t="s">
        <v>584</v>
      </c>
    </row>
    <row r="421" spans="1:10" x14ac:dyDescent="0.25">
      <c r="A421" s="1">
        <v>2024</v>
      </c>
      <c r="B421" s="1" t="s">
        <v>160</v>
      </c>
      <c r="C421" s="3"/>
      <c r="D421" s="1" t="s">
        <v>5</v>
      </c>
      <c r="E421" s="1" t="s">
        <v>10</v>
      </c>
      <c r="F421" s="3">
        <v>44097</v>
      </c>
      <c r="G421" s="8" t="s">
        <v>443</v>
      </c>
      <c r="H421" s="8" t="s">
        <v>523</v>
      </c>
      <c r="I421" t="s">
        <v>524</v>
      </c>
      <c r="J421" t="s">
        <v>583</v>
      </c>
    </row>
    <row r="422" spans="1:10" x14ac:dyDescent="0.25">
      <c r="A422" s="1">
        <v>2024</v>
      </c>
      <c r="B422" s="1" t="s">
        <v>161</v>
      </c>
      <c r="C422" s="3"/>
      <c r="D422" s="1" t="s">
        <v>5</v>
      </c>
      <c r="E422" s="1" t="s">
        <v>6</v>
      </c>
      <c r="F422" s="3">
        <v>42821</v>
      </c>
      <c r="G422" s="8" t="s">
        <v>443</v>
      </c>
      <c r="H422" s="8" t="s">
        <v>525</v>
      </c>
      <c r="I422" t="s">
        <v>505</v>
      </c>
      <c r="J422" t="s">
        <v>584</v>
      </c>
    </row>
    <row r="423" spans="1:10" x14ac:dyDescent="0.25">
      <c r="A423" s="1">
        <v>2024</v>
      </c>
      <c r="B423" s="1" t="s">
        <v>166</v>
      </c>
      <c r="C423" s="3"/>
      <c r="D423" s="1" t="s">
        <v>5</v>
      </c>
      <c r="E423" s="1" t="s">
        <v>10</v>
      </c>
      <c r="F423" s="3">
        <v>44467</v>
      </c>
      <c r="G423" s="8" t="s">
        <v>443</v>
      </c>
      <c r="H423" s="8" t="s">
        <v>526</v>
      </c>
      <c r="I423" t="s">
        <v>483</v>
      </c>
      <c r="J423" t="s">
        <v>582</v>
      </c>
    </row>
    <row r="424" spans="1:10" x14ac:dyDescent="0.25">
      <c r="A424" s="1">
        <v>2024</v>
      </c>
      <c r="B424" s="1" t="s">
        <v>168</v>
      </c>
      <c r="C424" s="3"/>
      <c r="D424" s="1" t="s">
        <v>5</v>
      </c>
      <c r="E424" s="1" t="s">
        <v>6</v>
      </c>
      <c r="F424" s="3">
        <v>40317</v>
      </c>
      <c r="G424" s="8" t="s">
        <v>443</v>
      </c>
      <c r="H424" s="8" t="s">
        <v>375</v>
      </c>
      <c r="I424" t="s">
        <v>461</v>
      </c>
      <c r="J424" t="s">
        <v>585</v>
      </c>
    </row>
    <row r="425" spans="1:10" x14ac:dyDescent="0.25">
      <c r="A425" s="1">
        <v>2024</v>
      </c>
      <c r="B425" s="1" t="s">
        <v>169</v>
      </c>
      <c r="C425" s="3">
        <v>2958465</v>
      </c>
      <c r="D425" s="1" t="s">
        <v>5</v>
      </c>
      <c r="E425" s="1" t="s">
        <v>10</v>
      </c>
      <c r="F425" s="3">
        <v>44999</v>
      </c>
      <c r="G425" s="8" t="s">
        <v>443</v>
      </c>
      <c r="H425" s="8" t="s">
        <v>527</v>
      </c>
      <c r="I425" t="s">
        <v>470</v>
      </c>
      <c r="J425" t="s">
        <v>586</v>
      </c>
    </row>
    <row r="426" spans="1:10" x14ac:dyDescent="0.25">
      <c r="A426" s="1">
        <v>2024</v>
      </c>
      <c r="B426" s="1" t="s">
        <v>170</v>
      </c>
      <c r="C426" s="3"/>
      <c r="D426" s="1" t="s">
        <v>5</v>
      </c>
      <c r="E426" s="1" t="s">
        <v>6</v>
      </c>
      <c r="F426" s="3">
        <v>44266</v>
      </c>
      <c r="G426" s="8" t="s">
        <v>443</v>
      </c>
      <c r="H426" s="8" t="s">
        <v>528</v>
      </c>
      <c r="I426" t="s">
        <v>509</v>
      </c>
      <c r="J426" t="s">
        <v>584</v>
      </c>
    </row>
    <row r="427" spans="1:10" x14ac:dyDescent="0.25">
      <c r="A427" s="1">
        <v>2024</v>
      </c>
      <c r="B427" s="1" t="s">
        <v>172</v>
      </c>
      <c r="C427" s="3"/>
      <c r="D427" s="1" t="s">
        <v>5</v>
      </c>
      <c r="E427" s="1" t="s">
        <v>10</v>
      </c>
      <c r="F427" s="3">
        <v>43594</v>
      </c>
      <c r="G427" s="8" t="s">
        <v>443</v>
      </c>
      <c r="H427" s="8" t="s">
        <v>378</v>
      </c>
      <c r="I427" t="s">
        <v>473</v>
      </c>
      <c r="J427" t="s">
        <v>586</v>
      </c>
    </row>
    <row r="428" spans="1:10" x14ac:dyDescent="0.25">
      <c r="A428" s="1">
        <v>2024</v>
      </c>
      <c r="B428" s="1" t="s">
        <v>173</v>
      </c>
      <c r="C428" s="3"/>
      <c r="D428" s="1" t="s">
        <v>5</v>
      </c>
      <c r="E428" s="1" t="s">
        <v>10</v>
      </c>
      <c r="F428" s="3">
        <v>44253</v>
      </c>
      <c r="G428" s="8" t="s">
        <v>443</v>
      </c>
      <c r="H428" s="8" t="s">
        <v>529</v>
      </c>
      <c r="I428" t="s">
        <v>473</v>
      </c>
      <c r="J428" t="s">
        <v>586</v>
      </c>
    </row>
    <row r="429" spans="1:10" x14ac:dyDescent="0.25">
      <c r="A429" s="1">
        <v>2024</v>
      </c>
      <c r="B429" s="1" t="s">
        <v>175</v>
      </c>
      <c r="C429" s="3"/>
      <c r="D429" s="1" t="s">
        <v>5</v>
      </c>
      <c r="E429" s="1" t="s">
        <v>6</v>
      </c>
      <c r="F429" s="3">
        <v>40560</v>
      </c>
      <c r="G429" s="8" t="s">
        <v>443</v>
      </c>
      <c r="H429" s="8" t="s">
        <v>380</v>
      </c>
      <c r="I429" t="s">
        <v>486</v>
      </c>
      <c r="J429" t="s">
        <v>585</v>
      </c>
    </row>
    <row r="430" spans="1:10" x14ac:dyDescent="0.25">
      <c r="A430" s="1">
        <v>2024</v>
      </c>
      <c r="B430" s="1" t="s">
        <v>177</v>
      </c>
      <c r="C430" s="3"/>
      <c r="D430" s="1" t="s">
        <v>5</v>
      </c>
      <c r="E430" s="1" t="s">
        <v>6</v>
      </c>
      <c r="F430" s="3">
        <v>44158</v>
      </c>
      <c r="G430" s="8" t="s">
        <v>443</v>
      </c>
      <c r="H430" s="8" t="s">
        <v>381</v>
      </c>
      <c r="I430" t="s">
        <v>477</v>
      </c>
      <c r="J430" t="s">
        <v>583</v>
      </c>
    </row>
    <row r="431" spans="1:10" x14ac:dyDescent="0.25">
      <c r="A431" s="1">
        <v>2024</v>
      </c>
      <c r="B431" s="1" t="s">
        <v>182</v>
      </c>
      <c r="C431" s="3"/>
      <c r="D431" s="1" t="s">
        <v>5</v>
      </c>
      <c r="E431" s="1" t="s">
        <v>6</v>
      </c>
      <c r="F431" s="3">
        <v>45133</v>
      </c>
      <c r="G431" s="8" t="s">
        <v>443</v>
      </c>
      <c r="H431" s="8" t="s">
        <v>382</v>
      </c>
      <c r="I431" t="s">
        <v>467</v>
      </c>
      <c r="J431" t="s">
        <v>582</v>
      </c>
    </row>
    <row r="432" spans="1:10" x14ac:dyDescent="0.25">
      <c r="A432" s="1">
        <v>2024</v>
      </c>
      <c r="B432" s="1" t="s">
        <v>189</v>
      </c>
      <c r="C432" s="3">
        <v>2958465</v>
      </c>
      <c r="D432" s="1" t="s">
        <v>5</v>
      </c>
      <c r="E432" s="1" t="s">
        <v>6</v>
      </c>
      <c r="F432" s="3">
        <v>44895</v>
      </c>
      <c r="G432" s="8" t="s">
        <v>443</v>
      </c>
      <c r="H432" s="8" t="s">
        <v>530</v>
      </c>
      <c r="I432" t="s">
        <v>467</v>
      </c>
      <c r="J432" t="s">
        <v>582</v>
      </c>
    </row>
    <row r="433" spans="1:10" x14ac:dyDescent="0.25">
      <c r="A433" s="1">
        <v>2024</v>
      </c>
      <c r="B433" s="1" t="s">
        <v>190</v>
      </c>
      <c r="C433" s="3"/>
      <c r="D433" s="1" t="s">
        <v>5</v>
      </c>
      <c r="E433" s="1" t="s">
        <v>10</v>
      </c>
      <c r="F433" s="3">
        <v>45112</v>
      </c>
      <c r="G433" s="8" t="s">
        <v>443</v>
      </c>
      <c r="H433" s="8" t="s">
        <v>531</v>
      </c>
      <c r="I433" t="s">
        <v>489</v>
      </c>
      <c r="J433" t="s">
        <v>585</v>
      </c>
    </row>
    <row r="434" spans="1:10" x14ac:dyDescent="0.25">
      <c r="A434" s="1">
        <v>2024</v>
      </c>
      <c r="B434" s="1" t="s">
        <v>192</v>
      </c>
      <c r="C434" s="3"/>
      <c r="D434" s="1" t="s">
        <v>5</v>
      </c>
      <c r="E434" s="1" t="s">
        <v>10</v>
      </c>
      <c r="F434" s="3">
        <v>44243</v>
      </c>
      <c r="G434" s="8" t="s">
        <v>443</v>
      </c>
      <c r="H434" s="8" t="s">
        <v>532</v>
      </c>
      <c r="I434" t="s">
        <v>489</v>
      </c>
      <c r="J434" t="s">
        <v>585</v>
      </c>
    </row>
    <row r="435" spans="1:10" x14ac:dyDescent="0.25">
      <c r="A435" s="1">
        <v>2024</v>
      </c>
      <c r="B435" s="1" t="s">
        <v>195</v>
      </c>
      <c r="C435" s="3"/>
      <c r="D435" s="1" t="s">
        <v>5</v>
      </c>
      <c r="E435" s="1" t="s">
        <v>6</v>
      </c>
      <c r="F435" s="3">
        <v>44281</v>
      </c>
      <c r="G435" s="8" t="s">
        <v>443</v>
      </c>
      <c r="H435" s="8" t="s">
        <v>533</v>
      </c>
      <c r="I435" t="s">
        <v>491</v>
      </c>
      <c r="J435" t="s">
        <v>582</v>
      </c>
    </row>
    <row r="436" spans="1:10" x14ac:dyDescent="0.25">
      <c r="A436" s="1">
        <v>2024</v>
      </c>
      <c r="B436" s="1" t="s">
        <v>196</v>
      </c>
      <c r="C436" s="3"/>
      <c r="D436" s="1" t="s">
        <v>5</v>
      </c>
      <c r="E436" s="1" t="s">
        <v>6</v>
      </c>
      <c r="F436" s="3">
        <v>44036</v>
      </c>
      <c r="G436" s="8" t="s">
        <v>443</v>
      </c>
      <c r="H436" s="8" t="s">
        <v>389</v>
      </c>
      <c r="I436" t="s">
        <v>467</v>
      </c>
      <c r="J436" t="s">
        <v>582</v>
      </c>
    </row>
    <row r="437" spans="1:10" x14ac:dyDescent="0.25">
      <c r="A437" s="1">
        <v>2024</v>
      </c>
      <c r="B437" s="1" t="s">
        <v>200</v>
      </c>
      <c r="C437" s="3"/>
      <c r="D437" s="1" t="s">
        <v>5</v>
      </c>
      <c r="E437" s="1" t="s">
        <v>6</v>
      </c>
      <c r="F437" s="3">
        <v>41690</v>
      </c>
      <c r="G437" s="8" t="s">
        <v>443</v>
      </c>
      <c r="H437" s="8" t="s">
        <v>390</v>
      </c>
      <c r="I437" t="s">
        <v>478</v>
      </c>
      <c r="J437" t="s">
        <v>585</v>
      </c>
    </row>
    <row r="438" spans="1:10" x14ac:dyDescent="0.25">
      <c r="A438" s="1">
        <v>2024</v>
      </c>
      <c r="B438" s="1" t="s">
        <v>201</v>
      </c>
      <c r="C438" s="3"/>
      <c r="D438" s="1" t="s">
        <v>5</v>
      </c>
      <c r="E438" s="1" t="s">
        <v>6</v>
      </c>
      <c r="F438" s="3">
        <v>42354</v>
      </c>
      <c r="G438" s="8" t="s">
        <v>443</v>
      </c>
      <c r="H438" s="8" t="s">
        <v>391</v>
      </c>
      <c r="I438" t="s">
        <v>489</v>
      </c>
      <c r="J438" t="s">
        <v>585</v>
      </c>
    </row>
    <row r="439" spans="1:10" x14ac:dyDescent="0.25">
      <c r="A439" s="1">
        <v>2024</v>
      </c>
      <c r="B439" s="1" t="s">
        <v>202</v>
      </c>
      <c r="C439" s="3"/>
      <c r="D439" s="1" t="s">
        <v>5</v>
      </c>
      <c r="E439" s="1" t="s">
        <v>10</v>
      </c>
      <c r="F439" s="3">
        <v>44389</v>
      </c>
      <c r="G439" s="8" t="s">
        <v>443</v>
      </c>
      <c r="H439" s="8" t="s">
        <v>534</v>
      </c>
      <c r="I439" t="s">
        <v>473</v>
      </c>
      <c r="J439" t="s">
        <v>586</v>
      </c>
    </row>
    <row r="440" spans="1:10" x14ac:dyDescent="0.25">
      <c r="A440" s="1">
        <v>2024</v>
      </c>
      <c r="B440" s="1" t="s">
        <v>206</v>
      </c>
      <c r="C440" s="3"/>
      <c r="D440" s="1" t="s">
        <v>5</v>
      </c>
      <c r="E440" s="1" t="s">
        <v>6</v>
      </c>
      <c r="F440" s="3">
        <v>44865</v>
      </c>
      <c r="G440" s="8" t="s">
        <v>443</v>
      </c>
      <c r="H440" s="8" t="s">
        <v>535</v>
      </c>
      <c r="I440" t="s">
        <v>495</v>
      </c>
      <c r="J440" t="s">
        <v>582</v>
      </c>
    </row>
    <row r="441" spans="1:10" x14ac:dyDescent="0.25">
      <c r="A441" s="1">
        <v>2024</v>
      </c>
      <c r="B441" s="1" t="s">
        <v>207</v>
      </c>
      <c r="C441" s="3"/>
      <c r="D441" s="1" t="s">
        <v>5</v>
      </c>
      <c r="E441" s="1" t="s">
        <v>10</v>
      </c>
      <c r="F441" s="3">
        <v>43651</v>
      </c>
      <c r="G441" s="8" t="s">
        <v>443</v>
      </c>
      <c r="H441" s="8" t="s">
        <v>395</v>
      </c>
      <c r="I441" t="s">
        <v>470</v>
      </c>
      <c r="J441" t="s">
        <v>586</v>
      </c>
    </row>
    <row r="442" spans="1:10" x14ac:dyDescent="0.25">
      <c r="A442" s="1">
        <v>2024</v>
      </c>
      <c r="B442" s="1" t="s">
        <v>210</v>
      </c>
      <c r="C442" s="3"/>
      <c r="D442" s="1" t="s">
        <v>5</v>
      </c>
      <c r="E442" s="1" t="s">
        <v>10</v>
      </c>
      <c r="F442" s="3">
        <v>45338</v>
      </c>
      <c r="G442" s="8" t="s">
        <v>443</v>
      </c>
      <c r="H442" s="8" t="s">
        <v>553</v>
      </c>
      <c r="I442" t="s">
        <v>489</v>
      </c>
      <c r="J442" s="7" t="s">
        <v>585</v>
      </c>
    </row>
    <row r="443" spans="1:10" x14ac:dyDescent="0.25">
      <c r="A443" s="1">
        <v>2024</v>
      </c>
      <c r="B443" s="1" t="s">
        <v>211</v>
      </c>
      <c r="C443" s="3"/>
      <c r="D443" s="1" t="s">
        <v>5</v>
      </c>
      <c r="E443" s="1" t="s">
        <v>6</v>
      </c>
      <c r="F443" s="3">
        <v>41124</v>
      </c>
      <c r="G443" s="8" t="s">
        <v>443</v>
      </c>
      <c r="H443" s="8" t="s">
        <v>397</v>
      </c>
      <c r="I443" t="s">
        <v>504</v>
      </c>
      <c r="J443" t="s">
        <v>584</v>
      </c>
    </row>
    <row r="444" spans="1:10" x14ac:dyDescent="0.25">
      <c r="A444" s="1">
        <v>2024</v>
      </c>
      <c r="B444" s="1" t="s">
        <v>215</v>
      </c>
      <c r="C444" s="3">
        <v>2958446</v>
      </c>
      <c r="D444" s="1" t="s">
        <v>5</v>
      </c>
      <c r="E444" s="1" t="s">
        <v>10</v>
      </c>
      <c r="F444" s="3">
        <v>41864</v>
      </c>
      <c r="G444" s="8" t="s">
        <v>443</v>
      </c>
      <c r="H444" s="8" t="s">
        <v>536</v>
      </c>
      <c r="I444" t="s">
        <v>489</v>
      </c>
      <c r="J444" t="s">
        <v>585</v>
      </c>
    </row>
    <row r="445" spans="1:10" x14ac:dyDescent="0.25">
      <c r="A445" s="1">
        <v>2024</v>
      </c>
      <c r="B445" s="1" t="s">
        <v>220</v>
      </c>
      <c r="C445" s="3"/>
      <c r="D445" s="1" t="s">
        <v>5</v>
      </c>
      <c r="E445" s="1" t="s">
        <v>6</v>
      </c>
      <c r="F445" s="3">
        <v>45363</v>
      </c>
      <c r="G445" s="8" t="s">
        <v>443</v>
      </c>
      <c r="H445" s="8" t="s">
        <v>557</v>
      </c>
      <c r="I445" t="s">
        <v>467</v>
      </c>
      <c r="J445" s="7" t="s">
        <v>582</v>
      </c>
    </row>
    <row r="446" spans="1:10" x14ac:dyDescent="0.25">
      <c r="A446" s="1">
        <v>2024</v>
      </c>
      <c r="B446" s="1" t="s">
        <v>226</v>
      </c>
      <c r="C446" s="3"/>
      <c r="D446" s="1" t="s">
        <v>5</v>
      </c>
      <c r="E446" s="1" t="s">
        <v>10</v>
      </c>
      <c r="F446" s="3">
        <v>41894</v>
      </c>
      <c r="G446" s="8" t="s">
        <v>443</v>
      </c>
      <c r="H446" s="8" t="s">
        <v>402</v>
      </c>
      <c r="I446" t="s">
        <v>471</v>
      </c>
      <c r="J446" t="s">
        <v>582</v>
      </c>
    </row>
    <row r="447" spans="1:10" x14ac:dyDescent="0.25">
      <c r="A447" s="1">
        <v>2024</v>
      </c>
      <c r="B447" s="1" t="s">
        <v>228</v>
      </c>
      <c r="C447" s="3"/>
      <c r="D447" s="1" t="s">
        <v>5</v>
      </c>
      <c r="E447" s="1" t="s">
        <v>6</v>
      </c>
      <c r="F447" s="3">
        <v>43208</v>
      </c>
      <c r="G447" s="8" t="s">
        <v>443</v>
      </c>
      <c r="H447" s="8" t="s">
        <v>404</v>
      </c>
      <c r="I447" t="s">
        <v>505</v>
      </c>
      <c r="J447" t="s">
        <v>584</v>
      </c>
    </row>
    <row r="448" spans="1:10" x14ac:dyDescent="0.25">
      <c r="A448" s="1">
        <v>2024</v>
      </c>
      <c r="B448" s="1" t="s">
        <v>230</v>
      </c>
      <c r="C448" s="3"/>
      <c r="D448" s="1" t="s">
        <v>5</v>
      </c>
      <c r="E448" s="1" t="s">
        <v>6</v>
      </c>
      <c r="F448" s="3">
        <v>45190</v>
      </c>
      <c r="G448" s="8" t="s">
        <v>443</v>
      </c>
      <c r="H448" s="8" t="s">
        <v>537</v>
      </c>
      <c r="I448" t="s">
        <v>483</v>
      </c>
      <c r="J448" t="s">
        <v>582</v>
      </c>
    </row>
    <row r="449" spans="1:10" x14ac:dyDescent="0.25">
      <c r="A449" s="1">
        <v>2024</v>
      </c>
      <c r="B449" s="1" t="s">
        <v>232</v>
      </c>
      <c r="C449" s="3"/>
      <c r="D449" s="1" t="s">
        <v>5</v>
      </c>
      <c r="E449" s="1" t="s">
        <v>6</v>
      </c>
      <c r="F449" s="3">
        <v>39673</v>
      </c>
      <c r="G449" s="8" t="s">
        <v>443</v>
      </c>
      <c r="H449" s="8" t="s">
        <v>406</v>
      </c>
      <c r="I449" t="s">
        <v>504</v>
      </c>
      <c r="J449" t="s">
        <v>584</v>
      </c>
    </row>
    <row r="450" spans="1:10" x14ac:dyDescent="0.25">
      <c r="A450" s="1">
        <v>2024</v>
      </c>
      <c r="B450" s="1" t="s">
        <v>235</v>
      </c>
      <c r="C450" s="3"/>
      <c r="D450" s="1" t="s">
        <v>5</v>
      </c>
      <c r="E450" s="1" t="s">
        <v>10</v>
      </c>
      <c r="F450" s="3">
        <v>45400</v>
      </c>
      <c r="G450" s="8" t="s">
        <v>443</v>
      </c>
      <c r="H450" s="8" t="s">
        <v>560</v>
      </c>
      <c r="I450" t="s">
        <v>561</v>
      </c>
      <c r="J450" s="7" t="s">
        <v>584</v>
      </c>
    </row>
    <row r="451" spans="1:10" x14ac:dyDescent="0.25">
      <c r="A451" s="1">
        <v>2024</v>
      </c>
      <c r="B451" s="1" t="s">
        <v>238</v>
      </c>
      <c r="C451" s="3"/>
      <c r="D451" s="1" t="s">
        <v>5</v>
      </c>
      <c r="E451" s="1" t="s">
        <v>6</v>
      </c>
      <c r="F451" s="3">
        <v>43523</v>
      </c>
      <c r="G451" s="8" t="s">
        <v>443</v>
      </c>
      <c r="H451" s="8" t="s">
        <v>408</v>
      </c>
      <c r="I451" t="s">
        <v>477</v>
      </c>
      <c r="J451" t="s">
        <v>583</v>
      </c>
    </row>
    <row r="452" spans="1:10" x14ac:dyDescent="0.25">
      <c r="A452" s="1">
        <v>2024</v>
      </c>
      <c r="B452" s="1" t="s">
        <v>239</v>
      </c>
      <c r="C452" s="3"/>
      <c r="D452" s="1" t="s">
        <v>5</v>
      </c>
      <c r="E452" s="1" t="s">
        <v>10</v>
      </c>
      <c r="F452" s="3">
        <v>39097</v>
      </c>
      <c r="G452" s="8" t="s">
        <v>443</v>
      </c>
      <c r="H452" s="8" t="s">
        <v>409</v>
      </c>
      <c r="I452" t="s">
        <v>538</v>
      </c>
      <c r="J452" t="s">
        <v>582</v>
      </c>
    </row>
    <row r="453" spans="1:10" x14ac:dyDescent="0.25">
      <c r="A453" s="1">
        <v>2024</v>
      </c>
      <c r="B453" s="1" t="s">
        <v>248</v>
      </c>
      <c r="C453" s="3"/>
      <c r="D453" s="1" t="s">
        <v>5</v>
      </c>
      <c r="E453" s="1" t="s">
        <v>6</v>
      </c>
      <c r="F453" s="3">
        <v>44883</v>
      </c>
      <c r="G453" s="8" t="s">
        <v>443</v>
      </c>
      <c r="H453" s="8" t="s">
        <v>539</v>
      </c>
      <c r="I453" t="s">
        <v>489</v>
      </c>
      <c r="J453" t="s">
        <v>585</v>
      </c>
    </row>
    <row r="454" spans="1:10" x14ac:dyDescent="0.25">
      <c r="A454" s="1">
        <v>2024</v>
      </c>
      <c r="B454" s="1" t="s">
        <v>250</v>
      </c>
      <c r="C454" s="3"/>
      <c r="D454" s="1" t="s">
        <v>5</v>
      </c>
      <c r="E454" s="1" t="s">
        <v>6</v>
      </c>
      <c r="F454" s="3">
        <v>43173</v>
      </c>
      <c r="G454" s="8" t="s">
        <v>443</v>
      </c>
      <c r="H454" s="8" t="s">
        <v>540</v>
      </c>
      <c r="I454" t="s">
        <v>510</v>
      </c>
      <c r="J454" t="s">
        <v>584</v>
      </c>
    </row>
    <row r="455" spans="1:10" x14ac:dyDescent="0.25">
      <c r="A455" s="1">
        <v>2024</v>
      </c>
      <c r="B455" s="1" t="s">
        <v>251</v>
      </c>
      <c r="C455" s="3">
        <v>2958465</v>
      </c>
      <c r="D455" s="1" t="s">
        <v>5</v>
      </c>
      <c r="E455" s="1" t="s">
        <v>6</v>
      </c>
      <c r="F455" s="3">
        <v>45393</v>
      </c>
      <c r="G455" s="8" t="s">
        <v>443</v>
      </c>
      <c r="H455" s="8" t="s">
        <v>413</v>
      </c>
      <c r="I455" t="s">
        <v>467</v>
      </c>
      <c r="J455" s="7" t="s">
        <v>582</v>
      </c>
    </row>
    <row r="456" spans="1:10" x14ac:dyDescent="0.25">
      <c r="A456" s="1">
        <v>2024</v>
      </c>
      <c r="B456" s="1" t="s">
        <v>253</v>
      </c>
      <c r="C456" s="3">
        <v>2958465</v>
      </c>
      <c r="D456" s="1" t="s">
        <v>5</v>
      </c>
      <c r="E456" s="1" t="s">
        <v>10</v>
      </c>
      <c r="F456" s="3">
        <v>45386</v>
      </c>
      <c r="G456" s="8" t="s">
        <v>443</v>
      </c>
      <c r="H456" s="8" t="s">
        <v>414</v>
      </c>
      <c r="I456" t="s">
        <v>562</v>
      </c>
      <c r="J456" s="7" t="s">
        <v>586</v>
      </c>
    </row>
    <row r="457" spans="1:10" x14ac:dyDescent="0.25">
      <c r="A457" s="1">
        <v>2024</v>
      </c>
      <c r="B457" s="1" t="s">
        <v>254</v>
      </c>
      <c r="C457" s="3"/>
      <c r="D457" s="1" t="s">
        <v>5</v>
      </c>
      <c r="E457" s="1" t="s">
        <v>6</v>
      </c>
      <c r="F457" s="3">
        <v>43383</v>
      </c>
      <c r="G457" s="8" t="s">
        <v>443</v>
      </c>
      <c r="H457" s="8" t="s">
        <v>415</v>
      </c>
      <c r="I457" t="s">
        <v>478</v>
      </c>
      <c r="J457" t="s">
        <v>585</v>
      </c>
    </row>
    <row r="458" spans="1:10" x14ac:dyDescent="0.25">
      <c r="A458" s="1">
        <v>2024</v>
      </c>
      <c r="B458" s="1" t="s">
        <v>257</v>
      </c>
      <c r="C458" s="3"/>
      <c r="D458" s="1" t="s">
        <v>5</v>
      </c>
      <c r="E458" s="1" t="s">
        <v>10</v>
      </c>
      <c r="F458" s="3">
        <v>45390</v>
      </c>
      <c r="G458" s="8" t="s">
        <v>443</v>
      </c>
      <c r="H458" s="8" t="s">
        <v>563</v>
      </c>
      <c r="I458" t="s">
        <v>470</v>
      </c>
      <c r="J458" s="7" t="s">
        <v>586</v>
      </c>
    </row>
    <row r="459" spans="1:10" x14ac:dyDescent="0.25">
      <c r="A459" s="1">
        <v>2024</v>
      </c>
      <c r="B459" s="1" t="s">
        <v>258</v>
      </c>
      <c r="C459" s="3"/>
      <c r="D459" s="1" t="s">
        <v>5</v>
      </c>
      <c r="E459" s="1" t="s">
        <v>6</v>
      </c>
      <c r="F459" s="3">
        <v>42419</v>
      </c>
      <c r="G459" s="8" t="s">
        <v>443</v>
      </c>
      <c r="H459" s="8" t="s">
        <v>541</v>
      </c>
      <c r="I459" t="s">
        <v>505</v>
      </c>
      <c r="J459" t="s">
        <v>584</v>
      </c>
    </row>
    <row r="460" spans="1:10" x14ac:dyDescent="0.25">
      <c r="A460" s="1">
        <v>2024</v>
      </c>
      <c r="B460" s="1" t="s">
        <v>259</v>
      </c>
      <c r="C460" s="3">
        <v>2958465</v>
      </c>
      <c r="D460" s="1" t="s">
        <v>5</v>
      </c>
      <c r="E460" s="1" t="s">
        <v>6</v>
      </c>
      <c r="F460" s="3">
        <v>45169</v>
      </c>
      <c r="G460" s="8" t="s">
        <v>443</v>
      </c>
      <c r="H460" s="8" t="s">
        <v>542</v>
      </c>
      <c r="I460" t="s">
        <v>505</v>
      </c>
      <c r="J460" t="s">
        <v>584</v>
      </c>
    </row>
    <row r="461" spans="1:10" x14ac:dyDescent="0.25">
      <c r="A461" s="1">
        <v>2024</v>
      </c>
      <c r="B461" s="1" t="s">
        <v>261</v>
      </c>
      <c r="C461" s="3"/>
      <c r="D461" s="1" t="s">
        <v>5</v>
      </c>
      <c r="E461" s="1" t="s">
        <v>10</v>
      </c>
      <c r="F461" s="3">
        <v>43493</v>
      </c>
      <c r="G461" s="8" t="s">
        <v>443</v>
      </c>
      <c r="H461" s="8" t="s">
        <v>543</v>
      </c>
      <c r="I461" t="s">
        <v>544</v>
      </c>
      <c r="J461" t="s">
        <v>587</v>
      </c>
    </row>
    <row r="462" spans="1:10" x14ac:dyDescent="0.25">
      <c r="A462" s="1">
        <v>2024</v>
      </c>
      <c r="B462" s="1" t="s">
        <v>264</v>
      </c>
      <c r="C462" s="3">
        <v>2958465</v>
      </c>
      <c r="D462" s="1" t="s">
        <v>5</v>
      </c>
      <c r="E462" s="1" t="s">
        <v>6</v>
      </c>
      <c r="F462" s="3">
        <v>44897</v>
      </c>
      <c r="G462" s="8" t="s">
        <v>443</v>
      </c>
      <c r="H462" s="8" t="s">
        <v>545</v>
      </c>
      <c r="I462" t="s">
        <v>489</v>
      </c>
      <c r="J462" t="s">
        <v>585</v>
      </c>
    </row>
    <row r="463" spans="1:10" x14ac:dyDescent="0.25">
      <c r="A463" s="1">
        <v>2024</v>
      </c>
      <c r="B463" s="1" t="s">
        <v>265</v>
      </c>
      <c r="C463" s="3"/>
      <c r="D463" s="1" t="s">
        <v>5</v>
      </c>
      <c r="E463" s="1" t="s">
        <v>6</v>
      </c>
      <c r="F463" s="3">
        <v>41866</v>
      </c>
      <c r="G463" s="8" t="s">
        <v>443</v>
      </c>
      <c r="H463" s="8" t="s">
        <v>421</v>
      </c>
      <c r="I463" t="s">
        <v>463</v>
      </c>
      <c r="J463" t="s">
        <v>582</v>
      </c>
    </row>
    <row r="464" spans="1:10" x14ac:dyDescent="0.25">
      <c r="A464" s="1">
        <v>2024</v>
      </c>
      <c r="B464" s="1" t="s">
        <v>266</v>
      </c>
      <c r="C464" s="3">
        <v>2958465</v>
      </c>
      <c r="D464" s="1" t="s">
        <v>5</v>
      </c>
      <c r="E464" s="1" t="s">
        <v>6</v>
      </c>
      <c r="F464" s="3">
        <v>45139</v>
      </c>
      <c r="G464" s="8" t="s">
        <v>443</v>
      </c>
      <c r="H464" s="8" t="s">
        <v>546</v>
      </c>
      <c r="I464" t="s">
        <v>478</v>
      </c>
      <c r="J464" t="s">
        <v>585</v>
      </c>
    </row>
    <row r="465" spans="1:10" x14ac:dyDescent="0.25">
      <c r="A465" s="1">
        <v>2024</v>
      </c>
      <c r="B465" s="1" t="s">
        <v>267</v>
      </c>
      <c r="C465" s="3"/>
      <c r="D465" s="1" t="s">
        <v>5</v>
      </c>
      <c r="E465" s="1" t="s">
        <v>6</v>
      </c>
      <c r="F465" s="3">
        <v>45323</v>
      </c>
      <c r="G465" s="8" t="s">
        <v>443</v>
      </c>
      <c r="H465" s="8" t="s">
        <v>554</v>
      </c>
      <c r="I465" t="s">
        <v>478</v>
      </c>
      <c r="J465" s="7" t="s">
        <v>585</v>
      </c>
    </row>
    <row r="466" spans="1:10" x14ac:dyDescent="0.25">
      <c r="A466" s="1">
        <v>2024</v>
      </c>
      <c r="B466" s="1" t="s">
        <v>268</v>
      </c>
      <c r="C466" s="3"/>
      <c r="D466" s="1" t="s">
        <v>5</v>
      </c>
      <c r="E466" s="1" t="s">
        <v>6</v>
      </c>
      <c r="F466" s="3">
        <v>44404</v>
      </c>
      <c r="G466" s="8" t="s">
        <v>443</v>
      </c>
      <c r="H466" s="8" t="s">
        <v>547</v>
      </c>
      <c r="I466" t="s">
        <v>489</v>
      </c>
      <c r="J466" t="s">
        <v>585</v>
      </c>
    </row>
    <row r="467" spans="1:10" x14ac:dyDescent="0.25">
      <c r="A467" s="1">
        <v>2024</v>
      </c>
      <c r="B467" s="1" t="s">
        <v>270</v>
      </c>
      <c r="C467" s="3">
        <v>2958465</v>
      </c>
      <c r="D467" s="1" t="s">
        <v>5</v>
      </c>
      <c r="E467" s="1" t="s">
        <v>6</v>
      </c>
      <c r="F467" s="3">
        <v>45315</v>
      </c>
      <c r="G467" s="8" t="s">
        <v>443</v>
      </c>
      <c r="H467" s="8" t="s">
        <v>548</v>
      </c>
      <c r="I467" t="s">
        <v>461</v>
      </c>
      <c r="J467" t="s">
        <v>585</v>
      </c>
    </row>
    <row r="468" spans="1:10" x14ac:dyDescent="0.25">
      <c r="A468" s="1">
        <v>2024</v>
      </c>
      <c r="B468" s="1" t="s">
        <v>271</v>
      </c>
      <c r="C468" s="3"/>
      <c r="D468" s="1" t="s">
        <v>5</v>
      </c>
      <c r="E468" s="1" t="s">
        <v>6</v>
      </c>
      <c r="F468" s="3">
        <v>43684</v>
      </c>
      <c r="G468" s="8" t="s">
        <v>443</v>
      </c>
      <c r="H468" s="8" t="s">
        <v>426</v>
      </c>
      <c r="I468" t="s">
        <v>485</v>
      </c>
      <c r="J468" t="s">
        <v>583</v>
      </c>
    </row>
    <row r="469" spans="1:10" x14ac:dyDescent="0.25">
      <c r="A469" s="1">
        <v>2024</v>
      </c>
      <c r="B469" s="1" t="s">
        <v>273</v>
      </c>
      <c r="C469" s="3"/>
      <c r="D469" s="1" t="s">
        <v>5</v>
      </c>
      <c r="E469" s="1" t="s">
        <v>6</v>
      </c>
      <c r="F469" s="3">
        <v>44837</v>
      </c>
      <c r="G469" s="8" t="s">
        <v>443</v>
      </c>
      <c r="H469" s="8" t="s">
        <v>549</v>
      </c>
      <c r="I469" t="s">
        <v>467</v>
      </c>
      <c r="J469" t="s">
        <v>582</v>
      </c>
    </row>
    <row r="470" spans="1:10" x14ac:dyDescent="0.25">
      <c r="A470" s="1">
        <v>2024</v>
      </c>
      <c r="B470" s="1" t="s">
        <v>274</v>
      </c>
      <c r="C470" s="3"/>
      <c r="D470" s="1" t="s">
        <v>5</v>
      </c>
      <c r="E470" s="1" t="s">
        <v>6</v>
      </c>
      <c r="F470" s="3">
        <v>44231</v>
      </c>
      <c r="G470" s="8" t="s">
        <v>443</v>
      </c>
      <c r="H470" s="8" t="s">
        <v>465</v>
      </c>
      <c r="I470" t="s">
        <v>491</v>
      </c>
      <c r="J470" t="s">
        <v>582</v>
      </c>
    </row>
    <row r="471" spans="1:10" x14ac:dyDescent="0.25">
      <c r="A471" s="1">
        <v>2024</v>
      </c>
      <c r="B471" s="1" t="s">
        <v>276</v>
      </c>
      <c r="C471" s="3"/>
      <c r="D471" s="1" t="s">
        <v>5</v>
      </c>
      <c r="E471" s="1" t="s">
        <v>6</v>
      </c>
      <c r="F471" s="3">
        <v>43567</v>
      </c>
      <c r="G471" s="8" t="s">
        <v>443</v>
      </c>
      <c r="H471" s="8" t="s">
        <v>429</v>
      </c>
      <c r="I471" t="s">
        <v>550</v>
      </c>
      <c r="J471" t="s">
        <v>584</v>
      </c>
    </row>
    <row r="472" spans="1:10" x14ac:dyDescent="0.25">
      <c r="A472" s="1">
        <v>2024</v>
      </c>
      <c r="B472" s="1" t="s">
        <v>279</v>
      </c>
      <c r="C472" s="3"/>
      <c r="D472" s="1" t="s">
        <v>5</v>
      </c>
      <c r="E472" s="1" t="s">
        <v>10</v>
      </c>
      <c r="F472" s="3">
        <v>42809</v>
      </c>
      <c r="G472" s="8" t="s">
        <v>443</v>
      </c>
      <c r="H472" s="8" t="s">
        <v>430</v>
      </c>
      <c r="I472" t="s">
        <v>473</v>
      </c>
      <c r="J472" t="s">
        <v>586</v>
      </c>
    </row>
    <row r="473" spans="1:10" x14ac:dyDescent="0.25">
      <c r="A473" s="1">
        <v>2024</v>
      </c>
      <c r="B473" s="1" t="s">
        <v>281</v>
      </c>
      <c r="C473" s="3"/>
      <c r="D473" s="1" t="s">
        <v>5</v>
      </c>
      <c r="E473" s="1" t="s">
        <v>6</v>
      </c>
      <c r="F473" s="3">
        <v>43472</v>
      </c>
      <c r="G473" s="8" t="s">
        <v>443</v>
      </c>
      <c r="H473" s="8" t="s">
        <v>296</v>
      </c>
      <c r="I473" t="s">
        <v>467</v>
      </c>
      <c r="J473" t="s">
        <v>582</v>
      </c>
    </row>
    <row r="474" spans="1:10" x14ac:dyDescent="0.25">
      <c r="A474" s="1">
        <v>2024</v>
      </c>
      <c r="B474" s="1" t="s">
        <v>282</v>
      </c>
      <c r="C474" s="3">
        <v>2958465</v>
      </c>
      <c r="D474" s="1" t="s">
        <v>5</v>
      </c>
      <c r="E474" s="1" t="s">
        <v>6</v>
      </c>
      <c r="F474" s="3">
        <v>45393</v>
      </c>
      <c r="G474" s="8" t="s">
        <v>443</v>
      </c>
      <c r="H474" s="8" t="s">
        <v>431</v>
      </c>
      <c r="I474" t="s">
        <v>485</v>
      </c>
      <c r="J474" s="7" t="s">
        <v>583</v>
      </c>
    </row>
    <row r="475" spans="1:10" x14ac:dyDescent="0.25">
      <c r="A475" s="1">
        <v>2024</v>
      </c>
      <c r="B475" s="1" t="s">
        <v>284</v>
      </c>
      <c r="C475" s="3"/>
      <c r="D475" s="1" t="s">
        <v>5</v>
      </c>
      <c r="E475" s="1" t="s">
        <v>6</v>
      </c>
      <c r="F475" s="3">
        <v>45134</v>
      </c>
      <c r="G475" s="8" t="s">
        <v>443</v>
      </c>
      <c r="H475" s="8" t="s">
        <v>551</v>
      </c>
      <c r="I475" t="s">
        <v>491</v>
      </c>
      <c r="J475" t="s">
        <v>582</v>
      </c>
    </row>
    <row r="476" spans="1:10" x14ac:dyDescent="0.25">
      <c r="A476" s="1">
        <v>2024</v>
      </c>
      <c r="B476" s="1" t="s">
        <v>286</v>
      </c>
      <c r="C476" s="3"/>
      <c r="D476" s="1" t="s">
        <v>5</v>
      </c>
      <c r="E476" s="1" t="s">
        <v>10</v>
      </c>
      <c r="F476" s="3">
        <v>44676</v>
      </c>
      <c r="G476" s="8" t="s">
        <v>443</v>
      </c>
      <c r="H476" s="8" t="s">
        <v>552</v>
      </c>
      <c r="I476" t="s">
        <v>483</v>
      </c>
      <c r="J476" t="s">
        <v>582</v>
      </c>
    </row>
    <row r="477" spans="1:10" x14ac:dyDescent="0.25">
      <c r="A477" s="1">
        <v>2024</v>
      </c>
      <c r="B477" s="8" t="s">
        <v>4</v>
      </c>
      <c r="C477" s="3"/>
      <c r="D477" s="1" t="s">
        <v>5</v>
      </c>
      <c r="E477" s="1" t="s">
        <v>6</v>
      </c>
      <c r="F477" s="3">
        <v>45322</v>
      </c>
      <c r="G477" s="8" t="s">
        <v>444</v>
      </c>
      <c r="H477" s="8" t="s">
        <v>460</v>
      </c>
      <c r="I477" t="s">
        <v>461</v>
      </c>
      <c r="J477" t="s">
        <v>585</v>
      </c>
    </row>
    <row r="478" spans="1:10" x14ac:dyDescent="0.25">
      <c r="A478" s="1">
        <v>2024</v>
      </c>
      <c r="B478" s="1" t="s">
        <v>7</v>
      </c>
      <c r="C478" s="3">
        <v>2958465</v>
      </c>
      <c r="D478" s="1" t="s">
        <v>8</v>
      </c>
      <c r="E478" s="1" t="s">
        <v>6</v>
      </c>
      <c r="F478" s="3">
        <v>41172</v>
      </c>
      <c r="G478" s="8" t="s">
        <v>444</v>
      </c>
      <c r="H478" s="8" t="s">
        <v>462</v>
      </c>
      <c r="I478" t="s">
        <v>463</v>
      </c>
      <c r="J478" t="s">
        <v>582</v>
      </c>
    </row>
    <row r="479" spans="1:10" x14ac:dyDescent="0.25">
      <c r="A479" s="1">
        <v>2024</v>
      </c>
      <c r="B479" s="1" t="s">
        <v>9</v>
      </c>
      <c r="C479" s="3"/>
      <c r="D479" s="1" t="s">
        <v>5</v>
      </c>
      <c r="E479" s="1" t="s">
        <v>10</v>
      </c>
      <c r="F479" s="3">
        <v>43529</v>
      </c>
      <c r="G479" s="8" t="s">
        <v>444</v>
      </c>
      <c r="H479" s="8" t="s">
        <v>464</v>
      </c>
      <c r="I479" t="s">
        <v>463</v>
      </c>
      <c r="J479" t="s">
        <v>582</v>
      </c>
    </row>
    <row r="480" spans="1:10" x14ac:dyDescent="0.25">
      <c r="A480" s="1">
        <v>2024</v>
      </c>
      <c r="B480" s="1" t="s">
        <v>11</v>
      </c>
      <c r="C480" s="3"/>
      <c r="D480" s="1" t="s">
        <v>5</v>
      </c>
      <c r="E480" s="1" t="s">
        <v>6</v>
      </c>
      <c r="F480" s="3">
        <v>45086</v>
      </c>
      <c r="G480" s="8" t="s">
        <v>444</v>
      </c>
      <c r="H480" s="8" t="s">
        <v>465</v>
      </c>
      <c r="I480" t="s">
        <v>463</v>
      </c>
      <c r="J480" t="s">
        <v>582</v>
      </c>
    </row>
    <row r="481" spans="1:10" x14ac:dyDescent="0.25">
      <c r="A481" s="1">
        <v>2024</v>
      </c>
      <c r="B481" s="1" t="s">
        <v>14</v>
      </c>
      <c r="C481" s="3">
        <v>2958465</v>
      </c>
      <c r="D481" s="1" t="s">
        <v>5</v>
      </c>
      <c r="E481" s="1" t="s">
        <v>10</v>
      </c>
      <c r="F481" s="3">
        <v>42037</v>
      </c>
      <c r="G481" s="8" t="s">
        <v>444</v>
      </c>
      <c r="H481" s="8" t="s">
        <v>466</v>
      </c>
      <c r="I481" t="s">
        <v>467</v>
      </c>
      <c r="J481" t="s">
        <v>582</v>
      </c>
    </row>
    <row r="482" spans="1:10" x14ac:dyDescent="0.25">
      <c r="A482" s="1">
        <v>2024</v>
      </c>
      <c r="B482" s="1" t="s">
        <v>15</v>
      </c>
      <c r="C482" s="3"/>
      <c r="D482" s="1" t="s">
        <v>5</v>
      </c>
      <c r="E482" s="1" t="s">
        <v>10</v>
      </c>
      <c r="F482" s="3">
        <v>41003</v>
      </c>
      <c r="G482" s="8" t="s">
        <v>444</v>
      </c>
      <c r="H482" s="8" t="s">
        <v>468</v>
      </c>
      <c r="I482" t="s">
        <v>469</v>
      </c>
      <c r="J482" t="s">
        <v>586</v>
      </c>
    </row>
    <row r="483" spans="1:10" x14ac:dyDescent="0.25">
      <c r="A483" s="1">
        <v>2024</v>
      </c>
      <c r="B483" s="1" t="s">
        <v>16</v>
      </c>
      <c r="C483" s="3"/>
      <c r="D483" s="1" t="s">
        <v>5</v>
      </c>
      <c r="E483" s="1" t="s">
        <v>10</v>
      </c>
      <c r="F483" s="3">
        <v>40954</v>
      </c>
      <c r="G483" s="8" t="s">
        <v>444</v>
      </c>
      <c r="H483" s="8" t="s">
        <v>395</v>
      </c>
      <c r="I483" t="s">
        <v>470</v>
      </c>
      <c r="J483" t="s">
        <v>586</v>
      </c>
    </row>
    <row r="484" spans="1:10" x14ac:dyDescent="0.25">
      <c r="A484" s="1">
        <v>2024</v>
      </c>
      <c r="B484" s="1" t="s">
        <v>17</v>
      </c>
      <c r="C484" s="3"/>
      <c r="D484" s="1" t="s">
        <v>5</v>
      </c>
      <c r="E484" s="1" t="s">
        <v>10</v>
      </c>
      <c r="F484" s="3">
        <v>40792</v>
      </c>
      <c r="G484" s="8" t="s">
        <v>444</v>
      </c>
      <c r="H484" s="8" t="s">
        <v>298</v>
      </c>
      <c r="I484" t="s">
        <v>471</v>
      </c>
      <c r="J484" t="s">
        <v>582</v>
      </c>
    </row>
    <row r="485" spans="1:10" x14ac:dyDescent="0.25">
      <c r="A485" s="1">
        <v>2024</v>
      </c>
      <c r="B485" s="1" t="s">
        <v>18</v>
      </c>
      <c r="C485" s="3"/>
      <c r="D485" s="1" t="s">
        <v>5</v>
      </c>
      <c r="E485" s="1" t="s">
        <v>10</v>
      </c>
      <c r="F485" s="3">
        <v>43608</v>
      </c>
      <c r="G485" s="8" t="s">
        <v>444</v>
      </c>
      <c r="H485" s="8" t="s">
        <v>472</v>
      </c>
      <c r="I485" t="s">
        <v>473</v>
      </c>
      <c r="J485" t="s">
        <v>586</v>
      </c>
    </row>
    <row r="486" spans="1:10" x14ac:dyDescent="0.25">
      <c r="A486" s="1">
        <v>2024</v>
      </c>
      <c r="B486" s="1" t="s">
        <v>19</v>
      </c>
      <c r="C486" s="3"/>
      <c r="D486" s="1" t="s">
        <v>5</v>
      </c>
      <c r="E486" s="1" t="s">
        <v>20</v>
      </c>
      <c r="F486" s="3">
        <v>41611</v>
      </c>
      <c r="G486" s="8" t="s">
        <v>444</v>
      </c>
      <c r="H486" s="8" t="s">
        <v>474</v>
      </c>
      <c r="I486" t="s">
        <v>475</v>
      </c>
      <c r="J486" t="s">
        <v>586</v>
      </c>
    </row>
    <row r="487" spans="1:10" x14ac:dyDescent="0.25">
      <c r="A487" s="1">
        <v>2024</v>
      </c>
      <c r="B487" s="1" t="s">
        <v>21</v>
      </c>
      <c r="C487" s="3"/>
      <c r="D487" s="1" t="s">
        <v>5</v>
      </c>
      <c r="E487" s="1" t="s">
        <v>6</v>
      </c>
      <c r="F487" s="3">
        <v>44659</v>
      </c>
      <c r="G487" s="8" t="s">
        <v>444</v>
      </c>
      <c r="H487" s="8" t="s">
        <v>476</v>
      </c>
      <c r="I487" t="s">
        <v>477</v>
      </c>
      <c r="J487" t="s">
        <v>583</v>
      </c>
    </row>
    <row r="488" spans="1:10" x14ac:dyDescent="0.25">
      <c r="A488" s="1">
        <v>2024</v>
      </c>
      <c r="B488" s="1" t="s">
        <v>23</v>
      </c>
      <c r="C488" s="3"/>
      <c r="D488" s="1" t="s">
        <v>5</v>
      </c>
      <c r="E488" s="1" t="s">
        <v>6</v>
      </c>
      <c r="F488" s="3">
        <v>43958</v>
      </c>
      <c r="G488" s="8" t="s">
        <v>444</v>
      </c>
      <c r="H488" s="8" t="s">
        <v>302</v>
      </c>
      <c r="I488" t="s">
        <v>463</v>
      </c>
      <c r="J488" t="s">
        <v>582</v>
      </c>
    </row>
    <row r="489" spans="1:10" x14ac:dyDescent="0.25">
      <c r="A489" s="1">
        <v>2024</v>
      </c>
      <c r="B489" s="1" t="s">
        <v>28</v>
      </c>
      <c r="C489" s="3">
        <v>2958465</v>
      </c>
      <c r="D489" s="1" t="s">
        <v>5</v>
      </c>
      <c r="E489" s="1" t="s">
        <v>6</v>
      </c>
      <c r="F489" s="3">
        <v>43740</v>
      </c>
      <c r="G489" s="8" t="s">
        <v>444</v>
      </c>
      <c r="H489" s="8" t="s">
        <v>303</v>
      </c>
      <c r="I489" t="s">
        <v>478</v>
      </c>
      <c r="J489" t="s">
        <v>585</v>
      </c>
    </row>
    <row r="490" spans="1:10" x14ac:dyDescent="0.25">
      <c r="A490" s="1">
        <v>2024</v>
      </c>
      <c r="B490" s="1" t="s">
        <v>32</v>
      </c>
      <c r="C490" s="3"/>
      <c r="D490" s="1" t="s">
        <v>5</v>
      </c>
      <c r="E490" s="1" t="s">
        <v>10</v>
      </c>
      <c r="F490" s="3">
        <v>42604</v>
      </c>
      <c r="G490" s="8" t="s">
        <v>444</v>
      </c>
      <c r="H490" s="8" t="s">
        <v>479</v>
      </c>
      <c r="I490" t="s">
        <v>477</v>
      </c>
      <c r="J490" t="s">
        <v>583</v>
      </c>
    </row>
    <row r="491" spans="1:10" x14ac:dyDescent="0.25">
      <c r="A491" s="1">
        <v>2024</v>
      </c>
      <c r="B491" s="1" t="s">
        <v>33</v>
      </c>
      <c r="C491" s="3"/>
      <c r="D491" s="1" t="s">
        <v>5</v>
      </c>
      <c r="E491" s="1" t="s">
        <v>10</v>
      </c>
      <c r="F491" s="3">
        <v>41353</v>
      </c>
      <c r="G491" s="8" t="s">
        <v>444</v>
      </c>
      <c r="H491" s="8" t="s">
        <v>307</v>
      </c>
      <c r="I491" t="s">
        <v>473</v>
      </c>
      <c r="J491" t="s">
        <v>586</v>
      </c>
    </row>
    <row r="492" spans="1:10" x14ac:dyDescent="0.25">
      <c r="A492" s="1">
        <v>2024</v>
      </c>
      <c r="B492" s="1" t="s">
        <v>35</v>
      </c>
      <c r="C492" s="3"/>
      <c r="D492" s="1" t="s">
        <v>5</v>
      </c>
      <c r="E492" s="1" t="s">
        <v>6</v>
      </c>
      <c r="F492" s="3">
        <v>44677</v>
      </c>
      <c r="G492" s="8" t="s">
        <v>444</v>
      </c>
      <c r="H492" s="8" t="s">
        <v>480</v>
      </c>
      <c r="I492" t="s">
        <v>481</v>
      </c>
      <c r="J492" t="s">
        <v>584</v>
      </c>
    </row>
    <row r="493" spans="1:10" x14ac:dyDescent="0.25">
      <c r="A493" s="1">
        <v>2024</v>
      </c>
      <c r="B493" s="1" t="s">
        <v>36</v>
      </c>
      <c r="C493" s="3">
        <v>2958465</v>
      </c>
      <c r="D493" s="1" t="s">
        <v>5</v>
      </c>
      <c r="E493" s="1" t="s">
        <v>10</v>
      </c>
      <c r="F493" s="3">
        <v>45209</v>
      </c>
      <c r="G493" s="8" t="s">
        <v>444</v>
      </c>
      <c r="H493" s="8" t="s">
        <v>482</v>
      </c>
      <c r="I493" t="s">
        <v>483</v>
      </c>
      <c r="J493" t="s">
        <v>582</v>
      </c>
    </row>
    <row r="494" spans="1:10" x14ac:dyDescent="0.25">
      <c r="A494" s="1">
        <v>2024</v>
      </c>
      <c r="B494" s="1" t="s">
        <v>38</v>
      </c>
      <c r="C494" s="3"/>
      <c r="D494" s="1" t="s">
        <v>5</v>
      </c>
      <c r="E494" s="1" t="s">
        <v>6</v>
      </c>
      <c r="F494" s="3">
        <v>44659</v>
      </c>
      <c r="G494" s="8" t="s">
        <v>444</v>
      </c>
      <c r="H494" s="8" t="s">
        <v>484</v>
      </c>
      <c r="I494" t="s">
        <v>467</v>
      </c>
      <c r="J494" t="s">
        <v>582</v>
      </c>
    </row>
    <row r="495" spans="1:10" x14ac:dyDescent="0.25">
      <c r="A495" s="1">
        <v>2024</v>
      </c>
      <c r="B495" s="1" t="s">
        <v>51</v>
      </c>
      <c r="C495" s="3"/>
      <c r="D495" s="1" t="s">
        <v>5</v>
      </c>
      <c r="E495" s="1" t="s">
        <v>6</v>
      </c>
      <c r="F495" s="3">
        <v>44224</v>
      </c>
      <c r="G495" s="8" t="s">
        <v>444</v>
      </c>
      <c r="H495" s="8" t="s">
        <v>312</v>
      </c>
      <c r="I495" t="s">
        <v>485</v>
      </c>
      <c r="J495" t="s">
        <v>583</v>
      </c>
    </row>
    <row r="496" spans="1:10" x14ac:dyDescent="0.25">
      <c r="A496" s="1">
        <v>2024</v>
      </c>
      <c r="B496" s="1" t="s">
        <v>52</v>
      </c>
      <c r="C496" s="3"/>
      <c r="D496" s="1" t="s">
        <v>5</v>
      </c>
      <c r="E496" s="1" t="s">
        <v>6</v>
      </c>
      <c r="F496" s="3">
        <v>44070</v>
      </c>
      <c r="G496" s="8" t="s">
        <v>444</v>
      </c>
      <c r="H496" s="8" t="s">
        <v>460</v>
      </c>
      <c r="I496" t="s">
        <v>486</v>
      </c>
      <c r="J496" t="s">
        <v>585</v>
      </c>
    </row>
    <row r="497" spans="1:10" x14ac:dyDescent="0.25">
      <c r="A497" s="1">
        <v>2024</v>
      </c>
      <c r="B497" s="1" t="s">
        <v>54</v>
      </c>
      <c r="C497" s="3"/>
      <c r="D497" s="1" t="s">
        <v>5</v>
      </c>
      <c r="E497" s="1" t="s">
        <v>10</v>
      </c>
      <c r="F497" s="3">
        <v>44768</v>
      </c>
      <c r="G497" s="8" t="s">
        <v>444</v>
      </c>
      <c r="H497" s="8" t="s">
        <v>487</v>
      </c>
      <c r="I497" t="s">
        <v>470</v>
      </c>
      <c r="J497" t="s">
        <v>586</v>
      </c>
    </row>
    <row r="498" spans="1:10" x14ac:dyDescent="0.25">
      <c r="A498" s="1">
        <v>2024</v>
      </c>
      <c r="B498" s="1" t="s">
        <v>55</v>
      </c>
      <c r="C498" s="3"/>
      <c r="D498" s="1" t="s">
        <v>5</v>
      </c>
      <c r="E498" s="1" t="s">
        <v>10</v>
      </c>
      <c r="F498" s="3">
        <v>44789</v>
      </c>
      <c r="G498" s="8" t="s">
        <v>444</v>
      </c>
      <c r="H498" s="8" t="s">
        <v>488</v>
      </c>
      <c r="I498" t="s">
        <v>489</v>
      </c>
      <c r="J498" t="s">
        <v>585</v>
      </c>
    </row>
    <row r="499" spans="1:10" x14ac:dyDescent="0.25">
      <c r="A499" s="1">
        <v>2024</v>
      </c>
      <c r="B499" s="1" t="s">
        <v>57</v>
      </c>
      <c r="C499" s="3"/>
      <c r="D499" s="1" t="s">
        <v>5</v>
      </c>
      <c r="E499" s="1" t="s">
        <v>10</v>
      </c>
      <c r="F499" s="3">
        <v>43230</v>
      </c>
      <c r="G499" s="8" t="s">
        <v>444</v>
      </c>
      <c r="H499" s="8" t="s">
        <v>490</v>
      </c>
      <c r="I499" t="s">
        <v>491</v>
      </c>
      <c r="J499" t="s">
        <v>582</v>
      </c>
    </row>
    <row r="500" spans="1:10" x14ac:dyDescent="0.25">
      <c r="A500" s="1">
        <v>2024</v>
      </c>
      <c r="B500" s="1" t="s">
        <v>64</v>
      </c>
      <c r="C500" s="3"/>
      <c r="D500" s="1" t="s">
        <v>5</v>
      </c>
      <c r="E500" s="1" t="s">
        <v>10</v>
      </c>
      <c r="F500" s="3">
        <v>42615</v>
      </c>
      <c r="G500" s="8" t="s">
        <v>444</v>
      </c>
      <c r="H500" s="8" t="s">
        <v>492</v>
      </c>
      <c r="I500" t="s">
        <v>475</v>
      </c>
      <c r="J500" t="s">
        <v>586</v>
      </c>
    </row>
    <row r="501" spans="1:10" x14ac:dyDescent="0.25">
      <c r="A501" s="1">
        <v>2024</v>
      </c>
      <c r="B501" s="1" t="s">
        <v>66</v>
      </c>
      <c r="C501" s="3"/>
      <c r="D501" s="1" t="s">
        <v>5</v>
      </c>
      <c r="E501" s="1" t="s">
        <v>10</v>
      </c>
      <c r="F501" s="3">
        <v>39429</v>
      </c>
      <c r="G501" s="8" t="s">
        <v>444</v>
      </c>
      <c r="H501" s="8" t="s">
        <v>319</v>
      </c>
      <c r="I501" t="s">
        <v>483</v>
      </c>
      <c r="J501" t="s">
        <v>582</v>
      </c>
    </row>
    <row r="502" spans="1:10" x14ac:dyDescent="0.25">
      <c r="A502" s="1">
        <v>2024</v>
      </c>
      <c r="B502" s="1" t="s">
        <v>68</v>
      </c>
      <c r="C502" s="3"/>
      <c r="D502" s="1" t="s">
        <v>5</v>
      </c>
      <c r="E502" s="1" t="s">
        <v>6</v>
      </c>
      <c r="F502" s="3">
        <v>45289</v>
      </c>
      <c r="G502" s="8" t="s">
        <v>444</v>
      </c>
      <c r="H502" s="8" t="s">
        <v>493</v>
      </c>
      <c r="I502" t="s">
        <v>467</v>
      </c>
      <c r="J502" t="s">
        <v>582</v>
      </c>
    </row>
    <row r="503" spans="1:10" x14ac:dyDescent="0.25">
      <c r="A503" s="1">
        <v>2024</v>
      </c>
      <c r="B503" s="1" t="s">
        <v>69</v>
      </c>
      <c r="C503" s="3"/>
      <c r="D503" s="1" t="s">
        <v>5</v>
      </c>
      <c r="E503" s="1" t="s">
        <v>10</v>
      </c>
      <c r="F503" s="3">
        <v>45278</v>
      </c>
      <c r="G503" s="8" t="s">
        <v>444</v>
      </c>
      <c r="H503" s="8" t="s">
        <v>494</v>
      </c>
      <c r="I503" t="s">
        <v>495</v>
      </c>
      <c r="J503" t="s">
        <v>582</v>
      </c>
    </row>
    <row r="504" spans="1:10" x14ac:dyDescent="0.25">
      <c r="A504" s="1">
        <v>2024</v>
      </c>
      <c r="B504" s="1" t="s">
        <v>73</v>
      </c>
      <c r="C504" s="3"/>
      <c r="D504" s="1" t="s">
        <v>5</v>
      </c>
      <c r="E504" s="1" t="s">
        <v>10</v>
      </c>
      <c r="F504" s="3">
        <v>44256</v>
      </c>
      <c r="G504" s="8" t="s">
        <v>444</v>
      </c>
      <c r="H504" s="8" t="s">
        <v>496</v>
      </c>
      <c r="I504" t="s">
        <v>485</v>
      </c>
      <c r="J504" t="s">
        <v>583</v>
      </c>
    </row>
    <row r="505" spans="1:10" x14ac:dyDescent="0.25">
      <c r="A505" s="1">
        <v>2024</v>
      </c>
      <c r="B505" s="1" t="s">
        <v>74</v>
      </c>
      <c r="C505" s="3"/>
      <c r="D505" s="1" t="s">
        <v>5</v>
      </c>
      <c r="E505" s="1" t="s">
        <v>6</v>
      </c>
      <c r="F505" s="3">
        <v>41960</v>
      </c>
      <c r="G505" s="8" t="s">
        <v>444</v>
      </c>
      <c r="H505" s="8" t="s">
        <v>497</v>
      </c>
      <c r="I505" t="s">
        <v>463</v>
      </c>
      <c r="J505" t="s">
        <v>582</v>
      </c>
    </row>
    <row r="506" spans="1:10" x14ac:dyDescent="0.25">
      <c r="A506" s="1">
        <v>2024</v>
      </c>
      <c r="B506" s="1" t="s">
        <v>76</v>
      </c>
      <c r="C506" s="3"/>
      <c r="D506" s="1" t="s">
        <v>5</v>
      </c>
      <c r="E506" s="1" t="s">
        <v>20</v>
      </c>
      <c r="F506" s="3">
        <v>44876</v>
      </c>
      <c r="G506" s="8" t="s">
        <v>444</v>
      </c>
      <c r="H506" s="8" t="s">
        <v>498</v>
      </c>
      <c r="I506" t="s">
        <v>475</v>
      </c>
      <c r="J506" t="s">
        <v>586</v>
      </c>
    </row>
    <row r="507" spans="1:10" x14ac:dyDescent="0.25">
      <c r="A507" s="1">
        <v>2024</v>
      </c>
      <c r="B507" s="1" t="s">
        <v>77</v>
      </c>
      <c r="C507" s="3"/>
      <c r="D507" s="1" t="s">
        <v>5</v>
      </c>
      <c r="E507" s="1" t="s">
        <v>6</v>
      </c>
      <c r="F507" s="3">
        <v>44320</v>
      </c>
      <c r="G507" s="8" t="s">
        <v>444</v>
      </c>
      <c r="H507" s="8" t="s">
        <v>499</v>
      </c>
      <c r="I507" t="s">
        <v>478</v>
      </c>
      <c r="J507" t="s">
        <v>585</v>
      </c>
    </row>
    <row r="508" spans="1:10" x14ac:dyDescent="0.25">
      <c r="A508" s="1">
        <v>2024</v>
      </c>
      <c r="B508" s="1" t="s">
        <v>81</v>
      </c>
      <c r="C508" s="3"/>
      <c r="D508" s="1" t="s">
        <v>5</v>
      </c>
      <c r="E508" s="1" t="s">
        <v>6</v>
      </c>
      <c r="F508" s="3">
        <v>41964</v>
      </c>
      <c r="G508" s="8" t="s">
        <v>444</v>
      </c>
      <c r="H508" s="8" t="s">
        <v>326</v>
      </c>
      <c r="I508" t="s">
        <v>500</v>
      </c>
      <c r="J508" t="s">
        <v>585</v>
      </c>
    </row>
    <row r="509" spans="1:10" x14ac:dyDescent="0.25">
      <c r="A509" s="1">
        <v>2024</v>
      </c>
      <c r="B509" s="1" t="s">
        <v>82</v>
      </c>
      <c r="C509" s="3"/>
      <c r="D509" s="1" t="s">
        <v>5</v>
      </c>
      <c r="E509" s="1" t="s">
        <v>6</v>
      </c>
      <c r="F509" s="3">
        <v>45239</v>
      </c>
      <c r="G509" s="8" t="s">
        <v>444</v>
      </c>
      <c r="H509" s="8" t="s">
        <v>501</v>
      </c>
      <c r="I509" t="s">
        <v>463</v>
      </c>
      <c r="J509" t="s">
        <v>582</v>
      </c>
    </row>
    <row r="510" spans="1:10" x14ac:dyDescent="0.25">
      <c r="A510" s="1">
        <v>2024</v>
      </c>
      <c r="B510" s="1" t="s">
        <v>84</v>
      </c>
      <c r="C510" s="3"/>
      <c r="D510" s="1" t="s">
        <v>5</v>
      </c>
      <c r="E510" s="1" t="s">
        <v>6</v>
      </c>
      <c r="F510" s="3">
        <v>42551</v>
      </c>
      <c r="G510" s="8" t="s">
        <v>444</v>
      </c>
      <c r="H510" s="8" t="s">
        <v>502</v>
      </c>
      <c r="I510" t="s">
        <v>467</v>
      </c>
      <c r="J510" t="s">
        <v>582</v>
      </c>
    </row>
    <row r="511" spans="1:10" x14ac:dyDescent="0.25">
      <c r="A511" s="1">
        <v>2024</v>
      </c>
      <c r="B511" s="1" t="s">
        <v>87</v>
      </c>
      <c r="C511" s="3"/>
      <c r="D511" s="1" t="s">
        <v>5</v>
      </c>
      <c r="E511" s="1" t="s">
        <v>6</v>
      </c>
      <c r="F511" s="3">
        <v>42173</v>
      </c>
      <c r="G511" s="8" t="s">
        <v>444</v>
      </c>
      <c r="H511" s="8" t="s">
        <v>329</v>
      </c>
      <c r="I511" t="s">
        <v>473</v>
      </c>
      <c r="J511" t="s">
        <v>586</v>
      </c>
    </row>
    <row r="512" spans="1:10" x14ac:dyDescent="0.25">
      <c r="A512" s="1">
        <v>2024</v>
      </c>
      <c r="B512" s="1" t="s">
        <v>88</v>
      </c>
      <c r="C512" s="3"/>
      <c r="D512" s="1" t="s">
        <v>5</v>
      </c>
      <c r="E512" s="1" t="s">
        <v>6</v>
      </c>
      <c r="F512" s="3">
        <v>43588</v>
      </c>
      <c r="G512" s="8" t="s">
        <v>444</v>
      </c>
      <c r="H512" s="8" t="s">
        <v>330</v>
      </c>
      <c r="I512" t="s">
        <v>495</v>
      </c>
      <c r="J512" t="s">
        <v>582</v>
      </c>
    </row>
    <row r="513" spans="1:10" x14ac:dyDescent="0.25">
      <c r="A513" s="1">
        <v>2024</v>
      </c>
      <c r="B513" s="1" t="s">
        <v>89</v>
      </c>
      <c r="C513" s="3"/>
      <c r="D513" s="1" t="s">
        <v>5</v>
      </c>
      <c r="E513" s="1" t="s">
        <v>10</v>
      </c>
      <c r="F513" s="3">
        <v>43678</v>
      </c>
      <c r="G513" s="8" t="s">
        <v>444</v>
      </c>
      <c r="H513" s="8" t="s">
        <v>331</v>
      </c>
      <c r="I513" t="s">
        <v>473</v>
      </c>
      <c r="J513" t="s">
        <v>586</v>
      </c>
    </row>
    <row r="514" spans="1:10" x14ac:dyDescent="0.25">
      <c r="A514" s="1">
        <v>2024</v>
      </c>
      <c r="B514" s="1" t="s">
        <v>93</v>
      </c>
      <c r="C514" s="3"/>
      <c r="D514" s="1" t="s">
        <v>5</v>
      </c>
      <c r="E514" s="1" t="s">
        <v>10</v>
      </c>
      <c r="F514" s="3">
        <v>45390</v>
      </c>
      <c r="G514" s="8" t="s">
        <v>444</v>
      </c>
      <c r="H514" s="8" t="s">
        <v>558</v>
      </c>
      <c r="I514" t="s">
        <v>473</v>
      </c>
      <c r="J514" s="7" t="s">
        <v>586</v>
      </c>
    </row>
    <row r="515" spans="1:10" x14ac:dyDescent="0.25">
      <c r="A515" s="1">
        <v>2024</v>
      </c>
      <c r="B515" s="1" t="s">
        <v>96</v>
      </c>
      <c r="C515" s="3"/>
      <c r="D515" s="1" t="s">
        <v>5</v>
      </c>
      <c r="E515" s="1" t="s">
        <v>6</v>
      </c>
      <c r="F515" s="3">
        <v>44126</v>
      </c>
      <c r="G515" s="8" t="s">
        <v>444</v>
      </c>
      <c r="H515" s="8" t="s">
        <v>333</v>
      </c>
      <c r="I515" t="s">
        <v>495</v>
      </c>
      <c r="J515" t="s">
        <v>585</v>
      </c>
    </row>
    <row r="516" spans="1:10" x14ac:dyDescent="0.25">
      <c r="A516" s="1">
        <v>2024</v>
      </c>
      <c r="B516" s="1" t="s">
        <v>97</v>
      </c>
      <c r="C516" s="3">
        <v>2958465</v>
      </c>
      <c r="D516" s="1" t="s">
        <v>5</v>
      </c>
      <c r="E516" s="1" t="s">
        <v>6</v>
      </c>
      <c r="F516" s="3">
        <v>45435</v>
      </c>
      <c r="G516" s="8" t="s">
        <v>444</v>
      </c>
      <c r="H516" s="8" t="s">
        <v>564</v>
      </c>
      <c r="I516" t="s">
        <v>467</v>
      </c>
      <c r="J516" s="7" t="s">
        <v>582</v>
      </c>
    </row>
    <row r="517" spans="1:10" x14ac:dyDescent="0.25">
      <c r="A517" s="1">
        <v>2024</v>
      </c>
      <c r="B517" s="1" t="s">
        <v>99</v>
      </c>
      <c r="C517" s="3"/>
      <c r="D517" s="1" t="s">
        <v>5</v>
      </c>
      <c r="E517" s="1" t="s">
        <v>6</v>
      </c>
      <c r="F517" s="3">
        <v>45197</v>
      </c>
      <c r="G517" s="8" t="s">
        <v>444</v>
      </c>
      <c r="H517" s="8" t="s">
        <v>503</v>
      </c>
      <c r="I517" t="s">
        <v>485</v>
      </c>
      <c r="J517" t="s">
        <v>583</v>
      </c>
    </row>
    <row r="518" spans="1:10" x14ac:dyDescent="0.25">
      <c r="A518" s="1">
        <v>2024</v>
      </c>
      <c r="B518" s="1" t="s">
        <v>101</v>
      </c>
      <c r="C518" s="3">
        <v>2958465</v>
      </c>
      <c r="D518" s="1" t="s">
        <v>5</v>
      </c>
      <c r="E518" s="1" t="s">
        <v>6</v>
      </c>
      <c r="F518" s="3">
        <v>45376</v>
      </c>
      <c r="G518" s="8" t="s">
        <v>444</v>
      </c>
      <c r="H518" s="8" t="s">
        <v>555</v>
      </c>
      <c r="I518" t="s">
        <v>485</v>
      </c>
      <c r="J518" s="7" t="s">
        <v>583</v>
      </c>
    </row>
    <row r="519" spans="1:10" x14ac:dyDescent="0.25">
      <c r="A519" s="1">
        <v>2024</v>
      </c>
      <c r="B519" s="1" t="s">
        <v>104</v>
      </c>
      <c r="C519" s="3"/>
      <c r="D519" s="1" t="s">
        <v>5</v>
      </c>
      <c r="E519" s="1" t="s">
        <v>6</v>
      </c>
      <c r="F519" s="3">
        <v>42878</v>
      </c>
      <c r="G519" s="8" t="s">
        <v>444</v>
      </c>
      <c r="H519" s="8" t="s">
        <v>339</v>
      </c>
      <c r="I519" t="s">
        <v>463</v>
      </c>
      <c r="J519" t="s">
        <v>582</v>
      </c>
    </row>
    <row r="520" spans="1:10" x14ac:dyDescent="0.25">
      <c r="A520" s="1">
        <v>2024</v>
      </c>
      <c r="B520" s="1" t="s">
        <v>107</v>
      </c>
      <c r="C520" s="3"/>
      <c r="D520" s="1" t="s">
        <v>5</v>
      </c>
      <c r="E520" s="1" t="s">
        <v>6</v>
      </c>
      <c r="F520" s="3">
        <v>40560</v>
      </c>
      <c r="G520" s="8" t="s">
        <v>444</v>
      </c>
      <c r="H520" s="8" t="s">
        <v>340</v>
      </c>
      <c r="I520" t="s">
        <v>504</v>
      </c>
      <c r="J520" t="s">
        <v>584</v>
      </c>
    </row>
    <row r="521" spans="1:10" x14ac:dyDescent="0.25">
      <c r="A521" s="1">
        <v>2024</v>
      </c>
      <c r="B521" s="1" t="s">
        <v>108</v>
      </c>
      <c r="C521" s="3"/>
      <c r="D521" s="1" t="s">
        <v>5</v>
      </c>
      <c r="E521" s="1" t="s">
        <v>10</v>
      </c>
      <c r="F521" s="3">
        <v>42851</v>
      </c>
      <c r="G521" s="8" t="s">
        <v>444</v>
      </c>
      <c r="H521" s="8" t="s">
        <v>341</v>
      </c>
      <c r="I521" t="s">
        <v>473</v>
      </c>
      <c r="J521" t="s">
        <v>586</v>
      </c>
    </row>
    <row r="522" spans="1:10" x14ac:dyDescent="0.25">
      <c r="A522" s="1">
        <v>2024</v>
      </c>
      <c r="B522" s="1" t="s">
        <v>110</v>
      </c>
      <c r="C522" s="3"/>
      <c r="D522" s="1" t="s">
        <v>5</v>
      </c>
      <c r="E522" s="1" t="s">
        <v>6</v>
      </c>
      <c r="F522" s="3">
        <v>41929</v>
      </c>
      <c r="G522" s="8" t="s">
        <v>444</v>
      </c>
      <c r="H522" s="8" t="s">
        <v>342</v>
      </c>
      <c r="I522" t="s">
        <v>467</v>
      </c>
      <c r="J522" t="s">
        <v>582</v>
      </c>
    </row>
    <row r="523" spans="1:10" x14ac:dyDescent="0.25">
      <c r="A523" s="1">
        <v>2024</v>
      </c>
      <c r="B523" s="1" t="s">
        <v>111</v>
      </c>
      <c r="C523" s="3"/>
      <c r="D523" s="1" t="s">
        <v>5</v>
      </c>
      <c r="E523" s="1" t="s">
        <v>6</v>
      </c>
      <c r="F523" s="3">
        <v>44788</v>
      </c>
      <c r="G523" s="8" t="s">
        <v>444</v>
      </c>
      <c r="H523" s="8" t="s">
        <v>343</v>
      </c>
      <c r="I523" t="s">
        <v>505</v>
      </c>
      <c r="J523" t="s">
        <v>584</v>
      </c>
    </row>
    <row r="524" spans="1:10" x14ac:dyDescent="0.25">
      <c r="A524" s="1">
        <v>2024</v>
      </c>
      <c r="B524" s="1" t="s">
        <v>112</v>
      </c>
      <c r="C524" s="3">
        <v>2958465</v>
      </c>
      <c r="D524" s="1" t="s">
        <v>5</v>
      </c>
      <c r="E524" s="1" t="s">
        <v>6</v>
      </c>
      <c r="F524" s="3">
        <v>45405</v>
      </c>
      <c r="G524" s="8" t="s">
        <v>444</v>
      </c>
      <c r="H524" s="8" t="s">
        <v>559</v>
      </c>
      <c r="I524" t="s">
        <v>495</v>
      </c>
      <c r="J524" s="7" t="s">
        <v>582</v>
      </c>
    </row>
    <row r="525" spans="1:10" x14ac:dyDescent="0.25">
      <c r="A525" s="1">
        <v>2024</v>
      </c>
      <c r="B525" s="1" t="s">
        <v>114</v>
      </c>
      <c r="C525" s="3"/>
      <c r="D525" s="1" t="s">
        <v>5</v>
      </c>
      <c r="E525" s="1" t="s">
        <v>6</v>
      </c>
      <c r="F525" s="3">
        <v>45352</v>
      </c>
      <c r="G525" s="8" t="s">
        <v>444</v>
      </c>
      <c r="H525" s="8" t="s">
        <v>556</v>
      </c>
      <c r="I525" t="s">
        <v>505</v>
      </c>
      <c r="J525" s="7" t="s">
        <v>584</v>
      </c>
    </row>
    <row r="526" spans="1:10" x14ac:dyDescent="0.25">
      <c r="A526" s="1">
        <v>2024</v>
      </c>
      <c r="B526" s="1" t="s">
        <v>115</v>
      </c>
      <c r="C526" s="3"/>
      <c r="D526" s="1" t="s">
        <v>5</v>
      </c>
      <c r="E526" s="1" t="s">
        <v>6</v>
      </c>
      <c r="F526" s="3">
        <v>41282</v>
      </c>
      <c r="G526" s="8" t="s">
        <v>444</v>
      </c>
      <c r="H526" s="8" t="s">
        <v>346</v>
      </c>
      <c r="I526" t="s">
        <v>481</v>
      </c>
      <c r="J526" t="s">
        <v>584</v>
      </c>
    </row>
    <row r="527" spans="1:10" x14ac:dyDescent="0.25">
      <c r="A527" s="1">
        <v>2024</v>
      </c>
      <c r="B527" s="1" t="s">
        <v>117</v>
      </c>
      <c r="C527" s="3"/>
      <c r="D527" s="1" t="s">
        <v>5</v>
      </c>
      <c r="E527" s="1" t="s">
        <v>10</v>
      </c>
      <c r="F527" s="3">
        <v>44671</v>
      </c>
      <c r="G527" s="8" t="s">
        <v>444</v>
      </c>
      <c r="H527" s="8" t="s">
        <v>347</v>
      </c>
      <c r="I527" t="s">
        <v>475</v>
      </c>
      <c r="J527" t="s">
        <v>586</v>
      </c>
    </row>
    <row r="528" spans="1:10" x14ac:dyDescent="0.25">
      <c r="A528" s="1">
        <v>2024</v>
      </c>
      <c r="B528" s="1" t="s">
        <v>118</v>
      </c>
      <c r="C528" s="3"/>
      <c r="D528" s="1" t="s">
        <v>5</v>
      </c>
      <c r="E528" s="1" t="s">
        <v>6</v>
      </c>
      <c r="F528" s="3">
        <v>43063</v>
      </c>
      <c r="G528" s="8" t="s">
        <v>444</v>
      </c>
      <c r="H528" s="8" t="s">
        <v>506</v>
      </c>
      <c r="I528" t="s">
        <v>467</v>
      </c>
      <c r="J528" t="s">
        <v>582</v>
      </c>
    </row>
    <row r="529" spans="1:10" x14ac:dyDescent="0.25">
      <c r="A529" s="1">
        <v>2024</v>
      </c>
      <c r="B529" s="1" t="s">
        <v>120</v>
      </c>
      <c r="C529" s="3"/>
      <c r="D529" s="1" t="s">
        <v>5</v>
      </c>
      <c r="E529" s="1" t="s">
        <v>6</v>
      </c>
      <c r="F529" s="3">
        <v>45152</v>
      </c>
      <c r="G529" s="8" t="s">
        <v>444</v>
      </c>
      <c r="H529" s="8" t="s">
        <v>507</v>
      </c>
      <c r="I529" t="s">
        <v>508</v>
      </c>
      <c r="J529" t="s">
        <v>585</v>
      </c>
    </row>
    <row r="530" spans="1:10" x14ac:dyDescent="0.25">
      <c r="A530" s="1">
        <v>2024</v>
      </c>
      <c r="B530" s="1" t="s">
        <v>126</v>
      </c>
      <c r="C530" s="3"/>
      <c r="D530" s="1" t="s">
        <v>5</v>
      </c>
      <c r="E530" s="1" t="s">
        <v>6</v>
      </c>
      <c r="F530" s="3">
        <v>43628</v>
      </c>
      <c r="G530" s="8" t="s">
        <v>444</v>
      </c>
      <c r="H530" s="8" t="s">
        <v>352</v>
      </c>
      <c r="I530" t="s">
        <v>509</v>
      </c>
      <c r="J530" t="s">
        <v>584</v>
      </c>
    </row>
    <row r="531" spans="1:10" x14ac:dyDescent="0.25">
      <c r="A531" s="1">
        <v>2024</v>
      </c>
      <c r="B531" s="1" t="s">
        <v>128</v>
      </c>
      <c r="C531" s="3"/>
      <c r="D531" s="1" t="s">
        <v>5</v>
      </c>
      <c r="E531" s="1" t="s">
        <v>6</v>
      </c>
      <c r="F531" s="3">
        <v>41863</v>
      </c>
      <c r="G531" s="8" t="s">
        <v>444</v>
      </c>
      <c r="H531" s="8" t="s">
        <v>353</v>
      </c>
      <c r="I531" t="s">
        <v>510</v>
      </c>
      <c r="J531" t="s">
        <v>584</v>
      </c>
    </row>
    <row r="532" spans="1:10" x14ac:dyDescent="0.25">
      <c r="A532" s="1">
        <v>2024</v>
      </c>
      <c r="B532" s="1" t="s">
        <v>129</v>
      </c>
      <c r="C532" s="3">
        <v>2958465</v>
      </c>
      <c r="D532" s="1" t="s">
        <v>5</v>
      </c>
      <c r="E532" s="1" t="s">
        <v>6</v>
      </c>
      <c r="F532" s="3">
        <v>44967</v>
      </c>
      <c r="G532" s="8" t="s">
        <v>444</v>
      </c>
      <c r="H532" s="8" t="s">
        <v>511</v>
      </c>
      <c r="I532" t="s">
        <v>495</v>
      </c>
      <c r="J532" t="s">
        <v>582</v>
      </c>
    </row>
    <row r="533" spans="1:10" x14ac:dyDescent="0.25">
      <c r="A533" s="1">
        <v>2024</v>
      </c>
      <c r="B533" s="1" t="s">
        <v>132</v>
      </c>
      <c r="C533" s="3"/>
      <c r="D533" s="1" t="s">
        <v>5</v>
      </c>
      <c r="E533" s="1" t="s">
        <v>10</v>
      </c>
      <c r="F533" s="3">
        <v>43103</v>
      </c>
      <c r="G533" s="8" t="s">
        <v>444</v>
      </c>
      <c r="H533" s="8" t="s">
        <v>355</v>
      </c>
      <c r="I533" t="s">
        <v>473</v>
      </c>
      <c r="J533" t="s">
        <v>586</v>
      </c>
    </row>
    <row r="534" spans="1:10" x14ac:dyDescent="0.25">
      <c r="A534" s="1">
        <v>2024</v>
      </c>
      <c r="B534" s="1" t="s">
        <v>136</v>
      </c>
      <c r="C534" s="3"/>
      <c r="D534" s="1" t="s">
        <v>5</v>
      </c>
      <c r="E534" s="1" t="s">
        <v>6</v>
      </c>
      <c r="F534" s="3">
        <v>42576</v>
      </c>
      <c r="G534" s="8" t="s">
        <v>444</v>
      </c>
      <c r="H534" s="8" t="s">
        <v>512</v>
      </c>
      <c r="I534" t="s">
        <v>505</v>
      </c>
      <c r="J534" t="s">
        <v>584</v>
      </c>
    </row>
    <row r="535" spans="1:10" x14ac:dyDescent="0.25">
      <c r="A535" s="1">
        <v>2024</v>
      </c>
      <c r="B535" s="1" t="s">
        <v>137</v>
      </c>
      <c r="C535" s="3"/>
      <c r="D535" s="1" t="s">
        <v>5</v>
      </c>
      <c r="E535" s="1" t="s">
        <v>6</v>
      </c>
      <c r="F535" s="3">
        <v>44076</v>
      </c>
      <c r="G535" s="8" t="s">
        <v>444</v>
      </c>
      <c r="H535" s="8" t="s">
        <v>357</v>
      </c>
      <c r="I535" t="s">
        <v>495</v>
      </c>
      <c r="J535" t="s">
        <v>582</v>
      </c>
    </row>
    <row r="536" spans="1:10" x14ac:dyDescent="0.25">
      <c r="A536" s="1">
        <v>2024</v>
      </c>
      <c r="B536" s="1" t="s">
        <v>138</v>
      </c>
      <c r="C536" s="3"/>
      <c r="D536" s="1" t="s">
        <v>5</v>
      </c>
      <c r="E536" s="1" t="s">
        <v>6</v>
      </c>
      <c r="F536" s="3">
        <v>44617</v>
      </c>
      <c r="G536" s="8" t="s">
        <v>444</v>
      </c>
      <c r="H536" s="8" t="s">
        <v>513</v>
      </c>
      <c r="I536" t="s">
        <v>495</v>
      </c>
      <c r="J536" t="s">
        <v>582</v>
      </c>
    </row>
    <row r="537" spans="1:10" x14ac:dyDescent="0.25">
      <c r="A537" s="1">
        <v>2024</v>
      </c>
      <c r="B537" s="1" t="s">
        <v>139</v>
      </c>
      <c r="C537" s="3"/>
      <c r="D537" s="1" t="s">
        <v>5</v>
      </c>
      <c r="E537" s="1" t="s">
        <v>10</v>
      </c>
      <c r="F537" s="3">
        <v>45085</v>
      </c>
      <c r="G537" s="8" t="s">
        <v>444</v>
      </c>
      <c r="H537" s="8" t="s">
        <v>514</v>
      </c>
      <c r="I537" t="s">
        <v>470</v>
      </c>
      <c r="J537" t="s">
        <v>586</v>
      </c>
    </row>
    <row r="538" spans="1:10" x14ac:dyDescent="0.25">
      <c r="A538" s="1">
        <v>2024</v>
      </c>
      <c r="B538" s="1" t="s">
        <v>140</v>
      </c>
      <c r="C538" s="3"/>
      <c r="D538" s="1" t="s">
        <v>5</v>
      </c>
      <c r="E538" s="1" t="s">
        <v>10</v>
      </c>
      <c r="F538" s="3">
        <v>44047</v>
      </c>
      <c r="G538" s="8" t="s">
        <v>444</v>
      </c>
      <c r="H538" s="8" t="s">
        <v>360</v>
      </c>
      <c r="I538" t="s">
        <v>471</v>
      </c>
      <c r="J538" t="s">
        <v>582</v>
      </c>
    </row>
    <row r="539" spans="1:10" x14ac:dyDescent="0.25">
      <c r="A539" s="1">
        <v>2024</v>
      </c>
      <c r="B539" s="1" t="s">
        <v>143</v>
      </c>
      <c r="C539" s="3"/>
      <c r="D539" s="1" t="s">
        <v>5</v>
      </c>
      <c r="E539" s="1" t="s">
        <v>10</v>
      </c>
      <c r="F539" s="3">
        <v>44007</v>
      </c>
      <c r="G539" s="8" t="s">
        <v>444</v>
      </c>
      <c r="H539" s="8" t="s">
        <v>515</v>
      </c>
      <c r="I539" t="s">
        <v>471</v>
      </c>
      <c r="J539" t="s">
        <v>582</v>
      </c>
    </row>
    <row r="540" spans="1:10" x14ac:dyDescent="0.25">
      <c r="A540" s="1">
        <v>2024</v>
      </c>
      <c r="B540" s="1" t="s">
        <v>146</v>
      </c>
      <c r="C540" s="3"/>
      <c r="D540" s="1" t="s">
        <v>5</v>
      </c>
      <c r="E540" s="1" t="s">
        <v>6</v>
      </c>
      <c r="F540" s="3">
        <v>45169</v>
      </c>
      <c r="G540" s="8" t="s">
        <v>444</v>
      </c>
      <c r="H540" s="8" t="s">
        <v>516</v>
      </c>
      <c r="I540" t="s">
        <v>486</v>
      </c>
      <c r="J540" t="s">
        <v>585</v>
      </c>
    </row>
    <row r="541" spans="1:10" x14ac:dyDescent="0.25">
      <c r="A541" s="1">
        <v>2024</v>
      </c>
      <c r="B541" s="1" t="s">
        <v>147</v>
      </c>
      <c r="C541" s="3">
        <v>2958465</v>
      </c>
      <c r="D541" s="1" t="s">
        <v>5</v>
      </c>
      <c r="E541" s="1" t="s">
        <v>6</v>
      </c>
      <c r="F541" s="3">
        <v>45113</v>
      </c>
      <c r="G541" s="8" t="s">
        <v>444</v>
      </c>
      <c r="H541" s="8" t="s">
        <v>517</v>
      </c>
      <c r="I541" t="s">
        <v>486</v>
      </c>
      <c r="J541" t="s">
        <v>585</v>
      </c>
    </row>
    <row r="542" spans="1:10" x14ac:dyDescent="0.25">
      <c r="A542" s="1">
        <v>2024</v>
      </c>
      <c r="B542" s="1" t="s">
        <v>151</v>
      </c>
      <c r="C542" s="3"/>
      <c r="D542" s="1" t="s">
        <v>5</v>
      </c>
      <c r="E542" s="1" t="s">
        <v>6</v>
      </c>
      <c r="F542" s="3">
        <v>44837</v>
      </c>
      <c r="G542" s="8" t="s">
        <v>444</v>
      </c>
      <c r="H542" s="8" t="s">
        <v>518</v>
      </c>
      <c r="I542" t="s">
        <v>495</v>
      </c>
      <c r="J542" t="s">
        <v>582</v>
      </c>
    </row>
    <row r="543" spans="1:10" x14ac:dyDescent="0.25">
      <c r="A543" s="1">
        <v>2024</v>
      </c>
      <c r="B543" s="1" t="s">
        <v>152</v>
      </c>
      <c r="C543" s="3"/>
      <c r="D543" s="1" t="s">
        <v>5</v>
      </c>
      <c r="E543" s="1" t="s">
        <v>10</v>
      </c>
      <c r="F543" s="3">
        <v>43634</v>
      </c>
      <c r="G543" s="8" t="s">
        <v>444</v>
      </c>
      <c r="H543" s="8" t="s">
        <v>366</v>
      </c>
      <c r="I543" t="s">
        <v>470</v>
      </c>
      <c r="J543" t="s">
        <v>586</v>
      </c>
    </row>
    <row r="544" spans="1:10" x14ac:dyDescent="0.25">
      <c r="A544" s="1">
        <v>2024</v>
      </c>
      <c r="B544" s="1" t="s">
        <v>153</v>
      </c>
      <c r="C544" s="3"/>
      <c r="D544" s="1" t="s">
        <v>5</v>
      </c>
      <c r="E544" s="1" t="s">
        <v>10</v>
      </c>
      <c r="F544" s="3">
        <v>45303</v>
      </c>
      <c r="G544" s="8" t="s">
        <v>444</v>
      </c>
      <c r="H544" s="8" t="s">
        <v>519</v>
      </c>
      <c r="I544" t="s">
        <v>495</v>
      </c>
      <c r="J544" t="s">
        <v>582</v>
      </c>
    </row>
    <row r="545" spans="1:10" x14ac:dyDescent="0.25">
      <c r="A545" s="1">
        <v>2024</v>
      </c>
      <c r="B545" s="1" t="s">
        <v>155</v>
      </c>
      <c r="C545" s="3"/>
      <c r="D545" s="1" t="s">
        <v>5</v>
      </c>
      <c r="E545" s="1" t="s">
        <v>10</v>
      </c>
      <c r="F545" s="3">
        <v>42990</v>
      </c>
      <c r="G545" s="8" t="s">
        <v>444</v>
      </c>
      <c r="H545" s="8" t="s">
        <v>297</v>
      </c>
      <c r="I545" t="s">
        <v>469</v>
      </c>
      <c r="J545" t="s">
        <v>586</v>
      </c>
    </row>
    <row r="546" spans="1:10" x14ac:dyDescent="0.25">
      <c r="A546" s="1">
        <v>2024</v>
      </c>
      <c r="B546" s="1" t="s">
        <v>157</v>
      </c>
      <c r="C546" s="3"/>
      <c r="D546" s="1" t="s">
        <v>5</v>
      </c>
      <c r="E546" s="1" t="s">
        <v>6</v>
      </c>
      <c r="F546" s="3">
        <v>44447</v>
      </c>
      <c r="G546" s="8" t="s">
        <v>444</v>
      </c>
      <c r="H546" s="8" t="s">
        <v>520</v>
      </c>
      <c r="I546" t="s">
        <v>521</v>
      </c>
      <c r="J546" t="s">
        <v>583</v>
      </c>
    </row>
    <row r="547" spans="1:10" x14ac:dyDescent="0.25">
      <c r="A547" s="1">
        <v>2024</v>
      </c>
      <c r="B547" s="1" t="s">
        <v>159</v>
      </c>
      <c r="C547" s="3"/>
      <c r="D547" s="1" t="s">
        <v>5</v>
      </c>
      <c r="E547" s="1" t="s">
        <v>6</v>
      </c>
      <c r="F547" s="3">
        <v>43256</v>
      </c>
      <c r="G547" s="8" t="s">
        <v>444</v>
      </c>
      <c r="H547" s="8" t="s">
        <v>522</v>
      </c>
      <c r="I547" t="s">
        <v>505</v>
      </c>
      <c r="J547" t="s">
        <v>584</v>
      </c>
    </row>
    <row r="548" spans="1:10" x14ac:dyDescent="0.25">
      <c r="A548" s="1">
        <v>2024</v>
      </c>
      <c r="B548" s="1" t="s">
        <v>160</v>
      </c>
      <c r="C548" s="3"/>
      <c r="D548" s="1" t="s">
        <v>5</v>
      </c>
      <c r="E548" s="1" t="s">
        <v>10</v>
      </c>
      <c r="F548" s="3">
        <v>44097</v>
      </c>
      <c r="G548" s="8" t="s">
        <v>444</v>
      </c>
      <c r="H548" s="8" t="s">
        <v>523</v>
      </c>
      <c r="I548" t="s">
        <v>524</v>
      </c>
      <c r="J548" t="s">
        <v>583</v>
      </c>
    </row>
    <row r="549" spans="1:10" x14ac:dyDescent="0.25">
      <c r="A549" s="1">
        <v>2024</v>
      </c>
      <c r="B549" s="1" t="s">
        <v>161</v>
      </c>
      <c r="C549" s="3"/>
      <c r="D549" s="1" t="s">
        <v>5</v>
      </c>
      <c r="E549" s="1" t="s">
        <v>6</v>
      </c>
      <c r="F549" s="3">
        <v>42821</v>
      </c>
      <c r="G549" s="8" t="s">
        <v>444</v>
      </c>
      <c r="H549" s="8" t="s">
        <v>525</v>
      </c>
      <c r="I549" t="s">
        <v>505</v>
      </c>
      <c r="J549" t="s">
        <v>584</v>
      </c>
    </row>
    <row r="550" spans="1:10" x14ac:dyDescent="0.25">
      <c r="A550" s="1">
        <v>2024</v>
      </c>
      <c r="B550" s="1" t="s">
        <v>166</v>
      </c>
      <c r="C550" s="3"/>
      <c r="D550" s="1" t="s">
        <v>5</v>
      </c>
      <c r="E550" s="1" t="s">
        <v>10</v>
      </c>
      <c r="F550" s="3">
        <v>44467</v>
      </c>
      <c r="G550" s="8" t="s">
        <v>444</v>
      </c>
      <c r="H550" s="8" t="s">
        <v>526</v>
      </c>
      <c r="I550" t="s">
        <v>483</v>
      </c>
      <c r="J550" t="s">
        <v>582</v>
      </c>
    </row>
    <row r="551" spans="1:10" x14ac:dyDescent="0.25">
      <c r="A551" s="1">
        <v>2024</v>
      </c>
      <c r="B551" s="1" t="s">
        <v>168</v>
      </c>
      <c r="C551" s="3"/>
      <c r="D551" s="1" t="s">
        <v>5</v>
      </c>
      <c r="E551" s="1" t="s">
        <v>6</v>
      </c>
      <c r="F551" s="3">
        <v>40317</v>
      </c>
      <c r="G551" s="8" t="s">
        <v>444</v>
      </c>
      <c r="H551" s="8" t="s">
        <v>375</v>
      </c>
      <c r="I551" t="s">
        <v>461</v>
      </c>
      <c r="J551" t="s">
        <v>585</v>
      </c>
    </row>
    <row r="552" spans="1:10" x14ac:dyDescent="0.25">
      <c r="A552" s="1">
        <v>2024</v>
      </c>
      <c r="B552" s="1" t="s">
        <v>169</v>
      </c>
      <c r="C552" s="3">
        <v>2958465</v>
      </c>
      <c r="D552" s="1" t="s">
        <v>5</v>
      </c>
      <c r="E552" s="1" t="s">
        <v>10</v>
      </c>
      <c r="F552" s="3">
        <v>44999</v>
      </c>
      <c r="G552" s="8" t="s">
        <v>444</v>
      </c>
      <c r="H552" s="8" t="s">
        <v>527</v>
      </c>
      <c r="I552" t="s">
        <v>470</v>
      </c>
      <c r="J552" t="s">
        <v>586</v>
      </c>
    </row>
    <row r="553" spans="1:10" x14ac:dyDescent="0.25">
      <c r="A553" s="1">
        <v>2024</v>
      </c>
      <c r="B553" s="1" t="s">
        <v>170</v>
      </c>
      <c r="C553" s="3"/>
      <c r="D553" s="1" t="s">
        <v>5</v>
      </c>
      <c r="E553" s="1" t="s">
        <v>6</v>
      </c>
      <c r="F553" s="3">
        <v>44266</v>
      </c>
      <c r="G553" s="8" t="s">
        <v>444</v>
      </c>
      <c r="H553" s="8" t="s">
        <v>528</v>
      </c>
      <c r="I553" t="s">
        <v>509</v>
      </c>
      <c r="J553" t="s">
        <v>584</v>
      </c>
    </row>
    <row r="554" spans="1:10" x14ac:dyDescent="0.25">
      <c r="A554" s="1">
        <v>2024</v>
      </c>
      <c r="B554" s="1" t="s">
        <v>172</v>
      </c>
      <c r="C554" s="3"/>
      <c r="D554" s="1" t="s">
        <v>5</v>
      </c>
      <c r="E554" s="1" t="s">
        <v>10</v>
      </c>
      <c r="F554" s="3">
        <v>43594</v>
      </c>
      <c r="G554" s="8" t="s">
        <v>444</v>
      </c>
      <c r="H554" s="8" t="s">
        <v>378</v>
      </c>
      <c r="I554" t="s">
        <v>473</v>
      </c>
      <c r="J554" t="s">
        <v>586</v>
      </c>
    </row>
    <row r="555" spans="1:10" x14ac:dyDescent="0.25">
      <c r="A555" s="1">
        <v>2024</v>
      </c>
      <c r="B555" s="1" t="s">
        <v>173</v>
      </c>
      <c r="C555" s="3"/>
      <c r="D555" s="1" t="s">
        <v>5</v>
      </c>
      <c r="E555" s="1" t="s">
        <v>10</v>
      </c>
      <c r="F555" s="3">
        <v>44253</v>
      </c>
      <c r="G555" s="8" t="s">
        <v>444</v>
      </c>
      <c r="H555" s="8" t="s">
        <v>529</v>
      </c>
      <c r="I555" t="s">
        <v>473</v>
      </c>
      <c r="J555" t="s">
        <v>586</v>
      </c>
    </row>
    <row r="556" spans="1:10" x14ac:dyDescent="0.25">
      <c r="A556" s="1">
        <v>2024</v>
      </c>
      <c r="B556" s="1" t="s">
        <v>175</v>
      </c>
      <c r="C556" s="3"/>
      <c r="D556" s="1" t="s">
        <v>5</v>
      </c>
      <c r="E556" s="1" t="s">
        <v>6</v>
      </c>
      <c r="F556" s="3">
        <v>40560</v>
      </c>
      <c r="G556" s="8" t="s">
        <v>444</v>
      </c>
      <c r="H556" s="8" t="s">
        <v>380</v>
      </c>
      <c r="I556" t="s">
        <v>486</v>
      </c>
      <c r="J556" t="s">
        <v>585</v>
      </c>
    </row>
    <row r="557" spans="1:10" x14ac:dyDescent="0.25">
      <c r="A557" s="1">
        <v>2024</v>
      </c>
      <c r="B557" s="1" t="s">
        <v>177</v>
      </c>
      <c r="C557" s="3"/>
      <c r="D557" s="1" t="s">
        <v>5</v>
      </c>
      <c r="E557" s="1" t="s">
        <v>6</v>
      </c>
      <c r="F557" s="3">
        <v>44158</v>
      </c>
      <c r="G557" s="8" t="s">
        <v>444</v>
      </c>
      <c r="H557" s="8" t="s">
        <v>381</v>
      </c>
      <c r="I557" t="s">
        <v>477</v>
      </c>
      <c r="J557" t="s">
        <v>583</v>
      </c>
    </row>
    <row r="558" spans="1:10" x14ac:dyDescent="0.25">
      <c r="A558" s="1">
        <v>2024</v>
      </c>
      <c r="B558" s="1" t="s">
        <v>182</v>
      </c>
      <c r="C558" s="3"/>
      <c r="D558" s="1" t="s">
        <v>5</v>
      </c>
      <c r="E558" s="1" t="s">
        <v>6</v>
      </c>
      <c r="F558" s="3">
        <v>45133</v>
      </c>
      <c r="G558" s="8" t="s">
        <v>444</v>
      </c>
      <c r="H558" s="8" t="s">
        <v>382</v>
      </c>
      <c r="I558" t="s">
        <v>467</v>
      </c>
      <c r="J558" t="s">
        <v>582</v>
      </c>
    </row>
    <row r="559" spans="1:10" x14ac:dyDescent="0.25">
      <c r="A559" s="1">
        <v>2024</v>
      </c>
      <c r="B559" s="1" t="s">
        <v>189</v>
      </c>
      <c r="C559" s="3">
        <v>2958465</v>
      </c>
      <c r="D559" s="1" t="s">
        <v>5</v>
      </c>
      <c r="E559" s="1" t="s">
        <v>6</v>
      </c>
      <c r="F559" s="3">
        <v>44895</v>
      </c>
      <c r="G559" s="8" t="s">
        <v>444</v>
      </c>
      <c r="H559" s="8" t="s">
        <v>530</v>
      </c>
      <c r="I559" t="s">
        <v>467</v>
      </c>
      <c r="J559" t="s">
        <v>582</v>
      </c>
    </row>
    <row r="560" spans="1:10" x14ac:dyDescent="0.25">
      <c r="A560" s="1">
        <v>2024</v>
      </c>
      <c r="B560" s="1" t="s">
        <v>190</v>
      </c>
      <c r="C560" s="3"/>
      <c r="D560" s="1" t="s">
        <v>5</v>
      </c>
      <c r="E560" s="1" t="s">
        <v>10</v>
      </c>
      <c r="F560" s="3">
        <v>45112</v>
      </c>
      <c r="G560" s="8" t="s">
        <v>444</v>
      </c>
      <c r="H560" s="8" t="s">
        <v>531</v>
      </c>
      <c r="I560" t="s">
        <v>489</v>
      </c>
      <c r="J560" t="s">
        <v>585</v>
      </c>
    </row>
    <row r="561" spans="1:10" x14ac:dyDescent="0.25">
      <c r="A561" s="1">
        <v>2024</v>
      </c>
      <c r="B561" s="1" t="s">
        <v>192</v>
      </c>
      <c r="C561" s="3"/>
      <c r="D561" s="1" t="s">
        <v>5</v>
      </c>
      <c r="E561" s="1" t="s">
        <v>10</v>
      </c>
      <c r="F561" s="3">
        <v>44243</v>
      </c>
      <c r="G561" s="8" t="s">
        <v>444</v>
      </c>
      <c r="H561" s="8" t="s">
        <v>532</v>
      </c>
      <c r="I561" t="s">
        <v>489</v>
      </c>
      <c r="J561" t="s">
        <v>585</v>
      </c>
    </row>
    <row r="562" spans="1:10" x14ac:dyDescent="0.25">
      <c r="A562" s="1">
        <v>2024</v>
      </c>
      <c r="B562" s="1" t="s">
        <v>195</v>
      </c>
      <c r="C562" s="3"/>
      <c r="D562" s="1" t="s">
        <v>5</v>
      </c>
      <c r="E562" s="1" t="s">
        <v>6</v>
      </c>
      <c r="F562" s="3">
        <v>44281</v>
      </c>
      <c r="G562" s="8" t="s">
        <v>444</v>
      </c>
      <c r="H562" s="8" t="s">
        <v>533</v>
      </c>
      <c r="I562" t="s">
        <v>491</v>
      </c>
      <c r="J562" t="s">
        <v>582</v>
      </c>
    </row>
    <row r="563" spans="1:10" x14ac:dyDescent="0.25">
      <c r="A563" s="1">
        <v>2024</v>
      </c>
      <c r="B563" s="1" t="s">
        <v>196</v>
      </c>
      <c r="C563" s="3"/>
      <c r="D563" s="1" t="s">
        <v>5</v>
      </c>
      <c r="E563" s="1" t="s">
        <v>6</v>
      </c>
      <c r="F563" s="3">
        <v>44036</v>
      </c>
      <c r="G563" s="8" t="s">
        <v>444</v>
      </c>
      <c r="H563" s="8" t="s">
        <v>389</v>
      </c>
      <c r="I563" t="s">
        <v>467</v>
      </c>
      <c r="J563" t="s">
        <v>582</v>
      </c>
    </row>
    <row r="564" spans="1:10" x14ac:dyDescent="0.25">
      <c r="A564" s="1">
        <v>2024</v>
      </c>
      <c r="B564" s="1" t="s">
        <v>200</v>
      </c>
      <c r="C564" s="3"/>
      <c r="D564" s="1" t="s">
        <v>5</v>
      </c>
      <c r="E564" s="1" t="s">
        <v>6</v>
      </c>
      <c r="F564" s="3">
        <v>41690</v>
      </c>
      <c r="G564" s="8" t="s">
        <v>444</v>
      </c>
      <c r="H564" s="8" t="s">
        <v>390</v>
      </c>
      <c r="I564" t="s">
        <v>478</v>
      </c>
      <c r="J564" t="s">
        <v>585</v>
      </c>
    </row>
    <row r="565" spans="1:10" x14ac:dyDescent="0.25">
      <c r="A565" s="1">
        <v>2024</v>
      </c>
      <c r="B565" s="1" t="s">
        <v>201</v>
      </c>
      <c r="C565" s="3"/>
      <c r="D565" s="1" t="s">
        <v>5</v>
      </c>
      <c r="E565" s="1" t="s">
        <v>6</v>
      </c>
      <c r="F565" s="3">
        <v>42354</v>
      </c>
      <c r="G565" s="8" t="s">
        <v>444</v>
      </c>
      <c r="H565" s="8" t="s">
        <v>391</v>
      </c>
      <c r="I565" t="s">
        <v>489</v>
      </c>
      <c r="J565" t="s">
        <v>585</v>
      </c>
    </row>
    <row r="566" spans="1:10" x14ac:dyDescent="0.25">
      <c r="A566" s="1">
        <v>2024</v>
      </c>
      <c r="B566" s="1" t="s">
        <v>202</v>
      </c>
      <c r="C566" s="3"/>
      <c r="D566" s="1" t="s">
        <v>5</v>
      </c>
      <c r="E566" s="1" t="s">
        <v>10</v>
      </c>
      <c r="F566" s="3">
        <v>44389</v>
      </c>
      <c r="G566" s="8" t="s">
        <v>444</v>
      </c>
      <c r="H566" s="8" t="s">
        <v>534</v>
      </c>
      <c r="I566" t="s">
        <v>473</v>
      </c>
      <c r="J566" t="s">
        <v>586</v>
      </c>
    </row>
    <row r="567" spans="1:10" x14ac:dyDescent="0.25">
      <c r="A567" s="1">
        <v>2024</v>
      </c>
      <c r="B567" s="1" t="s">
        <v>206</v>
      </c>
      <c r="C567" s="3"/>
      <c r="D567" s="1" t="s">
        <v>5</v>
      </c>
      <c r="E567" s="1" t="s">
        <v>6</v>
      </c>
      <c r="F567" s="3">
        <v>44865</v>
      </c>
      <c r="G567" s="8" t="s">
        <v>444</v>
      </c>
      <c r="H567" s="8" t="s">
        <v>535</v>
      </c>
      <c r="I567" t="s">
        <v>495</v>
      </c>
      <c r="J567" t="s">
        <v>582</v>
      </c>
    </row>
    <row r="568" spans="1:10" x14ac:dyDescent="0.25">
      <c r="A568" s="1">
        <v>2024</v>
      </c>
      <c r="B568" s="1" t="s">
        <v>207</v>
      </c>
      <c r="C568" s="3"/>
      <c r="D568" s="1" t="s">
        <v>5</v>
      </c>
      <c r="E568" s="1" t="s">
        <v>10</v>
      </c>
      <c r="F568" s="3">
        <v>43651</v>
      </c>
      <c r="G568" s="8" t="s">
        <v>444</v>
      </c>
      <c r="H568" s="8" t="s">
        <v>395</v>
      </c>
      <c r="I568" t="s">
        <v>470</v>
      </c>
      <c r="J568" t="s">
        <v>586</v>
      </c>
    </row>
    <row r="569" spans="1:10" x14ac:dyDescent="0.25">
      <c r="A569" s="1">
        <v>2024</v>
      </c>
      <c r="B569" s="1" t="s">
        <v>210</v>
      </c>
      <c r="C569" s="3"/>
      <c r="D569" s="1" t="s">
        <v>5</v>
      </c>
      <c r="E569" s="1" t="s">
        <v>10</v>
      </c>
      <c r="F569" s="3">
        <v>45338</v>
      </c>
      <c r="G569" s="8" t="s">
        <v>444</v>
      </c>
      <c r="H569" s="8" t="s">
        <v>553</v>
      </c>
      <c r="I569" t="s">
        <v>489</v>
      </c>
      <c r="J569" s="7" t="s">
        <v>585</v>
      </c>
    </row>
    <row r="570" spans="1:10" x14ac:dyDescent="0.25">
      <c r="A570" s="1">
        <v>2024</v>
      </c>
      <c r="B570" s="1" t="s">
        <v>211</v>
      </c>
      <c r="C570" s="3"/>
      <c r="D570" s="1" t="s">
        <v>5</v>
      </c>
      <c r="E570" s="1" t="s">
        <v>6</v>
      </c>
      <c r="F570" s="3">
        <v>41124</v>
      </c>
      <c r="G570" s="8" t="s">
        <v>444</v>
      </c>
      <c r="H570" s="8" t="s">
        <v>397</v>
      </c>
      <c r="I570" t="s">
        <v>504</v>
      </c>
      <c r="J570" t="s">
        <v>584</v>
      </c>
    </row>
    <row r="571" spans="1:10" x14ac:dyDescent="0.25">
      <c r="A571" s="1">
        <v>2024</v>
      </c>
      <c r="B571" s="1" t="s">
        <v>215</v>
      </c>
      <c r="C571" s="3">
        <v>2958446</v>
      </c>
      <c r="D571" s="1" t="s">
        <v>5</v>
      </c>
      <c r="E571" s="1" t="s">
        <v>10</v>
      </c>
      <c r="F571" s="3">
        <v>41864</v>
      </c>
      <c r="G571" s="8" t="s">
        <v>444</v>
      </c>
      <c r="H571" s="8" t="s">
        <v>536</v>
      </c>
      <c r="I571" t="s">
        <v>489</v>
      </c>
      <c r="J571" t="s">
        <v>585</v>
      </c>
    </row>
    <row r="572" spans="1:10" x14ac:dyDescent="0.25">
      <c r="A572" s="1">
        <v>2024</v>
      </c>
      <c r="B572" s="1" t="s">
        <v>220</v>
      </c>
      <c r="C572" s="3"/>
      <c r="D572" s="1" t="s">
        <v>5</v>
      </c>
      <c r="E572" s="1" t="s">
        <v>6</v>
      </c>
      <c r="F572" s="3">
        <v>45363</v>
      </c>
      <c r="G572" s="8" t="s">
        <v>444</v>
      </c>
      <c r="H572" s="8" t="s">
        <v>557</v>
      </c>
      <c r="I572" t="s">
        <v>467</v>
      </c>
      <c r="J572" s="7" t="s">
        <v>582</v>
      </c>
    </row>
    <row r="573" spans="1:10" x14ac:dyDescent="0.25">
      <c r="A573" s="1">
        <v>2024</v>
      </c>
      <c r="B573" s="1" t="s">
        <v>226</v>
      </c>
      <c r="C573" s="3"/>
      <c r="D573" s="1" t="s">
        <v>5</v>
      </c>
      <c r="E573" s="1" t="s">
        <v>10</v>
      </c>
      <c r="F573" s="3">
        <v>41894</v>
      </c>
      <c r="G573" s="8" t="s">
        <v>444</v>
      </c>
      <c r="H573" s="8" t="s">
        <v>402</v>
      </c>
      <c r="I573" t="s">
        <v>471</v>
      </c>
      <c r="J573" t="s">
        <v>582</v>
      </c>
    </row>
    <row r="574" spans="1:10" x14ac:dyDescent="0.25">
      <c r="A574" s="1">
        <v>2024</v>
      </c>
      <c r="B574" s="1" t="s">
        <v>228</v>
      </c>
      <c r="C574" s="3"/>
      <c r="D574" s="1" t="s">
        <v>5</v>
      </c>
      <c r="E574" s="1" t="s">
        <v>6</v>
      </c>
      <c r="F574" s="3">
        <v>43208</v>
      </c>
      <c r="G574" s="8" t="s">
        <v>444</v>
      </c>
      <c r="H574" s="8" t="s">
        <v>404</v>
      </c>
      <c r="I574" t="s">
        <v>505</v>
      </c>
      <c r="J574" t="s">
        <v>584</v>
      </c>
    </row>
    <row r="575" spans="1:10" x14ac:dyDescent="0.25">
      <c r="A575" s="1">
        <v>2024</v>
      </c>
      <c r="B575" s="1" t="s">
        <v>230</v>
      </c>
      <c r="C575" s="3"/>
      <c r="D575" s="1" t="s">
        <v>5</v>
      </c>
      <c r="E575" s="1" t="s">
        <v>6</v>
      </c>
      <c r="F575" s="3">
        <v>45190</v>
      </c>
      <c r="G575" s="8" t="s">
        <v>444</v>
      </c>
      <c r="H575" s="8" t="s">
        <v>537</v>
      </c>
      <c r="I575" t="s">
        <v>483</v>
      </c>
      <c r="J575" t="s">
        <v>582</v>
      </c>
    </row>
    <row r="576" spans="1:10" x14ac:dyDescent="0.25">
      <c r="A576" s="1">
        <v>2024</v>
      </c>
      <c r="B576" s="1" t="s">
        <v>232</v>
      </c>
      <c r="C576" s="3"/>
      <c r="D576" s="1" t="s">
        <v>5</v>
      </c>
      <c r="E576" s="1" t="s">
        <v>6</v>
      </c>
      <c r="F576" s="3">
        <v>39673</v>
      </c>
      <c r="G576" s="8" t="s">
        <v>444</v>
      </c>
      <c r="H576" s="8" t="s">
        <v>406</v>
      </c>
      <c r="I576" t="s">
        <v>504</v>
      </c>
      <c r="J576" t="s">
        <v>584</v>
      </c>
    </row>
    <row r="577" spans="1:10" x14ac:dyDescent="0.25">
      <c r="A577" s="1">
        <v>2024</v>
      </c>
      <c r="B577" s="1" t="s">
        <v>235</v>
      </c>
      <c r="C577" s="3"/>
      <c r="D577" s="1" t="s">
        <v>5</v>
      </c>
      <c r="E577" s="1" t="s">
        <v>10</v>
      </c>
      <c r="F577" s="3">
        <v>45400</v>
      </c>
      <c r="G577" s="8" t="s">
        <v>444</v>
      </c>
      <c r="H577" s="8" t="s">
        <v>560</v>
      </c>
      <c r="I577" t="s">
        <v>561</v>
      </c>
      <c r="J577" s="7" t="s">
        <v>584</v>
      </c>
    </row>
    <row r="578" spans="1:10" x14ac:dyDescent="0.25">
      <c r="A578" s="1">
        <v>2024</v>
      </c>
      <c r="B578" s="1" t="s">
        <v>238</v>
      </c>
      <c r="C578" s="3"/>
      <c r="D578" s="1" t="s">
        <v>5</v>
      </c>
      <c r="E578" s="1" t="s">
        <v>6</v>
      </c>
      <c r="F578" s="3">
        <v>43523</v>
      </c>
      <c r="G578" s="8" t="s">
        <v>444</v>
      </c>
      <c r="H578" s="8" t="s">
        <v>408</v>
      </c>
      <c r="I578" t="s">
        <v>477</v>
      </c>
      <c r="J578" t="s">
        <v>583</v>
      </c>
    </row>
    <row r="579" spans="1:10" x14ac:dyDescent="0.25">
      <c r="A579" s="1">
        <v>2024</v>
      </c>
      <c r="B579" s="1" t="s">
        <v>239</v>
      </c>
      <c r="C579" s="3"/>
      <c r="D579" s="1" t="s">
        <v>5</v>
      </c>
      <c r="E579" s="1" t="s">
        <v>10</v>
      </c>
      <c r="F579" s="3">
        <v>39097</v>
      </c>
      <c r="G579" s="8" t="s">
        <v>444</v>
      </c>
      <c r="H579" s="8" t="s">
        <v>409</v>
      </c>
      <c r="I579" t="s">
        <v>538</v>
      </c>
      <c r="J579" t="s">
        <v>582</v>
      </c>
    </row>
    <row r="580" spans="1:10" x14ac:dyDescent="0.25">
      <c r="A580" s="1">
        <v>2024</v>
      </c>
      <c r="B580" s="1" t="s">
        <v>248</v>
      </c>
      <c r="C580" s="3"/>
      <c r="D580" s="1" t="s">
        <v>5</v>
      </c>
      <c r="E580" s="1" t="s">
        <v>6</v>
      </c>
      <c r="F580" s="3">
        <v>44883</v>
      </c>
      <c r="G580" s="8" t="s">
        <v>444</v>
      </c>
      <c r="H580" s="8" t="s">
        <v>539</v>
      </c>
      <c r="I580" t="s">
        <v>489</v>
      </c>
      <c r="J580" t="s">
        <v>585</v>
      </c>
    </row>
    <row r="581" spans="1:10" x14ac:dyDescent="0.25">
      <c r="A581" s="1">
        <v>2024</v>
      </c>
      <c r="B581" s="1" t="s">
        <v>250</v>
      </c>
      <c r="C581" s="3"/>
      <c r="D581" s="1" t="s">
        <v>5</v>
      </c>
      <c r="E581" s="1" t="s">
        <v>6</v>
      </c>
      <c r="F581" s="3">
        <v>43173</v>
      </c>
      <c r="G581" s="8" t="s">
        <v>444</v>
      </c>
      <c r="H581" s="8" t="s">
        <v>540</v>
      </c>
      <c r="I581" t="s">
        <v>510</v>
      </c>
      <c r="J581" t="s">
        <v>584</v>
      </c>
    </row>
    <row r="582" spans="1:10" x14ac:dyDescent="0.25">
      <c r="A582" s="1">
        <v>2024</v>
      </c>
      <c r="B582" s="1" t="s">
        <v>251</v>
      </c>
      <c r="C582" s="3">
        <v>2958465</v>
      </c>
      <c r="D582" s="1" t="s">
        <v>5</v>
      </c>
      <c r="E582" s="1" t="s">
        <v>6</v>
      </c>
      <c r="F582" s="3">
        <v>45393</v>
      </c>
      <c r="G582" s="8" t="s">
        <v>444</v>
      </c>
      <c r="H582" s="8" t="s">
        <v>413</v>
      </c>
      <c r="I582" t="s">
        <v>467</v>
      </c>
      <c r="J582" s="7" t="s">
        <v>582</v>
      </c>
    </row>
    <row r="583" spans="1:10" x14ac:dyDescent="0.25">
      <c r="A583" s="1">
        <v>2024</v>
      </c>
      <c r="B583" s="1" t="s">
        <v>253</v>
      </c>
      <c r="C583" s="3">
        <v>2958465</v>
      </c>
      <c r="D583" s="1" t="s">
        <v>5</v>
      </c>
      <c r="E583" s="1" t="s">
        <v>10</v>
      </c>
      <c r="F583" s="3">
        <v>45386</v>
      </c>
      <c r="G583" s="8" t="s">
        <v>444</v>
      </c>
      <c r="H583" s="8" t="s">
        <v>414</v>
      </c>
      <c r="I583" t="s">
        <v>562</v>
      </c>
      <c r="J583" s="7" t="s">
        <v>586</v>
      </c>
    </row>
    <row r="584" spans="1:10" x14ac:dyDescent="0.25">
      <c r="A584" s="1">
        <v>2024</v>
      </c>
      <c r="B584" s="1" t="s">
        <v>254</v>
      </c>
      <c r="C584" s="3"/>
      <c r="D584" s="1" t="s">
        <v>5</v>
      </c>
      <c r="E584" s="1" t="s">
        <v>6</v>
      </c>
      <c r="F584" s="3">
        <v>43383</v>
      </c>
      <c r="G584" s="8" t="s">
        <v>444</v>
      </c>
      <c r="H584" s="8" t="s">
        <v>415</v>
      </c>
      <c r="I584" t="s">
        <v>478</v>
      </c>
      <c r="J584" t="s">
        <v>585</v>
      </c>
    </row>
    <row r="585" spans="1:10" x14ac:dyDescent="0.25">
      <c r="A585" s="1">
        <v>2024</v>
      </c>
      <c r="B585" s="1" t="s">
        <v>257</v>
      </c>
      <c r="C585" s="3"/>
      <c r="D585" s="1" t="s">
        <v>5</v>
      </c>
      <c r="E585" s="1" t="s">
        <v>10</v>
      </c>
      <c r="F585" s="3">
        <v>45390</v>
      </c>
      <c r="G585" s="8" t="s">
        <v>444</v>
      </c>
      <c r="H585" s="8" t="s">
        <v>563</v>
      </c>
      <c r="I585" t="s">
        <v>470</v>
      </c>
      <c r="J585" s="7" t="s">
        <v>586</v>
      </c>
    </row>
    <row r="586" spans="1:10" x14ac:dyDescent="0.25">
      <c r="A586" s="1">
        <v>2024</v>
      </c>
      <c r="B586" s="1" t="s">
        <v>258</v>
      </c>
      <c r="C586" s="3"/>
      <c r="D586" s="1" t="s">
        <v>5</v>
      </c>
      <c r="E586" s="1" t="s">
        <v>6</v>
      </c>
      <c r="F586" s="3">
        <v>42419</v>
      </c>
      <c r="G586" s="8" t="s">
        <v>444</v>
      </c>
      <c r="H586" s="8" t="s">
        <v>541</v>
      </c>
      <c r="I586" t="s">
        <v>505</v>
      </c>
      <c r="J586" t="s">
        <v>584</v>
      </c>
    </row>
    <row r="587" spans="1:10" x14ac:dyDescent="0.25">
      <c r="A587" s="1">
        <v>2024</v>
      </c>
      <c r="B587" s="1" t="s">
        <v>259</v>
      </c>
      <c r="C587" s="3">
        <v>2958465</v>
      </c>
      <c r="D587" s="1" t="s">
        <v>5</v>
      </c>
      <c r="E587" s="1" t="s">
        <v>6</v>
      </c>
      <c r="F587" s="3">
        <v>45169</v>
      </c>
      <c r="G587" s="8" t="s">
        <v>444</v>
      </c>
      <c r="H587" s="8" t="s">
        <v>542</v>
      </c>
      <c r="I587" t="s">
        <v>505</v>
      </c>
      <c r="J587" t="s">
        <v>584</v>
      </c>
    </row>
    <row r="588" spans="1:10" x14ac:dyDescent="0.25">
      <c r="A588" s="1">
        <v>2024</v>
      </c>
      <c r="B588" s="1" t="s">
        <v>261</v>
      </c>
      <c r="C588" s="3"/>
      <c r="D588" s="1" t="s">
        <v>5</v>
      </c>
      <c r="E588" s="1" t="s">
        <v>10</v>
      </c>
      <c r="F588" s="3">
        <v>43493</v>
      </c>
      <c r="G588" s="8" t="s">
        <v>444</v>
      </c>
      <c r="H588" s="8" t="s">
        <v>543</v>
      </c>
      <c r="I588" t="s">
        <v>544</v>
      </c>
      <c r="J588" t="s">
        <v>587</v>
      </c>
    </row>
    <row r="589" spans="1:10" x14ac:dyDescent="0.25">
      <c r="A589" s="1">
        <v>2024</v>
      </c>
      <c r="B589" s="1" t="s">
        <v>264</v>
      </c>
      <c r="C589" s="3">
        <v>2958465</v>
      </c>
      <c r="D589" s="1" t="s">
        <v>5</v>
      </c>
      <c r="E589" s="1" t="s">
        <v>6</v>
      </c>
      <c r="F589" s="3">
        <v>44897</v>
      </c>
      <c r="G589" s="8" t="s">
        <v>444</v>
      </c>
      <c r="H589" s="8" t="s">
        <v>545</v>
      </c>
      <c r="I589" t="s">
        <v>489</v>
      </c>
      <c r="J589" t="s">
        <v>585</v>
      </c>
    </row>
    <row r="590" spans="1:10" x14ac:dyDescent="0.25">
      <c r="A590" s="1">
        <v>2024</v>
      </c>
      <c r="B590" s="1" t="s">
        <v>265</v>
      </c>
      <c r="C590" s="3"/>
      <c r="D590" s="1" t="s">
        <v>5</v>
      </c>
      <c r="E590" s="1" t="s">
        <v>6</v>
      </c>
      <c r="F590" s="3">
        <v>41866</v>
      </c>
      <c r="G590" s="8" t="s">
        <v>444</v>
      </c>
      <c r="H590" s="8" t="s">
        <v>421</v>
      </c>
      <c r="I590" t="s">
        <v>463</v>
      </c>
      <c r="J590" t="s">
        <v>582</v>
      </c>
    </row>
    <row r="591" spans="1:10" x14ac:dyDescent="0.25">
      <c r="A591" s="1">
        <v>2024</v>
      </c>
      <c r="B591" s="1" t="s">
        <v>266</v>
      </c>
      <c r="C591" s="3">
        <v>2958465</v>
      </c>
      <c r="D591" s="1" t="s">
        <v>5</v>
      </c>
      <c r="E591" s="1" t="s">
        <v>6</v>
      </c>
      <c r="F591" s="3">
        <v>45139</v>
      </c>
      <c r="G591" s="8" t="s">
        <v>444</v>
      </c>
      <c r="H591" s="8" t="s">
        <v>546</v>
      </c>
      <c r="I591" t="s">
        <v>478</v>
      </c>
      <c r="J591" t="s">
        <v>585</v>
      </c>
    </row>
    <row r="592" spans="1:10" x14ac:dyDescent="0.25">
      <c r="A592" s="1">
        <v>2024</v>
      </c>
      <c r="B592" s="1" t="s">
        <v>267</v>
      </c>
      <c r="C592" s="3"/>
      <c r="D592" s="1" t="s">
        <v>5</v>
      </c>
      <c r="E592" s="1" t="s">
        <v>6</v>
      </c>
      <c r="F592" s="3">
        <v>45323</v>
      </c>
      <c r="G592" s="8" t="s">
        <v>444</v>
      </c>
      <c r="H592" s="8" t="s">
        <v>554</v>
      </c>
      <c r="I592" t="s">
        <v>478</v>
      </c>
      <c r="J592" s="7" t="s">
        <v>585</v>
      </c>
    </row>
    <row r="593" spans="1:10" x14ac:dyDescent="0.25">
      <c r="A593" s="1">
        <v>2024</v>
      </c>
      <c r="B593" s="1" t="s">
        <v>268</v>
      </c>
      <c r="C593" s="3"/>
      <c r="D593" s="1" t="s">
        <v>5</v>
      </c>
      <c r="E593" s="1" t="s">
        <v>6</v>
      </c>
      <c r="F593" s="3">
        <v>44404</v>
      </c>
      <c r="G593" s="8" t="s">
        <v>444</v>
      </c>
      <c r="H593" s="8" t="s">
        <v>547</v>
      </c>
      <c r="I593" t="s">
        <v>489</v>
      </c>
      <c r="J593" t="s">
        <v>585</v>
      </c>
    </row>
    <row r="594" spans="1:10" x14ac:dyDescent="0.25">
      <c r="A594" s="1">
        <v>2024</v>
      </c>
      <c r="B594" s="1" t="s">
        <v>270</v>
      </c>
      <c r="C594" s="3">
        <v>2958465</v>
      </c>
      <c r="D594" s="1" t="s">
        <v>5</v>
      </c>
      <c r="E594" s="1" t="s">
        <v>6</v>
      </c>
      <c r="F594" s="3">
        <v>45315</v>
      </c>
      <c r="G594" s="8" t="s">
        <v>444</v>
      </c>
      <c r="H594" s="8" t="s">
        <v>548</v>
      </c>
      <c r="I594" t="s">
        <v>461</v>
      </c>
      <c r="J594" t="s">
        <v>585</v>
      </c>
    </row>
    <row r="595" spans="1:10" x14ac:dyDescent="0.25">
      <c r="A595" s="1">
        <v>2024</v>
      </c>
      <c r="B595" s="1" t="s">
        <v>271</v>
      </c>
      <c r="C595" s="3"/>
      <c r="D595" s="1" t="s">
        <v>5</v>
      </c>
      <c r="E595" s="1" t="s">
        <v>6</v>
      </c>
      <c r="F595" s="3">
        <v>43684</v>
      </c>
      <c r="G595" s="8" t="s">
        <v>444</v>
      </c>
      <c r="H595" s="8" t="s">
        <v>426</v>
      </c>
      <c r="I595" t="s">
        <v>485</v>
      </c>
      <c r="J595" t="s">
        <v>583</v>
      </c>
    </row>
    <row r="596" spans="1:10" x14ac:dyDescent="0.25">
      <c r="A596" s="1">
        <v>2024</v>
      </c>
      <c r="B596" s="1" t="s">
        <v>273</v>
      </c>
      <c r="C596" s="3"/>
      <c r="D596" s="1" t="s">
        <v>5</v>
      </c>
      <c r="E596" s="1" t="s">
        <v>6</v>
      </c>
      <c r="F596" s="3">
        <v>44837</v>
      </c>
      <c r="G596" s="8" t="s">
        <v>444</v>
      </c>
      <c r="H596" s="8" t="s">
        <v>549</v>
      </c>
      <c r="I596" t="s">
        <v>467</v>
      </c>
      <c r="J596" t="s">
        <v>582</v>
      </c>
    </row>
    <row r="597" spans="1:10" x14ac:dyDescent="0.25">
      <c r="A597" s="1">
        <v>2024</v>
      </c>
      <c r="B597" s="1" t="s">
        <v>274</v>
      </c>
      <c r="C597" s="3"/>
      <c r="D597" s="1" t="s">
        <v>5</v>
      </c>
      <c r="E597" s="1" t="s">
        <v>6</v>
      </c>
      <c r="F597" s="3">
        <v>44231</v>
      </c>
      <c r="G597" s="8" t="s">
        <v>444</v>
      </c>
      <c r="H597" s="8" t="s">
        <v>465</v>
      </c>
      <c r="I597" t="s">
        <v>491</v>
      </c>
      <c r="J597" t="s">
        <v>582</v>
      </c>
    </row>
    <row r="598" spans="1:10" x14ac:dyDescent="0.25">
      <c r="A598" s="1">
        <v>2024</v>
      </c>
      <c r="B598" s="1" t="s">
        <v>276</v>
      </c>
      <c r="C598" s="3"/>
      <c r="D598" s="1" t="s">
        <v>5</v>
      </c>
      <c r="E598" s="1" t="s">
        <v>6</v>
      </c>
      <c r="F598" s="3">
        <v>43567</v>
      </c>
      <c r="G598" s="8" t="s">
        <v>444</v>
      </c>
      <c r="H598" s="8" t="s">
        <v>429</v>
      </c>
      <c r="I598" t="s">
        <v>550</v>
      </c>
      <c r="J598" t="s">
        <v>584</v>
      </c>
    </row>
    <row r="599" spans="1:10" x14ac:dyDescent="0.25">
      <c r="A599" s="1">
        <v>2024</v>
      </c>
      <c r="B599" s="1" t="s">
        <v>279</v>
      </c>
      <c r="C599" s="3"/>
      <c r="D599" s="1" t="s">
        <v>5</v>
      </c>
      <c r="E599" s="1" t="s">
        <v>10</v>
      </c>
      <c r="F599" s="3">
        <v>42809</v>
      </c>
      <c r="G599" s="8" t="s">
        <v>444</v>
      </c>
      <c r="H599" s="8" t="s">
        <v>430</v>
      </c>
      <c r="I599" t="s">
        <v>473</v>
      </c>
      <c r="J599" t="s">
        <v>586</v>
      </c>
    </row>
    <row r="600" spans="1:10" x14ac:dyDescent="0.25">
      <c r="A600" s="1">
        <v>2024</v>
      </c>
      <c r="B600" s="1" t="s">
        <v>281</v>
      </c>
      <c r="C600" s="3"/>
      <c r="D600" s="1" t="s">
        <v>5</v>
      </c>
      <c r="E600" s="1" t="s">
        <v>6</v>
      </c>
      <c r="F600" s="3">
        <v>43472</v>
      </c>
      <c r="G600" s="8" t="s">
        <v>444</v>
      </c>
      <c r="H600" s="8" t="s">
        <v>296</v>
      </c>
      <c r="I600" t="s">
        <v>467</v>
      </c>
      <c r="J600" t="s">
        <v>582</v>
      </c>
    </row>
    <row r="601" spans="1:10" x14ac:dyDescent="0.25">
      <c r="A601" s="1">
        <v>2024</v>
      </c>
      <c r="B601" s="1" t="s">
        <v>282</v>
      </c>
      <c r="C601" s="3">
        <v>2958465</v>
      </c>
      <c r="D601" s="1" t="s">
        <v>5</v>
      </c>
      <c r="E601" s="1" t="s">
        <v>6</v>
      </c>
      <c r="F601" s="3">
        <v>45393</v>
      </c>
      <c r="G601" s="8" t="s">
        <v>444</v>
      </c>
      <c r="H601" s="8" t="s">
        <v>431</v>
      </c>
      <c r="I601" t="s">
        <v>485</v>
      </c>
      <c r="J601" s="7" t="s">
        <v>583</v>
      </c>
    </row>
    <row r="602" spans="1:10" x14ac:dyDescent="0.25">
      <c r="A602" s="1">
        <v>2024</v>
      </c>
      <c r="B602" s="1" t="s">
        <v>284</v>
      </c>
      <c r="C602" s="3"/>
      <c r="D602" s="1" t="s">
        <v>5</v>
      </c>
      <c r="E602" s="1" t="s">
        <v>6</v>
      </c>
      <c r="F602" s="3">
        <v>45134</v>
      </c>
      <c r="G602" s="8" t="s">
        <v>444</v>
      </c>
      <c r="H602" s="8" t="s">
        <v>551</v>
      </c>
      <c r="I602" t="s">
        <v>491</v>
      </c>
      <c r="J602" t="s">
        <v>582</v>
      </c>
    </row>
    <row r="603" spans="1:10" x14ac:dyDescent="0.25">
      <c r="A603" s="1">
        <v>2024</v>
      </c>
      <c r="B603" s="1" t="s">
        <v>286</v>
      </c>
      <c r="C603" s="3"/>
      <c r="D603" s="1" t="s">
        <v>5</v>
      </c>
      <c r="E603" s="1" t="s">
        <v>10</v>
      </c>
      <c r="F603" s="3">
        <v>44676</v>
      </c>
      <c r="G603" s="8" t="s">
        <v>444</v>
      </c>
      <c r="H603" s="8" t="s">
        <v>552</v>
      </c>
      <c r="I603" t="s">
        <v>483</v>
      </c>
      <c r="J603" t="s">
        <v>582</v>
      </c>
    </row>
    <row r="604" spans="1:10" x14ac:dyDescent="0.25">
      <c r="A604" s="1">
        <v>2024</v>
      </c>
      <c r="B604" s="1" t="s">
        <v>4</v>
      </c>
      <c r="C604" s="3"/>
      <c r="D604" s="1" t="s">
        <v>5</v>
      </c>
      <c r="E604" s="1" t="s">
        <v>6</v>
      </c>
      <c r="F604" s="3">
        <v>45322</v>
      </c>
      <c r="G604" s="8" t="s">
        <v>445</v>
      </c>
      <c r="H604" s="8" t="s">
        <v>460</v>
      </c>
      <c r="I604" t="s">
        <v>461</v>
      </c>
      <c r="J604" t="s">
        <v>585</v>
      </c>
    </row>
    <row r="605" spans="1:10" x14ac:dyDescent="0.25">
      <c r="A605" s="1">
        <v>2024</v>
      </c>
      <c r="B605" s="1" t="s">
        <v>7</v>
      </c>
      <c r="C605" s="3">
        <v>2958465</v>
      </c>
      <c r="D605" s="1" t="s">
        <v>8</v>
      </c>
      <c r="E605" s="1" t="s">
        <v>6</v>
      </c>
      <c r="F605" s="3">
        <v>41172</v>
      </c>
      <c r="G605" s="8" t="s">
        <v>445</v>
      </c>
      <c r="H605" s="8" t="s">
        <v>462</v>
      </c>
      <c r="I605" t="s">
        <v>463</v>
      </c>
      <c r="J605" t="s">
        <v>582</v>
      </c>
    </row>
    <row r="606" spans="1:10" x14ac:dyDescent="0.25">
      <c r="A606" s="1">
        <v>2024</v>
      </c>
      <c r="B606" s="1" t="s">
        <v>9</v>
      </c>
      <c r="C606" s="3"/>
      <c r="D606" s="1" t="s">
        <v>5</v>
      </c>
      <c r="E606" s="1" t="s">
        <v>10</v>
      </c>
      <c r="F606" s="3">
        <v>43529</v>
      </c>
      <c r="G606" s="8" t="s">
        <v>445</v>
      </c>
      <c r="H606" s="8" t="s">
        <v>464</v>
      </c>
      <c r="I606" t="s">
        <v>463</v>
      </c>
      <c r="J606" t="s">
        <v>582</v>
      </c>
    </row>
    <row r="607" spans="1:10" x14ac:dyDescent="0.25">
      <c r="A607" s="1">
        <v>2024</v>
      </c>
      <c r="B607" s="1" t="s">
        <v>11</v>
      </c>
      <c r="C607" s="3"/>
      <c r="D607" s="1" t="s">
        <v>5</v>
      </c>
      <c r="E607" s="1" t="s">
        <v>6</v>
      </c>
      <c r="F607" s="3">
        <v>45086</v>
      </c>
      <c r="G607" s="8" t="s">
        <v>445</v>
      </c>
      <c r="H607" s="8" t="s">
        <v>465</v>
      </c>
      <c r="I607" t="s">
        <v>463</v>
      </c>
      <c r="J607" t="s">
        <v>582</v>
      </c>
    </row>
    <row r="608" spans="1:10" x14ac:dyDescent="0.25">
      <c r="A608" s="1">
        <v>2024</v>
      </c>
      <c r="B608" s="1" t="s">
        <v>14</v>
      </c>
      <c r="C608" s="3">
        <v>2958465</v>
      </c>
      <c r="D608" s="1" t="s">
        <v>5</v>
      </c>
      <c r="E608" s="1" t="s">
        <v>10</v>
      </c>
      <c r="F608" s="3">
        <v>42037</v>
      </c>
      <c r="G608" s="8" t="s">
        <v>445</v>
      </c>
      <c r="H608" s="8" t="s">
        <v>466</v>
      </c>
      <c r="I608" t="s">
        <v>467</v>
      </c>
      <c r="J608" t="s">
        <v>582</v>
      </c>
    </row>
    <row r="609" spans="1:10" x14ac:dyDescent="0.25">
      <c r="A609" s="1">
        <v>2024</v>
      </c>
      <c r="B609" s="1" t="s">
        <v>15</v>
      </c>
      <c r="C609" s="3"/>
      <c r="D609" s="1" t="s">
        <v>5</v>
      </c>
      <c r="E609" s="1" t="s">
        <v>10</v>
      </c>
      <c r="F609" s="3">
        <v>41003</v>
      </c>
      <c r="G609" s="8" t="s">
        <v>445</v>
      </c>
      <c r="H609" s="8" t="s">
        <v>468</v>
      </c>
      <c r="I609" t="s">
        <v>469</v>
      </c>
      <c r="J609" t="s">
        <v>586</v>
      </c>
    </row>
    <row r="610" spans="1:10" x14ac:dyDescent="0.25">
      <c r="A610" s="1">
        <v>2024</v>
      </c>
      <c r="B610" s="1" t="s">
        <v>16</v>
      </c>
      <c r="C610" s="3"/>
      <c r="D610" s="1" t="s">
        <v>5</v>
      </c>
      <c r="E610" s="1" t="s">
        <v>10</v>
      </c>
      <c r="F610" s="3">
        <v>40954</v>
      </c>
      <c r="G610" s="8" t="s">
        <v>445</v>
      </c>
      <c r="H610" s="8" t="s">
        <v>395</v>
      </c>
      <c r="I610" t="s">
        <v>470</v>
      </c>
      <c r="J610" t="s">
        <v>586</v>
      </c>
    </row>
    <row r="611" spans="1:10" x14ac:dyDescent="0.25">
      <c r="A611" s="1">
        <v>2024</v>
      </c>
      <c r="B611" s="1" t="s">
        <v>17</v>
      </c>
      <c r="C611" s="3"/>
      <c r="D611" s="1" t="s">
        <v>5</v>
      </c>
      <c r="E611" s="1" t="s">
        <v>10</v>
      </c>
      <c r="F611" s="3">
        <v>40792</v>
      </c>
      <c r="G611" s="8" t="s">
        <v>445</v>
      </c>
      <c r="H611" s="8" t="s">
        <v>298</v>
      </c>
      <c r="I611" t="s">
        <v>471</v>
      </c>
      <c r="J611" t="s">
        <v>582</v>
      </c>
    </row>
    <row r="612" spans="1:10" x14ac:dyDescent="0.25">
      <c r="A612" s="1">
        <v>2024</v>
      </c>
      <c r="B612" s="1" t="s">
        <v>18</v>
      </c>
      <c r="C612" s="3"/>
      <c r="D612" s="1" t="s">
        <v>5</v>
      </c>
      <c r="E612" s="1" t="s">
        <v>10</v>
      </c>
      <c r="F612" s="3">
        <v>43608</v>
      </c>
      <c r="G612" s="8" t="s">
        <v>445</v>
      </c>
      <c r="H612" s="8" t="s">
        <v>472</v>
      </c>
      <c r="I612" t="s">
        <v>473</v>
      </c>
      <c r="J612" t="s">
        <v>586</v>
      </c>
    </row>
    <row r="613" spans="1:10" x14ac:dyDescent="0.25">
      <c r="A613" s="1">
        <v>2024</v>
      </c>
      <c r="B613" s="1" t="s">
        <v>19</v>
      </c>
      <c r="C613" s="3"/>
      <c r="D613" s="1" t="s">
        <v>5</v>
      </c>
      <c r="E613" s="1" t="s">
        <v>20</v>
      </c>
      <c r="F613" s="3">
        <v>41611</v>
      </c>
      <c r="G613" s="8" t="s">
        <v>445</v>
      </c>
      <c r="H613" s="8" t="s">
        <v>474</v>
      </c>
      <c r="I613" t="s">
        <v>475</v>
      </c>
      <c r="J613" t="s">
        <v>586</v>
      </c>
    </row>
    <row r="614" spans="1:10" x14ac:dyDescent="0.25">
      <c r="A614" s="1">
        <v>2024</v>
      </c>
      <c r="B614" s="1" t="s">
        <v>21</v>
      </c>
      <c r="C614" s="3"/>
      <c r="D614" s="1" t="s">
        <v>5</v>
      </c>
      <c r="E614" s="1" t="s">
        <v>6</v>
      </c>
      <c r="F614" s="3">
        <v>44659</v>
      </c>
      <c r="G614" s="8" t="s">
        <v>445</v>
      </c>
      <c r="H614" s="8" t="s">
        <v>476</v>
      </c>
      <c r="I614" t="s">
        <v>477</v>
      </c>
      <c r="J614" t="s">
        <v>583</v>
      </c>
    </row>
    <row r="615" spans="1:10" x14ac:dyDescent="0.25">
      <c r="A615" s="1">
        <v>2024</v>
      </c>
      <c r="B615" s="1" t="s">
        <v>23</v>
      </c>
      <c r="C615" s="3"/>
      <c r="D615" s="1" t="s">
        <v>5</v>
      </c>
      <c r="E615" s="1" t="s">
        <v>6</v>
      </c>
      <c r="F615" s="3">
        <v>43958</v>
      </c>
      <c r="G615" s="8" t="s">
        <v>445</v>
      </c>
      <c r="H615" s="8" t="s">
        <v>302</v>
      </c>
      <c r="I615" t="s">
        <v>463</v>
      </c>
      <c r="J615" t="s">
        <v>582</v>
      </c>
    </row>
    <row r="616" spans="1:10" x14ac:dyDescent="0.25">
      <c r="A616" s="1">
        <v>2024</v>
      </c>
      <c r="B616" s="1" t="s">
        <v>28</v>
      </c>
      <c r="C616" s="3">
        <v>2958465</v>
      </c>
      <c r="D616" s="1" t="s">
        <v>5</v>
      </c>
      <c r="E616" s="1" t="s">
        <v>6</v>
      </c>
      <c r="F616" s="3">
        <v>43740</v>
      </c>
      <c r="G616" s="8" t="s">
        <v>445</v>
      </c>
      <c r="H616" s="8" t="s">
        <v>303</v>
      </c>
      <c r="I616" t="s">
        <v>478</v>
      </c>
      <c r="J616" t="s">
        <v>585</v>
      </c>
    </row>
    <row r="617" spans="1:10" x14ac:dyDescent="0.25">
      <c r="A617" s="1">
        <v>2024</v>
      </c>
      <c r="B617" s="1" t="s">
        <v>32</v>
      </c>
      <c r="C617" s="3"/>
      <c r="D617" s="1" t="s">
        <v>5</v>
      </c>
      <c r="E617" s="1" t="s">
        <v>10</v>
      </c>
      <c r="F617" s="3">
        <v>42604</v>
      </c>
      <c r="G617" s="8" t="s">
        <v>445</v>
      </c>
      <c r="H617" s="8" t="s">
        <v>479</v>
      </c>
      <c r="I617" t="s">
        <v>477</v>
      </c>
      <c r="J617" t="s">
        <v>583</v>
      </c>
    </row>
    <row r="618" spans="1:10" x14ac:dyDescent="0.25">
      <c r="A618" s="1">
        <v>2024</v>
      </c>
      <c r="B618" s="1" t="s">
        <v>33</v>
      </c>
      <c r="C618" s="3"/>
      <c r="D618" s="1" t="s">
        <v>5</v>
      </c>
      <c r="E618" s="1" t="s">
        <v>10</v>
      </c>
      <c r="F618" s="3">
        <v>41353</v>
      </c>
      <c r="G618" s="8" t="s">
        <v>445</v>
      </c>
      <c r="H618" s="8" t="s">
        <v>307</v>
      </c>
      <c r="I618" t="s">
        <v>473</v>
      </c>
      <c r="J618" t="s">
        <v>586</v>
      </c>
    </row>
    <row r="619" spans="1:10" x14ac:dyDescent="0.25">
      <c r="A619" s="1">
        <v>2024</v>
      </c>
      <c r="B619" s="1" t="s">
        <v>35</v>
      </c>
      <c r="C619" s="3"/>
      <c r="D619" s="1" t="s">
        <v>5</v>
      </c>
      <c r="E619" s="1" t="s">
        <v>6</v>
      </c>
      <c r="F619" s="3">
        <v>44677</v>
      </c>
      <c r="G619" s="8" t="s">
        <v>445</v>
      </c>
      <c r="H619" s="8" t="s">
        <v>480</v>
      </c>
      <c r="I619" t="s">
        <v>481</v>
      </c>
      <c r="J619" t="s">
        <v>584</v>
      </c>
    </row>
    <row r="620" spans="1:10" x14ac:dyDescent="0.25">
      <c r="A620" s="1">
        <v>2024</v>
      </c>
      <c r="B620" s="1" t="s">
        <v>36</v>
      </c>
      <c r="C620" s="3">
        <v>2958465</v>
      </c>
      <c r="D620" s="1" t="s">
        <v>5</v>
      </c>
      <c r="E620" s="1" t="s">
        <v>10</v>
      </c>
      <c r="F620" s="3">
        <v>45209</v>
      </c>
      <c r="G620" s="8" t="s">
        <v>445</v>
      </c>
      <c r="H620" s="8" t="s">
        <v>482</v>
      </c>
      <c r="I620" t="s">
        <v>483</v>
      </c>
      <c r="J620" t="s">
        <v>582</v>
      </c>
    </row>
    <row r="621" spans="1:10" x14ac:dyDescent="0.25">
      <c r="A621" s="1">
        <v>2024</v>
      </c>
      <c r="B621" s="1" t="s">
        <v>38</v>
      </c>
      <c r="C621" s="3"/>
      <c r="D621" s="1" t="s">
        <v>5</v>
      </c>
      <c r="E621" s="1" t="s">
        <v>6</v>
      </c>
      <c r="F621" s="3">
        <v>44659</v>
      </c>
      <c r="G621" s="8" t="s">
        <v>445</v>
      </c>
      <c r="H621" s="8" t="s">
        <v>484</v>
      </c>
      <c r="I621" t="s">
        <v>467</v>
      </c>
      <c r="J621" t="s">
        <v>582</v>
      </c>
    </row>
    <row r="622" spans="1:10" x14ac:dyDescent="0.25">
      <c r="A622" s="1">
        <v>2024</v>
      </c>
      <c r="B622" s="1" t="s">
        <v>51</v>
      </c>
      <c r="C622" s="3"/>
      <c r="D622" s="1" t="s">
        <v>5</v>
      </c>
      <c r="E622" s="1" t="s">
        <v>6</v>
      </c>
      <c r="F622" s="3">
        <v>44224</v>
      </c>
      <c r="G622" s="8" t="s">
        <v>445</v>
      </c>
      <c r="H622" s="8" t="s">
        <v>312</v>
      </c>
      <c r="I622" t="s">
        <v>485</v>
      </c>
      <c r="J622" t="s">
        <v>583</v>
      </c>
    </row>
    <row r="623" spans="1:10" x14ac:dyDescent="0.25">
      <c r="A623" s="1">
        <v>2024</v>
      </c>
      <c r="B623" s="1" t="s">
        <v>52</v>
      </c>
      <c r="C623" s="3"/>
      <c r="D623" s="1" t="s">
        <v>5</v>
      </c>
      <c r="E623" s="1" t="s">
        <v>6</v>
      </c>
      <c r="F623" s="3">
        <v>44070</v>
      </c>
      <c r="G623" s="8" t="s">
        <v>445</v>
      </c>
      <c r="H623" s="8" t="s">
        <v>460</v>
      </c>
      <c r="I623" t="s">
        <v>486</v>
      </c>
      <c r="J623" t="s">
        <v>585</v>
      </c>
    </row>
    <row r="624" spans="1:10" x14ac:dyDescent="0.25">
      <c r="A624" s="1">
        <v>2024</v>
      </c>
      <c r="B624" s="1" t="s">
        <v>54</v>
      </c>
      <c r="C624" s="3"/>
      <c r="D624" s="1" t="s">
        <v>5</v>
      </c>
      <c r="E624" s="1" t="s">
        <v>10</v>
      </c>
      <c r="F624" s="3">
        <v>44768</v>
      </c>
      <c r="G624" s="8" t="s">
        <v>445</v>
      </c>
      <c r="H624" s="8" t="s">
        <v>487</v>
      </c>
      <c r="I624" t="s">
        <v>470</v>
      </c>
      <c r="J624" t="s">
        <v>586</v>
      </c>
    </row>
    <row r="625" spans="1:10" x14ac:dyDescent="0.25">
      <c r="A625" s="1">
        <v>2024</v>
      </c>
      <c r="B625" s="1" t="s">
        <v>55</v>
      </c>
      <c r="C625" s="3"/>
      <c r="D625" s="1" t="s">
        <v>5</v>
      </c>
      <c r="E625" s="1" t="s">
        <v>10</v>
      </c>
      <c r="F625" s="3">
        <v>44789</v>
      </c>
      <c r="G625" s="8" t="s">
        <v>445</v>
      </c>
      <c r="H625" s="8" t="s">
        <v>488</v>
      </c>
      <c r="I625" t="s">
        <v>489</v>
      </c>
      <c r="J625" t="s">
        <v>585</v>
      </c>
    </row>
    <row r="626" spans="1:10" x14ac:dyDescent="0.25">
      <c r="A626" s="1">
        <v>2024</v>
      </c>
      <c r="B626" s="1" t="s">
        <v>57</v>
      </c>
      <c r="C626" s="3"/>
      <c r="D626" s="1" t="s">
        <v>5</v>
      </c>
      <c r="E626" s="1" t="s">
        <v>10</v>
      </c>
      <c r="F626" s="3">
        <v>43230</v>
      </c>
      <c r="G626" s="8" t="s">
        <v>445</v>
      </c>
      <c r="H626" s="8" t="s">
        <v>490</v>
      </c>
      <c r="I626" t="s">
        <v>491</v>
      </c>
      <c r="J626" t="s">
        <v>582</v>
      </c>
    </row>
    <row r="627" spans="1:10" x14ac:dyDescent="0.25">
      <c r="A627" s="1">
        <v>2024</v>
      </c>
      <c r="B627" s="1" t="s">
        <v>64</v>
      </c>
      <c r="C627" s="3"/>
      <c r="D627" s="1" t="s">
        <v>5</v>
      </c>
      <c r="E627" s="1" t="s">
        <v>10</v>
      </c>
      <c r="F627" s="3">
        <v>42615</v>
      </c>
      <c r="G627" s="8" t="s">
        <v>445</v>
      </c>
      <c r="H627" s="8" t="s">
        <v>492</v>
      </c>
      <c r="I627" t="s">
        <v>475</v>
      </c>
      <c r="J627" t="s">
        <v>586</v>
      </c>
    </row>
    <row r="628" spans="1:10" x14ac:dyDescent="0.25">
      <c r="A628" s="1">
        <v>2024</v>
      </c>
      <c r="B628" s="1" t="s">
        <v>66</v>
      </c>
      <c r="C628" s="3"/>
      <c r="D628" s="1" t="s">
        <v>5</v>
      </c>
      <c r="E628" s="1" t="s">
        <v>10</v>
      </c>
      <c r="F628" s="3">
        <v>39429</v>
      </c>
      <c r="G628" s="8" t="s">
        <v>445</v>
      </c>
      <c r="H628" s="8" t="s">
        <v>319</v>
      </c>
      <c r="I628" t="s">
        <v>483</v>
      </c>
      <c r="J628" t="s">
        <v>582</v>
      </c>
    </row>
    <row r="629" spans="1:10" x14ac:dyDescent="0.25">
      <c r="A629" s="1">
        <v>2024</v>
      </c>
      <c r="B629" s="1" t="s">
        <v>68</v>
      </c>
      <c r="C629" s="3"/>
      <c r="D629" s="1" t="s">
        <v>5</v>
      </c>
      <c r="E629" s="1" t="s">
        <v>6</v>
      </c>
      <c r="F629" s="3">
        <v>45289</v>
      </c>
      <c r="G629" s="8" t="s">
        <v>445</v>
      </c>
      <c r="H629" s="8" t="s">
        <v>493</v>
      </c>
      <c r="I629" t="s">
        <v>467</v>
      </c>
      <c r="J629" t="s">
        <v>582</v>
      </c>
    </row>
    <row r="630" spans="1:10" x14ac:dyDescent="0.25">
      <c r="A630" s="1">
        <v>2024</v>
      </c>
      <c r="B630" s="1" t="s">
        <v>69</v>
      </c>
      <c r="C630" s="3"/>
      <c r="D630" s="1" t="s">
        <v>5</v>
      </c>
      <c r="E630" s="1" t="s">
        <v>10</v>
      </c>
      <c r="F630" s="3">
        <v>45278</v>
      </c>
      <c r="G630" s="8" t="s">
        <v>445</v>
      </c>
      <c r="H630" s="8" t="s">
        <v>494</v>
      </c>
      <c r="I630" t="s">
        <v>495</v>
      </c>
      <c r="J630" t="s">
        <v>582</v>
      </c>
    </row>
    <row r="631" spans="1:10" x14ac:dyDescent="0.25">
      <c r="A631" s="1">
        <v>2024</v>
      </c>
      <c r="B631" s="1" t="s">
        <v>73</v>
      </c>
      <c r="C631" s="3"/>
      <c r="D631" s="1" t="s">
        <v>5</v>
      </c>
      <c r="E631" s="1" t="s">
        <v>10</v>
      </c>
      <c r="F631" s="3">
        <v>44256</v>
      </c>
      <c r="G631" s="8" t="s">
        <v>445</v>
      </c>
      <c r="H631" s="8" t="s">
        <v>496</v>
      </c>
      <c r="I631" t="s">
        <v>485</v>
      </c>
      <c r="J631" t="s">
        <v>583</v>
      </c>
    </row>
    <row r="632" spans="1:10" x14ac:dyDescent="0.25">
      <c r="A632" s="1">
        <v>2024</v>
      </c>
      <c r="B632" s="1" t="s">
        <v>74</v>
      </c>
      <c r="C632" s="3"/>
      <c r="D632" s="1" t="s">
        <v>5</v>
      </c>
      <c r="E632" s="1" t="s">
        <v>6</v>
      </c>
      <c r="F632" s="3">
        <v>41960</v>
      </c>
      <c r="G632" s="8" t="s">
        <v>445</v>
      </c>
      <c r="H632" s="8" t="s">
        <v>497</v>
      </c>
      <c r="I632" t="s">
        <v>463</v>
      </c>
      <c r="J632" t="s">
        <v>582</v>
      </c>
    </row>
    <row r="633" spans="1:10" x14ac:dyDescent="0.25">
      <c r="A633" s="1">
        <v>2024</v>
      </c>
      <c r="B633" s="1" t="s">
        <v>76</v>
      </c>
      <c r="C633" s="3"/>
      <c r="D633" s="1" t="s">
        <v>5</v>
      </c>
      <c r="E633" s="1" t="s">
        <v>20</v>
      </c>
      <c r="F633" s="3">
        <v>44876</v>
      </c>
      <c r="G633" s="8" t="s">
        <v>445</v>
      </c>
      <c r="H633" s="8" t="s">
        <v>498</v>
      </c>
      <c r="I633" t="s">
        <v>475</v>
      </c>
      <c r="J633" t="s">
        <v>586</v>
      </c>
    </row>
    <row r="634" spans="1:10" x14ac:dyDescent="0.25">
      <c r="A634" s="1">
        <v>2024</v>
      </c>
      <c r="B634" s="1" t="s">
        <v>77</v>
      </c>
      <c r="C634" s="3"/>
      <c r="D634" s="1" t="s">
        <v>5</v>
      </c>
      <c r="E634" s="1" t="s">
        <v>6</v>
      </c>
      <c r="F634" s="3">
        <v>44320</v>
      </c>
      <c r="G634" s="8" t="s">
        <v>445</v>
      </c>
      <c r="H634" s="8" t="s">
        <v>499</v>
      </c>
      <c r="I634" t="s">
        <v>478</v>
      </c>
      <c r="J634" t="s">
        <v>585</v>
      </c>
    </row>
    <row r="635" spans="1:10" x14ac:dyDescent="0.25">
      <c r="A635" s="1">
        <v>2024</v>
      </c>
      <c r="B635" s="1" t="s">
        <v>81</v>
      </c>
      <c r="C635" s="3"/>
      <c r="D635" s="1" t="s">
        <v>5</v>
      </c>
      <c r="E635" s="1" t="s">
        <v>6</v>
      </c>
      <c r="F635" s="3">
        <v>41964</v>
      </c>
      <c r="G635" s="8" t="s">
        <v>445</v>
      </c>
      <c r="H635" s="8" t="s">
        <v>326</v>
      </c>
      <c r="I635" t="s">
        <v>500</v>
      </c>
      <c r="J635" t="s">
        <v>585</v>
      </c>
    </row>
    <row r="636" spans="1:10" x14ac:dyDescent="0.25">
      <c r="A636" s="1">
        <v>2024</v>
      </c>
      <c r="B636" s="1" t="s">
        <v>82</v>
      </c>
      <c r="C636" s="3"/>
      <c r="D636" s="1" t="s">
        <v>5</v>
      </c>
      <c r="E636" s="1" t="s">
        <v>6</v>
      </c>
      <c r="F636" s="3">
        <v>45239</v>
      </c>
      <c r="G636" s="8" t="s">
        <v>445</v>
      </c>
      <c r="H636" s="8" t="s">
        <v>501</v>
      </c>
      <c r="I636" t="s">
        <v>463</v>
      </c>
      <c r="J636" t="s">
        <v>582</v>
      </c>
    </row>
    <row r="637" spans="1:10" x14ac:dyDescent="0.25">
      <c r="A637" s="1">
        <v>2024</v>
      </c>
      <c r="B637" s="1" t="s">
        <v>84</v>
      </c>
      <c r="C637" s="3"/>
      <c r="D637" s="1" t="s">
        <v>5</v>
      </c>
      <c r="E637" s="1" t="s">
        <v>6</v>
      </c>
      <c r="F637" s="3">
        <v>42551</v>
      </c>
      <c r="G637" s="8" t="s">
        <v>445</v>
      </c>
      <c r="H637" s="8" t="s">
        <v>502</v>
      </c>
      <c r="I637" t="s">
        <v>467</v>
      </c>
      <c r="J637" t="s">
        <v>582</v>
      </c>
    </row>
    <row r="638" spans="1:10" x14ac:dyDescent="0.25">
      <c r="A638" s="1">
        <v>2024</v>
      </c>
      <c r="B638" s="1" t="s">
        <v>87</v>
      </c>
      <c r="C638" s="3"/>
      <c r="D638" s="1" t="s">
        <v>5</v>
      </c>
      <c r="E638" s="1" t="s">
        <v>6</v>
      </c>
      <c r="F638" s="3">
        <v>42173</v>
      </c>
      <c r="G638" s="8" t="s">
        <v>445</v>
      </c>
      <c r="H638" s="8" t="s">
        <v>329</v>
      </c>
      <c r="I638" t="s">
        <v>473</v>
      </c>
      <c r="J638" t="s">
        <v>586</v>
      </c>
    </row>
    <row r="639" spans="1:10" x14ac:dyDescent="0.25">
      <c r="A639" s="1">
        <v>2024</v>
      </c>
      <c r="B639" s="1" t="s">
        <v>88</v>
      </c>
      <c r="C639" s="3"/>
      <c r="D639" s="1" t="s">
        <v>5</v>
      </c>
      <c r="E639" s="1" t="s">
        <v>6</v>
      </c>
      <c r="F639" s="3">
        <v>43588</v>
      </c>
      <c r="G639" s="8" t="s">
        <v>445</v>
      </c>
      <c r="H639" s="8" t="s">
        <v>330</v>
      </c>
      <c r="I639" t="s">
        <v>495</v>
      </c>
      <c r="J639" t="s">
        <v>582</v>
      </c>
    </row>
    <row r="640" spans="1:10" x14ac:dyDescent="0.25">
      <c r="A640" s="1">
        <v>2024</v>
      </c>
      <c r="B640" s="1" t="s">
        <v>89</v>
      </c>
      <c r="C640" s="3"/>
      <c r="D640" s="1" t="s">
        <v>5</v>
      </c>
      <c r="E640" s="1" t="s">
        <v>10</v>
      </c>
      <c r="F640" s="3">
        <v>43678</v>
      </c>
      <c r="G640" s="8" t="s">
        <v>445</v>
      </c>
      <c r="H640" s="8" t="s">
        <v>331</v>
      </c>
      <c r="I640" t="s">
        <v>473</v>
      </c>
      <c r="J640" t="s">
        <v>586</v>
      </c>
    </row>
    <row r="641" spans="1:10" x14ac:dyDescent="0.25">
      <c r="A641" s="1">
        <v>2024</v>
      </c>
      <c r="B641" s="1" t="s">
        <v>93</v>
      </c>
      <c r="C641" s="3"/>
      <c r="D641" s="1" t="s">
        <v>5</v>
      </c>
      <c r="E641" s="1" t="s">
        <v>10</v>
      </c>
      <c r="F641" s="3">
        <v>45390</v>
      </c>
      <c r="G641" s="8" t="s">
        <v>445</v>
      </c>
      <c r="H641" s="8" t="s">
        <v>558</v>
      </c>
      <c r="I641" t="s">
        <v>473</v>
      </c>
      <c r="J641" s="7" t="s">
        <v>586</v>
      </c>
    </row>
    <row r="642" spans="1:10" x14ac:dyDescent="0.25">
      <c r="A642" s="1">
        <v>2024</v>
      </c>
      <c r="B642" s="1" t="s">
        <v>96</v>
      </c>
      <c r="C642" s="3"/>
      <c r="D642" s="1" t="s">
        <v>5</v>
      </c>
      <c r="E642" s="1" t="s">
        <v>6</v>
      </c>
      <c r="F642" s="3">
        <v>44126</v>
      </c>
      <c r="G642" s="8" t="s">
        <v>445</v>
      </c>
      <c r="H642" s="8" t="s">
        <v>333</v>
      </c>
      <c r="I642" t="s">
        <v>495</v>
      </c>
      <c r="J642" t="s">
        <v>585</v>
      </c>
    </row>
    <row r="643" spans="1:10" x14ac:dyDescent="0.25">
      <c r="A643" s="1">
        <v>2024</v>
      </c>
      <c r="B643" s="1" t="s">
        <v>97</v>
      </c>
      <c r="C643" s="3">
        <v>2958465</v>
      </c>
      <c r="D643" s="1" t="s">
        <v>5</v>
      </c>
      <c r="E643" s="1" t="s">
        <v>6</v>
      </c>
      <c r="F643" s="3">
        <v>45435</v>
      </c>
      <c r="G643" s="8" t="s">
        <v>445</v>
      </c>
      <c r="H643" s="8" t="s">
        <v>564</v>
      </c>
      <c r="I643" t="s">
        <v>467</v>
      </c>
      <c r="J643" s="7" t="s">
        <v>582</v>
      </c>
    </row>
    <row r="644" spans="1:10" x14ac:dyDescent="0.25">
      <c r="A644" s="1">
        <v>2024</v>
      </c>
      <c r="B644" s="1" t="s">
        <v>99</v>
      </c>
      <c r="C644" s="3"/>
      <c r="D644" s="1" t="s">
        <v>5</v>
      </c>
      <c r="E644" s="1" t="s">
        <v>6</v>
      </c>
      <c r="F644" s="3">
        <v>45197</v>
      </c>
      <c r="G644" s="8" t="s">
        <v>445</v>
      </c>
      <c r="H644" s="8" t="s">
        <v>503</v>
      </c>
      <c r="I644" t="s">
        <v>485</v>
      </c>
      <c r="J644" t="s">
        <v>583</v>
      </c>
    </row>
    <row r="645" spans="1:10" x14ac:dyDescent="0.25">
      <c r="A645" s="1">
        <v>2024</v>
      </c>
      <c r="B645" s="1" t="s">
        <v>101</v>
      </c>
      <c r="C645" s="3">
        <v>2958465</v>
      </c>
      <c r="D645" s="1" t="s">
        <v>5</v>
      </c>
      <c r="E645" s="1" t="s">
        <v>6</v>
      </c>
      <c r="F645" s="3">
        <v>45376</v>
      </c>
      <c r="G645" s="8" t="s">
        <v>445</v>
      </c>
      <c r="H645" s="8" t="s">
        <v>555</v>
      </c>
      <c r="I645" t="s">
        <v>485</v>
      </c>
      <c r="J645" s="7" t="s">
        <v>583</v>
      </c>
    </row>
    <row r="646" spans="1:10" x14ac:dyDescent="0.25">
      <c r="A646" s="1">
        <v>2024</v>
      </c>
      <c r="B646" s="1" t="s">
        <v>104</v>
      </c>
      <c r="C646" s="3"/>
      <c r="D646" s="1" t="s">
        <v>5</v>
      </c>
      <c r="E646" s="1" t="s">
        <v>6</v>
      </c>
      <c r="F646" s="3">
        <v>42878</v>
      </c>
      <c r="G646" s="8" t="s">
        <v>445</v>
      </c>
      <c r="H646" s="8" t="s">
        <v>339</v>
      </c>
      <c r="I646" t="s">
        <v>463</v>
      </c>
      <c r="J646" t="s">
        <v>582</v>
      </c>
    </row>
    <row r="647" spans="1:10" x14ac:dyDescent="0.25">
      <c r="A647" s="1">
        <v>2024</v>
      </c>
      <c r="B647" s="1" t="s">
        <v>107</v>
      </c>
      <c r="C647" s="3"/>
      <c r="D647" s="1" t="s">
        <v>5</v>
      </c>
      <c r="E647" s="1" t="s">
        <v>6</v>
      </c>
      <c r="F647" s="3">
        <v>40560</v>
      </c>
      <c r="G647" s="8" t="s">
        <v>445</v>
      </c>
      <c r="H647" s="8" t="s">
        <v>340</v>
      </c>
      <c r="I647" t="s">
        <v>504</v>
      </c>
      <c r="J647" t="s">
        <v>584</v>
      </c>
    </row>
    <row r="648" spans="1:10" x14ac:dyDescent="0.25">
      <c r="A648" s="1">
        <v>2024</v>
      </c>
      <c r="B648" s="1" t="s">
        <v>108</v>
      </c>
      <c r="C648" s="3"/>
      <c r="D648" s="1" t="s">
        <v>5</v>
      </c>
      <c r="E648" s="1" t="s">
        <v>10</v>
      </c>
      <c r="F648" s="3">
        <v>42851</v>
      </c>
      <c r="G648" s="8" t="s">
        <v>445</v>
      </c>
      <c r="H648" s="8" t="s">
        <v>341</v>
      </c>
      <c r="I648" t="s">
        <v>473</v>
      </c>
      <c r="J648" t="s">
        <v>586</v>
      </c>
    </row>
    <row r="649" spans="1:10" x14ac:dyDescent="0.25">
      <c r="A649" s="1">
        <v>2024</v>
      </c>
      <c r="B649" s="1" t="s">
        <v>110</v>
      </c>
      <c r="C649" s="3"/>
      <c r="D649" s="1" t="s">
        <v>5</v>
      </c>
      <c r="E649" s="1" t="s">
        <v>6</v>
      </c>
      <c r="F649" s="3">
        <v>41929</v>
      </c>
      <c r="G649" s="8" t="s">
        <v>445</v>
      </c>
      <c r="H649" s="8" t="s">
        <v>342</v>
      </c>
      <c r="I649" t="s">
        <v>467</v>
      </c>
      <c r="J649" t="s">
        <v>582</v>
      </c>
    </row>
    <row r="650" spans="1:10" x14ac:dyDescent="0.25">
      <c r="A650" s="1">
        <v>2024</v>
      </c>
      <c r="B650" s="1" t="s">
        <v>111</v>
      </c>
      <c r="C650" s="3"/>
      <c r="D650" s="1" t="s">
        <v>5</v>
      </c>
      <c r="E650" s="1" t="s">
        <v>6</v>
      </c>
      <c r="F650" s="3">
        <v>44788</v>
      </c>
      <c r="G650" s="8" t="s">
        <v>445</v>
      </c>
      <c r="H650" s="8" t="s">
        <v>343</v>
      </c>
      <c r="I650" t="s">
        <v>505</v>
      </c>
      <c r="J650" t="s">
        <v>584</v>
      </c>
    </row>
    <row r="651" spans="1:10" x14ac:dyDescent="0.25">
      <c r="A651" s="1">
        <v>2024</v>
      </c>
      <c r="B651" s="1" t="s">
        <v>112</v>
      </c>
      <c r="C651" s="3">
        <v>2958465</v>
      </c>
      <c r="D651" s="1" t="s">
        <v>5</v>
      </c>
      <c r="E651" s="1" t="s">
        <v>6</v>
      </c>
      <c r="F651" s="3">
        <v>45405</v>
      </c>
      <c r="G651" s="8" t="s">
        <v>445</v>
      </c>
      <c r="H651" s="8" t="s">
        <v>559</v>
      </c>
      <c r="I651" t="s">
        <v>495</v>
      </c>
      <c r="J651" s="7" t="s">
        <v>582</v>
      </c>
    </row>
    <row r="652" spans="1:10" x14ac:dyDescent="0.25">
      <c r="A652" s="1">
        <v>2024</v>
      </c>
      <c r="B652" s="1" t="s">
        <v>114</v>
      </c>
      <c r="C652" s="3"/>
      <c r="D652" s="1" t="s">
        <v>5</v>
      </c>
      <c r="E652" s="1" t="s">
        <v>6</v>
      </c>
      <c r="F652" s="3">
        <v>45352</v>
      </c>
      <c r="G652" s="8" t="s">
        <v>445</v>
      </c>
      <c r="H652" s="8" t="s">
        <v>556</v>
      </c>
      <c r="I652" t="s">
        <v>505</v>
      </c>
      <c r="J652" s="7" t="s">
        <v>584</v>
      </c>
    </row>
    <row r="653" spans="1:10" x14ac:dyDescent="0.25">
      <c r="A653" s="1">
        <v>2024</v>
      </c>
      <c r="B653" s="1" t="s">
        <v>115</v>
      </c>
      <c r="C653" s="3"/>
      <c r="D653" s="1" t="s">
        <v>5</v>
      </c>
      <c r="E653" s="1" t="s">
        <v>6</v>
      </c>
      <c r="F653" s="3">
        <v>41282</v>
      </c>
      <c r="G653" s="8" t="s">
        <v>445</v>
      </c>
      <c r="H653" s="8" t="s">
        <v>346</v>
      </c>
      <c r="I653" t="s">
        <v>481</v>
      </c>
      <c r="J653" t="s">
        <v>584</v>
      </c>
    </row>
    <row r="654" spans="1:10" x14ac:dyDescent="0.25">
      <c r="A654" s="1">
        <v>2024</v>
      </c>
      <c r="B654" s="1" t="s">
        <v>117</v>
      </c>
      <c r="C654" s="3"/>
      <c r="D654" s="1" t="s">
        <v>5</v>
      </c>
      <c r="E654" s="1" t="s">
        <v>10</v>
      </c>
      <c r="F654" s="3">
        <v>44671</v>
      </c>
      <c r="G654" s="8" t="s">
        <v>445</v>
      </c>
      <c r="H654" s="8" t="s">
        <v>347</v>
      </c>
      <c r="I654" t="s">
        <v>475</v>
      </c>
      <c r="J654" t="s">
        <v>586</v>
      </c>
    </row>
    <row r="655" spans="1:10" x14ac:dyDescent="0.25">
      <c r="A655" s="1">
        <v>2024</v>
      </c>
      <c r="B655" s="1" t="s">
        <v>118</v>
      </c>
      <c r="C655" s="3"/>
      <c r="D655" s="1" t="s">
        <v>5</v>
      </c>
      <c r="E655" s="1" t="s">
        <v>6</v>
      </c>
      <c r="F655" s="3">
        <v>43063</v>
      </c>
      <c r="G655" s="8" t="s">
        <v>445</v>
      </c>
      <c r="H655" s="8" t="s">
        <v>506</v>
      </c>
      <c r="I655" t="s">
        <v>467</v>
      </c>
      <c r="J655" t="s">
        <v>582</v>
      </c>
    </row>
    <row r="656" spans="1:10" x14ac:dyDescent="0.25">
      <c r="A656" s="1">
        <v>2024</v>
      </c>
      <c r="B656" s="1" t="s">
        <v>120</v>
      </c>
      <c r="C656" s="3"/>
      <c r="D656" s="1" t="s">
        <v>5</v>
      </c>
      <c r="E656" s="1" t="s">
        <v>6</v>
      </c>
      <c r="F656" s="3">
        <v>45152</v>
      </c>
      <c r="G656" s="8" t="s">
        <v>445</v>
      </c>
      <c r="H656" s="8" t="s">
        <v>507</v>
      </c>
      <c r="I656" t="s">
        <v>508</v>
      </c>
      <c r="J656" t="s">
        <v>585</v>
      </c>
    </row>
    <row r="657" spans="1:10" x14ac:dyDescent="0.25">
      <c r="A657" s="1">
        <v>2024</v>
      </c>
      <c r="B657" s="1" t="s">
        <v>122</v>
      </c>
      <c r="C657" s="3">
        <v>2958465</v>
      </c>
      <c r="D657" s="1" t="s">
        <v>5</v>
      </c>
      <c r="E657" s="1" t="s">
        <v>20</v>
      </c>
      <c r="F657" s="3">
        <v>45446</v>
      </c>
      <c r="G657" s="8" t="s">
        <v>445</v>
      </c>
      <c r="H657" s="8" t="s">
        <v>565</v>
      </c>
      <c r="I657" t="s">
        <v>566</v>
      </c>
      <c r="J657" s="7" t="s">
        <v>586</v>
      </c>
    </row>
    <row r="658" spans="1:10" x14ac:dyDescent="0.25">
      <c r="A658" s="1">
        <v>2024</v>
      </c>
      <c r="B658" s="1" t="s">
        <v>126</v>
      </c>
      <c r="C658" s="3"/>
      <c r="D658" s="1" t="s">
        <v>5</v>
      </c>
      <c r="E658" s="1" t="s">
        <v>6</v>
      </c>
      <c r="F658" s="3">
        <v>43628</v>
      </c>
      <c r="G658" s="8" t="s">
        <v>445</v>
      </c>
      <c r="H658" s="8" t="s">
        <v>352</v>
      </c>
      <c r="I658" t="s">
        <v>509</v>
      </c>
      <c r="J658" t="s">
        <v>584</v>
      </c>
    </row>
    <row r="659" spans="1:10" x14ac:dyDescent="0.25">
      <c r="A659" s="1">
        <v>2024</v>
      </c>
      <c r="B659" s="1" t="s">
        <v>128</v>
      </c>
      <c r="C659" s="3"/>
      <c r="D659" s="1" t="s">
        <v>5</v>
      </c>
      <c r="E659" s="1" t="s">
        <v>6</v>
      </c>
      <c r="F659" s="3">
        <v>41863</v>
      </c>
      <c r="G659" s="8" t="s">
        <v>445</v>
      </c>
      <c r="H659" s="8" t="s">
        <v>353</v>
      </c>
      <c r="I659" t="s">
        <v>510</v>
      </c>
      <c r="J659" t="s">
        <v>584</v>
      </c>
    </row>
    <row r="660" spans="1:10" x14ac:dyDescent="0.25">
      <c r="A660" s="1">
        <v>2024</v>
      </c>
      <c r="B660" s="1" t="s">
        <v>129</v>
      </c>
      <c r="C660" s="3">
        <v>2958465</v>
      </c>
      <c r="D660" s="1" t="s">
        <v>5</v>
      </c>
      <c r="E660" s="1" t="s">
        <v>6</v>
      </c>
      <c r="F660" s="3">
        <v>44967</v>
      </c>
      <c r="G660" s="8" t="s">
        <v>445</v>
      </c>
      <c r="H660" s="8" t="s">
        <v>511</v>
      </c>
      <c r="I660" t="s">
        <v>495</v>
      </c>
      <c r="J660" t="s">
        <v>582</v>
      </c>
    </row>
    <row r="661" spans="1:10" x14ac:dyDescent="0.25">
      <c r="A661" s="1">
        <v>2024</v>
      </c>
      <c r="B661" s="1" t="s">
        <v>132</v>
      </c>
      <c r="C661" s="3"/>
      <c r="D661" s="1" t="s">
        <v>5</v>
      </c>
      <c r="E661" s="1" t="s">
        <v>10</v>
      </c>
      <c r="F661" s="3">
        <v>43103</v>
      </c>
      <c r="G661" s="8" t="s">
        <v>445</v>
      </c>
      <c r="H661" s="8" t="s">
        <v>355</v>
      </c>
      <c r="I661" t="s">
        <v>473</v>
      </c>
      <c r="J661" t="s">
        <v>586</v>
      </c>
    </row>
    <row r="662" spans="1:10" x14ac:dyDescent="0.25">
      <c r="A662" s="1">
        <v>2024</v>
      </c>
      <c r="B662" s="1" t="s">
        <v>136</v>
      </c>
      <c r="C662" s="3"/>
      <c r="D662" s="1" t="s">
        <v>5</v>
      </c>
      <c r="E662" s="1" t="s">
        <v>6</v>
      </c>
      <c r="F662" s="3">
        <v>42576</v>
      </c>
      <c r="G662" s="8" t="s">
        <v>445</v>
      </c>
      <c r="H662" s="8" t="s">
        <v>512</v>
      </c>
      <c r="I662" t="s">
        <v>505</v>
      </c>
      <c r="J662" t="s">
        <v>584</v>
      </c>
    </row>
    <row r="663" spans="1:10" x14ac:dyDescent="0.25">
      <c r="A663" s="1">
        <v>2024</v>
      </c>
      <c r="B663" s="1" t="s">
        <v>137</v>
      </c>
      <c r="C663" s="3"/>
      <c r="D663" s="1" t="s">
        <v>5</v>
      </c>
      <c r="E663" s="1" t="s">
        <v>6</v>
      </c>
      <c r="F663" s="3">
        <v>44076</v>
      </c>
      <c r="G663" s="8" t="s">
        <v>445</v>
      </c>
      <c r="H663" s="8" t="s">
        <v>357</v>
      </c>
      <c r="I663" t="s">
        <v>495</v>
      </c>
      <c r="J663" t="s">
        <v>582</v>
      </c>
    </row>
    <row r="664" spans="1:10" x14ac:dyDescent="0.25">
      <c r="A664" s="1">
        <v>2024</v>
      </c>
      <c r="B664" s="1" t="s">
        <v>138</v>
      </c>
      <c r="C664" s="3"/>
      <c r="D664" s="1" t="s">
        <v>5</v>
      </c>
      <c r="E664" s="1" t="s">
        <v>6</v>
      </c>
      <c r="F664" s="3">
        <v>44617</v>
      </c>
      <c r="G664" s="8" t="s">
        <v>445</v>
      </c>
      <c r="H664" s="8" t="s">
        <v>513</v>
      </c>
      <c r="I664" t="s">
        <v>495</v>
      </c>
      <c r="J664" t="s">
        <v>582</v>
      </c>
    </row>
    <row r="665" spans="1:10" x14ac:dyDescent="0.25">
      <c r="A665" s="1">
        <v>2024</v>
      </c>
      <c r="B665" s="1" t="s">
        <v>139</v>
      </c>
      <c r="C665" s="3"/>
      <c r="D665" s="1" t="s">
        <v>5</v>
      </c>
      <c r="E665" s="1" t="s">
        <v>10</v>
      </c>
      <c r="F665" s="3">
        <v>45085</v>
      </c>
      <c r="G665" s="8" t="s">
        <v>445</v>
      </c>
      <c r="H665" s="8" t="s">
        <v>514</v>
      </c>
      <c r="I665" t="s">
        <v>470</v>
      </c>
      <c r="J665" t="s">
        <v>586</v>
      </c>
    </row>
    <row r="666" spans="1:10" x14ac:dyDescent="0.25">
      <c r="A666" s="1">
        <v>2024</v>
      </c>
      <c r="B666" s="1" t="s">
        <v>140</v>
      </c>
      <c r="C666" s="3"/>
      <c r="D666" s="1" t="s">
        <v>5</v>
      </c>
      <c r="E666" s="1" t="s">
        <v>10</v>
      </c>
      <c r="F666" s="3">
        <v>44047</v>
      </c>
      <c r="G666" s="8" t="s">
        <v>445</v>
      </c>
      <c r="H666" s="8" t="s">
        <v>360</v>
      </c>
      <c r="I666" t="s">
        <v>471</v>
      </c>
      <c r="J666" t="s">
        <v>582</v>
      </c>
    </row>
    <row r="667" spans="1:10" x14ac:dyDescent="0.25">
      <c r="A667" s="1">
        <v>2024</v>
      </c>
      <c r="B667" s="1" t="s">
        <v>143</v>
      </c>
      <c r="C667" s="3"/>
      <c r="D667" s="1" t="s">
        <v>5</v>
      </c>
      <c r="E667" s="1" t="s">
        <v>10</v>
      </c>
      <c r="F667" s="3">
        <v>44007</v>
      </c>
      <c r="G667" s="8" t="s">
        <v>445</v>
      </c>
      <c r="H667" s="8" t="s">
        <v>515</v>
      </c>
      <c r="I667" t="s">
        <v>471</v>
      </c>
      <c r="J667" t="s">
        <v>582</v>
      </c>
    </row>
    <row r="668" spans="1:10" x14ac:dyDescent="0.25">
      <c r="A668" s="1">
        <v>2024</v>
      </c>
      <c r="B668" s="1" t="s">
        <v>146</v>
      </c>
      <c r="C668" s="3"/>
      <c r="D668" s="1" t="s">
        <v>5</v>
      </c>
      <c r="E668" s="1" t="s">
        <v>6</v>
      </c>
      <c r="F668" s="3">
        <v>45169</v>
      </c>
      <c r="G668" s="8" t="s">
        <v>445</v>
      </c>
      <c r="H668" s="8" t="s">
        <v>516</v>
      </c>
      <c r="I668" t="s">
        <v>486</v>
      </c>
      <c r="J668" t="s">
        <v>585</v>
      </c>
    </row>
    <row r="669" spans="1:10" x14ac:dyDescent="0.25">
      <c r="A669" s="1">
        <v>2024</v>
      </c>
      <c r="B669" s="1" t="s">
        <v>147</v>
      </c>
      <c r="C669" s="3">
        <v>2958465</v>
      </c>
      <c r="D669" s="1" t="s">
        <v>5</v>
      </c>
      <c r="E669" s="1" t="s">
        <v>6</v>
      </c>
      <c r="F669" s="3">
        <v>45113</v>
      </c>
      <c r="G669" s="8" t="s">
        <v>445</v>
      </c>
      <c r="H669" s="8" t="s">
        <v>517</v>
      </c>
      <c r="I669" t="s">
        <v>486</v>
      </c>
      <c r="J669" t="s">
        <v>585</v>
      </c>
    </row>
    <row r="670" spans="1:10" x14ac:dyDescent="0.25">
      <c r="A670" s="1">
        <v>2024</v>
      </c>
      <c r="B670" s="1" t="s">
        <v>151</v>
      </c>
      <c r="C670" s="3"/>
      <c r="D670" s="1" t="s">
        <v>5</v>
      </c>
      <c r="E670" s="1" t="s">
        <v>6</v>
      </c>
      <c r="F670" s="3">
        <v>44837</v>
      </c>
      <c r="G670" s="8" t="s">
        <v>445</v>
      </c>
      <c r="H670" s="8" t="s">
        <v>518</v>
      </c>
      <c r="I670" t="s">
        <v>495</v>
      </c>
      <c r="J670" t="s">
        <v>582</v>
      </c>
    </row>
    <row r="671" spans="1:10" x14ac:dyDescent="0.25">
      <c r="A671" s="1">
        <v>2024</v>
      </c>
      <c r="B671" s="1" t="s">
        <v>152</v>
      </c>
      <c r="C671" s="3"/>
      <c r="D671" s="1" t="s">
        <v>5</v>
      </c>
      <c r="E671" s="1" t="s">
        <v>10</v>
      </c>
      <c r="F671" s="3">
        <v>43634</v>
      </c>
      <c r="G671" s="8" t="s">
        <v>445</v>
      </c>
      <c r="H671" s="8" t="s">
        <v>366</v>
      </c>
      <c r="I671" t="s">
        <v>470</v>
      </c>
      <c r="J671" t="s">
        <v>586</v>
      </c>
    </row>
    <row r="672" spans="1:10" x14ac:dyDescent="0.25">
      <c r="A672" s="1">
        <v>2024</v>
      </c>
      <c r="B672" s="1" t="s">
        <v>153</v>
      </c>
      <c r="C672" s="3"/>
      <c r="D672" s="1" t="s">
        <v>5</v>
      </c>
      <c r="E672" s="1" t="s">
        <v>10</v>
      </c>
      <c r="F672" s="3">
        <v>45303</v>
      </c>
      <c r="G672" s="8" t="s">
        <v>445</v>
      </c>
      <c r="H672" s="8" t="s">
        <v>519</v>
      </c>
      <c r="I672" t="s">
        <v>495</v>
      </c>
      <c r="J672" t="s">
        <v>582</v>
      </c>
    </row>
    <row r="673" spans="1:10" x14ac:dyDescent="0.25">
      <c r="A673" s="1">
        <v>2024</v>
      </c>
      <c r="B673" s="1" t="s">
        <v>155</v>
      </c>
      <c r="C673" s="3"/>
      <c r="D673" s="1" t="s">
        <v>5</v>
      </c>
      <c r="E673" s="1" t="s">
        <v>10</v>
      </c>
      <c r="F673" s="3">
        <v>42990</v>
      </c>
      <c r="G673" s="8" t="s">
        <v>445</v>
      </c>
      <c r="H673" s="8" t="s">
        <v>297</v>
      </c>
      <c r="I673" t="s">
        <v>469</v>
      </c>
      <c r="J673" t="s">
        <v>586</v>
      </c>
    </row>
    <row r="674" spans="1:10" x14ac:dyDescent="0.25">
      <c r="A674" s="1">
        <v>2024</v>
      </c>
      <c r="B674" s="1" t="s">
        <v>157</v>
      </c>
      <c r="C674" s="3"/>
      <c r="D674" s="1" t="s">
        <v>5</v>
      </c>
      <c r="E674" s="1" t="s">
        <v>6</v>
      </c>
      <c r="F674" s="3">
        <v>44447</v>
      </c>
      <c r="G674" s="8" t="s">
        <v>445</v>
      </c>
      <c r="H674" s="8" t="s">
        <v>520</v>
      </c>
      <c r="I674" t="s">
        <v>521</v>
      </c>
      <c r="J674" t="s">
        <v>583</v>
      </c>
    </row>
    <row r="675" spans="1:10" x14ac:dyDescent="0.25">
      <c r="A675" s="1">
        <v>2024</v>
      </c>
      <c r="B675" s="1" t="s">
        <v>159</v>
      </c>
      <c r="C675" s="3"/>
      <c r="D675" s="1" t="s">
        <v>5</v>
      </c>
      <c r="E675" s="1" t="s">
        <v>6</v>
      </c>
      <c r="F675" s="3">
        <v>43256</v>
      </c>
      <c r="G675" s="8" t="s">
        <v>445</v>
      </c>
      <c r="H675" s="8" t="s">
        <v>522</v>
      </c>
      <c r="I675" t="s">
        <v>505</v>
      </c>
      <c r="J675" t="s">
        <v>584</v>
      </c>
    </row>
    <row r="676" spans="1:10" x14ac:dyDescent="0.25">
      <c r="A676" s="1">
        <v>2024</v>
      </c>
      <c r="B676" s="1" t="s">
        <v>160</v>
      </c>
      <c r="C676" s="3"/>
      <c r="D676" s="1" t="s">
        <v>5</v>
      </c>
      <c r="E676" s="1" t="s">
        <v>10</v>
      </c>
      <c r="F676" s="3">
        <v>44097</v>
      </c>
      <c r="G676" s="8" t="s">
        <v>445</v>
      </c>
      <c r="H676" s="8" t="s">
        <v>523</v>
      </c>
      <c r="I676" t="s">
        <v>524</v>
      </c>
      <c r="J676" t="s">
        <v>583</v>
      </c>
    </row>
    <row r="677" spans="1:10" x14ac:dyDescent="0.25">
      <c r="A677" s="1">
        <v>2024</v>
      </c>
      <c r="B677" s="1" t="s">
        <v>161</v>
      </c>
      <c r="C677" s="3"/>
      <c r="D677" s="1" t="s">
        <v>5</v>
      </c>
      <c r="E677" s="1" t="s">
        <v>6</v>
      </c>
      <c r="F677" s="3">
        <v>42821</v>
      </c>
      <c r="G677" s="8" t="s">
        <v>445</v>
      </c>
      <c r="H677" s="8" t="s">
        <v>525</v>
      </c>
      <c r="I677" t="s">
        <v>505</v>
      </c>
      <c r="J677" t="s">
        <v>584</v>
      </c>
    </row>
    <row r="678" spans="1:10" x14ac:dyDescent="0.25">
      <c r="A678" s="1">
        <v>2024</v>
      </c>
      <c r="B678" s="1" t="s">
        <v>166</v>
      </c>
      <c r="C678" s="3"/>
      <c r="D678" s="1" t="s">
        <v>5</v>
      </c>
      <c r="E678" s="1" t="s">
        <v>10</v>
      </c>
      <c r="F678" s="3">
        <v>44467</v>
      </c>
      <c r="G678" s="8" t="s">
        <v>445</v>
      </c>
      <c r="H678" s="8" t="s">
        <v>526</v>
      </c>
      <c r="I678" t="s">
        <v>483</v>
      </c>
      <c r="J678" t="s">
        <v>582</v>
      </c>
    </row>
    <row r="679" spans="1:10" x14ac:dyDescent="0.25">
      <c r="A679" s="1">
        <v>2024</v>
      </c>
      <c r="B679" s="1" t="s">
        <v>168</v>
      </c>
      <c r="C679" s="3"/>
      <c r="D679" s="1" t="s">
        <v>5</v>
      </c>
      <c r="E679" s="1" t="s">
        <v>6</v>
      </c>
      <c r="F679" s="3">
        <v>40317</v>
      </c>
      <c r="G679" s="8" t="s">
        <v>445</v>
      </c>
      <c r="H679" s="8" t="s">
        <v>375</v>
      </c>
      <c r="I679" t="s">
        <v>461</v>
      </c>
      <c r="J679" t="s">
        <v>585</v>
      </c>
    </row>
    <row r="680" spans="1:10" x14ac:dyDescent="0.25">
      <c r="A680" s="1">
        <v>2024</v>
      </c>
      <c r="B680" s="1" t="s">
        <v>169</v>
      </c>
      <c r="C680" s="3">
        <v>2958465</v>
      </c>
      <c r="D680" s="1" t="s">
        <v>5</v>
      </c>
      <c r="E680" s="1" t="s">
        <v>10</v>
      </c>
      <c r="F680" s="3">
        <v>44999</v>
      </c>
      <c r="G680" s="8" t="s">
        <v>445</v>
      </c>
      <c r="H680" s="8" t="s">
        <v>527</v>
      </c>
      <c r="I680" t="s">
        <v>470</v>
      </c>
      <c r="J680" t="s">
        <v>586</v>
      </c>
    </row>
    <row r="681" spans="1:10" x14ac:dyDescent="0.25">
      <c r="A681" s="1">
        <v>2024</v>
      </c>
      <c r="B681" s="1" t="s">
        <v>170</v>
      </c>
      <c r="C681" s="3"/>
      <c r="D681" s="1" t="s">
        <v>5</v>
      </c>
      <c r="E681" s="1" t="s">
        <v>6</v>
      </c>
      <c r="F681" s="3">
        <v>44266</v>
      </c>
      <c r="G681" s="8" t="s">
        <v>445</v>
      </c>
      <c r="H681" s="8" t="s">
        <v>528</v>
      </c>
      <c r="I681" t="s">
        <v>509</v>
      </c>
      <c r="J681" t="s">
        <v>584</v>
      </c>
    </row>
    <row r="682" spans="1:10" x14ac:dyDescent="0.25">
      <c r="A682" s="1">
        <v>2024</v>
      </c>
      <c r="B682" s="1" t="s">
        <v>172</v>
      </c>
      <c r="C682" s="3"/>
      <c r="D682" s="1" t="s">
        <v>5</v>
      </c>
      <c r="E682" s="1" t="s">
        <v>10</v>
      </c>
      <c r="F682" s="3">
        <v>43594</v>
      </c>
      <c r="G682" s="8" t="s">
        <v>445</v>
      </c>
      <c r="H682" s="8" t="s">
        <v>378</v>
      </c>
      <c r="I682" t="s">
        <v>473</v>
      </c>
      <c r="J682" t="s">
        <v>586</v>
      </c>
    </row>
    <row r="683" spans="1:10" x14ac:dyDescent="0.25">
      <c r="A683" s="1">
        <v>2024</v>
      </c>
      <c r="B683" s="1" t="s">
        <v>173</v>
      </c>
      <c r="C683" s="3"/>
      <c r="D683" s="1" t="s">
        <v>5</v>
      </c>
      <c r="E683" s="1" t="s">
        <v>10</v>
      </c>
      <c r="F683" s="3">
        <v>44253</v>
      </c>
      <c r="G683" s="8" t="s">
        <v>445</v>
      </c>
      <c r="H683" s="8" t="s">
        <v>529</v>
      </c>
      <c r="I683" t="s">
        <v>473</v>
      </c>
      <c r="J683" t="s">
        <v>586</v>
      </c>
    </row>
    <row r="684" spans="1:10" x14ac:dyDescent="0.25">
      <c r="A684" s="1">
        <v>2024</v>
      </c>
      <c r="B684" s="1" t="s">
        <v>175</v>
      </c>
      <c r="C684" s="3"/>
      <c r="D684" s="1" t="s">
        <v>5</v>
      </c>
      <c r="E684" s="1" t="s">
        <v>6</v>
      </c>
      <c r="F684" s="3">
        <v>40560</v>
      </c>
      <c r="G684" s="8" t="s">
        <v>445</v>
      </c>
      <c r="H684" s="8" t="s">
        <v>380</v>
      </c>
      <c r="I684" t="s">
        <v>486</v>
      </c>
      <c r="J684" t="s">
        <v>585</v>
      </c>
    </row>
    <row r="685" spans="1:10" x14ac:dyDescent="0.25">
      <c r="A685" s="1">
        <v>2024</v>
      </c>
      <c r="B685" s="1" t="s">
        <v>177</v>
      </c>
      <c r="C685" s="3"/>
      <c r="D685" s="1" t="s">
        <v>5</v>
      </c>
      <c r="E685" s="1" t="s">
        <v>6</v>
      </c>
      <c r="F685" s="3">
        <v>44158</v>
      </c>
      <c r="G685" s="8" t="s">
        <v>445</v>
      </c>
      <c r="H685" s="8" t="s">
        <v>381</v>
      </c>
      <c r="I685" t="s">
        <v>477</v>
      </c>
      <c r="J685" t="s">
        <v>583</v>
      </c>
    </row>
    <row r="686" spans="1:10" x14ac:dyDescent="0.25">
      <c r="A686" s="1">
        <v>2024</v>
      </c>
      <c r="B686" s="1" t="s">
        <v>182</v>
      </c>
      <c r="C686" s="3"/>
      <c r="D686" s="1" t="s">
        <v>5</v>
      </c>
      <c r="E686" s="1" t="s">
        <v>6</v>
      </c>
      <c r="F686" s="3">
        <v>45133</v>
      </c>
      <c r="G686" s="8" t="s">
        <v>445</v>
      </c>
      <c r="H686" s="8" t="s">
        <v>382</v>
      </c>
      <c r="I686" t="s">
        <v>467</v>
      </c>
      <c r="J686" t="s">
        <v>582</v>
      </c>
    </row>
    <row r="687" spans="1:10" x14ac:dyDescent="0.25">
      <c r="A687" s="1">
        <v>2024</v>
      </c>
      <c r="B687" s="1" t="s">
        <v>189</v>
      </c>
      <c r="C687" s="3">
        <v>2958465</v>
      </c>
      <c r="D687" s="1" t="s">
        <v>5</v>
      </c>
      <c r="E687" s="1" t="s">
        <v>6</v>
      </c>
      <c r="F687" s="3">
        <v>44895</v>
      </c>
      <c r="G687" s="8" t="s">
        <v>445</v>
      </c>
      <c r="H687" s="8" t="s">
        <v>530</v>
      </c>
      <c r="I687" t="s">
        <v>467</v>
      </c>
      <c r="J687" t="s">
        <v>582</v>
      </c>
    </row>
    <row r="688" spans="1:10" x14ac:dyDescent="0.25">
      <c r="A688" s="1">
        <v>2024</v>
      </c>
      <c r="B688" s="1" t="s">
        <v>190</v>
      </c>
      <c r="C688" s="3"/>
      <c r="D688" s="1" t="s">
        <v>5</v>
      </c>
      <c r="E688" s="1" t="s">
        <v>10</v>
      </c>
      <c r="F688" s="3">
        <v>45112</v>
      </c>
      <c r="G688" s="8" t="s">
        <v>445</v>
      </c>
      <c r="H688" s="8" t="s">
        <v>531</v>
      </c>
      <c r="I688" t="s">
        <v>489</v>
      </c>
      <c r="J688" t="s">
        <v>585</v>
      </c>
    </row>
    <row r="689" spans="1:10" x14ac:dyDescent="0.25">
      <c r="A689" s="1">
        <v>2024</v>
      </c>
      <c r="B689" s="1" t="s">
        <v>192</v>
      </c>
      <c r="C689" s="3"/>
      <c r="D689" s="1" t="s">
        <v>5</v>
      </c>
      <c r="E689" s="1" t="s">
        <v>10</v>
      </c>
      <c r="F689" s="3">
        <v>44243</v>
      </c>
      <c r="G689" s="8" t="s">
        <v>445</v>
      </c>
      <c r="H689" s="8" t="s">
        <v>532</v>
      </c>
      <c r="I689" t="s">
        <v>489</v>
      </c>
      <c r="J689" t="s">
        <v>585</v>
      </c>
    </row>
    <row r="690" spans="1:10" x14ac:dyDescent="0.25">
      <c r="A690" s="1">
        <v>2024</v>
      </c>
      <c r="B690" s="1" t="s">
        <v>195</v>
      </c>
      <c r="C690" s="3"/>
      <c r="D690" s="1" t="s">
        <v>5</v>
      </c>
      <c r="E690" s="1" t="s">
        <v>6</v>
      </c>
      <c r="F690" s="3">
        <v>44281</v>
      </c>
      <c r="G690" s="8" t="s">
        <v>445</v>
      </c>
      <c r="H690" s="8" t="s">
        <v>533</v>
      </c>
      <c r="I690" t="s">
        <v>491</v>
      </c>
      <c r="J690" t="s">
        <v>582</v>
      </c>
    </row>
    <row r="691" spans="1:10" x14ac:dyDescent="0.25">
      <c r="A691" s="1">
        <v>2024</v>
      </c>
      <c r="B691" s="1" t="s">
        <v>196</v>
      </c>
      <c r="C691" s="3"/>
      <c r="D691" s="1" t="s">
        <v>5</v>
      </c>
      <c r="E691" s="1" t="s">
        <v>6</v>
      </c>
      <c r="F691" s="3">
        <v>44036</v>
      </c>
      <c r="G691" s="8" t="s">
        <v>445</v>
      </c>
      <c r="H691" s="8" t="s">
        <v>389</v>
      </c>
      <c r="I691" t="s">
        <v>467</v>
      </c>
      <c r="J691" t="s">
        <v>582</v>
      </c>
    </row>
    <row r="692" spans="1:10" x14ac:dyDescent="0.25">
      <c r="A692" s="1">
        <v>2024</v>
      </c>
      <c r="B692" s="1" t="s">
        <v>200</v>
      </c>
      <c r="C692" s="3"/>
      <c r="D692" s="1" t="s">
        <v>5</v>
      </c>
      <c r="E692" s="1" t="s">
        <v>6</v>
      </c>
      <c r="F692" s="3">
        <v>41690</v>
      </c>
      <c r="G692" s="8" t="s">
        <v>445</v>
      </c>
      <c r="H692" s="8" t="s">
        <v>390</v>
      </c>
      <c r="I692" t="s">
        <v>478</v>
      </c>
      <c r="J692" t="s">
        <v>585</v>
      </c>
    </row>
    <row r="693" spans="1:10" x14ac:dyDescent="0.25">
      <c r="A693" s="1">
        <v>2024</v>
      </c>
      <c r="B693" s="1" t="s">
        <v>201</v>
      </c>
      <c r="C693" s="3"/>
      <c r="D693" s="1" t="s">
        <v>5</v>
      </c>
      <c r="E693" s="1" t="s">
        <v>6</v>
      </c>
      <c r="F693" s="3">
        <v>42354</v>
      </c>
      <c r="G693" s="8" t="s">
        <v>445</v>
      </c>
      <c r="H693" s="8" t="s">
        <v>391</v>
      </c>
      <c r="I693" t="s">
        <v>489</v>
      </c>
      <c r="J693" t="s">
        <v>585</v>
      </c>
    </row>
    <row r="694" spans="1:10" x14ac:dyDescent="0.25">
      <c r="A694" s="1">
        <v>2024</v>
      </c>
      <c r="B694" s="1" t="s">
        <v>202</v>
      </c>
      <c r="C694" s="3"/>
      <c r="D694" s="1" t="s">
        <v>5</v>
      </c>
      <c r="E694" s="1" t="s">
        <v>10</v>
      </c>
      <c r="F694" s="3">
        <v>44389</v>
      </c>
      <c r="G694" s="8" t="s">
        <v>445</v>
      </c>
      <c r="H694" s="8" t="s">
        <v>534</v>
      </c>
      <c r="I694" t="s">
        <v>473</v>
      </c>
      <c r="J694" t="s">
        <v>586</v>
      </c>
    </row>
    <row r="695" spans="1:10" x14ac:dyDescent="0.25">
      <c r="A695" s="1">
        <v>2024</v>
      </c>
      <c r="B695" s="1" t="s">
        <v>206</v>
      </c>
      <c r="C695" s="3"/>
      <c r="D695" s="1" t="s">
        <v>5</v>
      </c>
      <c r="E695" s="1" t="s">
        <v>6</v>
      </c>
      <c r="F695" s="3">
        <v>44865</v>
      </c>
      <c r="G695" s="8" t="s">
        <v>445</v>
      </c>
      <c r="H695" s="8" t="s">
        <v>535</v>
      </c>
      <c r="I695" t="s">
        <v>495</v>
      </c>
      <c r="J695" t="s">
        <v>582</v>
      </c>
    </row>
    <row r="696" spans="1:10" x14ac:dyDescent="0.25">
      <c r="A696" s="1">
        <v>2024</v>
      </c>
      <c r="B696" s="1" t="s">
        <v>207</v>
      </c>
      <c r="C696" s="3"/>
      <c r="D696" s="1" t="s">
        <v>5</v>
      </c>
      <c r="E696" s="1" t="s">
        <v>10</v>
      </c>
      <c r="F696" s="3">
        <v>43651</v>
      </c>
      <c r="G696" s="8" t="s">
        <v>445</v>
      </c>
      <c r="H696" s="8" t="s">
        <v>395</v>
      </c>
      <c r="I696" t="s">
        <v>470</v>
      </c>
      <c r="J696" t="s">
        <v>586</v>
      </c>
    </row>
    <row r="697" spans="1:10" x14ac:dyDescent="0.25">
      <c r="A697" s="1">
        <v>2024</v>
      </c>
      <c r="B697" s="1" t="s">
        <v>210</v>
      </c>
      <c r="C697" s="3"/>
      <c r="D697" s="1" t="s">
        <v>5</v>
      </c>
      <c r="E697" s="1" t="s">
        <v>10</v>
      </c>
      <c r="F697" s="3">
        <v>45338</v>
      </c>
      <c r="G697" s="8" t="s">
        <v>445</v>
      </c>
      <c r="H697" s="8" t="s">
        <v>553</v>
      </c>
      <c r="I697" t="s">
        <v>489</v>
      </c>
      <c r="J697" s="7" t="s">
        <v>585</v>
      </c>
    </row>
    <row r="698" spans="1:10" x14ac:dyDescent="0.25">
      <c r="A698" s="1">
        <v>2024</v>
      </c>
      <c r="B698" s="1" t="s">
        <v>211</v>
      </c>
      <c r="C698" s="3"/>
      <c r="D698" s="1" t="s">
        <v>5</v>
      </c>
      <c r="E698" s="1" t="s">
        <v>6</v>
      </c>
      <c r="F698" s="3">
        <v>41124</v>
      </c>
      <c r="G698" s="8" t="s">
        <v>445</v>
      </c>
      <c r="H698" s="8" t="s">
        <v>397</v>
      </c>
      <c r="I698" t="s">
        <v>504</v>
      </c>
      <c r="J698" t="s">
        <v>584</v>
      </c>
    </row>
    <row r="699" spans="1:10" x14ac:dyDescent="0.25">
      <c r="A699" s="1">
        <v>2024</v>
      </c>
      <c r="B699" s="1" t="s">
        <v>215</v>
      </c>
      <c r="C699" s="3">
        <v>2958446</v>
      </c>
      <c r="D699" s="1" t="s">
        <v>5</v>
      </c>
      <c r="E699" s="1" t="s">
        <v>10</v>
      </c>
      <c r="F699" s="3">
        <v>41864</v>
      </c>
      <c r="G699" s="8" t="s">
        <v>445</v>
      </c>
      <c r="H699" s="8" t="s">
        <v>536</v>
      </c>
      <c r="I699" t="s">
        <v>489</v>
      </c>
      <c r="J699" t="s">
        <v>585</v>
      </c>
    </row>
    <row r="700" spans="1:10" x14ac:dyDescent="0.25">
      <c r="A700" s="1">
        <v>2024</v>
      </c>
      <c r="B700" s="1" t="s">
        <v>220</v>
      </c>
      <c r="C700" s="3"/>
      <c r="D700" s="1" t="s">
        <v>5</v>
      </c>
      <c r="E700" s="1" t="s">
        <v>6</v>
      </c>
      <c r="F700" s="3">
        <v>45363</v>
      </c>
      <c r="G700" s="8" t="s">
        <v>445</v>
      </c>
      <c r="H700" s="8" t="s">
        <v>557</v>
      </c>
      <c r="I700" t="s">
        <v>467</v>
      </c>
      <c r="J700" s="7" t="s">
        <v>582</v>
      </c>
    </row>
    <row r="701" spans="1:10" x14ac:dyDescent="0.25">
      <c r="A701" s="1">
        <v>2024</v>
      </c>
      <c r="B701" s="1" t="s">
        <v>226</v>
      </c>
      <c r="C701" s="3"/>
      <c r="D701" s="1" t="s">
        <v>5</v>
      </c>
      <c r="E701" s="1" t="s">
        <v>10</v>
      </c>
      <c r="F701" s="3">
        <v>41894</v>
      </c>
      <c r="G701" s="8" t="s">
        <v>445</v>
      </c>
      <c r="H701" s="8" t="s">
        <v>402</v>
      </c>
      <c r="I701" t="s">
        <v>471</v>
      </c>
      <c r="J701" t="s">
        <v>582</v>
      </c>
    </row>
    <row r="702" spans="1:10" x14ac:dyDescent="0.25">
      <c r="A702" s="1">
        <v>2024</v>
      </c>
      <c r="B702" s="1" t="s">
        <v>227</v>
      </c>
      <c r="C702" s="3"/>
      <c r="D702" s="1" t="s">
        <v>5</v>
      </c>
      <c r="E702" s="1" t="s">
        <v>6</v>
      </c>
      <c r="F702" s="3">
        <v>45464</v>
      </c>
      <c r="G702" s="8" t="s">
        <v>445</v>
      </c>
      <c r="H702" s="8" t="s">
        <v>567</v>
      </c>
      <c r="I702" t="s">
        <v>461</v>
      </c>
      <c r="J702" s="7" t="s">
        <v>585</v>
      </c>
    </row>
    <row r="703" spans="1:10" x14ac:dyDescent="0.25">
      <c r="A703" s="1">
        <v>2024</v>
      </c>
      <c r="B703" s="1" t="s">
        <v>228</v>
      </c>
      <c r="C703" s="3"/>
      <c r="D703" s="1" t="s">
        <v>5</v>
      </c>
      <c r="E703" s="1" t="s">
        <v>6</v>
      </c>
      <c r="F703" s="3">
        <v>43208</v>
      </c>
      <c r="G703" s="8" t="s">
        <v>445</v>
      </c>
      <c r="H703" s="8" t="s">
        <v>404</v>
      </c>
      <c r="I703" t="s">
        <v>505</v>
      </c>
      <c r="J703" t="s">
        <v>584</v>
      </c>
    </row>
    <row r="704" spans="1:10" x14ac:dyDescent="0.25">
      <c r="A704" s="1">
        <v>2024</v>
      </c>
      <c r="B704" s="1" t="s">
        <v>230</v>
      </c>
      <c r="C704" s="3"/>
      <c r="D704" s="1" t="s">
        <v>5</v>
      </c>
      <c r="E704" s="1" t="s">
        <v>6</v>
      </c>
      <c r="F704" s="3">
        <v>45190</v>
      </c>
      <c r="G704" s="8" t="s">
        <v>445</v>
      </c>
      <c r="H704" s="8" t="s">
        <v>537</v>
      </c>
      <c r="I704" t="s">
        <v>483</v>
      </c>
      <c r="J704" t="s">
        <v>582</v>
      </c>
    </row>
    <row r="705" spans="1:10" x14ac:dyDescent="0.25">
      <c r="A705" s="1">
        <v>2024</v>
      </c>
      <c r="B705" s="1" t="s">
        <v>232</v>
      </c>
      <c r="C705" s="3"/>
      <c r="D705" s="1" t="s">
        <v>5</v>
      </c>
      <c r="E705" s="1" t="s">
        <v>6</v>
      </c>
      <c r="F705" s="3">
        <v>39673</v>
      </c>
      <c r="G705" s="8" t="s">
        <v>445</v>
      </c>
      <c r="H705" s="8" t="s">
        <v>406</v>
      </c>
      <c r="I705" t="s">
        <v>504</v>
      </c>
      <c r="J705" t="s">
        <v>584</v>
      </c>
    </row>
    <row r="706" spans="1:10" x14ac:dyDescent="0.25">
      <c r="A706" s="1">
        <v>2024</v>
      </c>
      <c r="B706" s="1" t="s">
        <v>235</v>
      </c>
      <c r="C706" s="3"/>
      <c r="D706" s="1" t="s">
        <v>5</v>
      </c>
      <c r="E706" s="1" t="s">
        <v>10</v>
      </c>
      <c r="F706" s="3">
        <v>45400</v>
      </c>
      <c r="G706" s="8" t="s">
        <v>445</v>
      </c>
      <c r="H706" s="8" t="s">
        <v>560</v>
      </c>
      <c r="I706" t="s">
        <v>561</v>
      </c>
      <c r="J706" s="7" t="s">
        <v>584</v>
      </c>
    </row>
    <row r="707" spans="1:10" x14ac:dyDescent="0.25">
      <c r="A707" s="1">
        <v>2024</v>
      </c>
      <c r="B707" s="1" t="s">
        <v>238</v>
      </c>
      <c r="C707" s="3"/>
      <c r="D707" s="1" t="s">
        <v>5</v>
      </c>
      <c r="E707" s="1" t="s">
        <v>6</v>
      </c>
      <c r="F707" s="3">
        <v>43523</v>
      </c>
      <c r="G707" s="8" t="s">
        <v>445</v>
      </c>
      <c r="H707" s="8" t="s">
        <v>408</v>
      </c>
      <c r="I707" t="s">
        <v>477</v>
      </c>
      <c r="J707" t="s">
        <v>583</v>
      </c>
    </row>
    <row r="708" spans="1:10" x14ac:dyDescent="0.25">
      <c r="A708" s="1">
        <v>2024</v>
      </c>
      <c r="B708" s="1" t="s">
        <v>239</v>
      </c>
      <c r="C708" s="3"/>
      <c r="D708" s="1" t="s">
        <v>5</v>
      </c>
      <c r="E708" s="1" t="s">
        <v>10</v>
      </c>
      <c r="F708" s="3">
        <v>39097</v>
      </c>
      <c r="G708" s="8" t="s">
        <v>445</v>
      </c>
      <c r="H708" s="8" t="s">
        <v>409</v>
      </c>
      <c r="I708" t="s">
        <v>538</v>
      </c>
      <c r="J708" t="s">
        <v>582</v>
      </c>
    </row>
    <row r="709" spans="1:10" x14ac:dyDescent="0.25">
      <c r="A709" s="1">
        <v>2024</v>
      </c>
      <c r="B709" s="1" t="s">
        <v>248</v>
      </c>
      <c r="C709" s="3"/>
      <c r="D709" s="1" t="s">
        <v>5</v>
      </c>
      <c r="E709" s="1" t="s">
        <v>6</v>
      </c>
      <c r="F709" s="3">
        <v>44883</v>
      </c>
      <c r="G709" s="8" t="s">
        <v>445</v>
      </c>
      <c r="H709" s="8" t="s">
        <v>539</v>
      </c>
      <c r="I709" t="s">
        <v>489</v>
      </c>
      <c r="J709" t="s">
        <v>585</v>
      </c>
    </row>
    <row r="710" spans="1:10" x14ac:dyDescent="0.25">
      <c r="A710" s="1">
        <v>2024</v>
      </c>
      <c r="B710" s="1" t="s">
        <v>250</v>
      </c>
      <c r="C710" s="3"/>
      <c r="D710" s="1" t="s">
        <v>5</v>
      </c>
      <c r="E710" s="1" t="s">
        <v>6</v>
      </c>
      <c r="F710" s="3">
        <v>43173</v>
      </c>
      <c r="G710" s="8" t="s">
        <v>445</v>
      </c>
      <c r="H710" s="8" t="s">
        <v>540</v>
      </c>
      <c r="I710" t="s">
        <v>510</v>
      </c>
      <c r="J710" t="s">
        <v>584</v>
      </c>
    </row>
    <row r="711" spans="1:10" x14ac:dyDescent="0.25">
      <c r="A711" s="1">
        <v>2024</v>
      </c>
      <c r="B711" s="1" t="s">
        <v>251</v>
      </c>
      <c r="C711" s="3">
        <v>2958465</v>
      </c>
      <c r="D711" s="1" t="s">
        <v>5</v>
      </c>
      <c r="E711" s="1" t="s">
        <v>6</v>
      </c>
      <c r="F711" s="3">
        <v>45393</v>
      </c>
      <c r="G711" s="8" t="s">
        <v>445</v>
      </c>
      <c r="H711" s="8" t="s">
        <v>413</v>
      </c>
      <c r="I711" t="s">
        <v>467</v>
      </c>
      <c r="J711" s="7" t="s">
        <v>582</v>
      </c>
    </row>
    <row r="712" spans="1:10" x14ac:dyDescent="0.25">
      <c r="A712" s="1">
        <v>2024</v>
      </c>
      <c r="B712" s="1" t="s">
        <v>253</v>
      </c>
      <c r="C712" s="3">
        <v>2958465</v>
      </c>
      <c r="D712" s="1" t="s">
        <v>5</v>
      </c>
      <c r="E712" s="1" t="s">
        <v>10</v>
      </c>
      <c r="F712" s="3">
        <v>45386</v>
      </c>
      <c r="G712" s="8" t="s">
        <v>445</v>
      </c>
      <c r="H712" s="8" t="s">
        <v>414</v>
      </c>
      <c r="I712" t="s">
        <v>562</v>
      </c>
      <c r="J712" s="7" t="s">
        <v>586</v>
      </c>
    </row>
    <row r="713" spans="1:10" x14ac:dyDescent="0.25">
      <c r="A713" s="1">
        <v>2024</v>
      </c>
      <c r="B713" s="1" t="s">
        <v>254</v>
      </c>
      <c r="C713" s="3"/>
      <c r="D713" s="1" t="s">
        <v>5</v>
      </c>
      <c r="E713" s="1" t="s">
        <v>6</v>
      </c>
      <c r="F713" s="3">
        <v>43383</v>
      </c>
      <c r="G713" s="8" t="s">
        <v>445</v>
      </c>
      <c r="H713" s="8" t="s">
        <v>415</v>
      </c>
      <c r="I713" t="s">
        <v>478</v>
      </c>
      <c r="J713" t="s">
        <v>585</v>
      </c>
    </row>
    <row r="714" spans="1:10" x14ac:dyDescent="0.25">
      <c r="A714" s="1">
        <v>2024</v>
      </c>
      <c r="B714" s="1" t="s">
        <v>257</v>
      </c>
      <c r="C714" s="3"/>
      <c r="D714" s="1" t="s">
        <v>5</v>
      </c>
      <c r="E714" s="1" t="s">
        <v>10</v>
      </c>
      <c r="F714" s="3">
        <v>45390</v>
      </c>
      <c r="G714" s="8" t="s">
        <v>445</v>
      </c>
      <c r="H714" s="8" t="s">
        <v>563</v>
      </c>
      <c r="I714" t="s">
        <v>470</v>
      </c>
      <c r="J714" s="7" t="s">
        <v>586</v>
      </c>
    </row>
    <row r="715" spans="1:10" x14ac:dyDescent="0.25">
      <c r="A715" s="1">
        <v>2024</v>
      </c>
      <c r="B715" s="1" t="s">
        <v>258</v>
      </c>
      <c r="C715" s="3"/>
      <c r="D715" s="1" t="s">
        <v>5</v>
      </c>
      <c r="E715" s="1" t="s">
        <v>6</v>
      </c>
      <c r="F715" s="3">
        <v>42419</v>
      </c>
      <c r="G715" s="8" t="s">
        <v>445</v>
      </c>
      <c r="H715" s="8" t="s">
        <v>541</v>
      </c>
      <c r="I715" t="s">
        <v>505</v>
      </c>
      <c r="J715" t="s">
        <v>584</v>
      </c>
    </row>
    <row r="716" spans="1:10" x14ac:dyDescent="0.25">
      <c r="A716" s="1">
        <v>2024</v>
      </c>
      <c r="B716" s="1" t="s">
        <v>259</v>
      </c>
      <c r="C716" s="3">
        <v>2958465</v>
      </c>
      <c r="D716" s="1" t="s">
        <v>5</v>
      </c>
      <c r="E716" s="1" t="s">
        <v>6</v>
      </c>
      <c r="F716" s="3">
        <v>45169</v>
      </c>
      <c r="G716" s="8" t="s">
        <v>445</v>
      </c>
      <c r="H716" s="8" t="s">
        <v>542</v>
      </c>
      <c r="I716" t="s">
        <v>505</v>
      </c>
      <c r="J716" t="s">
        <v>584</v>
      </c>
    </row>
    <row r="717" spans="1:10" x14ac:dyDescent="0.25">
      <c r="A717" s="1">
        <v>2024</v>
      </c>
      <c r="B717" s="1" t="s">
        <v>261</v>
      </c>
      <c r="C717" s="3"/>
      <c r="D717" s="1" t="s">
        <v>5</v>
      </c>
      <c r="E717" s="1" t="s">
        <v>10</v>
      </c>
      <c r="F717" s="3">
        <v>43493</v>
      </c>
      <c r="G717" s="8" t="s">
        <v>445</v>
      </c>
      <c r="H717" s="8" t="s">
        <v>543</v>
      </c>
      <c r="I717" t="s">
        <v>544</v>
      </c>
      <c r="J717" t="s">
        <v>587</v>
      </c>
    </row>
    <row r="718" spans="1:10" x14ac:dyDescent="0.25">
      <c r="A718" s="1">
        <v>2024</v>
      </c>
      <c r="B718" s="1" t="s">
        <v>264</v>
      </c>
      <c r="C718" s="3">
        <v>2958465</v>
      </c>
      <c r="D718" s="1" t="s">
        <v>5</v>
      </c>
      <c r="E718" s="1" t="s">
        <v>6</v>
      </c>
      <c r="F718" s="3">
        <v>44897</v>
      </c>
      <c r="G718" s="8" t="s">
        <v>445</v>
      </c>
      <c r="H718" s="8" t="s">
        <v>545</v>
      </c>
      <c r="I718" t="s">
        <v>489</v>
      </c>
      <c r="J718" t="s">
        <v>585</v>
      </c>
    </row>
    <row r="719" spans="1:10" x14ac:dyDescent="0.25">
      <c r="A719" s="1">
        <v>2024</v>
      </c>
      <c r="B719" s="1" t="s">
        <v>265</v>
      </c>
      <c r="C719" s="3"/>
      <c r="D719" s="1" t="s">
        <v>5</v>
      </c>
      <c r="E719" s="1" t="s">
        <v>6</v>
      </c>
      <c r="F719" s="3">
        <v>41866</v>
      </c>
      <c r="G719" s="8" t="s">
        <v>445</v>
      </c>
      <c r="H719" s="8" t="s">
        <v>421</v>
      </c>
      <c r="I719" t="s">
        <v>463</v>
      </c>
      <c r="J719" t="s">
        <v>582</v>
      </c>
    </row>
    <row r="720" spans="1:10" x14ac:dyDescent="0.25">
      <c r="A720" s="1">
        <v>2024</v>
      </c>
      <c r="B720" s="1" t="s">
        <v>266</v>
      </c>
      <c r="C720" s="3">
        <v>2958465</v>
      </c>
      <c r="D720" s="1" t="s">
        <v>5</v>
      </c>
      <c r="E720" s="1" t="s">
        <v>6</v>
      </c>
      <c r="F720" s="3">
        <v>45139</v>
      </c>
      <c r="G720" s="8" t="s">
        <v>445</v>
      </c>
      <c r="H720" s="8" t="s">
        <v>546</v>
      </c>
      <c r="I720" t="s">
        <v>478</v>
      </c>
      <c r="J720" t="s">
        <v>585</v>
      </c>
    </row>
    <row r="721" spans="1:10" x14ac:dyDescent="0.25">
      <c r="A721" s="1">
        <v>2024</v>
      </c>
      <c r="B721" s="1" t="s">
        <v>267</v>
      </c>
      <c r="C721" s="3"/>
      <c r="D721" s="1" t="s">
        <v>5</v>
      </c>
      <c r="E721" s="1" t="s">
        <v>6</v>
      </c>
      <c r="F721" s="3">
        <v>45323</v>
      </c>
      <c r="G721" s="8" t="s">
        <v>445</v>
      </c>
      <c r="H721" s="8" t="s">
        <v>554</v>
      </c>
      <c r="I721" t="s">
        <v>478</v>
      </c>
      <c r="J721" s="7" t="s">
        <v>585</v>
      </c>
    </row>
    <row r="722" spans="1:10" x14ac:dyDescent="0.25">
      <c r="A722" s="1">
        <v>2024</v>
      </c>
      <c r="B722" s="1" t="s">
        <v>268</v>
      </c>
      <c r="C722" s="3"/>
      <c r="D722" s="1" t="s">
        <v>5</v>
      </c>
      <c r="E722" s="1" t="s">
        <v>6</v>
      </c>
      <c r="F722" s="3">
        <v>44404</v>
      </c>
      <c r="G722" s="8" t="s">
        <v>445</v>
      </c>
      <c r="H722" s="8" t="s">
        <v>547</v>
      </c>
      <c r="I722" t="s">
        <v>489</v>
      </c>
      <c r="J722" t="s">
        <v>585</v>
      </c>
    </row>
    <row r="723" spans="1:10" x14ac:dyDescent="0.25">
      <c r="A723" s="1">
        <v>2024</v>
      </c>
      <c r="B723" s="1" t="s">
        <v>270</v>
      </c>
      <c r="C723" s="3">
        <v>2958465</v>
      </c>
      <c r="D723" s="1" t="s">
        <v>5</v>
      </c>
      <c r="E723" s="1" t="s">
        <v>6</v>
      </c>
      <c r="F723" s="3">
        <v>45315</v>
      </c>
      <c r="G723" s="8" t="s">
        <v>445</v>
      </c>
      <c r="H723" s="8" t="s">
        <v>548</v>
      </c>
      <c r="I723" t="s">
        <v>461</v>
      </c>
      <c r="J723" t="s">
        <v>585</v>
      </c>
    </row>
    <row r="724" spans="1:10" x14ac:dyDescent="0.25">
      <c r="A724" s="1">
        <v>2024</v>
      </c>
      <c r="B724" s="1" t="s">
        <v>271</v>
      </c>
      <c r="C724" s="3"/>
      <c r="D724" s="1" t="s">
        <v>5</v>
      </c>
      <c r="E724" s="1" t="s">
        <v>6</v>
      </c>
      <c r="F724" s="3">
        <v>43684</v>
      </c>
      <c r="G724" s="8" t="s">
        <v>445</v>
      </c>
      <c r="H724" s="8" t="s">
        <v>426</v>
      </c>
      <c r="I724" t="s">
        <v>485</v>
      </c>
      <c r="J724" t="s">
        <v>583</v>
      </c>
    </row>
    <row r="725" spans="1:10" x14ac:dyDescent="0.25">
      <c r="A725" s="1">
        <v>2024</v>
      </c>
      <c r="B725" s="1" t="s">
        <v>273</v>
      </c>
      <c r="C725" s="3"/>
      <c r="D725" s="1" t="s">
        <v>5</v>
      </c>
      <c r="E725" s="1" t="s">
        <v>6</v>
      </c>
      <c r="F725" s="3">
        <v>44837</v>
      </c>
      <c r="G725" s="8" t="s">
        <v>445</v>
      </c>
      <c r="H725" s="8" t="s">
        <v>549</v>
      </c>
      <c r="I725" t="s">
        <v>467</v>
      </c>
      <c r="J725" t="s">
        <v>582</v>
      </c>
    </row>
    <row r="726" spans="1:10" x14ac:dyDescent="0.25">
      <c r="A726" s="1">
        <v>2024</v>
      </c>
      <c r="B726" s="1" t="s">
        <v>274</v>
      </c>
      <c r="C726" s="3"/>
      <c r="D726" s="1" t="s">
        <v>5</v>
      </c>
      <c r="E726" s="1" t="s">
        <v>6</v>
      </c>
      <c r="F726" s="3">
        <v>44231</v>
      </c>
      <c r="G726" s="8" t="s">
        <v>445</v>
      </c>
      <c r="H726" s="8" t="s">
        <v>465</v>
      </c>
      <c r="I726" t="s">
        <v>491</v>
      </c>
      <c r="J726" t="s">
        <v>582</v>
      </c>
    </row>
    <row r="727" spans="1:10" x14ac:dyDescent="0.25">
      <c r="A727" s="1">
        <v>2024</v>
      </c>
      <c r="B727" s="1" t="s">
        <v>276</v>
      </c>
      <c r="C727" s="3"/>
      <c r="D727" s="1" t="s">
        <v>5</v>
      </c>
      <c r="E727" s="1" t="s">
        <v>6</v>
      </c>
      <c r="F727" s="3">
        <v>43567</v>
      </c>
      <c r="G727" s="8" t="s">
        <v>445</v>
      </c>
      <c r="H727" s="8" t="s">
        <v>429</v>
      </c>
      <c r="I727" t="s">
        <v>550</v>
      </c>
      <c r="J727" t="s">
        <v>584</v>
      </c>
    </row>
    <row r="728" spans="1:10" x14ac:dyDescent="0.25">
      <c r="A728" s="1">
        <v>2024</v>
      </c>
      <c r="B728" s="1" t="s">
        <v>279</v>
      </c>
      <c r="C728" s="3"/>
      <c r="D728" s="1" t="s">
        <v>5</v>
      </c>
      <c r="E728" s="1" t="s">
        <v>10</v>
      </c>
      <c r="F728" s="3">
        <v>42809</v>
      </c>
      <c r="G728" s="8" t="s">
        <v>445</v>
      </c>
      <c r="H728" s="8" t="s">
        <v>430</v>
      </c>
      <c r="I728" t="s">
        <v>473</v>
      </c>
      <c r="J728" t="s">
        <v>586</v>
      </c>
    </row>
    <row r="729" spans="1:10" x14ac:dyDescent="0.25">
      <c r="A729" s="1">
        <v>2024</v>
      </c>
      <c r="B729" s="1" t="s">
        <v>281</v>
      </c>
      <c r="C729" s="3"/>
      <c r="D729" s="1" t="s">
        <v>5</v>
      </c>
      <c r="E729" s="1" t="s">
        <v>6</v>
      </c>
      <c r="F729" s="3">
        <v>43472</v>
      </c>
      <c r="G729" s="8" t="s">
        <v>445</v>
      </c>
      <c r="H729" s="8" t="s">
        <v>296</v>
      </c>
      <c r="I729" t="s">
        <v>467</v>
      </c>
      <c r="J729" t="s">
        <v>582</v>
      </c>
    </row>
    <row r="730" spans="1:10" x14ac:dyDescent="0.25">
      <c r="A730" s="1">
        <v>2024</v>
      </c>
      <c r="B730" s="1" t="s">
        <v>282</v>
      </c>
      <c r="C730" s="3">
        <v>2958465</v>
      </c>
      <c r="D730" s="1" t="s">
        <v>5</v>
      </c>
      <c r="E730" s="1" t="s">
        <v>6</v>
      </c>
      <c r="F730" s="3">
        <v>45393</v>
      </c>
      <c r="G730" s="8" t="s">
        <v>445</v>
      </c>
      <c r="H730" s="8" t="s">
        <v>431</v>
      </c>
      <c r="I730" t="s">
        <v>485</v>
      </c>
      <c r="J730" s="7" t="s">
        <v>583</v>
      </c>
    </row>
    <row r="731" spans="1:10" x14ac:dyDescent="0.25">
      <c r="A731" s="1">
        <v>2024</v>
      </c>
      <c r="B731" s="1" t="s">
        <v>284</v>
      </c>
      <c r="C731" s="3"/>
      <c r="D731" s="1" t="s">
        <v>5</v>
      </c>
      <c r="E731" s="1" t="s">
        <v>6</v>
      </c>
      <c r="F731" s="3">
        <v>45134</v>
      </c>
      <c r="G731" s="8" t="s">
        <v>445</v>
      </c>
      <c r="H731" s="8" t="s">
        <v>551</v>
      </c>
      <c r="I731" t="s">
        <v>491</v>
      </c>
      <c r="J731" t="s">
        <v>582</v>
      </c>
    </row>
    <row r="732" spans="1:10" x14ac:dyDescent="0.25">
      <c r="A732" s="1">
        <v>2024</v>
      </c>
      <c r="B732" s="1" t="s">
        <v>286</v>
      </c>
      <c r="C732" s="3"/>
      <c r="D732" s="1" t="s">
        <v>5</v>
      </c>
      <c r="E732" s="1" t="s">
        <v>10</v>
      </c>
      <c r="F732" s="3">
        <v>44676</v>
      </c>
      <c r="G732" s="8" t="s">
        <v>445</v>
      </c>
      <c r="H732" s="8" t="s">
        <v>552</v>
      </c>
      <c r="I732" t="s">
        <v>483</v>
      </c>
      <c r="J732" t="s">
        <v>582</v>
      </c>
    </row>
    <row r="733" spans="1:10" x14ac:dyDescent="0.25">
      <c r="A733" s="1">
        <v>2024</v>
      </c>
      <c r="B733" s="1" t="s">
        <v>4</v>
      </c>
      <c r="C733" s="3"/>
      <c r="D733" s="1" t="s">
        <v>5</v>
      </c>
      <c r="E733" s="1" t="s">
        <v>6</v>
      </c>
      <c r="F733" s="3">
        <v>45322</v>
      </c>
      <c r="G733" s="8" t="s">
        <v>446</v>
      </c>
      <c r="H733" s="8" t="s">
        <v>460</v>
      </c>
      <c r="I733" t="s">
        <v>461</v>
      </c>
      <c r="J733" t="s">
        <v>585</v>
      </c>
    </row>
    <row r="734" spans="1:10" x14ac:dyDescent="0.25">
      <c r="A734" s="1">
        <v>2024</v>
      </c>
      <c r="B734" s="1" t="s">
        <v>7</v>
      </c>
      <c r="C734" s="3">
        <v>2958465</v>
      </c>
      <c r="D734" s="1" t="s">
        <v>8</v>
      </c>
      <c r="E734" s="1" t="s">
        <v>6</v>
      </c>
      <c r="F734" s="3">
        <v>41172</v>
      </c>
      <c r="G734" s="8" t="s">
        <v>446</v>
      </c>
      <c r="H734" s="8" t="s">
        <v>462</v>
      </c>
      <c r="I734" t="s">
        <v>463</v>
      </c>
      <c r="J734" t="s">
        <v>582</v>
      </c>
    </row>
    <row r="735" spans="1:10" x14ac:dyDescent="0.25">
      <c r="A735" s="1">
        <v>2024</v>
      </c>
      <c r="B735" s="1" t="s">
        <v>9</v>
      </c>
      <c r="C735" s="3"/>
      <c r="D735" s="1" t="s">
        <v>5</v>
      </c>
      <c r="E735" s="1" t="s">
        <v>10</v>
      </c>
      <c r="F735" s="3">
        <v>43529</v>
      </c>
      <c r="G735" s="8" t="s">
        <v>446</v>
      </c>
      <c r="H735" s="8" t="s">
        <v>464</v>
      </c>
      <c r="I735" t="s">
        <v>463</v>
      </c>
      <c r="J735" t="s">
        <v>582</v>
      </c>
    </row>
    <row r="736" spans="1:10" x14ac:dyDescent="0.25">
      <c r="A736" s="1">
        <v>2024</v>
      </c>
      <c r="B736" s="1" t="s">
        <v>11</v>
      </c>
      <c r="C736" s="3"/>
      <c r="D736" s="1" t="s">
        <v>5</v>
      </c>
      <c r="E736" s="1" t="s">
        <v>6</v>
      </c>
      <c r="F736" s="3">
        <v>45086</v>
      </c>
      <c r="G736" s="8" t="s">
        <v>446</v>
      </c>
      <c r="H736" s="8" t="s">
        <v>465</v>
      </c>
      <c r="I736" t="s">
        <v>463</v>
      </c>
      <c r="J736" t="s">
        <v>582</v>
      </c>
    </row>
    <row r="737" spans="1:10" x14ac:dyDescent="0.25">
      <c r="A737" s="1">
        <v>2024</v>
      </c>
      <c r="B737" s="1" t="s">
        <v>14</v>
      </c>
      <c r="C737" s="3">
        <v>2958465</v>
      </c>
      <c r="D737" s="1" t="s">
        <v>5</v>
      </c>
      <c r="E737" s="1" t="s">
        <v>10</v>
      </c>
      <c r="F737" s="3">
        <v>42037</v>
      </c>
      <c r="G737" s="8" t="s">
        <v>446</v>
      </c>
      <c r="H737" s="8" t="s">
        <v>466</v>
      </c>
      <c r="I737" t="s">
        <v>467</v>
      </c>
      <c r="J737" t="s">
        <v>582</v>
      </c>
    </row>
    <row r="738" spans="1:10" x14ac:dyDescent="0.25">
      <c r="A738" s="1">
        <v>2024</v>
      </c>
      <c r="B738" s="1" t="s">
        <v>15</v>
      </c>
      <c r="C738" s="3"/>
      <c r="D738" s="1" t="s">
        <v>5</v>
      </c>
      <c r="E738" s="1" t="s">
        <v>10</v>
      </c>
      <c r="F738" s="3">
        <v>41003</v>
      </c>
      <c r="G738" s="8" t="s">
        <v>446</v>
      </c>
      <c r="H738" s="8" t="s">
        <v>468</v>
      </c>
      <c r="I738" t="s">
        <v>469</v>
      </c>
      <c r="J738" t="s">
        <v>586</v>
      </c>
    </row>
    <row r="739" spans="1:10" x14ac:dyDescent="0.25">
      <c r="A739" s="1">
        <v>2024</v>
      </c>
      <c r="B739" s="1" t="s">
        <v>16</v>
      </c>
      <c r="C739" s="3"/>
      <c r="D739" s="1" t="s">
        <v>5</v>
      </c>
      <c r="E739" s="1" t="s">
        <v>10</v>
      </c>
      <c r="F739" s="3">
        <v>40954</v>
      </c>
      <c r="G739" s="8" t="s">
        <v>446</v>
      </c>
      <c r="H739" s="8" t="s">
        <v>395</v>
      </c>
      <c r="I739" t="s">
        <v>470</v>
      </c>
      <c r="J739" t="s">
        <v>586</v>
      </c>
    </row>
    <row r="740" spans="1:10" x14ac:dyDescent="0.25">
      <c r="A740" s="1">
        <v>2024</v>
      </c>
      <c r="B740" s="1" t="s">
        <v>17</v>
      </c>
      <c r="C740" s="3"/>
      <c r="D740" s="1" t="s">
        <v>5</v>
      </c>
      <c r="E740" s="1" t="s">
        <v>10</v>
      </c>
      <c r="F740" s="3">
        <v>40792</v>
      </c>
      <c r="G740" s="8" t="s">
        <v>446</v>
      </c>
      <c r="H740" s="8" t="s">
        <v>298</v>
      </c>
      <c r="I740" t="s">
        <v>471</v>
      </c>
      <c r="J740" t="s">
        <v>582</v>
      </c>
    </row>
    <row r="741" spans="1:10" x14ac:dyDescent="0.25">
      <c r="A741" s="1">
        <v>2024</v>
      </c>
      <c r="B741" s="1" t="s">
        <v>18</v>
      </c>
      <c r="C741" s="3"/>
      <c r="D741" s="1" t="s">
        <v>5</v>
      </c>
      <c r="E741" s="1" t="s">
        <v>10</v>
      </c>
      <c r="F741" s="3">
        <v>43608</v>
      </c>
      <c r="G741" s="8" t="s">
        <v>446</v>
      </c>
      <c r="H741" s="8" t="s">
        <v>472</v>
      </c>
      <c r="I741" t="s">
        <v>473</v>
      </c>
      <c r="J741" t="s">
        <v>586</v>
      </c>
    </row>
    <row r="742" spans="1:10" x14ac:dyDescent="0.25">
      <c r="A742" s="1">
        <v>2024</v>
      </c>
      <c r="B742" s="1" t="s">
        <v>19</v>
      </c>
      <c r="C742" s="3"/>
      <c r="D742" s="1" t="s">
        <v>5</v>
      </c>
      <c r="E742" s="1" t="s">
        <v>20</v>
      </c>
      <c r="F742" s="3">
        <v>41611</v>
      </c>
      <c r="G742" s="8" t="s">
        <v>446</v>
      </c>
      <c r="H742" s="8" t="s">
        <v>474</v>
      </c>
      <c r="I742" t="s">
        <v>475</v>
      </c>
      <c r="J742" t="s">
        <v>586</v>
      </c>
    </row>
    <row r="743" spans="1:10" x14ac:dyDescent="0.25">
      <c r="A743" s="1">
        <v>2024</v>
      </c>
      <c r="B743" s="1" t="s">
        <v>21</v>
      </c>
      <c r="C743" s="3"/>
      <c r="D743" s="1" t="s">
        <v>5</v>
      </c>
      <c r="E743" s="1" t="s">
        <v>6</v>
      </c>
      <c r="F743" s="3">
        <v>44659</v>
      </c>
      <c r="G743" s="8" t="s">
        <v>446</v>
      </c>
      <c r="H743" s="8" t="s">
        <v>476</v>
      </c>
      <c r="I743" t="s">
        <v>477</v>
      </c>
      <c r="J743" t="s">
        <v>583</v>
      </c>
    </row>
    <row r="744" spans="1:10" x14ac:dyDescent="0.25">
      <c r="A744" s="1">
        <v>2024</v>
      </c>
      <c r="B744" s="1" t="s">
        <v>23</v>
      </c>
      <c r="C744" s="3"/>
      <c r="D744" s="1" t="s">
        <v>5</v>
      </c>
      <c r="E744" s="1" t="s">
        <v>6</v>
      </c>
      <c r="F744" s="3">
        <v>43958</v>
      </c>
      <c r="G744" s="8" t="s">
        <v>446</v>
      </c>
      <c r="H744" s="8" t="s">
        <v>302</v>
      </c>
      <c r="I744" t="s">
        <v>463</v>
      </c>
      <c r="J744" t="s">
        <v>582</v>
      </c>
    </row>
    <row r="745" spans="1:10" x14ac:dyDescent="0.25">
      <c r="A745" s="1">
        <v>2024</v>
      </c>
      <c r="B745" s="1" t="s">
        <v>28</v>
      </c>
      <c r="C745" s="3">
        <v>2958465</v>
      </c>
      <c r="D745" s="1" t="s">
        <v>5</v>
      </c>
      <c r="E745" s="1" t="s">
        <v>6</v>
      </c>
      <c r="F745" s="3">
        <v>43740</v>
      </c>
      <c r="G745" s="8" t="s">
        <v>446</v>
      </c>
      <c r="H745" s="8" t="s">
        <v>303</v>
      </c>
      <c r="I745" t="s">
        <v>478</v>
      </c>
      <c r="J745" t="s">
        <v>585</v>
      </c>
    </row>
    <row r="746" spans="1:10" x14ac:dyDescent="0.25">
      <c r="A746" s="1">
        <v>2024</v>
      </c>
      <c r="B746" s="1" t="s">
        <v>29</v>
      </c>
      <c r="C746" s="3"/>
      <c r="D746" s="1" t="s">
        <v>5</v>
      </c>
      <c r="E746" s="1" t="s">
        <v>6</v>
      </c>
      <c r="F746" s="3">
        <v>45495</v>
      </c>
      <c r="G746" s="8" t="s">
        <v>446</v>
      </c>
      <c r="H746" s="8" t="s">
        <v>568</v>
      </c>
      <c r="I746" t="s">
        <v>495</v>
      </c>
      <c r="J746" s="7" t="s">
        <v>582</v>
      </c>
    </row>
    <row r="747" spans="1:10" x14ac:dyDescent="0.25">
      <c r="A747" s="1">
        <v>2024</v>
      </c>
      <c r="B747" s="1" t="s">
        <v>32</v>
      </c>
      <c r="C747" s="3"/>
      <c r="D747" s="1" t="s">
        <v>5</v>
      </c>
      <c r="E747" s="1" t="s">
        <v>10</v>
      </c>
      <c r="F747" s="3">
        <v>42604</v>
      </c>
      <c r="G747" s="8" t="s">
        <v>446</v>
      </c>
      <c r="H747" s="8" t="s">
        <v>479</v>
      </c>
      <c r="I747" t="s">
        <v>477</v>
      </c>
      <c r="J747" t="s">
        <v>583</v>
      </c>
    </row>
    <row r="748" spans="1:10" x14ac:dyDescent="0.25">
      <c r="A748" s="1">
        <v>2024</v>
      </c>
      <c r="B748" s="1" t="s">
        <v>33</v>
      </c>
      <c r="C748" s="3"/>
      <c r="D748" s="1" t="s">
        <v>5</v>
      </c>
      <c r="E748" s="1" t="s">
        <v>10</v>
      </c>
      <c r="F748" s="3">
        <v>41353</v>
      </c>
      <c r="G748" s="8" t="s">
        <v>446</v>
      </c>
      <c r="H748" s="8" t="s">
        <v>307</v>
      </c>
      <c r="I748" t="s">
        <v>473</v>
      </c>
      <c r="J748" t="s">
        <v>586</v>
      </c>
    </row>
    <row r="749" spans="1:10" x14ac:dyDescent="0.25">
      <c r="A749" s="1">
        <v>2024</v>
      </c>
      <c r="B749" s="1" t="s">
        <v>35</v>
      </c>
      <c r="C749" s="3"/>
      <c r="D749" s="1" t="s">
        <v>5</v>
      </c>
      <c r="E749" s="1" t="s">
        <v>6</v>
      </c>
      <c r="F749" s="3">
        <v>44677</v>
      </c>
      <c r="G749" s="8" t="s">
        <v>446</v>
      </c>
      <c r="H749" s="8" t="s">
        <v>480</v>
      </c>
      <c r="I749" t="s">
        <v>481</v>
      </c>
      <c r="J749" t="s">
        <v>584</v>
      </c>
    </row>
    <row r="750" spans="1:10" x14ac:dyDescent="0.25">
      <c r="A750" s="1">
        <v>2024</v>
      </c>
      <c r="B750" s="1" t="s">
        <v>36</v>
      </c>
      <c r="C750" s="3">
        <v>2958465</v>
      </c>
      <c r="D750" s="1" t="s">
        <v>5</v>
      </c>
      <c r="E750" s="1" t="s">
        <v>10</v>
      </c>
      <c r="F750" s="3">
        <v>45209</v>
      </c>
      <c r="G750" s="8" t="s">
        <v>446</v>
      </c>
      <c r="H750" s="8" t="s">
        <v>482</v>
      </c>
      <c r="I750" t="s">
        <v>483</v>
      </c>
      <c r="J750" t="s">
        <v>582</v>
      </c>
    </row>
    <row r="751" spans="1:10" x14ac:dyDescent="0.25">
      <c r="A751" s="1">
        <v>2024</v>
      </c>
      <c r="B751" s="1" t="s">
        <v>38</v>
      </c>
      <c r="C751" s="3"/>
      <c r="D751" s="1" t="s">
        <v>5</v>
      </c>
      <c r="E751" s="1" t="s">
        <v>6</v>
      </c>
      <c r="F751" s="3">
        <v>44659</v>
      </c>
      <c r="G751" s="8" t="s">
        <v>446</v>
      </c>
      <c r="H751" s="8" t="s">
        <v>484</v>
      </c>
      <c r="I751" t="s">
        <v>467</v>
      </c>
      <c r="J751" t="s">
        <v>582</v>
      </c>
    </row>
    <row r="752" spans="1:10" x14ac:dyDescent="0.25">
      <c r="A752" s="1">
        <v>2024</v>
      </c>
      <c r="B752" s="1" t="s">
        <v>51</v>
      </c>
      <c r="C752" s="3"/>
      <c r="D752" s="1" t="s">
        <v>5</v>
      </c>
      <c r="E752" s="1" t="s">
        <v>6</v>
      </c>
      <c r="F752" s="3">
        <v>44224</v>
      </c>
      <c r="G752" s="8" t="s">
        <v>446</v>
      </c>
      <c r="H752" s="8" t="s">
        <v>312</v>
      </c>
      <c r="I752" t="s">
        <v>485</v>
      </c>
      <c r="J752" t="s">
        <v>583</v>
      </c>
    </row>
    <row r="753" spans="1:10" x14ac:dyDescent="0.25">
      <c r="A753" s="1">
        <v>2024</v>
      </c>
      <c r="B753" s="1" t="s">
        <v>52</v>
      </c>
      <c r="C753" s="3"/>
      <c r="D753" s="1" t="s">
        <v>5</v>
      </c>
      <c r="E753" s="1" t="s">
        <v>6</v>
      </c>
      <c r="F753" s="3">
        <v>44070</v>
      </c>
      <c r="G753" s="8" t="s">
        <v>446</v>
      </c>
      <c r="H753" s="8" t="s">
        <v>460</v>
      </c>
      <c r="I753" t="s">
        <v>486</v>
      </c>
      <c r="J753" t="s">
        <v>585</v>
      </c>
    </row>
    <row r="754" spans="1:10" x14ac:dyDescent="0.25">
      <c r="A754" s="1">
        <v>2024</v>
      </c>
      <c r="B754" s="1" t="s">
        <v>54</v>
      </c>
      <c r="C754" s="3"/>
      <c r="D754" s="1" t="s">
        <v>5</v>
      </c>
      <c r="E754" s="1" t="s">
        <v>10</v>
      </c>
      <c r="F754" s="3">
        <v>44768</v>
      </c>
      <c r="G754" s="8" t="s">
        <v>446</v>
      </c>
      <c r="H754" s="8" t="s">
        <v>487</v>
      </c>
      <c r="I754" t="s">
        <v>470</v>
      </c>
      <c r="J754" t="s">
        <v>586</v>
      </c>
    </row>
    <row r="755" spans="1:10" x14ac:dyDescent="0.25">
      <c r="A755" s="1">
        <v>2024</v>
      </c>
      <c r="B755" s="1" t="s">
        <v>55</v>
      </c>
      <c r="C755" s="3"/>
      <c r="D755" s="1" t="s">
        <v>5</v>
      </c>
      <c r="E755" s="1" t="s">
        <v>10</v>
      </c>
      <c r="F755" s="3">
        <v>44789</v>
      </c>
      <c r="G755" s="8" t="s">
        <v>446</v>
      </c>
      <c r="H755" s="8" t="s">
        <v>488</v>
      </c>
      <c r="I755" t="s">
        <v>489</v>
      </c>
      <c r="J755" t="s">
        <v>585</v>
      </c>
    </row>
    <row r="756" spans="1:10" x14ac:dyDescent="0.25">
      <c r="A756" s="1">
        <v>2024</v>
      </c>
      <c r="B756" s="1" t="s">
        <v>57</v>
      </c>
      <c r="C756" s="3"/>
      <c r="D756" s="1" t="s">
        <v>5</v>
      </c>
      <c r="E756" s="1" t="s">
        <v>10</v>
      </c>
      <c r="F756" s="3">
        <v>43230</v>
      </c>
      <c r="G756" s="8" t="s">
        <v>446</v>
      </c>
      <c r="H756" s="8" t="s">
        <v>490</v>
      </c>
      <c r="I756" t="s">
        <v>491</v>
      </c>
      <c r="J756" t="s">
        <v>582</v>
      </c>
    </row>
    <row r="757" spans="1:10" x14ac:dyDescent="0.25">
      <c r="A757" s="1">
        <v>2024</v>
      </c>
      <c r="B757" s="1" t="s">
        <v>64</v>
      </c>
      <c r="C757" s="3"/>
      <c r="D757" s="1" t="s">
        <v>5</v>
      </c>
      <c r="E757" s="1" t="s">
        <v>10</v>
      </c>
      <c r="F757" s="3">
        <v>42615</v>
      </c>
      <c r="G757" s="8" t="s">
        <v>446</v>
      </c>
      <c r="H757" s="8" t="s">
        <v>492</v>
      </c>
      <c r="I757" t="s">
        <v>475</v>
      </c>
      <c r="J757" t="s">
        <v>586</v>
      </c>
    </row>
    <row r="758" spans="1:10" x14ac:dyDescent="0.25">
      <c r="A758" s="1">
        <v>2024</v>
      </c>
      <c r="B758" s="1" t="s">
        <v>66</v>
      </c>
      <c r="C758" s="3"/>
      <c r="D758" s="1" t="s">
        <v>5</v>
      </c>
      <c r="E758" s="1" t="s">
        <v>10</v>
      </c>
      <c r="F758" s="3">
        <v>39429</v>
      </c>
      <c r="G758" s="8" t="s">
        <v>446</v>
      </c>
      <c r="H758" s="8" t="s">
        <v>319</v>
      </c>
      <c r="I758" t="s">
        <v>483</v>
      </c>
      <c r="J758" t="s">
        <v>582</v>
      </c>
    </row>
    <row r="759" spans="1:10" x14ac:dyDescent="0.25">
      <c r="A759" s="1">
        <v>2024</v>
      </c>
      <c r="B759" s="1" t="s">
        <v>68</v>
      </c>
      <c r="C759" s="3"/>
      <c r="D759" s="1" t="s">
        <v>5</v>
      </c>
      <c r="E759" s="1" t="s">
        <v>6</v>
      </c>
      <c r="F759" s="3">
        <v>45289</v>
      </c>
      <c r="G759" s="8" t="s">
        <v>446</v>
      </c>
      <c r="H759" s="8" t="s">
        <v>493</v>
      </c>
      <c r="I759" t="s">
        <v>467</v>
      </c>
      <c r="J759" t="s">
        <v>582</v>
      </c>
    </row>
    <row r="760" spans="1:10" x14ac:dyDescent="0.25">
      <c r="A760" s="1">
        <v>2024</v>
      </c>
      <c r="B760" s="1" t="s">
        <v>69</v>
      </c>
      <c r="C760" s="3"/>
      <c r="D760" s="1" t="s">
        <v>5</v>
      </c>
      <c r="E760" s="1" t="s">
        <v>10</v>
      </c>
      <c r="F760" s="3">
        <v>45278</v>
      </c>
      <c r="G760" s="8" t="s">
        <v>446</v>
      </c>
      <c r="H760" s="8" t="s">
        <v>494</v>
      </c>
      <c r="I760" t="s">
        <v>495</v>
      </c>
      <c r="J760" t="s">
        <v>582</v>
      </c>
    </row>
    <row r="761" spans="1:10" x14ac:dyDescent="0.25">
      <c r="A761" s="1">
        <v>2024</v>
      </c>
      <c r="B761" s="1" t="s">
        <v>73</v>
      </c>
      <c r="C761" s="3"/>
      <c r="D761" s="1" t="s">
        <v>5</v>
      </c>
      <c r="E761" s="1" t="s">
        <v>10</v>
      </c>
      <c r="F761" s="3">
        <v>44256</v>
      </c>
      <c r="G761" s="8" t="s">
        <v>446</v>
      </c>
      <c r="H761" s="8" t="s">
        <v>496</v>
      </c>
      <c r="I761" t="s">
        <v>485</v>
      </c>
      <c r="J761" t="s">
        <v>583</v>
      </c>
    </row>
    <row r="762" spans="1:10" x14ac:dyDescent="0.25">
      <c r="A762" s="1">
        <v>2024</v>
      </c>
      <c r="B762" s="1" t="s">
        <v>74</v>
      </c>
      <c r="C762" s="3"/>
      <c r="D762" s="1" t="s">
        <v>5</v>
      </c>
      <c r="E762" s="1" t="s">
        <v>6</v>
      </c>
      <c r="F762" s="3">
        <v>41960</v>
      </c>
      <c r="G762" s="8" t="s">
        <v>446</v>
      </c>
      <c r="H762" s="8" t="s">
        <v>497</v>
      </c>
      <c r="I762" t="s">
        <v>463</v>
      </c>
      <c r="J762" t="s">
        <v>582</v>
      </c>
    </row>
    <row r="763" spans="1:10" x14ac:dyDescent="0.25">
      <c r="A763" s="1">
        <v>2024</v>
      </c>
      <c r="B763" s="1" t="s">
        <v>76</v>
      </c>
      <c r="C763" s="3"/>
      <c r="D763" s="1" t="s">
        <v>5</v>
      </c>
      <c r="E763" s="1" t="s">
        <v>20</v>
      </c>
      <c r="F763" s="3">
        <v>44876</v>
      </c>
      <c r="G763" s="8" t="s">
        <v>446</v>
      </c>
      <c r="H763" s="8" t="s">
        <v>498</v>
      </c>
      <c r="I763" t="s">
        <v>475</v>
      </c>
      <c r="J763" t="s">
        <v>586</v>
      </c>
    </row>
    <row r="764" spans="1:10" x14ac:dyDescent="0.25">
      <c r="A764" s="1">
        <v>2024</v>
      </c>
      <c r="B764" s="1" t="s">
        <v>77</v>
      </c>
      <c r="C764" s="3"/>
      <c r="D764" s="1" t="s">
        <v>5</v>
      </c>
      <c r="E764" s="1" t="s">
        <v>6</v>
      </c>
      <c r="F764" s="3">
        <v>44320</v>
      </c>
      <c r="G764" s="8" t="s">
        <v>446</v>
      </c>
      <c r="H764" s="8" t="s">
        <v>499</v>
      </c>
      <c r="I764" t="s">
        <v>478</v>
      </c>
      <c r="J764" t="s">
        <v>585</v>
      </c>
    </row>
    <row r="765" spans="1:10" x14ac:dyDescent="0.25">
      <c r="A765" s="1">
        <v>2024</v>
      </c>
      <c r="B765" s="1" t="s">
        <v>81</v>
      </c>
      <c r="C765" s="3"/>
      <c r="D765" s="1" t="s">
        <v>5</v>
      </c>
      <c r="E765" s="1" t="s">
        <v>6</v>
      </c>
      <c r="F765" s="3">
        <v>41964</v>
      </c>
      <c r="G765" s="8" t="s">
        <v>446</v>
      </c>
      <c r="H765" s="8" t="s">
        <v>326</v>
      </c>
      <c r="I765" t="s">
        <v>500</v>
      </c>
      <c r="J765" t="s">
        <v>585</v>
      </c>
    </row>
    <row r="766" spans="1:10" x14ac:dyDescent="0.25">
      <c r="A766" s="1">
        <v>2024</v>
      </c>
      <c r="B766" s="1" t="s">
        <v>82</v>
      </c>
      <c r="C766" s="3"/>
      <c r="D766" s="1" t="s">
        <v>5</v>
      </c>
      <c r="E766" s="1" t="s">
        <v>6</v>
      </c>
      <c r="F766" s="3">
        <v>45239</v>
      </c>
      <c r="G766" s="8" t="s">
        <v>446</v>
      </c>
      <c r="H766" s="8" t="s">
        <v>501</v>
      </c>
      <c r="I766" t="s">
        <v>463</v>
      </c>
      <c r="J766" t="s">
        <v>582</v>
      </c>
    </row>
    <row r="767" spans="1:10" x14ac:dyDescent="0.25">
      <c r="A767" s="1">
        <v>2024</v>
      </c>
      <c r="B767" s="1" t="s">
        <v>84</v>
      </c>
      <c r="C767" s="3"/>
      <c r="D767" s="1" t="s">
        <v>5</v>
      </c>
      <c r="E767" s="1" t="s">
        <v>6</v>
      </c>
      <c r="F767" s="3">
        <v>42551</v>
      </c>
      <c r="G767" s="8" t="s">
        <v>446</v>
      </c>
      <c r="H767" s="8" t="s">
        <v>502</v>
      </c>
      <c r="I767" t="s">
        <v>467</v>
      </c>
      <c r="J767" t="s">
        <v>582</v>
      </c>
    </row>
    <row r="768" spans="1:10" x14ac:dyDescent="0.25">
      <c r="A768" s="1">
        <v>2024</v>
      </c>
      <c r="B768" s="1" t="s">
        <v>87</v>
      </c>
      <c r="C768" s="3"/>
      <c r="D768" s="1" t="s">
        <v>5</v>
      </c>
      <c r="E768" s="1" t="s">
        <v>6</v>
      </c>
      <c r="F768" s="3">
        <v>42173</v>
      </c>
      <c r="G768" s="8" t="s">
        <v>446</v>
      </c>
      <c r="H768" s="8" t="s">
        <v>329</v>
      </c>
      <c r="I768" t="s">
        <v>473</v>
      </c>
      <c r="J768" t="s">
        <v>586</v>
      </c>
    </row>
    <row r="769" spans="1:10" x14ac:dyDescent="0.25">
      <c r="A769" s="1">
        <v>2024</v>
      </c>
      <c r="B769" s="1" t="s">
        <v>88</v>
      </c>
      <c r="C769" s="3"/>
      <c r="D769" s="1" t="s">
        <v>5</v>
      </c>
      <c r="E769" s="1" t="s">
        <v>6</v>
      </c>
      <c r="F769" s="3">
        <v>43588</v>
      </c>
      <c r="G769" s="8" t="s">
        <v>446</v>
      </c>
      <c r="H769" s="8" t="s">
        <v>330</v>
      </c>
      <c r="I769" t="s">
        <v>495</v>
      </c>
      <c r="J769" t="s">
        <v>582</v>
      </c>
    </row>
    <row r="770" spans="1:10" x14ac:dyDescent="0.25">
      <c r="A770" s="1">
        <v>2024</v>
      </c>
      <c r="B770" s="1" t="s">
        <v>89</v>
      </c>
      <c r="C770" s="3"/>
      <c r="D770" s="1" t="s">
        <v>5</v>
      </c>
      <c r="E770" s="1" t="s">
        <v>10</v>
      </c>
      <c r="F770" s="3">
        <v>43678</v>
      </c>
      <c r="G770" s="8" t="s">
        <v>446</v>
      </c>
      <c r="H770" s="8" t="s">
        <v>331</v>
      </c>
      <c r="I770" t="s">
        <v>473</v>
      </c>
      <c r="J770" t="s">
        <v>586</v>
      </c>
    </row>
    <row r="771" spans="1:10" x14ac:dyDescent="0.25">
      <c r="A771" s="1">
        <v>2024</v>
      </c>
      <c r="B771" s="1" t="s">
        <v>93</v>
      </c>
      <c r="C771" s="3"/>
      <c r="D771" s="1" t="s">
        <v>5</v>
      </c>
      <c r="E771" s="1" t="s">
        <v>10</v>
      </c>
      <c r="F771" s="3">
        <v>45390</v>
      </c>
      <c r="G771" s="8" t="s">
        <v>446</v>
      </c>
      <c r="H771" s="8" t="s">
        <v>558</v>
      </c>
      <c r="I771" t="s">
        <v>473</v>
      </c>
      <c r="J771" s="7" t="s">
        <v>586</v>
      </c>
    </row>
    <row r="772" spans="1:10" x14ac:dyDescent="0.25">
      <c r="A772" s="1">
        <v>2024</v>
      </c>
      <c r="B772" s="1" t="s">
        <v>96</v>
      </c>
      <c r="C772" s="3"/>
      <c r="D772" s="1" t="s">
        <v>5</v>
      </c>
      <c r="E772" s="1" t="s">
        <v>6</v>
      </c>
      <c r="F772" s="3">
        <v>44126</v>
      </c>
      <c r="G772" s="8" t="s">
        <v>446</v>
      </c>
      <c r="H772" s="8" t="s">
        <v>333</v>
      </c>
      <c r="I772" t="s">
        <v>495</v>
      </c>
      <c r="J772" t="s">
        <v>585</v>
      </c>
    </row>
    <row r="773" spans="1:10" x14ac:dyDescent="0.25">
      <c r="A773" s="1">
        <v>2024</v>
      </c>
      <c r="B773" s="1" t="s">
        <v>97</v>
      </c>
      <c r="C773" s="3">
        <v>2958465</v>
      </c>
      <c r="D773" s="1" t="s">
        <v>5</v>
      </c>
      <c r="E773" s="1" t="s">
        <v>6</v>
      </c>
      <c r="F773" s="3">
        <v>45435</v>
      </c>
      <c r="G773" s="8" t="s">
        <v>446</v>
      </c>
      <c r="H773" s="8" t="s">
        <v>564</v>
      </c>
      <c r="I773" t="s">
        <v>467</v>
      </c>
      <c r="J773" s="7" t="s">
        <v>582</v>
      </c>
    </row>
    <row r="774" spans="1:10" x14ac:dyDescent="0.25">
      <c r="A774" s="1">
        <v>2024</v>
      </c>
      <c r="B774" s="1" t="s">
        <v>99</v>
      </c>
      <c r="C774" s="3"/>
      <c r="D774" s="1" t="s">
        <v>5</v>
      </c>
      <c r="E774" s="1" t="s">
        <v>6</v>
      </c>
      <c r="F774" s="3">
        <v>45197</v>
      </c>
      <c r="G774" s="8" t="s">
        <v>446</v>
      </c>
      <c r="H774" s="8" t="s">
        <v>503</v>
      </c>
      <c r="I774" t="s">
        <v>485</v>
      </c>
      <c r="J774" t="s">
        <v>583</v>
      </c>
    </row>
    <row r="775" spans="1:10" x14ac:dyDescent="0.25">
      <c r="A775" s="1">
        <v>2024</v>
      </c>
      <c r="B775" s="1" t="s">
        <v>101</v>
      </c>
      <c r="C775" s="3">
        <v>2958465</v>
      </c>
      <c r="D775" s="1" t="s">
        <v>5</v>
      </c>
      <c r="E775" s="1" t="s">
        <v>6</v>
      </c>
      <c r="F775" s="3">
        <v>45376</v>
      </c>
      <c r="G775" s="8" t="s">
        <v>446</v>
      </c>
      <c r="H775" s="8" t="s">
        <v>555</v>
      </c>
      <c r="I775" t="s">
        <v>485</v>
      </c>
      <c r="J775" s="7" t="s">
        <v>583</v>
      </c>
    </row>
    <row r="776" spans="1:10" x14ac:dyDescent="0.25">
      <c r="A776" s="1">
        <v>2024</v>
      </c>
      <c r="B776" s="1" t="s">
        <v>104</v>
      </c>
      <c r="C776" s="3"/>
      <c r="D776" s="1" t="s">
        <v>5</v>
      </c>
      <c r="E776" s="1" t="s">
        <v>6</v>
      </c>
      <c r="F776" s="3">
        <v>42878</v>
      </c>
      <c r="G776" s="8" t="s">
        <v>446</v>
      </c>
      <c r="H776" s="8" t="s">
        <v>339</v>
      </c>
      <c r="I776" t="s">
        <v>463</v>
      </c>
      <c r="J776" t="s">
        <v>582</v>
      </c>
    </row>
    <row r="777" spans="1:10" x14ac:dyDescent="0.25">
      <c r="A777" s="1">
        <v>2024</v>
      </c>
      <c r="B777" s="1" t="s">
        <v>107</v>
      </c>
      <c r="C777" s="3"/>
      <c r="D777" s="1" t="s">
        <v>5</v>
      </c>
      <c r="E777" s="1" t="s">
        <v>6</v>
      </c>
      <c r="F777" s="3">
        <v>40560</v>
      </c>
      <c r="G777" s="8" t="s">
        <v>446</v>
      </c>
      <c r="H777" s="8" t="s">
        <v>340</v>
      </c>
      <c r="I777" t="s">
        <v>504</v>
      </c>
      <c r="J777" t="s">
        <v>584</v>
      </c>
    </row>
    <row r="778" spans="1:10" x14ac:dyDescent="0.25">
      <c r="A778" s="1">
        <v>2024</v>
      </c>
      <c r="B778" s="1" t="s">
        <v>108</v>
      </c>
      <c r="C778" s="3"/>
      <c r="D778" s="1" t="s">
        <v>5</v>
      </c>
      <c r="E778" s="1" t="s">
        <v>10</v>
      </c>
      <c r="F778" s="3">
        <v>42851</v>
      </c>
      <c r="G778" s="8" t="s">
        <v>446</v>
      </c>
      <c r="H778" s="8" t="s">
        <v>341</v>
      </c>
      <c r="I778" t="s">
        <v>473</v>
      </c>
      <c r="J778" t="s">
        <v>586</v>
      </c>
    </row>
    <row r="779" spans="1:10" x14ac:dyDescent="0.25">
      <c r="A779" s="1">
        <v>2024</v>
      </c>
      <c r="B779" s="1" t="s">
        <v>110</v>
      </c>
      <c r="C779" s="3"/>
      <c r="D779" s="1" t="s">
        <v>5</v>
      </c>
      <c r="E779" s="1" t="s">
        <v>6</v>
      </c>
      <c r="F779" s="3">
        <v>41929</v>
      </c>
      <c r="G779" s="8" t="s">
        <v>446</v>
      </c>
      <c r="H779" s="8" t="s">
        <v>342</v>
      </c>
      <c r="I779" t="s">
        <v>467</v>
      </c>
      <c r="J779" t="s">
        <v>582</v>
      </c>
    </row>
    <row r="780" spans="1:10" x14ac:dyDescent="0.25">
      <c r="A780" s="1">
        <v>2024</v>
      </c>
      <c r="B780" s="1" t="s">
        <v>111</v>
      </c>
      <c r="C780" s="3"/>
      <c r="D780" s="1" t="s">
        <v>5</v>
      </c>
      <c r="E780" s="1" t="s">
        <v>6</v>
      </c>
      <c r="F780" s="3">
        <v>44788</v>
      </c>
      <c r="G780" s="8" t="s">
        <v>446</v>
      </c>
      <c r="H780" s="8" t="s">
        <v>343</v>
      </c>
      <c r="I780" t="s">
        <v>505</v>
      </c>
      <c r="J780" t="s">
        <v>584</v>
      </c>
    </row>
    <row r="781" spans="1:10" x14ac:dyDescent="0.25">
      <c r="A781" s="1">
        <v>2024</v>
      </c>
      <c r="B781" s="1" t="s">
        <v>112</v>
      </c>
      <c r="C781" s="3">
        <v>2958465</v>
      </c>
      <c r="D781" s="1" t="s">
        <v>5</v>
      </c>
      <c r="E781" s="1" t="s">
        <v>6</v>
      </c>
      <c r="F781" s="3">
        <v>45405</v>
      </c>
      <c r="G781" s="8" t="s">
        <v>446</v>
      </c>
      <c r="H781" s="8" t="s">
        <v>559</v>
      </c>
      <c r="I781" t="s">
        <v>495</v>
      </c>
      <c r="J781" s="7" t="s">
        <v>582</v>
      </c>
    </row>
    <row r="782" spans="1:10" x14ac:dyDescent="0.25">
      <c r="A782" s="1">
        <v>2024</v>
      </c>
      <c r="B782" s="1" t="s">
        <v>114</v>
      </c>
      <c r="C782" s="3"/>
      <c r="D782" s="1" t="s">
        <v>5</v>
      </c>
      <c r="E782" s="1" t="s">
        <v>6</v>
      </c>
      <c r="F782" s="3">
        <v>45352</v>
      </c>
      <c r="G782" s="8" t="s">
        <v>446</v>
      </c>
      <c r="H782" s="8" t="s">
        <v>556</v>
      </c>
      <c r="I782" t="s">
        <v>505</v>
      </c>
      <c r="J782" s="7" t="s">
        <v>584</v>
      </c>
    </row>
    <row r="783" spans="1:10" x14ac:dyDescent="0.25">
      <c r="A783" s="1">
        <v>2024</v>
      </c>
      <c r="B783" s="1" t="s">
        <v>115</v>
      </c>
      <c r="C783" s="3"/>
      <c r="D783" s="1" t="s">
        <v>5</v>
      </c>
      <c r="E783" s="1" t="s">
        <v>6</v>
      </c>
      <c r="F783" s="3">
        <v>41282</v>
      </c>
      <c r="G783" s="8" t="s">
        <v>446</v>
      </c>
      <c r="H783" s="8" t="s">
        <v>346</v>
      </c>
      <c r="I783" t="s">
        <v>481</v>
      </c>
      <c r="J783" t="s">
        <v>584</v>
      </c>
    </row>
    <row r="784" spans="1:10" x14ac:dyDescent="0.25">
      <c r="A784" s="1">
        <v>2024</v>
      </c>
      <c r="B784" s="1" t="s">
        <v>117</v>
      </c>
      <c r="C784" s="3"/>
      <c r="D784" s="1" t="s">
        <v>5</v>
      </c>
      <c r="E784" s="1" t="s">
        <v>10</v>
      </c>
      <c r="F784" s="3">
        <v>44671</v>
      </c>
      <c r="G784" s="8" t="s">
        <v>446</v>
      </c>
      <c r="H784" s="8" t="s">
        <v>347</v>
      </c>
      <c r="I784" t="s">
        <v>475</v>
      </c>
      <c r="J784" t="s">
        <v>586</v>
      </c>
    </row>
    <row r="785" spans="1:10" x14ac:dyDescent="0.25">
      <c r="A785" s="1">
        <v>2024</v>
      </c>
      <c r="B785" s="1" t="s">
        <v>118</v>
      </c>
      <c r="C785" s="3"/>
      <c r="D785" s="1" t="s">
        <v>5</v>
      </c>
      <c r="E785" s="1" t="s">
        <v>6</v>
      </c>
      <c r="F785" s="3">
        <v>43063</v>
      </c>
      <c r="G785" s="8" t="s">
        <v>446</v>
      </c>
      <c r="H785" s="8" t="s">
        <v>506</v>
      </c>
      <c r="I785" t="s">
        <v>467</v>
      </c>
      <c r="J785" t="s">
        <v>582</v>
      </c>
    </row>
    <row r="786" spans="1:10" x14ac:dyDescent="0.25">
      <c r="A786" s="1">
        <v>2024</v>
      </c>
      <c r="B786" s="1" t="s">
        <v>120</v>
      </c>
      <c r="C786" s="3"/>
      <c r="D786" s="1" t="s">
        <v>5</v>
      </c>
      <c r="E786" s="1" t="s">
        <v>6</v>
      </c>
      <c r="F786" s="3">
        <v>45152</v>
      </c>
      <c r="G786" s="8" t="s">
        <v>446</v>
      </c>
      <c r="H786" s="8" t="s">
        <v>507</v>
      </c>
      <c r="I786" t="s">
        <v>508</v>
      </c>
      <c r="J786" t="s">
        <v>585</v>
      </c>
    </row>
    <row r="787" spans="1:10" x14ac:dyDescent="0.25">
      <c r="A787" s="1">
        <v>2024</v>
      </c>
      <c r="B787" s="1" t="s">
        <v>122</v>
      </c>
      <c r="C787" s="3">
        <v>2958465</v>
      </c>
      <c r="D787" s="1" t="s">
        <v>5</v>
      </c>
      <c r="E787" s="1" t="s">
        <v>20</v>
      </c>
      <c r="F787" s="3">
        <v>45446</v>
      </c>
      <c r="G787" s="8" t="s">
        <v>446</v>
      </c>
      <c r="H787" s="8" t="s">
        <v>565</v>
      </c>
      <c r="I787" t="s">
        <v>566</v>
      </c>
      <c r="J787" s="7" t="s">
        <v>586</v>
      </c>
    </row>
    <row r="788" spans="1:10" x14ac:dyDescent="0.25">
      <c r="A788" s="1">
        <v>2024</v>
      </c>
      <c r="B788" s="1" t="s">
        <v>126</v>
      </c>
      <c r="C788" s="3"/>
      <c r="D788" s="1" t="s">
        <v>5</v>
      </c>
      <c r="E788" s="1" t="s">
        <v>6</v>
      </c>
      <c r="F788" s="3">
        <v>43628</v>
      </c>
      <c r="G788" s="8" t="s">
        <v>446</v>
      </c>
      <c r="H788" s="8" t="s">
        <v>352</v>
      </c>
      <c r="I788" t="s">
        <v>509</v>
      </c>
      <c r="J788" t="s">
        <v>584</v>
      </c>
    </row>
    <row r="789" spans="1:10" x14ac:dyDescent="0.25">
      <c r="A789" s="1">
        <v>2024</v>
      </c>
      <c r="B789" s="1" t="s">
        <v>128</v>
      </c>
      <c r="C789" s="3"/>
      <c r="D789" s="1" t="s">
        <v>5</v>
      </c>
      <c r="E789" s="1" t="s">
        <v>6</v>
      </c>
      <c r="F789" s="3">
        <v>41863</v>
      </c>
      <c r="G789" s="8" t="s">
        <v>446</v>
      </c>
      <c r="H789" s="8" t="s">
        <v>353</v>
      </c>
      <c r="I789" t="s">
        <v>510</v>
      </c>
      <c r="J789" t="s">
        <v>584</v>
      </c>
    </row>
    <row r="790" spans="1:10" x14ac:dyDescent="0.25">
      <c r="A790" s="1">
        <v>2024</v>
      </c>
      <c r="B790" s="1" t="s">
        <v>129</v>
      </c>
      <c r="C790" s="3">
        <v>2958465</v>
      </c>
      <c r="D790" s="1" t="s">
        <v>5</v>
      </c>
      <c r="E790" s="1" t="s">
        <v>6</v>
      </c>
      <c r="F790" s="3">
        <v>44967</v>
      </c>
      <c r="G790" s="8" t="s">
        <v>446</v>
      </c>
      <c r="H790" s="8" t="s">
        <v>511</v>
      </c>
      <c r="I790" t="s">
        <v>495</v>
      </c>
      <c r="J790" t="s">
        <v>582</v>
      </c>
    </row>
    <row r="791" spans="1:10" x14ac:dyDescent="0.25">
      <c r="A791" s="1">
        <v>2024</v>
      </c>
      <c r="B791" s="1" t="s">
        <v>132</v>
      </c>
      <c r="C791" s="3"/>
      <c r="D791" s="1" t="s">
        <v>5</v>
      </c>
      <c r="E791" s="1" t="s">
        <v>10</v>
      </c>
      <c r="F791" s="3">
        <v>43103</v>
      </c>
      <c r="G791" s="8" t="s">
        <v>446</v>
      </c>
      <c r="H791" s="8" t="s">
        <v>355</v>
      </c>
      <c r="I791" t="s">
        <v>473</v>
      </c>
      <c r="J791" t="s">
        <v>586</v>
      </c>
    </row>
    <row r="792" spans="1:10" x14ac:dyDescent="0.25">
      <c r="A792" s="1">
        <v>2024</v>
      </c>
      <c r="B792" s="1" t="s">
        <v>136</v>
      </c>
      <c r="C792" s="3"/>
      <c r="D792" s="1" t="s">
        <v>5</v>
      </c>
      <c r="E792" s="1" t="s">
        <v>6</v>
      </c>
      <c r="F792" s="3">
        <v>42576</v>
      </c>
      <c r="G792" s="8" t="s">
        <v>446</v>
      </c>
      <c r="H792" s="8" t="s">
        <v>512</v>
      </c>
      <c r="I792" t="s">
        <v>505</v>
      </c>
      <c r="J792" t="s">
        <v>584</v>
      </c>
    </row>
    <row r="793" spans="1:10" x14ac:dyDescent="0.25">
      <c r="A793" s="1">
        <v>2024</v>
      </c>
      <c r="B793" s="1" t="s">
        <v>137</v>
      </c>
      <c r="C793" s="3"/>
      <c r="D793" s="1" t="s">
        <v>5</v>
      </c>
      <c r="E793" s="1" t="s">
        <v>6</v>
      </c>
      <c r="F793" s="3">
        <v>44076</v>
      </c>
      <c r="G793" s="8" t="s">
        <v>446</v>
      </c>
      <c r="H793" s="8" t="s">
        <v>357</v>
      </c>
      <c r="I793" t="s">
        <v>495</v>
      </c>
      <c r="J793" t="s">
        <v>582</v>
      </c>
    </row>
    <row r="794" spans="1:10" x14ac:dyDescent="0.25">
      <c r="A794" s="1">
        <v>2024</v>
      </c>
      <c r="B794" s="1" t="s">
        <v>138</v>
      </c>
      <c r="C794" s="3"/>
      <c r="D794" s="1" t="s">
        <v>5</v>
      </c>
      <c r="E794" s="1" t="s">
        <v>6</v>
      </c>
      <c r="F794" s="3">
        <v>44617</v>
      </c>
      <c r="G794" s="8" t="s">
        <v>446</v>
      </c>
      <c r="H794" s="8" t="s">
        <v>513</v>
      </c>
      <c r="I794" t="s">
        <v>495</v>
      </c>
      <c r="J794" t="s">
        <v>582</v>
      </c>
    </row>
    <row r="795" spans="1:10" x14ac:dyDescent="0.25">
      <c r="A795" s="1">
        <v>2024</v>
      </c>
      <c r="B795" s="1" t="s">
        <v>139</v>
      </c>
      <c r="C795" s="3"/>
      <c r="D795" s="1" t="s">
        <v>5</v>
      </c>
      <c r="E795" s="1" t="s">
        <v>10</v>
      </c>
      <c r="F795" s="3">
        <v>45085</v>
      </c>
      <c r="G795" s="8" t="s">
        <v>446</v>
      </c>
      <c r="H795" s="8" t="s">
        <v>514</v>
      </c>
      <c r="I795" t="s">
        <v>470</v>
      </c>
      <c r="J795" t="s">
        <v>586</v>
      </c>
    </row>
    <row r="796" spans="1:10" x14ac:dyDescent="0.25">
      <c r="A796" s="1">
        <v>2024</v>
      </c>
      <c r="B796" s="1" t="s">
        <v>140</v>
      </c>
      <c r="C796" s="3"/>
      <c r="D796" s="1" t="s">
        <v>5</v>
      </c>
      <c r="E796" s="1" t="s">
        <v>10</v>
      </c>
      <c r="F796" s="3">
        <v>44047</v>
      </c>
      <c r="G796" s="8" t="s">
        <v>446</v>
      </c>
      <c r="H796" s="8" t="s">
        <v>360</v>
      </c>
      <c r="I796" t="s">
        <v>471</v>
      </c>
      <c r="J796" t="s">
        <v>582</v>
      </c>
    </row>
    <row r="797" spans="1:10" x14ac:dyDescent="0.25">
      <c r="A797" s="1">
        <v>2024</v>
      </c>
      <c r="B797" s="1" t="s">
        <v>143</v>
      </c>
      <c r="C797" s="3"/>
      <c r="D797" s="1" t="s">
        <v>5</v>
      </c>
      <c r="E797" s="1" t="s">
        <v>10</v>
      </c>
      <c r="F797" s="3">
        <v>44007</v>
      </c>
      <c r="G797" s="8" t="s">
        <v>446</v>
      </c>
      <c r="H797" s="8" t="s">
        <v>515</v>
      </c>
      <c r="I797" t="s">
        <v>471</v>
      </c>
      <c r="J797" t="s">
        <v>582</v>
      </c>
    </row>
    <row r="798" spans="1:10" x14ac:dyDescent="0.25">
      <c r="A798" s="1">
        <v>2024</v>
      </c>
      <c r="B798" s="1" t="s">
        <v>145</v>
      </c>
      <c r="C798" s="3"/>
      <c r="D798" s="1" t="s">
        <v>5</v>
      </c>
      <c r="E798" s="1" t="s">
        <v>10</v>
      </c>
      <c r="F798" s="3">
        <v>45478</v>
      </c>
      <c r="G798" s="8" t="s">
        <v>446</v>
      </c>
      <c r="H798" s="8" t="s">
        <v>569</v>
      </c>
      <c r="I798" t="s">
        <v>561</v>
      </c>
      <c r="J798" s="7" t="s">
        <v>583</v>
      </c>
    </row>
    <row r="799" spans="1:10" x14ac:dyDescent="0.25">
      <c r="A799" s="1">
        <v>2024</v>
      </c>
      <c r="B799" s="1" t="s">
        <v>146</v>
      </c>
      <c r="C799" s="3"/>
      <c r="D799" s="1" t="s">
        <v>5</v>
      </c>
      <c r="E799" s="1" t="s">
        <v>6</v>
      </c>
      <c r="F799" s="3">
        <v>45169</v>
      </c>
      <c r="G799" s="8" t="s">
        <v>446</v>
      </c>
      <c r="H799" s="8" t="s">
        <v>516</v>
      </c>
      <c r="I799" t="s">
        <v>486</v>
      </c>
      <c r="J799" t="s">
        <v>585</v>
      </c>
    </row>
    <row r="800" spans="1:10" x14ac:dyDescent="0.25">
      <c r="A800" s="1">
        <v>2024</v>
      </c>
      <c r="B800" s="1" t="s">
        <v>147</v>
      </c>
      <c r="C800" s="3">
        <v>2958465</v>
      </c>
      <c r="D800" s="1" t="s">
        <v>5</v>
      </c>
      <c r="E800" s="1" t="s">
        <v>6</v>
      </c>
      <c r="F800" s="3">
        <v>45113</v>
      </c>
      <c r="G800" s="8" t="s">
        <v>446</v>
      </c>
      <c r="H800" s="8" t="s">
        <v>517</v>
      </c>
      <c r="I800" t="s">
        <v>486</v>
      </c>
      <c r="J800" t="s">
        <v>585</v>
      </c>
    </row>
    <row r="801" spans="1:10" x14ac:dyDescent="0.25">
      <c r="A801" s="1">
        <v>2024</v>
      </c>
      <c r="B801" s="1" t="s">
        <v>151</v>
      </c>
      <c r="C801" s="3"/>
      <c r="D801" s="1" t="s">
        <v>5</v>
      </c>
      <c r="E801" s="1" t="s">
        <v>6</v>
      </c>
      <c r="F801" s="3">
        <v>44837</v>
      </c>
      <c r="G801" s="8" t="s">
        <v>446</v>
      </c>
      <c r="H801" s="8" t="s">
        <v>518</v>
      </c>
      <c r="I801" t="s">
        <v>495</v>
      </c>
      <c r="J801" t="s">
        <v>582</v>
      </c>
    </row>
    <row r="802" spans="1:10" x14ac:dyDescent="0.25">
      <c r="A802" s="1">
        <v>2024</v>
      </c>
      <c r="B802" s="1" t="s">
        <v>152</v>
      </c>
      <c r="C802" s="3"/>
      <c r="D802" s="1" t="s">
        <v>5</v>
      </c>
      <c r="E802" s="1" t="s">
        <v>10</v>
      </c>
      <c r="F802" s="3">
        <v>43634</v>
      </c>
      <c r="G802" s="8" t="s">
        <v>446</v>
      </c>
      <c r="H802" s="8" t="s">
        <v>366</v>
      </c>
      <c r="I802" t="s">
        <v>470</v>
      </c>
      <c r="J802" t="s">
        <v>586</v>
      </c>
    </row>
    <row r="803" spans="1:10" x14ac:dyDescent="0.25">
      <c r="A803" s="1">
        <v>2024</v>
      </c>
      <c r="B803" s="1" t="s">
        <v>153</v>
      </c>
      <c r="C803" s="3"/>
      <c r="D803" s="1" t="s">
        <v>5</v>
      </c>
      <c r="E803" s="1" t="s">
        <v>10</v>
      </c>
      <c r="F803" s="3">
        <v>45303</v>
      </c>
      <c r="G803" s="8" t="s">
        <v>446</v>
      </c>
      <c r="H803" s="8" t="s">
        <v>519</v>
      </c>
      <c r="I803" t="s">
        <v>495</v>
      </c>
      <c r="J803" t="s">
        <v>582</v>
      </c>
    </row>
    <row r="804" spans="1:10" x14ac:dyDescent="0.25">
      <c r="A804" s="1">
        <v>2024</v>
      </c>
      <c r="B804" s="1" t="s">
        <v>155</v>
      </c>
      <c r="C804" s="3"/>
      <c r="D804" s="1" t="s">
        <v>5</v>
      </c>
      <c r="E804" s="1" t="s">
        <v>10</v>
      </c>
      <c r="F804" s="3">
        <v>42990</v>
      </c>
      <c r="G804" s="8" t="s">
        <v>446</v>
      </c>
      <c r="H804" s="8" t="s">
        <v>297</v>
      </c>
      <c r="I804" t="s">
        <v>469</v>
      </c>
      <c r="J804" t="s">
        <v>586</v>
      </c>
    </row>
    <row r="805" spans="1:10" x14ac:dyDescent="0.25">
      <c r="A805" s="1">
        <v>2024</v>
      </c>
      <c r="B805" s="1" t="s">
        <v>157</v>
      </c>
      <c r="C805" s="3"/>
      <c r="D805" s="1" t="s">
        <v>5</v>
      </c>
      <c r="E805" s="1" t="s">
        <v>6</v>
      </c>
      <c r="F805" s="3">
        <v>44447</v>
      </c>
      <c r="G805" s="8" t="s">
        <v>446</v>
      </c>
      <c r="H805" s="8" t="s">
        <v>520</v>
      </c>
      <c r="I805" t="s">
        <v>521</v>
      </c>
      <c r="J805" t="s">
        <v>583</v>
      </c>
    </row>
    <row r="806" spans="1:10" x14ac:dyDescent="0.25">
      <c r="A806" s="1">
        <v>2024</v>
      </c>
      <c r="B806" s="1" t="s">
        <v>159</v>
      </c>
      <c r="C806" s="3"/>
      <c r="D806" s="1" t="s">
        <v>5</v>
      </c>
      <c r="E806" s="1" t="s">
        <v>6</v>
      </c>
      <c r="F806" s="3">
        <v>43256</v>
      </c>
      <c r="G806" s="8" t="s">
        <v>446</v>
      </c>
      <c r="H806" s="8" t="s">
        <v>522</v>
      </c>
      <c r="I806" t="s">
        <v>505</v>
      </c>
      <c r="J806" t="s">
        <v>584</v>
      </c>
    </row>
    <row r="807" spans="1:10" x14ac:dyDescent="0.25">
      <c r="A807" s="1">
        <v>2024</v>
      </c>
      <c r="B807" s="1" t="s">
        <v>160</v>
      </c>
      <c r="C807" s="3"/>
      <c r="D807" s="1" t="s">
        <v>5</v>
      </c>
      <c r="E807" s="1" t="s">
        <v>10</v>
      </c>
      <c r="F807" s="3">
        <v>44097</v>
      </c>
      <c r="G807" s="8" t="s">
        <v>446</v>
      </c>
      <c r="H807" s="8" t="s">
        <v>523</v>
      </c>
      <c r="I807" t="s">
        <v>524</v>
      </c>
      <c r="J807" t="s">
        <v>583</v>
      </c>
    </row>
    <row r="808" spans="1:10" x14ac:dyDescent="0.25">
      <c r="A808" s="1">
        <v>2024</v>
      </c>
      <c r="B808" s="1" t="s">
        <v>161</v>
      </c>
      <c r="C808" s="3"/>
      <c r="D808" s="1" t="s">
        <v>5</v>
      </c>
      <c r="E808" s="1" t="s">
        <v>6</v>
      </c>
      <c r="F808" s="3">
        <v>42821</v>
      </c>
      <c r="G808" s="8" t="s">
        <v>446</v>
      </c>
      <c r="H808" s="8" t="s">
        <v>525</v>
      </c>
      <c r="I808" t="s">
        <v>505</v>
      </c>
      <c r="J808" t="s">
        <v>584</v>
      </c>
    </row>
    <row r="809" spans="1:10" x14ac:dyDescent="0.25">
      <c r="A809" s="1">
        <v>2024</v>
      </c>
      <c r="B809" s="1" t="s">
        <v>166</v>
      </c>
      <c r="C809" s="3"/>
      <c r="D809" s="1" t="s">
        <v>5</v>
      </c>
      <c r="E809" s="1" t="s">
        <v>10</v>
      </c>
      <c r="F809" s="3">
        <v>44467</v>
      </c>
      <c r="G809" s="8" t="s">
        <v>446</v>
      </c>
      <c r="H809" s="8" t="s">
        <v>526</v>
      </c>
      <c r="I809" t="s">
        <v>483</v>
      </c>
      <c r="J809" t="s">
        <v>582</v>
      </c>
    </row>
    <row r="810" spans="1:10" x14ac:dyDescent="0.25">
      <c r="A810" s="1">
        <v>2024</v>
      </c>
      <c r="B810" s="1" t="s">
        <v>168</v>
      </c>
      <c r="C810" s="3"/>
      <c r="D810" s="1" t="s">
        <v>5</v>
      </c>
      <c r="E810" s="1" t="s">
        <v>6</v>
      </c>
      <c r="F810" s="3">
        <v>40317</v>
      </c>
      <c r="G810" s="8" t="s">
        <v>446</v>
      </c>
      <c r="H810" s="8" t="s">
        <v>375</v>
      </c>
      <c r="I810" t="s">
        <v>461</v>
      </c>
      <c r="J810" t="s">
        <v>585</v>
      </c>
    </row>
    <row r="811" spans="1:10" x14ac:dyDescent="0.25">
      <c r="A811" s="1">
        <v>2024</v>
      </c>
      <c r="B811" s="1" t="s">
        <v>169</v>
      </c>
      <c r="C811" s="3">
        <v>2958465</v>
      </c>
      <c r="D811" s="1" t="s">
        <v>5</v>
      </c>
      <c r="E811" s="1" t="s">
        <v>10</v>
      </c>
      <c r="F811" s="3">
        <v>44999</v>
      </c>
      <c r="G811" s="8" t="s">
        <v>446</v>
      </c>
      <c r="H811" s="8" t="s">
        <v>527</v>
      </c>
      <c r="I811" t="s">
        <v>470</v>
      </c>
      <c r="J811" t="s">
        <v>586</v>
      </c>
    </row>
    <row r="812" spans="1:10" x14ac:dyDescent="0.25">
      <c r="A812" s="1">
        <v>2024</v>
      </c>
      <c r="B812" s="1" t="s">
        <v>170</v>
      </c>
      <c r="C812" s="3"/>
      <c r="D812" s="1" t="s">
        <v>5</v>
      </c>
      <c r="E812" s="1" t="s">
        <v>6</v>
      </c>
      <c r="F812" s="3">
        <v>44266</v>
      </c>
      <c r="G812" s="8" t="s">
        <v>446</v>
      </c>
      <c r="H812" s="8" t="s">
        <v>528</v>
      </c>
      <c r="I812" t="s">
        <v>509</v>
      </c>
      <c r="J812" t="s">
        <v>584</v>
      </c>
    </row>
    <row r="813" spans="1:10" x14ac:dyDescent="0.25">
      <c r="A813" s="1">
        <v>2024</v>
      </c>
      <c r="B813" s="1" t="s">
        <v>172</v>
      </c>
      <c r="C813" s="3"/>
      <c r="D813" s="1" t="s">
        <v>5</v>
      </c>
      <c r="E813" s="1" t="s">
        <v>10</v>
      </c>
      <c r="F813" s="3">
        <v>43594</v>
      </c>
      <c r="G813" s="8" t="s">
        <v>446</v>
      </c>
      <c r="H813" s="8" t="s">
        <v>378</v>
      </c>
      <c r="I813" t="s">
        <v>473</v>
      </c>
      <c r="J813" t="s">
        <v>586</v>
      </c>
    </row>
    <row r="814" spans="1:10" x14ac:dyDescent="0.25">
      <c r="A814" s="1">
        <v>2024</v>
      </c>
      <c r="B814" s="1" t="s">
        <v>173</v>
      </c>
      <c r="C814" s="3"/>
      <c r="D814" s="1" t="s">
        <v>5</v>
      </c>
      <c r="E814" s="1" t="s">
        <v>10</v>
      </c>
      <c r="F814" s="3">
        <v>44253</v>
      </c>
      <c r="G814" s="8" t="s">
        <v>446</v>
      </c>
      <c r="H814" s="8" t="s">
        <v>529</v>
      </c>
      <c r="I814" t="s">
        <v>473</v>
      </c>
      <c r="J814" t="s">
        <v>586</v>
      </c>
    </row>
    <row r="815" spans="1:10" x14ac:dyDescent="0.25">
      <c r="A815" s="1">
        <v>2024</v>
      </c>
      <c r="B815" s="1" t="s">
        <v>175</v>
      </c>
      <c r="C815" s="3"/>
      <c r="D815" s="1" t="s">
        <v>5</v>
      </c>
      <c r="E815" s="1" t="s">
        <v>6</v>
      </c>
      <c r="F815" s="3">
        <v>40560</v>
      </c>
      <c r="G815" s="8" t="s">
        <v>446</v>
      </c>
      <c r="H815" s="8" t="s">
        <v>380</v>
      </c>
      <c r="I815" t="s">
        <v>486</v>
      </c>
      <c r="J815" t="s">
        <v>585</v>
      </c>
    </row>
    <row r="816" spans="1:10" x14ac:dyDescent="0.25">
      <c r="A816" s="1">
        <v>2024</v>
      </c>
      <c r="B816" s="1" t="s">
        <v>177</v>
      </c>
      <c r="C816" s="3"/>
      <c r="D816" s="1" t="s">
        <v>5</v>
      </c>
      <c r="E816" s="1" t="s">
        <v>6</v>
      </c>
      <c r="F816" s="3">
        <v>44158</v>
      </c>
      <c r="G816" s="8" t="s">
        <v>446</v>
      </c>
      <c r="H816" s="8" t="s">
        <v>381</v>
      </c>
      <c r="I816" t="s">
        <v>477</v>
      </c>
      <c r="J816" t="s">
        <v>583</v>
      </c>
    </row>
    <row r="817" spans="1:10" x14ac:dyDescent="0.25">
      <c r="A817" s="1">
        <v>2024</v>
      </c>
      <c r="B817" s="1" t="s">
        <v>182</v>
      </c>
      <c r="C817" s="3"/>
      <c r="D817" s="1" t="s">
        <v>5</v>
      </c>
      <c r="E817" s="1" t="s">
        <v>6</v>
      </c>
      <c r="F817" s="3">
        <v>45133</v>
      </c>
      <c r="G817" s="8" t="s">
        <v>446</v>
      </c>
      <c r="H817" s="8" t="s">
        <v>382</v>
      </c>
      <c r="I817" t="s">
        <v>467</v>
      </c>
      <c r="J817" t="s">
        <v>582</v>
      </c>
    </row>
    <row r="818" spans="1:10" x14ac:dyDescent="0.25">
      <c r="A818" s="1">
        <v>2024</v>
      </c>
      <c r="B818" s="1" t="s">
        <v>189</v>
      </c>
      <c r="C818" s="3">
        <v>2958465</v>
      </c>
      <c r="D818" s="1" t="s">
        <v>5</v>
      </c>
      <c r="E818" s="1" t="s">
        <v>6</v>
      </c>
      <c r="F818" s="3">
        <v>44895</v>
      </c>
      <c r="G818" s="8" t="s">
        <v>446</v>
      </c>
      <c r="H818" s="8" t="s">
        <v>530</v>
      </c>
      <c r="I818" t="s">
        <v>467</v>
      </c>
      <c r="J818" t="s">
        <v>582</v>
      </c>
    </row>
    <row r="819" spans="1:10" x14ac:dyDescent="0.25">
      <c r="A819" s="1">
        <v>2024</v>
      </c>
      <c r="B819" s="1" t="s">
        <v>190</v>
      </c>
      <c r="C819" s="3"/>
      <c r="D819" s="1" t="s">
        <v>5</v>
      </c>
      <c r="E819" s="1" t="s">
        <v>10</v>
      </c>
      <c r="F819" s="3">
        <v>45112</v>
      </c>
      <c r="G819" s="8" t="s">
        <v>446</v>
      </c>
      <c r="H819" s="8" t="s">
        <v>531</v>
      </c>
      <c r="I819" t="s">
        <v>489</v>
      </c>
      <c r="J819" t="s">
        <v>585</v>
      </c>
    </row>
    <row r="820" spans="1:10" x14ac:dyDescent="0.25">
      <c r="A820" s="1">
        <v>2024</v>
      </c>
      <c r="B820" s="1" t="s">
        <v>191</v>
      </c>
      <c r="C820" s="3"/>
      <c r="D820" s="1" t="s">
        <v>5</v>
      </c>
      <c r="E820" s="1" t="s">
        <v>6</v>
      </c>
      <c r="F820" s="3">
        <v>45483</v>
      </c>
      <c r="G820" s="8" t="s">
        <v>446</v>
      </c>
      <c r="H820" s="8" t="s">
        <v>570</v>
      </c>
      <c r="I820" t="s">
        <v>510</v>
      </c>
      <c r="J820" s="7" t="s">
        <v>584</v>
      </c>
    </row>
    <row r="821" spans="1:10" x14ac:dyDescent="0.25">
      <c r="A821" s="1">
        <v>2024</v>
      </c>
      <c r="B821" s="1" t="s">
        <v>192</v>
      </c>
      <c r="C821" s="3"/>
      <c r="D821" s="1" t="s">
        <v>5</v>
      </c>
      <c r="E821" s="1" t="s">
        <v>10</v>
      </c>
      <c r="F821" s="3">
        <v>44243</v>
      </c>
      <c r="G821" s="8" t="s">
        <v>446</v>
      </c>
      <c r="H821" s="8" t="s">
        <v>532</v>
      </c>
      <c r="I821" t="s">
        <v>489</v>
      </c>
      <c r="J821" t="s">
        <v>585</v>
      </c>
    </row>
    <row r="822" spans="1:10" x14ac:dyDescent="0.25">
      <c r="A822" s="1">
        <v>2024</v>
      </c>
      <c r="B822" s="1" t="s">
        <v>195</v>
      </c>
      <c r="C822" s="3"/>
      <c r="D822" s="1" t="s">
        <v>5</v>
      </c>
      <c r="E822" s="1" t="s">
        <v>6</v>
      </c>
      <c r="F822" s="3">
        <v>44281</v>
      </c>
      <c r="G822" s="8" t="s">
        <v>446</v>
      </c>
      <c r="H822" s="8" t="s">
        <v>533</v>
      </c>
      <c r="I822" t="s">
        <v>491</v>
      </c>
      <c r="J822" t="s">
        <v>582</v>
      </c>
    </row>
    <row r="823" spans="1:10" x14ac:dyDescent="0.25">
      <c r="A823" s="1">
        <v>2024</v>
      </c>
      <c r="B823" s="1" t="s">
        <v>196</v>
      </c>
      <c r="C823" s="3"/>
      <c r="D823" s="1" t="s">
        <v>5</v>
      </c>
      <c r="E823" s="1" t="s">
        <v>6</v>
      </c>
      <c r="F823" s="3">
        <v>44036</v>
      </c>
      <c r="G823" s="8" t="s">
        <v>446</v>
      </c>
      <c r="H823" s="8" t="s">
        <v>389</v>
      </c>
      <c r="I823" t="s">
        <v>467</v>
      </c>
      <c r="J823" t="s">
        <v>582</v>
      </c>
    </row>
    <row r="824" spans="1:10" x14ac:dyDescent="0.25">
      <c r="A824" s="1">
        <v>2024</v>
      </c>
      <c r="B824" s="1" t="s">
        <v>200</v>
      </c>
      <c r="C824" s="3"/>
      <c r="D824" s="1" t="s">
        <v>5</v>
      </c>
      <c r="E824" s="1" t="s">
        <v>6</v>
      </c>
      <c r="F824" s="3">
        <v>41690</v>
      </c>
      <c r="G824" s="8" t="s">
        <v>446</v>
      </c>
      <c r="H824" s="8" t="s">
        <v>390</v>
      </c>
      <c r="I824" t="s">
        <v>478</v>
      </c>
      <c r="J824" t="s">
        <v>585</v>
      </c>
    </row>
    <row r="825" spans="1:10" x14ac:dyDescent="0.25">
      <c r="A825" s="1">
        <v>2024</v>
      </c>
      <c r="B825" s="1" t="s">
        <v>201</v>
      </c>
      <c r="C825" s="3"/>
      <c r="D825" s="1" t="s">
        <v>5</v>
      </c>
      <c r="E825" s="1" t="s">
        <v>6</v>
      </c>
      <c r="F825" s="3">
        <v>42354</v>
      </c>
      <c r="G825" s="8" t="s">
        <v>446</v>
      </c>
      <c r="H825" s="8" t="s">
        <v>391</v>
      </c>
      <c r="I825" t="s">
        <v>489</v>
      </c>
      <c r="J825" t="s">
        <v>585</v>
      </c>
    </row>
    <row r="826" spans="1:10" x14ac:dyDescent="0.25">
      <c r="A826" s="1">
        <v>2024</v>
      </c>
      <c r="B826" s="1" t="s">
        <v>202</v>
      </c>
      <c r="C826" s="3"/>
      <c r="D826" s="1" t="s">
        <v>5</v>
      </c>
      <c r="E826" s="1" t="s">
        <v>10</v>
      </c>
      <c r="F826" s="3">
        <v>44389</v>
      </c>
      <c r="G826" s="8" t="s">
        <v>446</v>
      </c>
      <c r="H826" s="8" t="s">
        <v>534</v>
      </c>
      <c r="I826" t="s">
        <v>473</v>
      </c>
      <c r="J826" t="s">
        <v>586</v>
      </c>
    </row>
    <row r="827" spans="1:10" x14ac:dyDescent="0.25">
      <c r="A827" s="1">
        <v>2024</v>
      </c>
      <c r="B827" s="1" t="s">
        <v>206</v>
      </c>
      <c r="C827" s="3"/>
      <c r="D827" s="1" t="s">
        <v>5</v>
      </c>
      <c r="E827" s="1" t="s">
        <v>6</v>
      </c>
      <c r="F827" s="3">
        <v>44865</v>
      </c>
      <c r="G827" s="8" t="s">
        <v>446</v>
      </c>
      <c r="H827" s="8" t="s">
        <v>535</v>
      </c>
      <c r="I827" t="s">
        <v>495</v>
      </c>
      <c r="J827" t="s">
        <v>582</v>
      </c>
    </row>
    <row r="828" spans="1:10" x14ac:dyDescent="0.25">
      <c r="A828" s="1">
        <v>2024</v>
      </c>
      <c r="B828" s="1" t="s">
        <v>207</v>
      </c>
      <c r="C828" s="3"/>
      <c r="D828" s="1" t="s">
        <v>5</v>
      </c>
      <c r="E828" s="1" t="s">
        <v>10</v>
      </c>
      <c r="F828" s="3">
        <v>43651</v>
      </c>
      <c r="G828" s="8" t="s">
        <v>446</v>
      </c>
      <c r="H828" s="8" t="s">
        <v>395</v>
      </c>
      <c r="I828" t="s">
        <v>470</v>
      </c>
      <c r="J828" t="s">
        <v>586</v>
      </c>
    </row>
    <row r="829" spans="1:10" x14ac:dyDescent="0.25">
      <c r="A829" s="1">
        <v>2024</v>
      </c>
      <c r="B829" s="1" t="s">
        <v>210</v>
      </c>
      <c r="C829" s="3"/>
      <c r="D829" s="1" t="s">
        <v>5</v>
      </c>
      <c r="E829" s="1" t="s">
        <v>10</v>
      </c>
      <c r="F829" s="3">
        <v>45338</v>
      </c>
      <c r="G829" s="8" t="s">
        <v>446</v>
      </c>
      <c r="H829" s="8" t="s">
        <v>553</v>
      </c>
      <c r="I829" t="s">
        <v>489</v>
      </c>
      <c r="J829" s="7" t="s">
        <v>585</v>
      </c>
    </row>
    <row r="830" spans="1:10" x14ac:dyDescent="0.25">
      <c r="A830" s="1">
        <v>2024</v>
      </c>
      <c r="B830" s="1" t="s">
        <v>211</v>
      </c>
      <c r="C830" s="3"/>
      <c r="D830" s="1" t="s">
        <v>5</v>
      </c>
      <c r="E830" s="1" t="s">
        <v>6</v>
      </c>
      <c r="F830" s="3">
        <v>41124</v>
      </c>
      <c r="G830" s="8" t="s">
        <v>446</v>
      </c>
      <c r="H830" s="8" t="s">
        <v>397</v>
      </c>
      <c r="I830" t="s">
        <v>504</v>
      </c>
      <c r="J830" t="s">
        <v>584</v>
      </c>
    </row>
    <row r="831" spans="1:10" x14ac:dyDescent="0.25">
      <c r="A831" s="1">
        <v>2024</v>
      </c>
      <c r="B831" s="1" t="s">
        <v>215</v>
      </c>
      <c r="C831" s="3">
        <v>2958446</v>
      </c>
      <c r="D831" s="1" t="s">
        <v>5</v>
      </c>
      <c r="E831" s="1" t="s">
        <v>10</v>
      </c>
      <c r="F831" s="3">
        <v>41864</v>
      </c>
      <c r="G831" s="8" t="s">
        <v>446</v>
      </c>
      <c r="H831" s="8" t="s">
        <v>536</v>
      </c>
      <c r="I831" t="s">
        <v>489</v>
      </c>
      <c r="J831" t="s">
        <v>585</v>
      </c>
    </row>
    <row r="832" spans="1:10" x14ac:dyDescent="0.25">
      <c r="A832" s="1">
        <v>2024</v>
      </c>
      <c r="B832" s="1" t="s">
        <v>220</v>
      </c>
      <c r="C832" s="3"/>
      <c r="D832" s="1" t="s">
        <v>5</v>
      </c>
      <c r="E832" s="1" t="s">
        <v>6</v>
      </c>
      <c r="F832" s="3">
        <v>45363</v>
      </c>
      <c r="G832" s="8" t="s">
        <v>446</v>
      </c>
      <c r="H832" s="8" t="s">
        <v>557</v>
      </c>
      <c r="I832" t="s">
        <v>467</v>
      </c>
      <c r="J832" s="7" t="s">
        <v>582</v>
      </c>
    </row>
    <row r="833" spans="1:10" x14ac:dyDescent="0.25">
      <c r="A833" s="1">
        <v>2024</v>
      </c>
      <c r="B833" s="1" t="s">
        <v>221</v>
      </c>
      <c r="C833" s="3"/>
      <c r="D833" s="1" t="s">
        <v>5</v>
      </c>
      <c r="E833" s="1" t="s">
        <v>10</v>
      </c>
      <c r="F833" s="3">
        <v>45503</v>
      </c>
      <c r="G833" s="8" t="s">
        <v>446</v>
      </c>
      <c r="H833" s="8" t="s">
        <v>571</v>
      </c>
      <c r="I833" t="s">
        <v>485</v>
      </c>
      <c r="J833" s="7" t="s">
        <v>583</v>
      </c>
    </row>
    <row r="834" spans="1:10" x14ac:dyDescent="0.25">
      <c r="A834" s="1">
        <v>2024</v>
      </c>
      <c r="B834" s="1" t="s">
        <v>226</v>
      </c>
      <c r="C834" s="3"/>
      <c r="D834" s="1" t="s">
        <v>5</v>
      </c>
      <c r="E834" s="1" t="s">
        <v>10</v>
      </c>
      <c r="F834" s="3">
        <v>41894</v>
      </c>
      <c r="G834" s="8" t="s">
        <v>446</v>
      </c>
      <c r="H834" s="8" t="s">
        <v>402</v>
      </c>
      <c r="I834" t="s">
        <v>471</v>
      </c>
      <c r="J834" t="s">
        <v>582</v>
      </c>
    </row>
    <row r="835" spans="1:10" x14ac:dyDescent="0.25">
      <c r="A835" s="1">
        <v>2024</v>
      </c>
      <c r="B835" s="1" t="s">
        <v>227</v>
      </c>
      <c r="C835" s="3"/>
      <c r="D835" s="1" t="s">
        <v>5</v>
      </c>
      <c r="E835" s="1" t="s">
        <v>6</v>
      </c>
      <c r="F835" s="3">
        <v>45464</v>
      </c>
      <c r="G835" s="8" t="s">
        <v>446</v>
      </c>
      <c r="H835" s="8" t="s">
        <v>567</v>
      </c>
      <c r="I835" t="s">
        <v>461</v>
      </c>
      <c r="J835" s="7" t="s">
        <v>585</v>
      </c>
    </row>
    <row r="836" spans="1:10" x14ac:dyDescent="0.25">
      <c r="A836" s="1">
        <v>2024</v>
      </c>
      <c r="B836" s="1" t="s">
        <v>228</v>
      </c>
      <c r="C836" s="3"/>
      <c r="D836" s="1" t="s">
        <v>5</v>
      </c>
      <c r="E836" s="1" t="s">
        <v>6</v>
      </c>
      <c r="F836" s="3">
        <v>43208</v>
      </c>
      <c r="G836" s="8" t="s">
        <v>446</v>
      </c>
      <c r="H836" s="8" t="s">
        <v>404</v>
      </c>
      <c r="I836" t="s">
        <v>505</v>
      </c>
      <c r="J836" t="s">
        <v>584</v>
      </c>
    </row>
    <row r="837" spans="1:10" x14ac:dyDescent="0.25">
      <c r="A837" s="1">
        <v>2024</v>
      </c>
      <c r="B837" s="1" t="s">
        <v>230</v>
      </c>
      <c r="C837" s="3"/>
      <c r="D837" s="1" t="s">
        <v>5</v>
      </c>
      <c r="E837" s="1" t="s">
        <v>6</v>
      </c>
      <c r="F837" s="3">
        <v>45190</v>
      </c>
      <c r="G837" s="8" t="s">
        <v>446</v>
      </c>
      <c r="H837" s="8" t="s">
        <v>537</v>
      </c>
      <c r="I837" t="s">
        <v>483</v>
      </c>
      <c r="J837" t="s">
        <v>582</v>
      </c>
    </row>
    <row r="838" spans="1:10" x14ac:dyDescent="0.25">
      <c r="A838" s="1">
        <v>2024</v>
      </c>
      <c r="B838" s="1" t="s">
        <v>232</v>
      </c>
      <c r="C838" s="3"/>
      <c r="D838" s="1" t="s">
        <v>5</v>
      </c>
      <c r="E838" s="1" t="s">
        <v>6</v>
      </c>
      <c r="F838" s="3">
        <v>39673</v>
      </c>
      <c r="G838" s="8" t="s">
        <v>446</v>
      </c>
      <c r="H838" s="8" t="s">
        <v>406</v>
      </c>
      <c r="I838" t="s">
        <v>504</v>
      </c>
      <c r="J838" t="s">
        <v>584</v>
      </c>
    </row>
    <row r="839" spans="1:10" x14ac:dyDescent="0.25">
      <c r="A839" s="1">
        <v>2024</v>
      </c>
      <c r="B839" s="1" t="s">
        <v>235</v>
      </c>
      <c r="C839" s="3"/>
      <c r="D839" s="1" t="s">
        <v>5</v>
      </c>
      <c r="E839" s="1" t="s">
        <v>10</v>
      </c>
      <c r="F839" s="3">
        <v>45400</v>
      </c>
      <c r="G839" s="8" t="s">
        <v>446</v>
      </c>
      <c r="H839" s="8" t="s">
        <v>560</v>
      </c>
      <c r="I839" t="s">
        <v>561</v>
      </c>
      <c r="J839" s="7" t="s">
        <v>584</v>
      </c>
    </row>
    <row r="840" spans="1:10" x14ac:dyDescent="0.25">
      <c r="A840" s="1">
        <v>2024</v>
      </c>
      <c r="B840" s="1" t="s">
        <v>238</v>
      </c>
      <c r="C840" s="3"/>
      <c r="D840" s="1" t="s">
        <v>5</v>
      </c>
      <c r="E840" s="1" t="s">
        <v>6</v>
      </c>
      <c r="F840" s="3">
        <v>43523</v>
      </c>
      <c r="G840" s="8" t="s">
        <v>446</v>
      </c>
      <c r="H840" s="8" t="s">
        <v>408</v>
      </c>
      <c r="I840" t="s">
        <v>477</v>
      </c>
      <c r="J840" t="s">
        <v>583</v>
      </c>
    </row>
    <row r="841" spans="1:10" x14ac:dyDescent="0.25">
      <c r="A841" s="1">
        <v>2024</v>
      </c>
      <c r="B841" s="1" t="s">
        <v>239</v>
      </c>
      <c r="C841" s="3"/>
      <c r="D841" s="1" t="s">
        <v>5</v>
      </c>
      <c r="E841" s="1" t="s">
        <v>10</v>
      </c>
      <c r="F841" s="3">
        <v>39097</v>
      </c>
      <c r="G841" s="8" t="s">
        <v>446</v>
      </c>
      <c r="H841" s="8" t="s">
        <v>409</v>
      </c>
      <c r="I841" t="s">
        <v>538</v>
      </c>
      <c r="J841" t="s">
        <v>582</v>
      </c>
    </row>
    <row r="842" spans="1:10" x14ac:dyDescent="0.25">
      <c r="A842" s="1">
        <v>2024</v>
      </c>
      <c r="B842" s="1" t="s">
        <v>248</v>
      </c>
      <c r="C842" s="3"/>
      <c r="D842" s="1" t="s">
        <v>5</v>
      </c>
      <c r="E842" s="1" t="s">
        <v>6</v>
      </c>
      <c r="F842" s="3">
        <v>44883</v>
      </c>
      <c r="G842" s="8" t="s">
        <v>446</v>
      </c>
      <c r="H842" s="8" t="s">
        <v>539</v>
      </c>
      <c r="I842" t="s">
        <v>489</v>
      </c>
      <c r="J842" t="s">
        <v>585</v>
      </c>
    </row>
    <row r="843" spans="1:10" x14ac:dyDescent="0.25">
      <c r="A843" s="1">
        <v>2024</v>
      </c>
      <c r="B843" s="1" t="s">
        <v>250</v>
      </c>
      <c r="C843" s="3"/>
      <c r="D843" s="1" t="s">
        <v>5</v>
      </c>
      <c r="E843" s="1" t="s">
        <v>6</v>
      </c>
      <c r="F843" s="3">
        <v>43173</v>
      </c>
      <c r="G843" s="8" t="s">
        <v>446</v>
      </c>
      <c r="H843" s="8" t="s">
        <v>540</v>
      </c>
      <c r="I843" t="s">
        <v>510</v>
      </c>
      <c r="J843" t="s">
        <v>584</v>
      </c>
    </row>
    <row r="844" spans="1:10" x14ac:dyDescent="0.25">
      <c r="A844" s="1">
        <v>2024</v>
      </c>
      <c r="B844" s="1" t="s">
        <v>251</v>
      </c>
      <c r="C844" s="3">
        <v>2958465</v>
      </c>
      <c r="D844" s="1" t="s">
        <v>5</v>
      </c>
      <c r="E844" s="1" t="s">
        <v>6</v>
      </c>
      <c r="F844" s="3">
        <v>45393</v>
      </c>
      <c r="G844" s="8" t="s">
        <v>446</v>
      </c>
      <c r="H844" s="8" t="s">
        <v>413</v>
      </c>
      <c r="I844" t="s">
        <v>467</v>
      </c>
      <c r="J844" s="7" t="s">
        <v>582</v>
      </c>
    </row>
    <row r="845" spans="1:10" x14ac:dyDescent="0.25">
      <c r="A845" s="1">
        <v>2024</v>
      </c>
      <c r="B845" s="1" t="s">
        <v>253</v>
      </c>
      <c r="C845" s="3">
        <v>2958465</v>
      </c>
      <c r="D845" s="1" t="s">
        <v>5</v>
      </c>
      <c r="E845" s="1" t="s">
        <v>10</v>
      </c>
      <c r="F845" s="3">
        <v>45386</v>
      </c>
      <c r="G845" s="8" t="s">
        <v>446</v>
      </c>
      <c r="H845" s="8" t="s">
        <v>414</v>
      </c>
      <c r="I845" t="s">
        <v>562</v>
      </c>
      <c r="J845" s="7" t="s">
        <v>586</v>
      </c>
    </row>
    <row r="846" spans="1:10" x14ac:dyDescent="0.25">
      <c r="A846" s="1">
        <v>2024</v>
      </c>
      <c r="B846" s="1" t="s">
        <v>254</v>
      </c>
      <c r="C846" s="3"/>
      <c r="D846" s="1" t="s">
        <v>5</v>
      </c>
      <c r="E846" s="1" t="s">
        <v>6</v>
      </c>
      <c r="F846" s="3">
        <v>43383</v>
      </c>
      <c r="G846" s="8" t="s">
        <v>446</v>
      </c>
      <c r="H846" s="8" t="s">
        <v>415</v>
      </c>
      <c r="I846" t="s">
        <v>478</v>
      </c>
      <c r="J846" t="s">
        <v>585</v>
      </c>
    </row>
    <row r="847" spans="1:10" x14ac:dyDescent="0.25">
      <c r="A847" s="1">
        <v>2024</v>
      </c>
      <c r="B847" s="1" t="s">
        <v>257</v>
      </c>
      <c r="C847" s="3"/>
      <c r="D847" s="1" t="s">
        <v>5</v>
      </c>
      <c r="E847" s="1" t="s">
        <v>10</v>
      </c>
      <c r="F847" s="3">
        <v>45390</v>
      </c>
      <c r="G847" s="8" t="s">
        <v>446</v>
      </c>
      <c r="H847" s="8" t="s">
        <v>563</v>
      </c>
      <c r="I847" t="s">
        <v>470</v>
      </c>
      <c r="J847" s="7" t="s">
        <v>586</v>
      </c>
    </row>
    <row r="848" spans="1:10" x14ac:dyDescent="0.25">
      <c r="A848" s="1">
        <v>2024</v>
      </c>
      <c r="B848" s="1" t="s">
        <v>258</v>
      </c>
      <c r="C848" s="3"/>
      <c r="D848" s="1" t="s">
        <v>5</v>
      </c>
      <c r="E848" s="1" t="s">
        <v>6</v>
      </c>
      <c r="F848" s="3">
        <v>42419</v>
      </c>
      <c r="G848" s="8" t="s">
        <v>446</v>
      </c>
      <c r="H848" s="8" t="s">
        <v>541</v>
      </c>
      <c r="I848" t="s">
        <v>505</v>
      </c>
      <c r="J848" t="s">
        <v>584</v>
      </c>
    </row>
    <row r="849" spans="1:10" x14ac:dyDescent="0.25">
      <c r="A849" s="1">
        <v>2024</v>
      </c>
      <c r="B849" s="1" t="s">
        <v>259</v>
      </c>
      <c r="C849" s="3">
        <v>2958465</v>
      </c>
      <c r="D849" s="1" t="s">
        <v>5</v>
      </c>
      <c r="E849" s="1" t="s">
        <v>6</v>
      </c>
      <c r="F849" s="3">
        <v>45169</v>
      </c>
      <c r="G849" s="8" t="s">
        <v>446</v>
      </c>
      <c r="H849" s="8" t="s">
        <v>542</v>
      </c>
      <c r="I849" t="s">
        <v>505</v>
      </c>
      <c r="J849" t="s">
        <v>584</v>
      </c>
    </row>
    <row r="850" spans="1:10" x14ac:dyDescent="0.25">
      <c r="A850" s="1">
        <v>2024</v>
      </c>
      <c r="B850" s="1" t="s">
        <v>261</v>
      </c>
      <c r="C850" s="3"/>
      <c r="D850" s="1" t="s">
        <v>5</v>
      </c>
      <c r="E850" s="1" t="s">
        <v>10</v>
      </c>
      <c r="F850" s="3">
        <v>43493</v>
      </c>
      <c r="G850" s="8" t="s">
        <v>446</v>
      </c>
      <c r="H850" s="8" t="s">
        <v>543</v>
      </c>
      <c r="I850" t="s">
        <v>544</v>
      </c>
      <c r="J850" t="s">
        <v>587</v>
      </c>
    </row>
    <row r="851" spans="1:10" x14ac:dyDescent="0.25">
      <c r="A851" s="1">
        <v>2024</v>
      </c>
      <c r="B851" s="1" t="s">
        <v>264</v>
      </c>
      <c r="C851" s="3">
        <v>2958465</v>
      </c>
      <c r="D851" s="1" t="s">
        <v>5</v>
      </c>
      <c r="E851" s="1" t="s">
        <v>6</v>
      </c>
      <c r="F851" s="3">
        <v>44897</v>
      </c>
      <c r="G851" s="8" t="s">
        <v>446</v>
      </c>
      <c r="H851" s="8" t="s">
        <v>545</v>
      </c>
      <c r="I851" t="s">
        <v>489</v>
      </c>
      <c r="J851" t="s">
        <v>585</v>
      </c>
    </row>
    <row r="852" spans="1:10" x14ac:dyDescent="0.25">
      <c r="A852" s="1">
        <v>2024</v>
      </c>
      <c r="B852" s="1" t="s">
        <v>265</v>
      </c>
      <c r="C852" s="3"/>
      <c r="D852" s="1" t="s">
        <v>5</v>
      </c>
      <c r="E852" s="1" t="s">
        <v>6</v>
      </c>
      <c r="F852" s="3">
        <v>41866</v>
      </c>
      <c r="G852" s="8" t="s">
        <v>446</v>
      </c>
      <c r="H852" s="8" t="s">
        <v>421</v>
      </c>
      <c r="I852" t="s">
        <v>463</v>
      </c>
      <c r="J852" t="s">
        <v>582</v>
      </c>
    </row>
    <row r="853" spans="1:10" x14ac:dyDescent="0.25">
      <c r="A853" s="1">
        <v>2024</v>
      </c>
      <c r="B853" s="1" t="s">
        <v>266</v>
      </c>
      <c r="C853" s="3">
        <v>2958465</v>
      </c>
      <c r="D853" s="1" t="s">
        <v>5</v>
      </c>
      <c r="E853" s="1" t="s">
        <v>6</v>
      </c>
      <c r="F853" s="3">
        <v>45139</v>
      </c>
      <c r="G853" s="8" t="s">
        <v>446</v>
      </c>
      <c r="H853" s="8" t="s">
        <v>546</v>
      </c>
      <c r="I853" t="s">
        <v>478</v>
      </c>
      <c r="J853" t="s">
        <v>585</v>
      </c>
    </row>
    <row r="854" spans="1:10" x14ac:dyDescent="0.25">
      <c r="A854" s="1">
        <v>2024</v>
      </c>
      <c r="B854" s="1" t="s">
        <v>267</v>
      </c>
      <c r="C854" s="3"/>
      <c r="D854" s="1" t="s">
        <v>5</v>
      </c>
      <c r="E854" s="1" t="s">
        <v>6</v>
      </c>
      <c r="F854" s="3">
        <v>45323</v>
      </c>
      <c r="G854" s="8" t="s">
        <v>446</v>
      </c>
      <c r="H854" s="8" t="s">
        <v>554</v>
      </c>
      <c r="I854" t="s">
        <v>478</v>
      </c>
      <c r="J854" s="7" t="s">
        <v>585</v>
      </c>
    </row>
    <row r="855" spans="1:10" x14ac:dyDescent="0.25">
      <c r="A855" s="1">
        <v>2024</v>
      </c>
      <c r="B855" s="1" t="s">
        <v>268</v>
      </c>
      <c r="C855" s="3"/>
      <c r="D855" s="1" t="s">
        <v>5</v>
      </c>
      <c r="E855" s="1" t="s">
        <v>6</v>
      </c>
      <c r="F855" s="3">
        <v>44404</v>
      </c>
      <c r="G855" s="8" t="s">
        <v>446</v>
      </c>
      <c r="H855" s="8" t="s">
        <v>547</v>
      </c>
      <c r="I855" t="s">
        <v>489</v>
      </c>
      <c r="J855" t="s">
        <v>585</v>
      </c>
    </row>
    <row r="856" spans="1:10" x14ac:dyDescent="0.25">
      <c r="A856" s="1">
        <v>2024</v>
      </c>
      <c r="B856" s="1" t="s">
        <v>270</v>
      </c>
      <c r="C856" s="3">
        <v>2958465</v>
      </c>
      <c r="D856" s="1" t="s">
        <v>5</v>
      </c>
      <c r="E856" s="1" t="s">
        <v>6</v>
      </c>
      <c r="F856" s="3">
        <v>45315</v>
      </c>
      <c r="G856" s="8" t="s">
        <v>446</v>
      </c>
      <c r="H856" s="8" t="s">
        <v>548</v>
      </c>
      <c r="I856" t="s">
        <v>461</v>
      </c>
      <c r="J856" t="s">
        <v>585</v>
      </c>
    </row>
    <row r="857" spans="1:10" x14ac:dyDescent="0.25">
      <c r="A857" s="1">
        <v>2024</v>
      </c>
      <c r="B857" s="1" t="s">
        <v>271</v>
      </c>
      <c r="C857" s="3"/>
      <c r="D857" s="1" t="s">
        <v>5</v>
      </c>
      <c r="E857" s="1" t="s">
        <v>6</v>
      </c>
      <c r="F857" s="3">
        <v>43684</v>
      </c>
      <c r="G857" s="8" t="s">
        <v>446</v>
      </c>
      <c r="H857" s="8" t="s">
        <v>426</v>
      </c>
      <c r="I857" t="s">
        <v>485</v>
      </c>
      <c r="J857" t="s">
        <v>583</v>
      </c>
    </row>
    <row r="858" spans="1:10" x14ac:dyDescent="0.25">
      <c r="A858" s="1">
        <v>2024</v>
      </c>
      <c r="B858" s="1" t="s">
        <v>273</v>
      </c>
      <c r="C858" s="3"/>
      <c r="D858" s="1" t="s">
        <v>5</v>
      </c>
      <c r="E858" s="1" t="s">
        <v>6</v>
      </c>
      <c r="F858" s="3">
        <v>44837</v>
      </c>
      <c r="G858" s="8" t="s">
        <v>446</v>
      </c>
      <c r="H858" s="8" t="s">
        <v>549</v>
      </c>
      <c r="I858" t="s">
        <v>467</v>
      </c>
      <c r="J858" t="s">
        <v>582</v>
      </c>
    </row>
    <row r="859" spans="1:10" x14ac:dyDescent="0.25">
      <c r="A859" s="1">
        <v>2024</v>
      </c>
      <c r="B859" s="1" t="s">
        <v>274</v>
      </c>
      <c r="C859" s="3"/>
      <c r="D859" s="1" t="s">
        <v>5</v>
      </c>
      <c r="E859" s="1" t="s">
        <v>6</v>
      </c>
      <c r="F859" s="3">
        <v>44231</v>
      </c>
      <c r="G859" s="8" t="s">
        <v>446</v>
      </c>
      <c r="H859" s="8" t="s">
        <v>465</v>
      </c>
      <c r="I859" t="s">
        <v>491</v>
      </c>
      <c r="J859" t="s">
        <v>582</v>
      </c>
    </row>
    <row r="860" spans="1:10" x14ac:dyDescent="0.25">
      <c r="A860" s="1">
        <v>2024</v>
      </c>
      <c r="B860" s="1" t="s">
        <v>276</v>
      </c>
      <c r="C860" s="3"/>
      <c r="D860" s="1" t="s">
        <v>5</v>
      </c>
      <c r="E860" s="1" t="s">
        <v>6</v>
      </c>
      <c r="F860" s="3">
        <v>43567</v>
      </c>
      <c r="G860" s="8" t="s">
        <v>446</v>
      </c>
      <c r="H860" s="8" t="s">
        <v>429</v>
      </c>
      <c r="I860" t="s">
        <v>550</v>
      </c>
      <c r="J860" t="s">
        <v>584</v>
      </c>
    </row>
    <row r="861" spans="1:10" x14ac:dyDescent="0.25">
      <c r="A861" s="1">
        <v>2024</v>
      </c>
      <c r="B861" s="1" t="s">
        <v>279</v>
      </c>
      <c r="C861" s="3"/>
      <c r="D861" s="1" t="s">
        <v>5</v>
      </c>
      <c r="E861" s="1" t="s">
        <v>10</v>
      </c>
      <c r="F861" s="3">
        <v>42809</v>
      </c>
      <c r="G861" s="8" t="s">
        <v>446</v>
      </c>
      <c r="H861" s="8" t="s">
        <v>430</v>
      </c>
      <c r="I861" t="s">
        <v>473</v>
      </c>
      <c r="J861" t="s">
        <v>586</v>
      </c>
    </row>
    <row r="862" spans="1:10" x14ac:dyDescent="0.25">
      <c r="A862" s="1">
        <v>2024</v>
      </c>
      <c r="B862" s="1" t="s">
        <v>281</v>
      </c>
      <c r="C862" s="3"/>
      <c r="D862" s="1" t="s">
        <v>5</v>
      </c>
      <c r="E862" s="1" t="s">
        <v>6</v>
      </c>
      <c r="F862" s="3">
        <v>43472</v>
      </c>
      <c r="G862" s="8" t="s">
        <v>446</v>
      </c>
      <c r="H862" s="8" t="s">
        <v>296</v>
      </c>
      <c r="I862" t="s">
        <v>467</v>
      </c>
      <c r="J862" t="s">
        <v>582</v>
      </c>
    </row>
    <row r="863" spans="1:10" x14ac:dyDescent="0.25">
      <c r="A863" s="1">
        <v>2024</v>
      </c>
      <c r="B863" s="1" t="s">
        <v>282</v>
      </c>
      <c r="C863" s="3">
        <v>2958465</v>
      </c>
      <c r="D863" s="1" t="s">
        <v>5</v>
      </c>
      <c r="E863" s="1" t="s">
        <v>6</v>
      </c>
      <c r="F863" s="3">
        <v>45393</v>
      </c>
      <c r="G863" s="8" t="s">
        <v>446</v>
      </c>
      <c r="H863" s="8" t="s">
        <v>431</v>
      </c>
      <c r="I863" t="s">
        <v>485</v>
      </c>
      <c r="J863" s="7" t="s">
        <v>583</v>
      </c>
    </row>
    <row r="864" spans="1:10" x14ac:dyDescent="0.25">
      <c r="A864" s="1">
        <v>2024</v>
      </c>
      <c r="B864" s="1" t="s">
        <v>284</v>
      </c>
      <c r="C864" s="3"/>
      <c r="D864" s="1" t="s">
        <v>5</v>
      </c>
      <c r="E864" s="1" t="s">
        <v>6</v>
      </c>
      <c r="F864" s="3">
        <v>45134</v>
      </c>
      <c r="G864" s="8" t="s">
        <v>446</v>
      </c>
      <c r="H864" s="8" t="s">
        <v>551</v>
      </c>
      <c r="I864" t="s">
        <v>491</v>
      </c>
      <c r="J864" t="s">
        <v>582</v>
      </c>
    </row>
    <row r="865" spans="1:10" x14ac:dyDescent="0.25">
      <c r="A865" s="1">
        <v>2024</v>
      </c>
      <c r="B865" s="1" t="s">
        <v>286</v>
      </c>
      <c r="C865" s="3"/>
      <c r="D865" s="1" t="s">
        <v>5</v>
      </c>
      <c r="E865" s="1" t="s">
        <v>10</v>
      </c>
      <c r="F865" s="3">
        <v>44676</v>
      </c>
      <c r="G865" s="8" t="s">
        <v>446</v>
      </c>
      <c r="H865" s="8" t="s">
        <v>552</v>
      </c>
      <c r="I865" t="s">
        <v>483</v>
      </c>
      <c r="J865" t="s">
        <v>582</v>
      </c>
    </row>
    <row r="866" spans="1:10" x14ac:dyDescent="0.25">
      <c r="A866" s="1">
        <v>2024</v>
      </c>
      <c r="B866" s="1" t="s">
        <v>4</v>
      </c>
      <c r="C866" s="3"/>
      <c r="D866" s="1" t="s">
        <v>5</v>
      </c>
      <c r="E866" s="1" t="s">
        <v>6</v>
      </c>
      <c r="F866" s="3">
        <v>45322</v>
      </c>
      <c r="G866" s="8" t="s">
        <v>447</v>
      </c>
      <c r="H866" s="8" t="s">
        <v>460</v>
      </c>
      <c r="I866" t="s">
        <v>461</v>
      </c>
      <c r="J866" t="s">
        <v>585</v>
      </c>
    </row>
    <row r="867" spans="1:10" x14ac:dyDescent="0.25">
      <c r="A867" s="1">
        <v>2024</v>
      </c>
      <c r="B867" s="1" t="s">
        <v>7</v>
      </c>
      <c r="C867" s="3">
        <v>2958465</v>
      </c>
      <c r="D867" s="1" t="s">
        <v>8</v>
      </c>
      <c r="E867" s="1" t="s">
        <v>6</v>
      </c>
      <c r="F867" s="3">
        <v>41172</v>
      </c>
      <c r="G867" s="8" t="s">
        <v>447</v>
      </c>
      <c r="H867" s="8" t="s">
        <v>462</v>
      </c>
      <c r="I867" t="s">
        <v>463</v>
      </c>
      <c r="J867" t="s">
        <v>582</v>
      </c>
    </row>
    <row r="868" spans="1:10" x14ac:dyDescent="0.25">
      <c r="A868" s="1">
        <v>2024</v>
      </c>
      <c r="B868" s="1" t="s">
        <v>9</v>
      </c>
      <c r="C868" s="3"/>
      <c r="D868" s="1" t="s">
        <v>5</v>
      </c>
      <c r="E868" s="1" t="s">
        <v>10</v>
      </c>
      <c r="F868" s="3">
        <v>43529</v>
      </c>
      <c r="G868" s="8" t="s">
        <v>447</v>
      </c>
      <c r="H868" s="8" t="s">
        <v>464</v>
      </c>
      <c r="I868" t="s">
        <v>463</v>
      </c>
      <c r="J868" t="s">
        <v>582</v>
      </c>
    </row>
    <row r="869" spans="1:10" x14ac:dyDescent="0.25">
      <c r="A869" s="1">
        <v>2024</v>
      </c>
      <c r="B869" s="1" t="s">
        <v>11</v>
      </c>
      <c r="C869" s="3"/>
      <c r="D869" s="1" t="s">
        <v>5</v>
      </c>
      <c r="E869" s="1" t="s">
        <v>6</v>
      </c>
      <c r="F869" s="3">
        <v>45086</v>
      </c>
      <c r="G869" s="8" t="s">
        <v>447</v>
      </c>
      <c r="H869" s="8" t="s">
        <v>465</v>
      </c>
      <c r="I869" t="s">
        <v>463</v>
      </c>
      <c r="J869" t="s">
        <v>582</v>
      </c>
    </row>
    <row r="870" spans="1:10" x14ac:dyDescent="0.25">
      <c r="A870" s="1">
        <v>2024</v>
      </c>
      <c r="B870" s="1" t="s">
        <v>14</v>
      </c>
      <c r="C870" s="3">
        <v>2958465</v>
      </c>
      <c r="D870" s="1" t="s">
        <v>5</v>
      </c>
      <c r="E870" s="1" t="s">
        <v>10</v>
      </c>
      <c r="F870" s="3">
        <v>42037</v>
      </c>
      <c r="G870" s="8" t="s">
        <v>447</v>
      </c>
      <c r="H870" s="8" t="s">
        <v>466</v>
      </c>
      <c r="I870" t="s">
        <v>467</v>
      </c>
      <c r="J870" t="s">
        <v>582</v>
      </c>
    </row>
    <row r="871" spans="1:10" x14ac:dyDescent="0.25">
      <c r="A871" s="1">
        <v>2024</v>
      </c>
      <c r="B871" s="1" t="s">
        <v>15</v>
      </c>
      <c r="C871" s="3"/>
      <c r="D871" s="1" t="s">
        <v>5</v>
      </c>
      <c r="E871" s="1" t="s">
        <v>10</v>
      </c>
      <c r="F871" s="3">
        <v>41003</v>
      </c>
      <c r="G871" s="8" t="s">
        <v>447</v>
      </c>
      <c r="H871" s="8" t="s">
        <v>468</v>
      </c>
      <c r="I871" t="s">
        <v>469</v>
      </c>
      <c r="J871" t="s">
        <v>586</v>
      </c>
    </row>
    <row r="872" spans="1:10" x14ac:dyDescent="0.25">
      <c r="A872" s="1">
        <v>2024</v>
      </c>
      <c r="B872" s="1" t="s">
        <v>16</v>
      </c>
      <c r="C872" s="3"/>
      <c r="D872" s="1" t="s">
        <v>5</v>
      </c>
      <c r="E872" s="1" t="s">
        <v>10</v>
      </c>
      <c r="F872" s="3">
        <v>40954</v>
      </c>
      <c r="G872" s="8" t="s">
        <v>447</v>
      </c>
      <c r="H872" s="8" t="s">
        <v>395</v>
      </c>
      <c r="I872" t="s">
        <v>470</v>
      </c>
      <c r="J872" t="s">
        <v>586</v>
      </c>
    </row>
    <row r="873" spans="1:10" x14ac:dyDescent="0.25">
      <c r="A873" s="1">
        <v>2024</v>
      </c>
      <c r="B873" s="1" t="s">
        <v>17</v>
      </c>
      <c r="C873" s="3"/>
      <c r="D873" s="1" t="s">
        <v>5</v>
      </c>
      <c r="E873" s="1" t="s">
        <v>10</v>
      </c>
      <c r="F873" s="3">
        <v>40792</v>
      </c>
      <c r="G873" s="8" t="s">
        <v>447</v>
      </c>
      <c r="H873" s="8" t="s">
        <v>298</v>
      </c>
      <c r="I873" t="s">
        <v>471</v>
      </c>
      <c r="J873" t="s">
        <v>582</v>
      </c>
    </row>
    <row r="874" spans="1:10" x14ac:dyDescent="0.25">
      <c r="A874" s="1">
        <v>2024</v>
      </c>
      <c r="B874" s="1" t="s">
        <v>18</v>
      </c>
      <c r="C874" s="3"/>
      <c r="D874" s="1" t="s">
        <v>5</v>
      </c>
      <c r="E874" s="1" t="s">
        <v>10</v>
      </c>
      <c r="F874" s="3">
        <v>43608</v>
      </c>
      <c r="G874" s="8" t="s">
        <v>447</v>
      </c>
      <c r="H874" s="8" t="s">
        <v>472</v>
      </c>
      <c r="I874" t="s">
        <v>473</v>
      </c>
      <c r="J874" t="s">
        <v>586</v>
      </c>
    </row>
    <row r="875" spans="1:10" x14ac:dyDescent="0.25">
      <c r="A875" s="1">
        <v>2024</v>
      </c>
      <c r="B875" s="1" t="s">
        <v>19</v>
      </c>
      <c r="C875" s="3"/>
      <c r="D875" s="1" t="s">
        <v>5</v>
      </c>
      <c r="E875" s="1" t="s">
        <v>20</v>
      </c>
      <c r="F875" s="3">
        <v>41611</v>
      </c>
      <c r="G875" s="8" t="s">
        <v>447</v>
      </c>
      <c r="H875" s="8" t="s">
        <v>474</v>
      </c>
      <c r="I875" t="s">
        <v>475</v>
      </c>
      <c r="J875" t="s">
        <v>586</v>
      </c>
    </row>
    <row r="876" spans="1:10" x14ac:dyDescent="0.25">
      <c r="A876" s="1">
        <v>2024</v>
      </c>
      <c r="B876" s="1" t="s">
        <v>21</v>
      </c>
      <c r="C876" s="3"/>
      <c r="D876" s="1" t="s">
        <v>5</v>
      </c>
      <c r="E876" s="1" t="s">
        <v>6</v>
      </c>
      <c r="F876" s="3">
        <v>44659</v>
      </c>
      <c r="G876" s="8" t="s">
        <v>447</v>
      </c>
      <c r="H876" s="8" t="s">
        <v>476</v>
      </c>
      <c r="I876" t="s">
        <v>477</v>
      </c>
      <c r="J876" t="s">
        <v>583</v>
      </c>
    </row>
    <row r="877" spans="1:10" x14ac:dyDescent="0.25">
      <c r="A877" s="1">
        <v>2024</v>
      </c>
      <c r="B877" s="1" t="s">
        <v>23</v>
      </c>
      <c r="C877" s="3"/>
      <c r="D877" s="1" t="s">
        <v>5</v>
      </c>
      <c r="E877" s="1" t="s">
        <v>6</v>
      </c>
      <c r="F877" s="3">
        <v>43958</v>
      </c>
      <c r="G877" s="8" t="s">
        <v>447</v>
      </c>
      <c r="H877" s="8" t="s">
        <v>302</v>
      </c>
      <c r="I877" t="s">
        <v>463</v>
      </c>
      <c r="J877" t="s">
        <v>582</v>
      </c>
    </row>
    <row r="878" spans="1:10" x14ac:dyDescent="0.25">
      <c r="A878" s="1">
        <v>2024</v>
      </c>
      <c r="B878" s="1" t="s">
        <v>28</v>
      </c>
      <c r="C878" s="3">
        <v>2958465</v>
      </c>
      <c r="D878" s="1" t="s">
        <v>5</v>
      </c>
      <c r="E878" s="1" t="s">
        <v>6</v>
      </c>
      <c r="F878" s="3">
        <v>43740</v>
      </c>
      <c r="G878" s="8" t="s">
        <v>447</v>
      </c>
      <c r="H878" s="8" t="s">
        <v>303</v>
      </c>
      <c r="I878" t="s">
        <v>478</v>
      </c>
      <c r="J878" t="s">
        <v>585</v>
      </c>
    </row>
    <row r="879" spans="1:10" x14ac:dyDescent="0.25">
      <c r="A879" s="1">
        <v>2024</v>
      </c>
      <c r="B879" s="1" t="s">
        <v>29</v>
      </c>
      <c r="C879" s="3"/>
      <c r="D879" s="1" t="s">
        <v>5</v>
      </c>
      <c r="E879" s="1" t="s">
        <v>6</v>
      </c>
      <c r="F879" s="3">
        <v>45495</v>
      </c>
      <c r="G879" s="8" t="s">
        <v>447</v>
      </c>
      <c r="H879" s="8" t="s">
        <v>568</v>
      </c>
      <c r="I879" t="s">
        <v>495</v>
      </c>
      <c r="J879" s="7" t="s">
        <v>582</v>
      </c>
    </row>
    <row r="880" spans="1:10" x14ac:dyDescent="0.25">
      <c r="A880" s="1">
        <v>2024</v>
      </c>
      <c r="B880" s="1" t="s">
        <v>32</v>
      </c>
      <c r="C880" s="3"/>
      <c r="D880" s="1" t="s">
        <v>5</v>
      </c>
      <c r="E880" s="1" t="s">
        <v>10</v>
      </c>
      <c r="F880" s="3">
        <v>42604</v>
      </c>
      <c r="G880" s="8" t="s">
        <v>447</v>
      </c>
      <c r="H880" s="8" t="s">
        <v>479</v>
      </c>
      <c r="I880" t="s">
        <v>477</v>
      </c>
      <c r="J880" t="s">
        <v>583</v>
      </c>
    </row>
    <row r="881" spans="1:10" x14ac:dyDescent="0.25">
      <c r="A881" s="1">
        <v>2024</v>
      </c>
      <c r="B881" s="1" t="s">
        <v>33</v>
      </c>
      <c r="C881" s="3"/>
      <c r="D881" s="1" t="s">
        <v>5</v>
      </c>
      <c r="E881" s="1" t="s">
        <v>10</v>
      </c>
      <c r="F881" s="3">
        <v>41353</v>
      </c>
      <c r="G881" s="8" t="s">
        <v>447</v>
      </c>
      <c r="H881" s="8" t="s">
        <v>307</v>
      </c>
      <c r="I881" t="s">
        <v>473</v>
      </c>
      <c r="J881" t="s">
        <v>586</v>
      </c>
    </row>
    <row r="882" spans="1:10" x14ac:dyDescent="0.25">
      <c r="A882" s="1">
        <v>2024</v>
      </c>
      <c r="B882" s="1" t="s">
        <v>35</v>
      </c>
      <c r="C882" s="3"/>
      <c r="D882" s="1" t="s">
        <v>5</v>
      </c>
      <c r="E882" s="1" t="s">
        <v>6</v>
      </c>
      <c r="F882" s="3">
        <v>44677</v>
      </c>
      <c r="G882" s="8" t="s">
        <v>447</v>
      </c>
      <c r="H882" s="8" t="s">
        <v>480</v>
      </c>
      <c r="I882" t="s">
        <v>481</v>
      </c>
      <c r="J882" t="s">
        <v>584</v>
      </c>
    </row>
    <row r="883" spans="1:10" x14ac:dyDescent="0.25">
      <c r="A883" s="1">
        <v>2024</v>
      </c>
      <c r="B883" s="1" t="s">
        <v>36</v>
      </c>
      <c r="C883" s="3">
        <v>2958465</v>
      </c>
      <c r="D883" s="1" t="s">
        <v>5</v>
      </c>
      <c r="E883" s="1" t="s">
        <v>10</v>
      </c>
      <c r="F883" s="3">
        <v>45209</v>
      </c>
      <c r="G883" s="8" t="s">
        <v>447</v>
      </c>
      <c r="H883" s="8" t="s">
        <v>482</v>
      </c>
      <c r="I883" t="s">
        <v>483</v>
      </c>
      <c r="J883" t="s">
        <v>582</v>
      </c>
    </row>
    <row r="884" spans="1:10" x14ac:dyDescent="0.25">
      <c r="A884" s="1">
        <v>2024</v>
      </c>
      <c r="B884" s="1" t="s">
        <v>38</v>
      </c>
      <c r="C884" s="3"/>
      <c r="D884" s="1" t="s">
        <v>5</v>
      </c>
      <c r="E884" s="1" t="s">
        <v>6</v>
      </c>
      <c r="F884" s="3">
        <v>44659</v>
      </c>
      <c r="G884" s="8" t="s">
        <v>447</v>
      </c>
      <c r="H884" s="8" t="s">
        <v>484</v>
      </c>
      <c r="I884" t="s">
        <v>467</v>
      </c>
      <c r="J884" t="s">
        <v>582</v>
      </c>
    </row>
    <row r="885" spans="1:10" x14ac:dyDescent="0.25">
      <c r="A885" s="1">
        <v>2024</v>
      </c>
      <c r="B885" s="1" t="s">
        <v>50</v>
      </c>
      <c r="C885" s="3"/>
      <c r="D885" s="1" t="s">
        <v>5</v>
      </c>
      <c r="E885" s="1" t="s">
        <v>6</v>
      </c>
      <c r="F885" s="3">
        <v>45525</v>
      </c>
      <c r="G885" s="8" t="s">
        <v>447</v>
      </c>
      <c r="H885" s="8" t="s">
        <v>572</v>
      </c>
      <c r="I885" t="s">
        <v>505</v>
      </c>
      <c r="J885" s="7" t="s">
        <v>584</v>
      </c>
    </row>
    <row r="886" spans="1:10" x14ac:dyDescent="0.25">
      <c r="A886" s="1">
        <v>2024</v>
      </c>
      <c r="B886" s="1" t="s">
        <v>51</v>
      </c>
      <c r="C886" s="3"/>
      <c r="D886" s="1" t="s">
        <v>5</v>
      </c>
      <c r="E886" s="1" t="s">
        <v>6</v>
      </c>
      <c r="F886" s="3">
        <v>44224</v>
      </c>
      <c r="G886" s="8" t="s">
        <v>447</v>
      </c>
      <c r="H886" s="8" t="s">
        <v>312</v>
      </c>
      <c r="I886" t="s">
        <v>485</v>
      </c>
      <c r="J886" t="s">
        <v>583</v>
      </c>
    </row>
    <row r="887" spans="1:10" x14ac:dyDescent="0.25">
      <c r="A887" s="1">
        <v>2024</v>
      </c>
      <c r="B887" s="1" t="s">
        <v>52</v>
      </c>
      <c r="C887" s="3"/>
      <c r="D887" s="1" t="s">
        <v>5</v>
      </c>
      <c r="E887" s="1" t="s">
        <v>6</v>
      </c>
      <c r="F887" s="3">
        <v>44070</v>
      </c>
      <c r="G887" s="8" t="s">
        <v>447</v>
      </c>
      <c r="H887" s="8" t="s">
        <v>460</v>
      </c>
      <c r="I887" t="s">
        <v>486</v>
      </c>
      <c r="J887" t="s">
        <v>585</v>
      </c>
    </row>
    <row r="888" spans="1:10" x14ac:dyDescent="0.25">
      <c r="A888" s="1">
        <v>2024</v>
      </c>
      <c r="B888" s="1" t="s">
        <v>54</v>
      </c>
      <c r="C888" s="3"/>
      <c r="D888" s="1" t="s">
        <v>5</v>
      </c>
      <c r="E888" s="1" t="s">
        <v>10</v>
      </c>
      <c r="F888" s="3">
        <v>44768</v>
      </c>
      <c r="G888" s="8" t="s">
        <v>447</v>
      </c>
      <c r="H888" s="8" t="s">
        <v>487</v>
      </c>
      <c r="I888" t="s">
        <v>470</v>
      </c>
      <c r="J888" t="s">
        <v>586</v>
      </c>
    </row>
    <row r="889" spans="1:10" x14ac:dyDescent="0.25">
      <c r="A889" s="1">
        <v>2024</v>
      </c>
      <c r="B889" s="1" t="s">
        <v>55</v>
      </c>
      <c r="C889" s="3"/>
      <c r="D889" s="1" t="s">
        <v>5</v>
      </c>
      <c r="E889" s="1" t="s">
        <v>10</v>
      </c>
      <c r="F889" s="3">
        <v>44789</v>
      </c>
      <c r="G889" s="8" t="s">
        <v>447</v>
      </c>
      <c r="H889" s="8" t="s">
        <v>488</v>
      </c>
      <c r="I889" t="s">
        <v>489</v>
      </c>
      <c r="J889" t="s">
        <v>585</v>
      </c>
    </row>
    <row r="890" spans="1:10" x14ac:dyDescent="0.25">
      <c r="A890" s="1">
        <v>2024</v>
      </c>
      <c r="B890" s="1" t="s">
        <v>57</v>
      </c>
      <c r="C890" s="3"/>
      <c r="D890" s="1" t="s">
        <v>5</v>
      </c>
      <c r="E890" s="1" t="s">
        <v>10</v>
      </c>
      <c r="F890" s="3">
        <v>43230</v>
      </c>
      <c r="G890" s="8" t="s">
        <v>447</v>
      </c>
      <c r="H890" s="8" t="s">
        <v>490</v>
      </c>
      <c r="I890" t="s">
        <v>491</v>
      </c>
      <c r="J890" t="s">
        <v>582</v>
      </c>
    </row>
    <row r="891" spans="1:10" x14ac:dyDescent="0.25">
      <c r="A891" s="1">
        <v>2024</v>
      </c>
      <c r="B891" s="1" t="s">
        <v>64</v>
      </c>
      <c r="C891" s="3"/>
      <c r="D891" s="1" t="s">
        <v>5</v>
      </c>
      <c r="E891" s="1" t="s">
        <v>10</v>
      </c>
      <c r="F891" s="3">
        <v>42615</v>
      </c>
      <c r="G891" s="8" t="s">
        <v>447</v>
      </c>
      <c r="H891" s="8" t="s">
        <v>492</v>
      </c>
      <c r="I891" t="s">
        <v>475</v>
      </c>
      <c r="J891" t="s">
        <v>586</v>
      </c>
    </row>
    <row r="892" spans="1:10" x14ac:dyDescent="0.25">
      <c r="A892" s="1">
        <v>2024</v>
      </c>
      <c r="B892" s="1" t="s">
        <v>66</v>
      </c>
      <c r="C892" s="3"/>
      <c r="D892" s="1" t="s">
        <v>5</v>
      </c>
      <c r="E892" s="1" t="s">
        <v>10</v>
      </c>
      <c r="F892" s="3">
        <v>39429</v>
      </c>
      <c r="G892" s="8" t="s">
        <v>447</v>
      </c>
      <c r="H892" s="8" t="s">
        <v>319</v>
      </c>
      <c r="I892" t="s">
        <v>483</v>
      </c>
      <c r="J892" t="s">
        <v>582</v>
      </c>
    </row>
    <row r="893" spans="1:10" x14ac:dyDescent="0.25">
      <c r="A893" s="1">
        <v>2024</v>
      </c>
      <c r="B893" s="1" t="s">
        <v>68</v>
      </c>
      <c r="C893" s="3"/>
      <c r="D893" s="1" t="s">
        <v>5</v>
      </c>
      <c r="E893" s="1" t="s">
        <v>6</v>
      </c>
      <c r="F893" s="3">
        <v>45289</v>
      </c>
      <c r="G893" s="8" t="s">
        <v>447</v>
      </c>
      <c r="H893" s="8" t="s">
        <v>493</v>
      </c>
      <c r="I893" t="s">
        <v>467</v>
      </c>
      <c r="J893" t="s">
        <v>582</v>
      </c>
    </row>
    <row r="894" spans="1:10" x14ac:dyDescent="0.25">
      <c r="A894" s="1">
        <v>2024</v>
      </c>
      <c r="B894" s="1" t="s">
        <v>69</v>
      </c>
      <c r="C894" s="3"/>
      <c r="D894" s="1" t="s">
        <v>5</v>
      </c>
      <c r="E894" s="1" t="s">
        <v>10</v>
      </c>
      <c r="F894" s="3">
        <v>45278</v>
      </c>
      <c r="G894" s="8" t="s">
        <v>447</v>
      </c>
      <c r="H894" s="8" t="s">
        <v>494</v>
      </c>
      <c r="I894" t="s">
        <v>495</v>
      </c>
      <c r="J894" t="s">
        <v>582</v>
      </c>
    </row>
    <row r="895" spans="1:10" x14ac:dyDescent="0.25">
      <c r="A895" s="1">
        <v>2024</v>
      </c>
      <c r="B895" s="1" t="s">
        <v>73</v>
      </c>
      <c r="C895" s="3"/>
      <c r="D895" s="1" t="s">
        <v>5</v>
      </c>
      <c r="E895" s="1" t="s">
        <v>10</v>
      </c>
      <c r="F895" s="3">
        <v>44256</v>
      </c>
      <c r="G895" s="8" t="s">
        <v>447</v>
      </c>
      <c r="H895" s="8" t="s">
        <v>496</v>
      </c>
      <c r="I895" t="s">
        <v>485</v>
      </c>
      <c r="J895" t="s">
        <v>583</v>
      </c>
    </row>
    <row r="896" spans="1:10" x14ac:dyDescent="0.25">
      <c r="A896" s="1">
        <v>2024</v>
      </c>
      <c r="B896" s="1" t="s">
        <v>74</v>
      </c>
      <c r="C896" s="3"/>
      <c r="D896" s="1" t="s">
        <v>5</v>
      </c>
      <c r="E896" s="1" t="s">
        <v>6</v>
      </c>
      <c r="F896" s="3">
        <v>41960</v>
      </c>
      <c r="G896" s="8" t="s">
        <v>447</v>
      </c>
      <c r="H896" s="8" t="s">
        <v>497</v>
      </c>
      <c r="I896" t="s">
        <v>463</v>
      </c>
      <c r="J896" t="s">
        <v>582</v>
      </c>
    </row>
    <row r="897" spans="1:10" x14ac:dyDescent="0.25">
      <c r="A897" s="1">
        <v>2024</v>
      </c>
      <c r="B897" s="1" t="s">
        <v>76</v>
      </c>
      <c r="C897" s="3"/>
      <c r="D897" s="1" t="s">
        <v>5</v>
      </c>
      <c r="E897" s="1" t="s">
        <v>20</v>
      </c>
      <c r="F897" s="3">
        <v>44876</v>
      </c>
      <c r="G897" s="8" t="s">
        <v>447</v>
      </c>
      <c r="H897" s="8" t="s">
        <v>498</v>
      </c>
      <c r="I897" t="s">
        <v>475</v>
      </c>
      <c r="J897" t="s">
        <v>586</v>
      </c>
    </row>
    <row r="898" spans="1:10" x14ac:dyDescent="0.25">
      <c r="A898" s="1">
        <v>2024</v>
      </c>
      <c r="B898" s="1" t="s">
        <v>77</v>
      </c>
      <c r="C898" s="3"/>
      <c r="D898" s="1" t="s">
        <v>5</v>
      </c>
      <c r="E898" s="1" t="s">
        <v>6</v>
      </c>
      <c r="F898" s="3">
        <v>44320</v>
      </c>
      <c r="G898" s="8" t="s">
        <v>447</v>
      </c>
      <c r="H898" s="8" t="s">
        <v>499</v>
      </c>
      <c r="I898" t="s">
        <v>478</v>
      </c>
      <c r="J898" t="s">
        <v>585</v>
      </c>
    </row>
    <row r="899" spans="1:10" x14ac:dyDescent="0.25">
      <c r="A899" s="1">
        <v>2024</v>
      </c>
      <c r="B899" s="1" t="s">
        <v>81</v>
      </c>
      <c r="C899" s="3"/>
      <c r="D899" s="1" t="s">
        <v>5</v>
      </c>
      <c r="E899" s="1" t="s">
        <v>6</v>
      </c>
      <c r="F899" s="3">
        <v>41964</v>
      </c>
      <c r="G899" s="8" t="s">
        <v>447</v>
      </c>
      <c r="H899" s="8" t="s">
        <v>326</v>
      </c>
      <c r="I899" t="s">
        <v>500</v>
      </c>
      <c r="J899" t="s">
        <v>585</v>
      </c>
    </row>
    <row r="900" spans="1:10" x14ac:dyDescent="0.25">
      <c r="A900" s="1">
        <v>2024</v>
      </c>
      <c r="B900" s="1" t="s">
        <v>82</v>
      </c>
      <c r="C900" s="3"/>
      <c r="D900" s="1" t="s">
        <v>5</v>
      </c>
      <c r="E900" s="1" t="s">
        <v>6</v>
      </c>
      <c r="F900" s="3">
        <v>45239</v>
      </c>
      <c r="G900" s="8" t="s">
        <v>447</v>
      </c>
      <c r="H900" s="8" t="s">
        <v>501</v>
      </c>
      <c r="I900" t="s">
        <v>463</v>
      </c>
      <c r="J900" t="s">
        <v>582</v>
      </c>
    </row>
    <row r="901" spans="1:10" x14ac:dyDescent="0.25">
      <c r="A901" s="1">
        <v>2024</v>
      </c>
      <c r="B901" s="1" t="s">
        <v>84</v>
      </c>
      <c r="C901" s="3"/>
      <c r="D901" s="1" t="s">
        <v>5</v>
      </c>
      <c r="E901" s="1" t="s">
        <v>6</v>
      </c>
      <c r="F901" s="3">
        <v>42551</v>
      </c>
      <c r="G901" s="8" t="s">
        <v>447</v>
      </c>
      <c r="H901" s="8" t="s">
        <v>502</v>
      </c>
      <c r="I901" t="s">
        <v>467</v>
      </c>
      <c r="J901" t="s">
        <v>582</v>
      </c>
    </row>
    <row r="902" spans="1:10" x14ac:dyDescent="0.25">
      <c r="A902" s="1">
        <v>2024</v>
      </c>
      <c r="B902" s="1" t="s">
        <v>87</v>
      </c>
      <c r="C902" s="3"/>
      <c r="D902" s="1" t="s">
        <v>5</v>
      </c>
      <c r="E902" s="1" t="s">
        <v>6</v>
      </c>
      <c r="F902" s="3">
        <v>42173</v>
      </c>
      <c r="G902" s="8" t="s">
        <v>447</v>
      </c>
      <c r="H902" s="8" t="s">
        <v>329</v>
      </c>
      <c r="I902" t="s">
        <v>473</v>
      </c>
      <c r="J902" t="s">
        <v>586</v>
      </c>
    </row>
    <row r="903" spans="1:10" x14ac:dyDescent="0.25">
      <c r="A903" s="1">
        <v>2024</v>
      </c>
      <c r="B903" s="1" t="s">
        <v>88</v>
      </c>
      <c r="C903" s="3"/>
      <c r="D903" s="1" t="s">
        <v>5</v>
      </c>
      <c r="E903" s="1" t="s">
        <v>6</v>
      </c>
      <c r="F903" s="3">
        <v>43588</v>
      </c>
      <c r="G903" s="8" t="s">
        <v>447</v>
      </c>
      <c r="H903" s="8" t="s">
        <v>330</v>
      </c>
      <c r="I903" t="s">
        <v>495</v>
      </c>
      <c r="J903" t="s">
        <v>582</v>
      </c>
    </row>
    <row r="904" spans="1:10" x14ac:dyDescent="0.25">
      <c r="A904" s="1">
        <v>2024</v>
      </c>
      <c r="B904" s="1" t="s">
        <v>89</v>
      </c>
      <c r="C904" s="3"/>
      <c r="D904" s="1" t="s">
        <v>5</v>
      </c>
      <c r="E904" s="1" t="s">
        <v>10</v>
      </c>
      <c r="F904" s="3">
        <v>43678</v>
      </c>
      <c r="G904" s="8" t="s">
        <v>447</v>
      </c>
      <c r="H904" s="8" t="s">
        <v>331</v>
      </c>
      <c r="I904" t="s">
        <v>473</v>
      </c>
      <c r="J904" t="s">
        <v>586</v>
      </c>
    </row>
    <row r="905" spans="1:10" x14ac:dyDescent="0.25">
      <c r="A905" s="1">
        <v>2024</v>
      </c>
      <c r="B905" s="1" t="s">
        <v>93</v>
      </c>
      <c r="C905" s="3"/>
      <c r="D905" s="1" t="s">
        <v>5</v>
      </c>
      <c r="E905" s="1" t="s">
        <v>10</v>
      </c>
      <c r="F905" s="3">
        <v>45390</v>
      </c>
      <c r="G905" s="8" t="s">
        <v>447</v>
      </c>
      <c r="H905" s="8" t="s">
        <v>558</v>
      </c>
      <c r="I905" t="s">
        <v>473</v>
      </c>
      <c r="J905" s="7" t="s">
        <v>586</v>
      </c>
    </row>
    <row r="906" spans="1:10" x14ac:dyDescent="0.25">
      <c r="A906" s="1">
        <v>2024</v>
      </c>
      <c r="B906" s="1" t="s">
        <v>96</v>
      </c>
      <c r="C906" s="3"/>
      <c r="D906" s="1" t="s">
        <v>5</v>
      </c>
      <c r="E906" s="1" t="s">
        <v>6</v>
      </c>
      <c r="F906" s="3">
        <v>44126</v>
      </c>
      <c r="G906" s="8" t="s">
        <v>447</v>
      </c>
      <c r="H906" s="8" t="s">
        <v>333</v>
      </c>
      <c r="I906" t="s">
        <v>495</v>
      </c>
      <c r="J906" t="s">
        <v>585</v>
      </c>
    </row>
    <row r="907" spans="1:10" x14ac:dyDescent="0.25">
      <c r="A907" s="1">
        <v>2024</v>
      </c>
      <c r="B907" s="1" t="s">
        <v>97</v>
      </c>
      <c r="C907" s="3">
        <v>2958465</v>
      </c>
      <c r="D907" s="1" t="s">
        <v>5</v>
      </c>
      <c r="E907" s="1" t="s">
        <v>6</v>
      </c>
      <c r="F907" s="3">
        <v>45435</v>
      </c>
      <c r="G907" s="8" t="s">
        <v>447</v>
      </c>
      <c r="H907" s="8" t="s">
        <v>564</v>
      </c>
      <c r="I907" t="s">
        <v>467</v>
      </c>
      <c r="J907" s="7" t="s">
        <v>582</v>
      </c>
    </row>
    <row r="908" spans="1:10" x14ac:dyDescent="0.25">
      <c r="A908" s="1">
        <v>2024</v>
      </c>
      <c r="B908" s="1" t="s">
        <v>98</v>
      </c>
      <c r="C908" s="3"/>
      <c r="D908" s="1" t="s">
        <v>5</v>
      </c>
      <c r="E908" s="1" t="s">
        <v>6</v>
      </c>
      <c r="F908" s="3">
        <v>45518</v>
      </c>
      <c r="G908" s="8" t="s">
        <v>447</v>
      </c>
      <c r="H908" s="8" t="s">
        <v>573</v>
      </c>
      <c r="I908" t="s">
        <v>467</v>
      </c>
      <c r="J908" s="7" t="s">
        <v>582</v>
      </c>
    </row>
    <row r="909" spans="1:10" x14ac:dyDescent="0.25">
      <c r="A909" s="1">
        <v>2024</v>
      </c>
      <c r="B909" s="1" t="s">
        <v>99</v>
      </c>
      <c r="C909" s="3"/>
      <c r="D909" s="1" t="s">
        <v>5</v>
      </c>
      <c r="E909" s="1" t="s">
        <v>6</v>
      </c>
      <c r="F909" s="3">
        <v>45197</v>
      </c>
      <c r="G909" s="8" t="s">
        <v>447</v>
      </c>
      <c r="H909" s="8" t="s">
        <v>503</v>
      </c>
      <c r="I909" t="s">
        <v>485</v>
      </c>
      <c r="J909" t="s">
        <v>583</v>
      </c>
    </row>
    <row r="910" spans="1:10" x14ac:dyDescent="0.25">
      <c r="A910" s="1">
        <v>2024</v>
      </c>
      <c r="B910" s="1" t="s">
        <v>101</v>
      </c>
      <c r="C910" s="3">
        <v>2958465</v>
      </c>
      <c r="D910" s="1" t="s">
        <v>5</v>
      </c>
      <c r="E910" s="1" t="s">
        <v>6</v>
      </c>
      <c r="F910" s="3">
        <v>45376</v>
      </c>
      <c r="G910" s="8" t="s">
        <v>447</v>
      </c>
      <c r="H910" s="8" t="s">
        <v>555</v>
      </c>
      <c r="I910" t="s">
        <v>485</v>
      </c>
      <c r="J910" s="7" t="s">
        <v>583</v>
      </c>
    </row>
    <row r="911" spans="1:10" x14ac:dyDescent="0.25">
      <c r="A911" s="1">
        <v>2024</v>
      </c>
      <c r="B911" s="1" t="s">
        <v>104</v>
      </c>
      <c r="C911" s="3"/>
      <c r="D911" s="1" t="s">
        <v>5</v>
      </c>
      <c r="E911" s="1" t="s">
        <v>6</v>
      </c>
      <c r="F911" s="3">
        <v>42878</v>
      </c>
      <c r="G911" s="8" t="s">
        <v>447</v>
      </c>
      <c r="H911" s="8" t="s">
        <v>339</v>
      </c>
      <c r="I911" t="s">
        <v>463</v>
      </c>
      <c r="J911" t="s">
        <v>582</v>
      </c>
    </row>
    <row r="912" spans="1:10" x14ac:dyDescent="0.25">
      <c r="A912" s="1">
        <v>2024</v>
      </c>
      <c r="B912" s="1" t="s">
        <v>107</v>
      </c>
      <c r="C912" s="3"/>
      <c r="D912" s="1" t="s">
        <v>5</v>
      </c>
      <c r="E912" s="1" t="s">
        <v>6</v>
      </c>
      <c r="F912" s="3">
        <v>40560</v>
      </c>
      <c r="G912" s="8" t="s">
        <v>447</v>
      </c>
      <c r="H912" s="8" t="s">
        <v>340</v>
      </c>
      <c r="I912" t="s">
        <v>504</v>
      </c>
      <c r="J912" t="s">
        <v>584</v>
      </c>
    </row>
    <row r="913" spans="1:10" x14ac:dyDescent="0.25">
      <c r="A913" s="1">
        <v>2024</v>
      </c>
      <c r="B913" s="1" t="s">
        <v>108</v>
      </c>
      <c r="C913" s="3"/>
      <c r="D913" s="1" t="s">
        <v>5</v>
      </c>
      <c r="E913" s="1" t="s">
        <v>10</v>
      </c>
      <c r="F913" s="3">
        <v>42851</v>
      </c>
      <c r="G913" s="8" t="s">
        <v>447</v>
      </c>
      <c r="H913" s="8" t="s">
        <v>341</v>
      </c>
      <c r="I913" t="s">
        <v>473</v>
      </c>
      <c r="J913" t="s">
        <v>586</v>
      </c>
    </row>
    <row r="914" spans="1:10" x14ac:dyDescent="0.25">
      <c r="A914" s="1">
        <v>2024</v>
      </c>
      <c r="B914" s="1" t="s">
        <v>110</v>
      </c>
      <c r="C914" s="3"/>
      <c r="D914" s="1" t="s">
        <v>5</v>
      </c>
      <c r="E914" s="1" t="s">
        <v>6</v>
      </c>
      <c r="F914" s="3">
        <v>41929</v>
      </c>
      <c r="G914" s="8" t="s">
        <v>447</v>
      </c>
      <c r="H914" s="8" t="s">
        <v>342</v>
      </c>
      <c r="I914" t="s">
        <v>467</v>
      </c>
      <c r="J914" t="s">
        <v>582</v>
      </c>
    </row>
    <row r="915" spans="1:10" x14ac:dyDescent="0.25">
      <c r="A915" s="1">
        <v>2024</v>
      </c>
      <c r="B915" s="1" t="s">
        <v>111</v>
      </c>
      <c r="C915" s="3"/>
      <c r="D915" s="1" t="s">
        <v>5</v>
      </c>
      <c r="E915" s="1" t="s">
        <v>6</v>
      </c>
      <c r="F915" s="3">
        <v>44788</v>
      </c>
      <c r="G915" s="8" t="s">
        <v>447</v>
      </c>
      <c r="H915" s="8" t="s">
        <v>343</v>
      </c>
      <c r="I915" t="s">
        <v>505</v>
      </c>
      <c r="J915" t="s">
        <v>584</v>
      </c>
    </row>
    <row r="916" spans="1:10" x14ac:dyDescent="0.25">
      <c r="A916" s="1">
        <v>2024</v>
      </c>
      <c r="B916" s="1" t="s">
        <v>112</v>
      </c>
      <c r="C916" s="3">
        <v>2958465</v>
      </c>
      <c r="D916" s="1" t="s">
        <v>5</v>
      </c>
      <c r="E916" s="1" t="s">
        <v>6</v>
      </c>
      <c r="F916" s="3">
        <v>45405</v>
      </c>
      <c r="G916" s="8" t="s">
        <v>447</v>
      </c>
      <c r="H916" s="8" t="s">
        <v>559</v>
      </c>
      <c r="I916" t="s">
        <v>495</v>
      </c>
      <c r="J916" s="7" t="s">
        <v>582</v>
      </c>
    </row>
    <row r="917" spans="1:10" x14ac:dyDescent="0.25">
      <c r="A917" s="1">
        <v>2024</v>
      </c>
      <c r="B917" s="1" t="s">
        <v>114</v>
      </c>
      <c r="C917" s="3"/>
      <c r="D917" s="1" t="s">
        <v>5</v>
      </c>
      <c r="E917" s="1" t="s">
        <v>6</v>
      </c>
      <c r="F917" s="3">
        <v>45352</v>
      </c>
      <c r="G917" s="8" t="s">
        <v>447</v>
      </c>
      <c r="H917" s="8" t="s">
        <v>556</v>
      </c>
      <c r="I917" t="s">
        <v>505</v>
      </c>
      <c r="J917" s="7" t="s">
        <v>584</v>
      </c>
    </row>
    <row r="918" spans="1:10" x14ac:dyDescent="0.25">
      <c r="A918" s="1">
        <v>2024</v>
      </c>
      <c r="B918" s="1" t="s">
        <v>115</v>
      </c>
      <c r="C918" s="3"/>
      <c r="D918" s="1" t="s">
        <v>5</v>
      </c>
      <c r="E918" s="1" t="s">
        <v>6</v>
      </c>
      <c r="F918" s="3">
        <v>41282</v>
      </c>
      <c r="G918" s="8" t="s">
        <v>447</v>
      </c>
      <c r="H918" s="8" t="s">
        <v>346</v>
      </c>
      <c r="I918" t="s">
        <v>481</v>
      </c>
      <c r="J918" t="s">
        <v>584</v>
      </c>
    </row>
    <row r="919" spans="1:10" x14ac:dyDescent="0.25">
      <c r="A919" s="1">
        <v>2024</v>
      </c>
      <c r="B919" s="1" t="s">
        <v>117</v>
      </c>
      <c r="C919" s="3"/>
      <c r="D919" s="1" t="s">
        <v>5</v>
      </c>
      <c r="E919" s="1" t="s">
        <v>10</v>
      </c>
      <c r="F919" s="3">
        <v>44671</v>
      </c>
      <c r="G919" s="8" t="s">
        <v>447</v>
      </c>
      <c r="H919" s="8" t="s">
        <v>347</v>
      </c>
      <c r="I919" t="s">
        <v>475</v>
      </c>
      <c r="J919" t="s">
        <v>586</v>
      </c>
    </row>
    <row r="920" spans="1:10" x14ac:dyDescent="0.25">
      <c r="A920" s="1">
        <v>2024</v>
      </c>
      <c r="B920" s="1" t="s">
        <v>118</v>
      </c>
      <c r="C920" s="3"/>
      <c r="D920" s="1" t="s">
        <v>5</v>
      </c>
      <c r="E920" s="1" t="s">
        <v>6</v>
      </c>
      <c r="F920" s="3">
        <v>43063</v>
      </c>
      <c r="G920" s="8" t="s">
        <v>447</v>
      </c>
      <c r="H920" s="8" t="s">
        <v>506</v>
      </c>
      <c r="I920" t="s">
        <v>467</v>
      </c>
      <c r="J920" t="s">
        <v>582</v>
      </c>
    </row>
    <row r="921" spans="1:10" x14ac:dyDescent="0.25">
      <c r="A921" s="1">
        <v>2024</v>
      </c>
      <c r="B921" s="1" t="s">
        <v>120</v>
      </c>
      <c r="C921" s="3"/>
      <c r="D921" s="1" t="s">
        <v>5</v>
      </c>
      <c r="E921" s="1" t="s">
        <v>6</v>
      </c>
      <c r="F921" s="3">
        <v>45152</v>
      </c>
      <c r="G921" s="8" t="s">
        <v>447</v>
      </c>
      <c r="H921" s="8" t="s">
        <v>507</v>
      </c>
      <c r="I921" t="s">
        <v>508</v>
      </c>
      <c r="J921" t="s">
        <v>585</v>
      </c>
    </row>
    <row r="922" spans="1:10" x14ac:dyDescent="0.25">
      <c r="A922" s="1">
        <v>2024</v>
      </c>
      <c r="B922" s="1" t="s">
        <v>122</v>
      </c>
      <c r="C922" s="3">
        <v>2958465</v>
      </c>
      <c r="D922" s="1" t="s">
        <v>5</v>
      </c>
      <c r="E922" s="1" t="s">
        <v>20</v>
      </c>
      <c r="F922" s="3">
        <v>45446</v>
      </c>
      <c r="G922" s="8" t="s">
        <v>447</v>
      </c>
      <c r="H922" s="8" t="s">
        <v>565</v>
      </c>
      <c r="I922" t="s">
        <v>566</v>
      </c>
      <c r="J922" s="7" t="s">
        <v>586</v>
      </c>
    </row>
    <row r="923" spans="1:10" x14ac:dyDescent="0.25">
      <c r="A923" s="1">
        <v>2024</v>
      </c>
      <c r="B923" s="1" t="s">
        <v>126</v>
      </c>
      <c r="C923" s="3"/>
      <c r="D923" s="1" t="s">
        <v>5</v>
      </c>
      <c r="E923" s="1" t="s">
        <v>6</v>
      </c>
      <c r="F923" s="3">
        <v>43628</v>
      </c>
      <c r="G923" s="8" t="s">
        <v>447</v>
      </c>
      <c r="H923" s="8" t="s">
        <v>352</v>
      </c>
      <c r="I923" t="s">
        <v>509</v>
      </c>
      <c r="J923" t="s">
        <v>584</v>
      </c>
    </row>
    <row r="924" spans="1:10" x14ac:dyDescent="0.25">
      <c r="A924" s="1">
        <v>2024</v>
      </c>
      <c r="B924" s="1" t="s">
        <v>128</v>
      </c>
      <c r="C924" s="3"/>
      <c r="D924" s="1" t="s">
        <v>5</v>
      </c>
      <c r="E924" s="1" t="s">
        <v>6</v>
      </c>
      <c r="F924" s="3">
        <v>41863</v>
      </c>
      <c r="G924" s="8" t="s">
        <v>447</v>
      </c>
      <c r="H924" s="8" t="s">
        <v>353</v>
      </c>
      <c r="I924" t="s">
        <v>510</v>
      </c>
      <c r="J924" t="s">
        <v>584</v>
      </c>
    </row>
    <row r="925" spans="1:10" x14ac:dyDescent="0.25">
      <c r="A925" s="1">
        <v>2024</v>
      </c>
      <c r="B925" s="1" t="s">
        <v>129</v>
      </c>
      <c r="C925" s="3">
        <v>2958465</v>
      </c>
      <c r="D925" s="1" t="s">
        <v>5</v>
      </c>
      <c r="E925" s="1" t="s">
        <v>6</v>
      </c>
      <c r="F925" s="3">
        <v>44967</v>
      </c>
      <c r="G925" s="8" t="s">
        <v>447</v>
      </c>
      <c r="H925" s="8" t="s">
        <v>511</v>
      </c>
      <c r="I925" t="s">
        <v>495</v>
      </c>
      <c r="J925" t="s">
        <v>582</v>
      </c>
    </row>
    <row r="926" spans="1:10" x14ac:dyDescent="0.25">
      <c r="A926" s="1">
        <v>2024</v>
      </c>
      <c r="B926" s="1" t="s">
        <v>132</v>
      </c>
      <c r="C926" s="3"/>
      <c r="D926" s="1" t="s">
        <v>5</v>
      </c>
      <c r="E926" s="1" t="s">
        <v>10</v>
      </c>
      <c r="F926" s="3">
        <v>43103</v>
      </c>
      <c r="G926" s="8" t="s">
        <v>447</v>
      </c>
      <c r="H926" s="8" t="s">
        <v>355</v>
      </c>
      <c r="I926" t="s">
        <v>473</v>
      </c>
      <c r="J926" t="s">
        <v>586</v>
      </c>
    </row>
    <row r="927" spans="1:10" x14ac:dyDescent="0.25">
      <c r="A927" s="1">
        <v>2024</v>
      </c>
      <c r="B927" s="1" t="s">
        <v>136</v>
      </c>
      <c r="C927" s="3"/>
      <c r="D927" s="1" t="s">
        <v>5</v>
      </c>
      <c r="E927" s="1" t="s">
        <v>6</v>
      </c>
      <c r="F927" s="3">
        <v>42576</v>
      </c>
      <c r="G927" s="8" t="s">
        <v>447</v>
      </c>
      <c r="H927" s="8" t="s">
        <v>512</v>
      </c>
      <c r="I927" t="s">
        <v>505</v>
      </c>
      <c r="J927" t="s">
        <v>584</v>
      </c>
    </row>
    <row r="928" spans="1:10" x14ac:dyDescent="0.25">
      <c r="A928" s="1">
        <v>2024</v>
      </c>
      <c r="B928" s="1" t="s">
        <v>137</v>
      </c>
      <c r="C928" s="3"/>
      <c r="D928" s="1" t="s">
        <v>5</v>
      </c>
      <c r="E928" s="1" t="s">
        <v>6</v>
      </c>
      <c r="F928" s="3">
        <v>44076</v>
      </c>
      <c r="G928" s="8" t="s">
        <v>447</v>
      </c>
      <c r="H928" s="8" t="s">
        <v>357</v>
      </c>
      <c r="I928" t="s">
        <v>495</v>
      </c>
      <c r="J928" t="s">
        <v>582</v>
      </c>
    </row>
    <row r="929" spans="1:10" x14ac:dyDescent="0.25">
      <c r="A929" s="1">
        <v>2024</v>
      </c>
      <c r="B929" s="1" t="s">
        <v>138</v>
      </c>
      <c r="C929" s="3"/>
      <c r="D929" s="1" t="s">
        <v>5</v>
      </c>
      <c r="E929" s="1" t="s">
        <v>6</v>
      </c>
      <c r="F929" s="3">
        <v>44617</v>
      </c>
      <c r="G929" s="8" t="s">
        <v>447</v>
      </c>
      <c r="H929" s="8" t="s">
        <v>513</v>
      </c>
      <c r="I929" t="s">
        <v>495</v>
      </c>
      <c r="J929" t="s">
        <v>582</v>
      </c>
    </row>
    <row r="930" spans="1:10" x14ac:dyDescent="0.25">
      <c r="A930" s="1">
        <v>2024</v>
      </c>
      <c r="B930" s="1" t="s">
        <v>139</v>
      </c>
      <c r="C930" s="3"/>
      <c r="D930" s="1" t="s">
        <v>5</v>
      </c>
      <c r="E930" s="1" t="s">
        <v>10</v>
      </c>
      <c r="F930" s="3">
        <v>45085</v>
      </c>
      <c r="G930" s="8" t="s">
        <v>447</v>
      </c>
      <c r="H930" s="8" t="s">
        <v>514</v>
      </c>
      <c r="I930" t="s">
        <v>470</v>
      </c>
      <c r="J930" t="s">
        <v>586</v>
      </c>
    </row>
    <row r="931" spans="1:10" x14ac:dyDescent="0.25">
      <c r="A931" s="1">
        <v>2024</v>
      </c>
      <c r="B931" s="1" t="s">
        <v>140</v>
      </c>
      <c r="C931" s="3"/>
      <c r="D931" s="1" t="s">
        <v>5</v>
      </c>
      <c r="E931" s="1" t="s">
        <v>10</v>
      </c>
      <c r="F931" s="3">
        <v>44047</v>
      </c>
      <c r="G931" s="8" t="s">
        <v>447</v>
      </c>
      <c r="H931" s="8" t="s">
        <v>360</v>
      </c>
      <c r="I931" t="s">
        <v>471</v>
      </c>
      <c r="J931" t="s">
        <v>582</v>
      </c>
    </row>
    <row r="932" spans="1:10" x14ac:dyDescent="0.25">
      <c r="A932" s="1">
        <v>2024</v>
      </c>
      <c r="B932" s="1" t="s">
        <v>143</v>
      </c>
      <c r="C932" s="3"/>
      <c r="D932" s="1" t="s">
        <v>5</v>
      </c>
      <c r="E932" s="1" t="s">
        <v>10</v>
      </c>
      <c r="F932" s="3">
        <v>44007</v>
      </c>
      <c r="G932" s="8" t="s">
        <v>447</v>
      </c>
      <c r="H932" s="8" t="s">
        <v>515</v>
      </c>
      <c r="I932" t="s">
        <v>471</v>
      </c>
      <c r="J932" t="s">
        <v>582</v>
      </c>
    </row>
    <row r="933" spans="1:10" x14ac:dyDescent="0.25">
      <c r="A933" s="1">
        <v>2024</v>
      </c>
      <c r="B933" s="1" t="s">
        <v>145</v>
      </c>
      <c r="C933" s="3"/>
      <c r="D933" s="1" t="s">
        <v>5</v>
      </c>
      <c r="E933" s="1" t="s">
        <v>10</v>
      </c>
      <c r="F933" s="3">
        <v>45478</v>
      </c>
      <c r="G933" s="8" t="s">
        <v>447</v>
      </c>
      <c r="H933" s="8" t="s">
        <v>569</v>
      </c>
      <c r="I933" t="s">
        <v>561</v>
      </c>
      <c r="J933" s="7" t="s">
        <v>583</v>
      </c>
    </row>
    <row r="934" spans="1:10" x14ac:dyDescent="0.25">
      <c r="A934" s="1">
        <v>2024</v>
      </c>
      <c r="B934" s="1" t="s">
        <v>146</v>
      </c>
      <c r="C934" s="3"/>
      <c r="D934" s="1" t="s">
        <v>5</v>
      </c>
      <c r="E934" s="1" t="s">
        <v>6</v>
      </c>
      <c r="F934" s="3">
        <v>45169</v>
      </c>
      <c r="G934" s="8" t="s">
        <v>447</v>
      </c>
      <c r="H934" s="8" t="s">
        <v>516</v>
      </c>
      <c r="I934" t="s">
        <v>486</v>
      </c>
      <c r="J934" t="s">
        <v>585</v>
      </c>
    </row>
    <row r="935" spans="1:10" x14ac:dyDescent="0.25">
      <c r="A935" s="1">
        <v>2024</v>
      </c>
      <c r="B935" s="1" t="s">
        <v>147</v>
      </c>
      <c r="C935" s="3">
        <v>2958465</v>
      </c>
      <c r="D935" s="1" t="s">
        <v>5</v>
      </c>
      <c r="E935" s="1" t="s">
        <v>6</v>
      </c>
      <c r="F935" s="3">
        <v>45113</v>
      </c>
      <c r="G935" s="8" t="s">
        <v>447</v>
      </c>
      <c r="H935" s="8" t="s">
        <v>517</v>
      </c>
      <c r="I935" t="s">
        <v>486</v>
      </c>
      <c r="J935" t="s">
        <v>585</v>
      </c>
    </row>
    <row r="936" spans="1:10" x14ac:dyDescent="0.25">
      <c r="A936" s="1">
        <v>2024</v>
      </c>
      <c r="B936" s="1" t="s">
        <v>151</v>
      </c>
      <c r="C936" s="3"/>
      <c r="D936" s="1" t="s">
        <v>5</v>
      </c>
      <c r="E936" s="1" t="s">
        <v>6</v>
      </c>
      <c r="F936" s="3">
        <v>44837</v>
      </c>
      <c r="G936" s="8" t="s">
        <v>447</v>
      </c>
      <c r="H936" s="8" t="s">
        <v>518</v>
      </c>
      <c r="I936" t="s">
        <v>495</v>
      </c>
      <c r="J936" t="s">
        <v>582</v>
      </c>
    </row>
    <row r="937" spans="1:10" x14ac:dyDescent="0.25">
      <c r="A937" s="1">
        <v>2024</v>
      </c>
      <c r="B937" s="1" t="s">
        <v>152</v>
      </c>
      <c r="C937" s="3"/>
      <c r="D937" s="1" t="s">
        <v>5</v>
      </c>
      <c r="E937" s="1" t="s">
        <v>10</v>
      </c>
      <c r="F937" s="3">
        <v>43634</v>
      </c>
      <c r="G937" s="8" t="s">
        <v>447</v>
      </c>
      <c r="H937" s="8" t="s">
        <v>366</v>
      </c>
      <c r="I937" t="s">
        <v>470</v>
      </c>
      <c r="J937" t="s">
        <v>586</v>
      </c>
    </row>
    <row r="938" spans="1:10" x14ac:dyDescent="0.25">
      <c r="A938" s="1">
        <v>2024</v>
      </c>
      <c r="B938" s="1" t="s">
        <v>153</v>
      </c>
      <c r="C938" s="3"/>
      <c r="D938" s="1" t="s">
        <v>5</v>
      </c>
      <c r="E938" s="1" t="s">
        <v>10</v>
      </c>
      <c r="F938" s="3">
        <v>45303</v>
      </c>
      <c r="G938" s="8" t="s">
        <v>447</v>
      </c>
      <c r="H938" s="8" t="s">
        <v>519</v>
      </c>
      <c r="I938" t="s">
        <v>495</v>
      </c>
      <c r="J938" t="s">
        <v>582</v>
      </c>
    </row>
    <row r="939" spans="1:10" x14ac:dyDescent="0.25">
      <c r="A939" s="1">
        <v>2024</v>
      </c>
      <c r="B939" s="1" t="s">
        <v>155</v>
      </c>
      <c r="C939" s="3"/>
      <c r="D939" s="1" t="s">
        <v>5</v>
      </c>
      <c r="E939" s="1" t="s">
        <v>10</v>
      </c>
      <c r="F939" s="3">
        <v>42990</v>
      </c>
      <c r="G939" s="8" t="s">
        <v>447</v>
      </c>
      <c r="H939" s="8" t="s">
        <v>297</v>
      </c>
      <c r="I939" t="s">
        <v>469</v>
      </c>
      <c r="J939" t="s">
        <v>586</v>
      </c>
    </row>
    <row r="940" spans="1:10" x14ac:dyDescent="0.25">
      <c r="A940" s="1">
        <v>2024</v>
      </c>
      <c r="B940" s="1" t="s">
        <v>157</v>
      </c>
      <c r="C940" s="3"/>
      <c r="D940" s="1" t="s">
        <v>5</v>
      </c>
      <c r="E940" s="1" t="s">
        <v>6</v>
      </c>
      <c r="F940" s="3">
        <v>44447</v>
      </c>
      <c r="G940" s="8" t="s">
        <v>447</v>
      </c>
      <c r="H940" s="8" t="s">
        <v>520</v>
      </c>
      <c r="I940" t="s">
        <v>521</v>
      </c>
      <c r="J940" t="s">
        <v>583</v>
      </c>
    </row>
    <row r="941" spans="1:10" x14ac:dyDescent="0.25">
      <c r="A941" s="1">
        <v>2024</v>
      </c>
      <c r="B941" s="1" t="s">
        <v>159</v>
      </c>
      <c r="C941" s="3"/>
      <c r="D941" s="1" t="s">
        <v>5</v>
      </c>
      <c r="E941" s="1" t="s">
        <v>6</v>
      </c>
      <c r="F941" s="3">
        <v>43256</v>
      </c>
      <c r="G941" s="8" t="s">
        <v>447</v>
      </c>
      <c r="H941" s="8" t="s">
        <v>522</v>
      </c>
      <c r="I941" t="s">
        <v>505</v>
      </c>
      <c r="J941" t="s">
        <v>584</v>
      </c>
    </row>
    <row r="942" spans="1:10" x14ac:dyDescent="0.25">
      <c r="A942" s="1">
        <v>2024</v>
      </c>
      <c r="B942" s="1" t="s">
        <v>160</v>
      </c>
      <c r="C942" s="3"/>
      <c r="D942" s="1" t="s">
        <v>5</v>
      </c>
      <c r="E942" s="1" t="s">
        <v>10</v>
      </c>
      <c r="F942" s="3">
        <v>44097</v>
      </c>
      <c r="G942" s="8" t="s">
        <v>447</v>
      </c>
      <c r="H942" s="8" t="s">
        <v>523</v>
      </c>
      <c r="I942" t="s">
        <v>524</v>
      </c>
      <c r="J942" t="s">
        <v>583</v>
      </c>
    </row>
    <row r="943" spans="1:10" x14ac:dyDescent="0.25">
      <c r="A943" s="1">
        <v>2024</v>
      </c>
      <c r="B943" s="1" t="s">
        <v>161</v>
      </c>
      <c r="C943" s="3"/>
      <c r="D943" s="1" t="s">
        <v>5</v>
      </c>
      <c r="E943" s="1" t="s">
        <v>6</v>
      </c>
      <c r="F943" s="3">
        <v>42821</v>
      </c>
      <c r="G943" s="8" t="s">
        <v>447</v>
      </c>
      <c r="H943" s="8" t="s">
        <v>525</v>
      </c>
      <c r="I943" t="s">
        <v>505</v>
      </c>
      <c r="J943" t="s">
        <v>584</v>
      </c>
    </row>
    <row r="944" spans="1:10" x14ac:dyDescent="0.25">
      <c r="A944" s="1">
        <v>2024</v>
      </c>
      <c r="B944" s="1" t="s">
        <v>165</v>
      </c>
      <c r="C944" s="3"/>
      <c r="D944" s="1" t="s">
        <v>5</v>
      </c>
      <c r="E944" s="1" t="s">
        <v>10</v>
      </c>
      <c r="F944" s="3">
        <v>45506</v>
      </c>
      <c r="G944" s="8" t="s">
        <v>447</v>
      </c>
      <c r="H944" s="8" t="s">
        <v>574</v>
      </c>
      <c r="I944" t="s">
        <v>473</v>
      </c>
      <c r="J944" s="7" t="s">
        <v>586</v>
      </c>
    </row>
    <row r="945" spans="1:10" x14ac:dyDescent="0.25">
      <c r="A945" s="1">
        <v>2024</v>
      </c>
      <c r="B945" s="1" t="s">
        <v>166</v>
      </c>
      <c r="C945" s="3"/>
      <c r="D945" s="1" t="s">
        <v>5</v>
      </c>
      <c r="E945" s="1" t="s">
        <v>10</v>
      </c>
      <c r="F945" s="3">
        <v>44467</v>
      </c>
      <c r="G945" s="8" t="s">
        <v>447</v>
      </c>
      <c r="H945" s="8" t="s">
        <v>526</v>
      </c>
      <c r="I945" t="s">
        <v>483</v>
      </c>
      <c r="J945" t="s">
        <v>582</v>
      </c>
    </row>
    <row r="946" spans="1:10" x14ac:dyDescent="0.25">
      <c r="A946" s="1">
        <v>2024</v>
      </c>
      <c r="B946" s="1" t="s">
        <v>168</v>
      </c>
      <c r="C946" s="3"/>
      <c r="D946" s="1" t="s">
        <v>5</v>
      </c>
      <c r="E946" s="1" t="s">
        <v>6</v>
      </c>
      <c r="F946" s="3">
        <v>40317</v>
      </c>
      <c r="G946" s="8" t="s">
        <v>447</v>
      </c>
      <c r="H946" s="8" t="s">
        <v>375</v>
      </c>
      <c r="I946" t="s">
        <v>461</v>
      </c>
      <c r="J946" t="s">
        <v>585</v>
      </c>
    </row>
    <row r="947" spans="1:10" x14ac:dyDescent="0.25">
      <c r="A947" s="1">
        <v>2024</v>
      </c>
      <c r="B947" s="1" t="s">
        <v>169</v>
      </c>
      <c r="C947" s="3">
        <v>2958465</v>
      </c>
      <c r="D947" s="1" t="s">
        <v>5</v>
      </c>
      <c r="E947" s="1" t="s">
        <v>10</v>
      </c>
      <c r="F947" s="3">
        <v>44999</v>
      </c>
      <c r="G947" s="8" t="s">
        <v>447</v>
      </c>
      <c r="H947" s="8" t="s">
        <v>527</v>
      </c>
      <c r="I947" t="s">
        <v>470</v>
      </c>
      <c r="J947" t="s">
        <v>586</v>
      </c>
    </row>
    <row r="948" spans="1:10" x14ac:dyDescent="0.25">
      <c r="A948" s="1">
        <v>2024</v>
      </c>
      <c r="B948" s="1" t="s">
        <v>170</v>
      </c>
      <c r="C948" s="3"/>
      <c r="D948" s="1" t="s">
        <v>5</v>
      </c>
      <c r="E948" s="1" t="s">
        <v>6</v>
      </c>
      <c r="F948" s="3">
        <v>44266</v>
      </c>
      <c r="G948" s="8" t="s">
        <v>447</v>
      </c>
      <c r="H948" s="8" t="s">
        <v>528</v>
      </c>
      <c r="I948" t="s">
        <v>509</v>
      </c>
      <c r="J948" t="s">
        <v>584</v>
      </c>
    </row>
    <row r="949" spans="1:10" x14ac:dyDescent="0.25">
      <c r="A949" s="1">
        <v>2024</v>
      </c>
      <c r="B949" s="1" t="s">
        <v>172</v>
      </c>
      <c r="C949" s="3"/>
      <c r="D949" s="1" t="s">
        <v>5</v>
      </c>
      <c r="E949" s="1" t="s">
        <v>10</v>
      </c>
      <c r="F949" s="3">
        <v>43594</v>
      </c>
      <c r="G949" s="8" t="s">
        <v>447</v>
      </c>
      <c r="H949" s="8" t="s">
        <v>378</v>
      </c>
      <c r="I949" t="s">
        <v>473</v>
      </c>
      <c r="J949" t="s">
        <v>586</v>
      </c>
    </row>
    <row r="950" spans="1:10" x14ac:dyDescent="0.25">
      <c r="A950" s="1">
        <v>2024</v>
      </c>
      <c r="B950" s="1" t="s">
        <v>173</v>
      </c>
      <c r="C950" s="3"/>
      <c r="D950" s="1" t="s">
        <v>5</v>
      </c>
      <c r="E950" s="1" t="s">
        <v>10</v>
      </c>
      <c r="F950" s="3">
        <v>44253</v>
      </c>
      <c r="G950" s="8" t="s">
        <v>447</v>
      </c>
      <c r="H950" s="8" t="s">
        <v>529</v>
      </c>
      <c r="I950" t="s">
        <v>473</v>
      </c>
      <c r="J950" t="s">
        <v>586</v>
      </c>
    </row>
    <row r="951" spans="1:10" x14ac:dyDescent="0.25">
      <c r="A951" s="1">
        <v>2024</v>
      </c>
      <c r="B951" s="1" t="s">
        <v>175</v>
      </c>
      <c r="C951" s="3"/>
      <c r="D951" s="1" t="s">
        <v>5</v>
      </c>
      <c r="E951" s="1" t="s">
        <v>6</v>
      </c>
      <c r="F951" s="3">
        <v>40560</v>
      </c>
      <c r="G951" s="8" t="s">
        <v>447</v>
      </c>
      <c r="H951" s="8" t="s">
        <v>380</v>
      </c>
      <c r="I951" t="s">
        <v>486</v>
      </c>
      <c r="J951" t="s">
        <v>585</v>
      </c>
    </row>
    <row r="952" spans="1:10" x14ac:dyDescent="0.25">
      <c r="A952" s="1">
        <v>2024</v>
      </c>
      <c r="B952" s="1" t="s">
        <v>177</v>
      </c>
      <c r="C952" s="3"/>
      <c r="D952" s="1" t="s">
        <v>5</v>
      </c>
      <c r="E952" s="1" t="s">
        <v>6</v>
      </c>
      <c r="F952" s="3">
        <v>44158</v>
      </c>
      <c r="G952" s="8" t="s">
        <v>447</v>
      </c>
      <c r="H952" s="8" t="s">
        <v>381</v>
      </c>
      <c r="I952" t="s">
        <v>477</v>
      </c>
      <c r="J952" t="s">
        <v>583</v>
      </c>
    </row>
    <row r="953" spans="1:10" x14ac:dyDescent="0.25">
      <c r="A953" s="1">
        <v>2024</v>
      </c>
      <c r="B953" s="1" t="s">
        <v>182</v>
      </c>
      <c r="C953" s="3"/>
      <c r="D953" s="1" t="s">
        <v>5</v>
      </c>
      <c r="E953" s="1" t="s">
        <v>6</v>
      </c>
      <c r="F953" s="3">
        <v>45133</v>
      </c>
      <c r="G953" s="8" t="s">
        <v>447</v>
      </c>
      <c r="H953" s="8" t="s">
        <v>382</v>
      </c>
      <c r="I953" t="s">
        <v>467</v>
      </c>
      <c r="J953" t="s">
        <v>582</v>
      </c>
    </row>
    <row r="954" spans="1:10" x14ac:dyDescent="0.25">
      <c r="A954" s="1">
        <v>2024</v>
      </c>
      <c r="B954" s="1" t="s">
        <v>189</v>
      </c>
      <c r="C954" s="3">
        <v>2958465</v>
      </c>
      <c r="D954" s="1" t="s">
        <v>5</v>
      </c>
      <c r="E954" s="1" t="s">
        <v>6</v>
      </c>
      <c r="F954" s="3">
        <v>44895</v>
      </c>
      <c r="G954" s="8" t="s">
        <v>447</v>
      </c>
      <c r="H954" s="8" t="s">
        <v>530</v>
      </c>
      <c r="I954" t="s">
        <v>467</v>
      </c>
      <c r="J954" t="s">
        <v>582</v>
      </c>
    </row>
    <row r="955" spans="1:10" x14ac:dyDescent="0.25">
      <c r="A955" s="1">
        <v>2024</v>
      </c>
      <c r="B955" s="1" t="s">
        <v>190</v>
      </c>
      <c r="C955" s="3"/>
      <c r="D955" s="1" t="s">
        <v>5</v>
      </c>
      <c r="E955" s="1" t="s">
        <v>10</v>
      </c>
      <c r="F955" s="3">
        <v>45112</v>
      </c>
      <c r="G955" s="8" t="s">
        <v>447</v>
      </c>
      <c r="H955" s="8" t="s">
        <v>531</v>
      </c>
      <c r="I955" t="s">
        <v>489</v>
      </c>
      <c r="J955" t="s">
        <v>585</v>
      </c>
    </row>
    <row r="956" spans="1:10" x14ac:dyDescent="0.25">
      <c r="A956" s="1">
        <v>2024</v>
      </c>
      <c r="B956" s="1" t="s">
        <v>191</v>
      </c>
      <c r="C956" s="3"/>
      <c r="D956" s="1" t="s">
        <v>5</v>
      </c>
      <c r="E956" s="1" t="s">
        <v>6</v>
      </c>
      <c r="F956" s="3">
        <v>45483</v>
      </c>
      <c r="G956" s="8" t="s">
        <v>447</v>
      </c>
      <c r="H956" s="8" t="s">
        <v>570</v>
      </c>
      <c r="I956" t="s">
        <v>510</v>
      </c>
      <c r="J956" s="7" t="s">
        <v>584</v>
      </c>
    </row>
    <row r="957" spans="1:10" x14ac:dyDescent="0.25">
      <c r="A957" s="1">
        <v>2024</v>
      </c>
      <c r="B957" s="1" t="s">
        <v>192</v>
      </c>
      <c r="C957" s="3"/>
      <c r="D957" s="1" t="s">
        <v>5</v>
      </c>
      <c r="E957" s="1" t="s">
        <v>10</v>
      </c>
      <c r="F957" s="3">
        <v>44243</v>
      </c>
      <c r="G957" s="8" t="s">
        <v>447</v>
      </c>
      <c r="H957" s="8" t="s">
        <v>532</v>
      </c>
      <c r="I957" t="s">
        <v>489</v>
      </c>
      <c r="J957" t="s">
        <v>585</v>
      </c>
    </row>
    <row r="958" spans="1:10" x14ac:dyDescent="0.25">
      <c r="A958" s="1">
        <v>2024</v>
      </c>
      <c r="B958" s="1" t="s">
        <v>195</v>
      </c>
      <c r="C958" s="3"/>
      <c r="D958" s="1" t="s">
        <v>5</v>
      </c>
      <c r="E958" s="1" t="s">
        <v>6</v>
      </c>
      <c r="F958" s="3">
        <v>44281</v>
      </c>
      <c r="G958" s="8" t="s">
        <v>447</v>
      </c>
      <c r="H958" s="8" t="s">
        <v>533</v>
      </c>
      <c r="I958" t="s">
        <v>491</v>
      </c>
      <c r="J958" t="s">
        <v>582</v>
      </c>
    </row>
    <row r="959" spans="1:10" x14ac:dyDescent="0.25">
      <c r="A959" s="1">
        <v>2024</v>
      </c>
      <c r="B959" s="1" t="s">
        <v>196</v>
      </c>
      <c r="C959" s="3"/>
      <c r="D959" s="1" t="s">
        <v>5</v>
      </c>
      <c r="E959" s="1" t="s">
        <v>6</v>
      </c>
      <c r="F959" s="3">
        <v>44036</v>
      </c>
      <c r="G959" s="8" t="s">
        <v>447</v>
      </c>
      <c r="H959" s="8" t="s">
        <v>389</v>
      </c>
      <c r="I959" t="s">
        <v>467</v>
      </c>
      <c r="J959" t="s">
        <v>582</v>
      </c>
    </row>
    <row r="960" spans="1:10" x14ac:dyDescent="0.25">
      <c r="A960" s="1">
        <v>2024</v>
      </c>
      <c r="B960" s="1" t="s">
        <v>200</v>
      </c>
      <c r="C960" s="3"/>
      <c r="D960" s="1" t="s">
        <v>5</v>
      </c>
      <c r="E960" s="1" t="s">
        <v>6</v>
      </c>
      <c r="F960" s="3">
        <v>41690</v>
      </c>
      <c r="G960" s="8" t="s">
        <v>447</v>
      </c>
      <c r="H960" s="8" t="s">
        <v>390</v>
      </c>
      <c r="I960" t="s">
        <v>478</v>
      </c>
      <c r="J960" t="s">
        <v>585</v>
      </c>
    </row>
    <row r="961" spans="1:10" x14ac:dyDescent="0.25">
      <c r="A961" s="1">
        <v>2024</v>
      </c>
      <c r="B961" s="1" t="s">
        <v>201</v>
      </c>
      <c r="C961" s="3"/>
      <c r="D961" s="1" t="s">
        <v>5</v>
      </c>
      <c r="E961" s="1" t="s">
        <v>6</v>
      </c>
      <c r="F961" s="3">
        <v>42354</v>
      </c>
      <c r="G961" s="8" t="s">
        <v>447</v>
      </c>
      <c r="H961" s="8" t="s">
        <v>391</v>
      </c>
      <c r="I961" t="s">
        <v>489</v>
      </c>
      <c r="J961" t="s">
        <v>585</v>
      </c>
    </row>
    <row r="962" spans="1:10" x14ac:dyDescent="0.25">
      <c r="A962" s="1">
        <v>2024</v>
      </c>
      <c r="B962" s="1" t="s">
        <v>202</v>
      </c>
      <c r="C962" s="3"/>
      <c r="D962" s="1" t="s">
        <v>5</v>
      </c>
      <c r="E962" s="1" t="s">
        <v>10</v>
      </c>
      <c r="F962" s="3">
        <v>44389</v>
      </c>
      <c r="G962" s="8" t="s">
        <v>447</v>
      </c>
      <c r="H962" s="8" t="s">
        <v>534</v>
      </c>
      <c r="I962" t="s">
        <v>473</v>
      </c>
      <c r="J962" t="s">
        <v>586</v>
      </c>
    </row>
    <row r="963" spans="1:10" x14ac:dyDescent="0.25">
      <c r="A963" s="1">
        <v>2024</v>
      </c>
      <c r="B963" s="1" t="s">
        <v>206</v>
      </c>
      <c r="C963" s="3"/>
      <c r="D963" s="1" t="s">
        <v>5</v>
      </c>
      <c r="E963" s="1" t="s">
        <v>6</v>
      </c>
      <c r="F963" s="3">
        <v>44865</v>
      </c>
      <c r="G963" s="8" t="s">
        <v>447</v>
      </c>
      <c r="H963" s="8" t="s">
        <v>535</v>
      </c>
      <c r="I963" t="s">
        <v>495</v>
      </c>
      <c r="J963" t="s">
        <v>582</v>
      </c>
    </row>
    <row r="964" spans="1:10" x14ac:dyDescent="0.25">
      <c r="A964" s="1">
        <v>2024</v>
      </c>
      <c r="B964" s="1" t="s">
        <v>207</v>
      </c>
      <c r="C964" s="3"/>
      <c r="D964" s="1" t="s">
        <v>5</v>
      </c>
      <c r="E964" s="1" t="s">
        <v>10</v>
      </c>
      <c r="F964" s="3">
        <v>43651</v>
      </c>
      <c r="G964" s="8" t="s">
        <v>447</v>
      </c>
      <c r="H964" s="8" t="s">
        <v>395</v>
      </c>
      <c r="I964" t="s">
        <v>470</v>
      </c>
      <c r="J964" t="s">
        <v>586</v>
      </c>
    </row>
    <row r="965" spans="1:10" x14ac:dyDescent="0.25">
      <c r="A965" s="1">
        <v>2024</v>
      </c>
      <c r="B965" s="1" t="s">
        <v>210</v>
      </c>
      <c r="C965" s="3"/>
      <c r="D965" s="1" t="s">
        <v>5</v>
      </c>
      <c r="E965" s="1" t="s">
        <v>10</v>
      </c>
      <c r="F965" s="3">
        <v>45338</v>
      </c>
      <c r="G965" s="8" t="s">
        <v>447</v>
      </c>
      <c r="H965" s="8" t="s">
        <v>553</v>
      </c>
      <c r="I965" t="s">
        <v>489</v>
      </c>
      <c r="J965" s="7" t="s">
        <v>585</v>
      </c>
    </row>
    <row r="966" spans="1:10" x14ac:dyDescent="0.25">
      <c r="A966" s="1">
        <v>2024</v>
      </c>
      <c r="B966" s="1" t="s">
        <v>211</v>
      </c>
      <c r="C966" s="3"/>
      <c r="D966" s="1" t="s">
        <v>5</v>
      </c>
      <c r="E966" s="1" t="s">
        <v>6</v>
      </c>
      <c r="F966" s="3">
        <v>41124</v>
      </c>
      <c r="G966" s="8" t="s">
        <v>447</v>
      </c>
      <c r="H966" s="8" t="s">
        <v>397</v>
      </c>
      <c r="I966" t="s">
        <v>504</v>
      </c>
      <c r="J966" t="s">
        <v>584</v>
      </c>
    </row>
    <row r="967" spans="1:10" x14ac:dyDescent="0.25">
      <c r="A967" s="1">
        <v>2024</v>
      </c>
      <c r="B967" s="1" t="s">
        <v>215</v>
      </c>
      <c r="C967" s="3">
        <v>2958446</v>
      </c>
      <c r="D967" s="1" t="s">
        <v>5</v>
      </c>
      <c r="E967" s="1" t="s">
        <v>10</v>
      </c>
      <c r="F967" s="3">
        <v>41864</v>
      </c>
      <c r="G967" s="8" t="s">
        <v>447</v>
      </c>
      <c r="H967" s="8" t="s">
        <v>536</v>
      </c>
      <c r="I967" t="s">
        <v>489</v>
      </c>
      <c r="J967" t="s">
        <v>585</v>
      </c>
    </row>
    <row r="968" spans="1:10" x14ac:dyDescent="0.25">
      <c r="A968" s="1">
        <v>2024</v>
      </c>
      <c r="B968" s="1" t="s">
        <v>220</v>
      </c>
      <c r="C968" s="3"/>
      <c r="D968" s="1" t="s">
        <v>5</v>
      </c>
      <c r="E968" s="1" t="s">
        <v>6</v>
      </c>
      <c r="F968" s="3">
        <v>45363</v>
      </c>
      <c r="G968" s="8" t="s">
        <v>447</v>
      </c>
      <c r="H968" s="8" t="s">
        <v>557</v>
      </c>
      <c r="I968" t="s">
        <v>467</v>
      </c>
      <c r="J968" s="7" t="s">
        <v>582</v>
      </c>
    </row>
    <row r="969" spans="1:10" x14ac:dyDescent="0.25">
      <c r="A969" s="1">
        <v>2024</v>
      </c>
      <c r="B969" s="1" t="s">
        <v>221</v>
      </c>
      <c r="C969" s="3"/>
      <c r="D969" s="1" t="s">
        <v>5</v>
      </c>
      <c r="E969" s="1" t="s">
        <v>10</v>
      </c>
      <c r="F969" s="3">
        <v>45503</v>
      </c>
      <c r="G969" s="8" t="s">
        <v>447</v>
      </c>
      <c r="H969" s="8" t="s">
        <v>571</v>
      </c>
      <c r="I969" t="s">
        <v>485</v>
      </c>
      <c r="J969" s="7" t="s">
        <v>583</v>
      </c>
    </row>
    <row r="970" spans="1:10" x14ac:dyDescent="0.25">
      <c r="A970" s="1">
        <v>2024</v>
      </c>
      <c r="B970" s="1" t="s">
        <v>226</v>
      </c>
      <c r="C970" s="3"/>
      <c r="D970" s="1" t="s">
        <v>5</v>
      </c>
      <c r="E970" s="1" t="s">
        <v>10</v>
      </c>
      <c r="F970" s="3">
        <v>41894</v>
      </c>
      <c r="G970" s="8" t="s">
        <v>447</v>
      </c>
      <c r="H970" s="8" t="s">
        <v>402</v>
      </c>
      <c r="I970" t="s">
        <v>471</v>
      </c>
      <c r="J970" t="s">
        <v>582</v>
      </c>
    </row>
    <row r="971" spans="1:10" x14ac:dyDescent="0.25">
      <c r="A971" s="1">
        <v>2024</v>
      </c>
      <c r="B971" s="1" t="s">
        <v>227</v>
      </c>
      <c r="C971" s="3"/>
      <c r="D971" s="1" t="s">
        <v>5</v>
      </c>
      <c r="E971" s="1" t="s">
        <v>6</v>
      </c>
      <c r="F971" s="3">
        <v>45464</v>
      </c>
      <c r="G971" s="8" t="s">
        <v>447</v>
      </c>
      <c r="H971" s="8" t="s">
        <v>567</v>
      </c>
      <c r="I971" t="s">
        <v>461</v>
      </c>
      <c r="J971" s="7" t="s">
        <v>585</v>
      </c>
    </row>
    <row r="972" spans="1:10" x14ac:dyDescent="0.25">
      <c r="A972" s="1">
        <v>2024</v>
      </c>
      <c r="B972" s="1" t="s">
        <v>228</v>
      </c>
      <c r="C972" s="3"/>
      <c r="D972" s="1" t="s">
        <v>5</v>
      </c>
      <c r="E972" s="1" t="s">
        <v>6</v>
      </c>
      <c r="F972" s="3">
        <v>43208</v>
      </c>
      <c r="G972" s="8" t="s">
        <v>447</v>
      </c>
      <c r="H972" s="8" t="s">
        <v>404</v>
      </c>
      <c r="I972" t="s">
        <v>505</v>
      </c>
      <c r="J972" t="s">
        <v>584</v>
      </c>
    </row>
    <row r="973" spans="1:10" x14ac:dyDescent="0.25">
      <c r="A973" s="1">
        <v>2024</v>
      </c>
      <c r="B973" s="1" t="s">
        <v>230</v>
      </c>
      <c r="C973" s="3"/>
      <c r="D973" s="1" t="s">
        <v>5</v>
      </c>
      <c r="E973" s="1" t="s">
        <v>6</v>
      </c>
      <c r="F973" s="3">
        <v>45190</v>
      </c>
      <c r="G973" s="8" t="s">
        <v>447</v>
      </c>
      <c r="H973" s="8" t="s">
        <v>537</v>
      </c>
      <c r="I973" t="s">
        <v>483</v>
      </c>
      <c r="J973" t="s">
        <v>582</v>
      </c>
    </row>
    <row r="974" spans="1:10" x14ac:dyDescent="0.25">
      <c r="A974" s="1">
        <v>2024</v>
      </c>
      <c r="B974" s="1" t="s">
        <v>232</v>
      </c>
      <c r="C974" s="3"/>
      <c r="D974" s="1" t="s">
        <v>5</v>
      </c>
      <c r="E974" s="1" t="s">
        <v>6</v>
      </c>
      <c r="F974" s="3">
        <v>39673</v>
      </c>
      <c r="G974" s="8" t="s">
        <v>447</v>
      </c>
      <c r="H974" s="8" t="s">
        <v>406</v>
      </c>
      <c r="I974" t="s">
        <v>504</v>
      </c>
      <c r="J974" t="s">
        <v>584</v>
      </c>
    </row>
    <row r="975" spans="1:10" x14ac:dyDescent="0.25">
      <c r="A975" s="1">
        <v>2024</v>
      </c>
      <c r="B975" s="1" t="s">
        <v>235</v>
      </c>
      <c r="C975" s="3"/>
      <c r="D975" s="1" t="s">
        <v>5</v>
      </c>
      <c r="E975" s="1" t="s">
        <v>10</v>
      </c>
      <c r="F975" s="3">
        <v>45400</v>
      </c>
      <c r="G975" s="8" t="s">
        <v>447</v>
      </c>
      <c r="H975" s="8" t="s">
        <v>560</v>
      </c>
      <c r="I975" t="s">
        <v>561</v>
      </c>
      <c r="J975" s="7" t="s">
        <v>584</v>
      </c>
    </row>
    <row r="976" spans="1:10" x14ac:dyDescent="0.25">
      <c r="A976" s="1">
        <v>2024</v>
      </c>
      <c r="B976" s="1" t="s">
        <v>238</v>
      </c>
      <c r="C976" s="3"/>
      <c r="D976" s="1" t="s">
        <v>5</v>
      </c>
      <c r="E976" s="1" t="s">
        <v>6</v>
      </c>
      <c r="F976" s="3">
        <v>43523</v>
      </c>
      <c r="G976" s="8" t="s">
        <v>447</v>
      </c>
      <c r="H976" s="8" t="s">
        <v>408</v>
      </c>
      <c r="I976" t="s">
        <v>477</v>
      </c>
      <c r="J976" t="s">
        <v>583</v>
      </c>
    </row>
    <row r="977" spans="1:10" x14ac:dyDescent="0.25">
      <c r="A977" s="1">
        <v>2024</v>
      </c>
      <c r="B977" s="1" t="s">
        <v>239</v>
      </c>
      <c r="C977" s="3"/>
      <c r="D977" s="1" t="s">
        <v>5</v>
      </c>
      <c r="E977" s="1" t="s">
        <v>10</v>
      </c>
      <c r="F977" s="3">
        <v>39097</v>
      </c>
      <c r="G977" s="8" t="s">
        <v>447</v>
      </c>
      <c r="H977" s="8" t="s">
        <v>409</v>
      </c>
      <c r="I977" t="s">
        <v>538</v>
      </c>
      <c r="J977" t="s">
        <v>582</v>
      </c>
    </row>
    <row r="978" spans="1:10" x14ac:dyDescent="0.25">
      <c r="A978" s="1">
        <v>2024</v>
      </c>
      <c r="B978" s="1" t="s">
        <v>245</v>
      </c>
      <c r="C978" s="3"/>
      <c r="D978" s="1" t="s">
        <v>5</v>
      </c>
      <c r="E978" s="1" t="s">
        <v>10</v>
      </c>
      <c r="F978" s="3">
        <v>45517</v>
      </c>
      <c r="G978" s="8" t="s">
        <v>447</v>
      </c>
      <c r="H978" s="8" t="s">
        <v>410</v>
      </c>
      <c r="I978" t="s">
        <v>470</v>
      </c>
      <c r="J978" s="7" t="s">
        <v>586</v>
      </c>
    </row>
    <row r="979" spans="1:10" x14ac:dyDescent="0.25">
      <c r="A979" s="1">
        <v>2024</v>
      </c>
      <c r="B979" s="1" t="s">
        <v>248</v>
      </c>
      <c r="C979" s="3"/>
      <c r="D979" s="1" t="s">
        <v>5</v>
      </c>
      <c r="E979" s="1" t="s">
        <v>6</v>
      </c>
      <c r="F979" s="3">
        <v>44883</v>
      </c>
      <c r="G979" s="8" t="s">
        <v>447</v>
      </c>
      <c r="H979" s="8" t="s">
        <v>539</v>
      </c>
      <c r="I979" t="s">
        <v>489</v>
      </c>
      <c r="J979" t="s">
        <v>585</v>
      </c>
    </row>
    <row r="980" spans="1:10" x14ac:dyDescent="0.25">
      <c r="A980" s="1">
        <v>2024</v>
      </c>
      <c r="B980" s="1" t="s">
        <v>250</v>
      </c>
      <c r="C980" s="3"/>
      <c r="D980" s="1" t="s">
        <v>5</v>
      </c>
      <c r="E980" s="1" t="s">
        <v>6</v>
      </c>
      <c r="F980" s="3">
        <v>43173</v>
      </c>
      <c r="G980" s="8" t="s">
        <v>447</v>
      </c>
      <c r="H980" s="8" t="s">
        <v>540</v>
      </c>
      <c r="I980" t="s">
        <v>510</v>
      </c>
      <c r="J980" t="s">
        <v>584</v>
      </c>
    </row>
    <row r="981" spans="1:10" x14ac:dyDescent="0.25">
      <c r="A981" s="1">
        <v>2024</v>
      </c>
      <c r="B981" s="1" t="s">
        <v>251</v>
      </c>
      <c r="C981" s="3">
        <v>2958465</v>
      </c>
      <c r="D981" s="1" t="s">
        <v>5</v>
      </c>
      <c r="E981" s="1" t="s">
        <v>6</v>
      </c>
      <c r="F981" s="3">
        <v>45393</v>
      </c>
      <c r="G981" s="8" t="s">
        <v>447</v>
      </c>
      <c r="H981" s="8" t="s">
        <v>413</v>
      </c>
      <c r="I981" t="s">
        <v>467</v>
      </c>
      <c r="J981" t="s">
        <v>582</v>
      </c>
    </row>
    <row r="982" spans="1:10" x14ac:dyDescent="0.25">
      <c r="A982" s="1">
        <v>2024</v>
      </c>
      <c r="B982" s="1" t="s">
        <v>253</v>
      </c>
      <c r="C982" s="3">
        <v>2958465</v>
      </c>
      <c r="D982" s="1" t="s">
        <v>5</v>
      </c>
      <c r="E982" s="1" t="s">
        <v>10</v>
      </c>
      <c r="F982" s="3">
        <v>45386</v>
      </c>
      <c r="G982" s="8" t="s">
        <v>447</v>
      </c>
      <c r="H982" s="8" t="s">
        <v>414</v>
      </c>
      <c r="I982" t="s">
        <v>562</v>
      </c>
      <c r="J982" t="s">
        <v>586</v>
      </c>
    </row>
    <row r="983" spans="1:10" x14ac:dyDescent="0.25">
      <c r="A983" s="1">
        <v>2024</v>
      </c>
      <c r="B983" s="1" t="s">
        <v>254</v>
      </c>
      <c r="C983" s="3"/>
      <c r="D983" s="1" t="s">
        <v>5</v>
      </c>
      <c r="E983" s="1" t="s">
        <v>6</v>
      </c>
      <c r="F983" s="3">
        <v>43383</v>
      </c>
      <c r="G983" s="8" t="s">
        <v>447</v>
      </c>
      <c r="H983" s="8" t="s">
        <v>415</v>
      </c>
      <c r="I983" t="s">
        <v>478</v>
      </c>
      <c r="J983" t="s">
        <v>585</v>
      </c>
    </row>
    <row r="984" spans="1:10" x14ac:dyDescent="0.25">
      <c r="A984" s="1">
        <v>2024</v>
      </c>
      <c r="B984" s="1" t="s">
        <v>257</v>
      </c>
      <c r="C984" s="3"/>
      <c r="D984" s="1" t="s">
        <v>5</v>
      </c>
      <c r="E984" s="1" t="s">
        <v>10</v>
      </c>
      <c r="F984" s="3">
        <v>45390</v>
      </c>
      <c r="G984" s="8" t="s">
        <v>447</v>
      </c>
      <c r="H984" s="8" t="s">
        <v>563</v>
      </c>
      <c r="I984" t="s">
        <v>470</v>
      </c>
      <c r="J984" t="s">
        <v>586</v>
      </c>
    </row>
    <row r="985" spans="1:10" x14ac:dyDescent="0.25">
      <c r="A985" s="1">
        <v>2024</v>
      </c>
      <c r="B985" s="1" t="s">
        <v>258</v>
      </c>
      <c r="C985" s="3"/>
      <c r="D985" s="1" t="s">
        <v>5</v>
      </c>
      <c r="E985" s="1" t="s">
        <v>6</v>
      </c>
      <c r="F985" s="3">
        <v>42419</v>
      </c>
      <c r="G985" s="8" t="s">
        <v>447</v>
      </c>
      <c r="H985" s="8" t="s">
        <v>541</v>
      </c>
      <c r="I985" t="s">
        <v>505</v>
      </c>
      <c r="J985" t="s">
        <v>584</v>
      </c>
    </row>
    <row r="986" spans="1:10" x14ac:dyDescent="0.25">
      <c r="A986" s="1">
        <v>2024</v>
      </c>
      <c r="B986" s="1" t="s">
        <v>259</v>
      </c>
      <c r="C986" s="3">
        <v>2958465</v>
      </c>
      <c r="D986" s="1" t="s">
        <v>5</v>
      </c>
      <c r="E986" s="1" t="s">
        <v>6</v>
      </c>
      <c r="F986" s="3">
        <v>45169</v>
      </c>
      <c r="G986" s="8" t="s">
        <v>447</v>
      </c>
      <c r="H986" s="8" t="s">
        <v>542</v>
      </c>
      <c r="I986" t="s">
        <v>505</v>
      </c>
      <c r="J986" t="s">
        <v>584</v>
      </c>
    </row>
    <row r="987" spans="1:10" x14ac:dyDescent="0.25">
      <c r="A987" s="1">
        <v>2024</v>
      </c>
      <c r="B987" s="1" t="s">
        <v>261</v>
      </c>
      <c r="C987" s="3"/>
      <c r="D987" s="1" t="s">
        <v>5</v>
      </c>
      <c r="E987" s="1" t="s">
        <v>10</v>
      </c>
      <c r="F987" s="3">
        <v>43493</v>
      </c>
      <c r="G987" s="8" t="s">
        <v>447</v>
      </c>
      <c r="H987" s="8" t="s">
        <v>543</v>
      </c>
      <c r="I987" t="s">
        <v>544</v>
      </c>
      <c r="J987" t="s">
        <v>587</v>
      </c>
    </row>
    <row r="988" spans="1:10" x14ac:dyDescent="0.25">
      <c r="A988" s="1">
        <v>2024</v>
      </c>
      <c r="B988" s="1" t="s">
        <v>264</v>
      </c>
      <c r="C988" s="3">
        <v>2958465</v>
      </c>
      <c r="D988" s="1" t="s">
        <v>5</v>
      </c>
      <c r="E988" s="1" t="s">
        <v>6</v>
      </c>
      <c r="F988" s="3">
        <v>44897</v>
      </c>
      <c r="G988" s="8" t="s">
        <v>447</v>
      </c>
      <c r="H988" s="8" t="s">
        <v>545</v>
      </c>
      <c r="I988" t="s">
        <v>489</v>
      </c>
      <c r="J988" t="s">
        <v>585</v>
      </c>
    </row>
    <row r="989" spans="1:10" x14ac:dyDescent="0.25">
      <c r="A989" s="1">
        <v>2024</v>
      </c>
      <c r="B989" s="1" t="s">
        <v>265</v>
      </c>
      <c r="C989" s="3"/>
      <c r="D989" s="1" t="s">
        <v>5</v>
      </c>
      <c r="E989" s="1" t="s">
        <v>6</v>
      </c>
      <c r="F989" s="3">
        <v>41866</v>
      </c>
      <c r="G989" s="8" t="s">
        <v>447</v>
      </c>
      <c r="H989" s="8" t="s">
        <v>421</v>
      </c>
      <c r="I989" t="s">
        <v>463</v>
      </c>
      <c r="J989" t="s">
        <v>582</v>
      </c>
    </row>
    <row r="990" spans="1:10" x14ac:dyDescent="0.25">
      <c r="A990" s="1">
        <v>2024</v>
      </c>
      <c r="B990" s="1" t="s">
        <v>266</v>
      </c>
      <c r="C990" s="3">
        <v>2958465</v>
      </c>
      <c r="D990" s="1" t="s">
        <v>5</v>
      </c>
      <c r="E990" s="1" t="s">
        <v>6</v>
      </c>
      <c r="F990" s="3">
        <v>45139</v>
      </c>
      <c r="G990" s="8" t="s">
        <v>447</v>
      </c>
      <c r="H990" s="8" t="s">
        <v>546</v>
      </c>
      <c r="I990" t="s">
        <v>478</v>
      </c>
      <c r="J990" t="s">
        <v>585</v>
      </c>
    </row>
    <row r="991" spans="1:10" x14ac:dyDescent="0.25">
      <c r="A991" s="1">
        <v>2024</v>
      </c>
      <c r="B991" s="1" t="s">
        <v>267</v>
      </c>
      <c r="C991" s="3"/>
      <c r="D991" s="1" t="s">
        <v>5</v>
      </c>
      <c r="E991" s="1" t="s">
        <v>6</v>
      </c>
      <c r="F991" s="3">
        <v>45323</v>
      </c>
      <c r="G991" s="8" t="s">
        <v>447</v>
      </c>
      <c r="H991" s="8" t="s">
        <v>554</v>
      </c>
      <c r="I991" t="s">
        <v>478</v>
      </c>
      <c r="J991" t="s">
        <v>585</v>
      </c>
    </row>
    <row r="992" spans="1:10" x14ac:dyDescent="0.25">
      <c r="A992" s="1">
        <v>2024</v>
      </c>
      <c r="B992" s="1" t="s">
        <v>268</v>
      </c>
      <c r="C992" s="3"/>
      <c r="D992" s="1" t="s">
        <v>5</v>
      </c>
      <c r="E992" s="1" t="s">
        <v>6</v>
      </c>
      <c r="F992" s="3">
        <v>44404</v>
      </c>
      <c r="G992" s="8" t="s">
        <v>447</v>
      </c>
      <c r="H992" s="8" t="s">
        <v>547</v>
      </c>
      <c r="I992" t="s">
        <v>489</v>
      </c>
      <c r="J992" t="s">
        <v>585</v>
      </c>
    </row>
    <row r="993" spans="1:10" x14ac:dyDescent="0.25">
      <c r="A993" s="1">
        <v>2024</v>
      </c>
      <c r="B993" s="1" t="s">
        <v>270</v>
      </c>
      <c r="C993" s="3">
        <v>2958465</v>
      </c>
      <c r="D993" s="1" t="s">
        <v>5</v>
      </c>
      <c r="E993" s="1" t="s">
        <v>6</v>
      </c>
      <c r="F993" s="3">
        <v>45315</v>
      </c>
      <c r="G993" s="8" t="s">
        <v>447</v>
      </c>
      <c r="H993" s="8" t="s">
        <v>548</v>
      </c>
      <c r="I993" t="s">
        <v>461</v>
      </c>
      <c r="J993" t="s">
        <v>585</v>
      </c>
    </row>
    <row r="994" spans="1:10" x14ac:dyDescent="0.25">
      <c r="A994" s="1">
        <v>2024</v>
      </c>
      <c r="B994" s="1" t="s">
        <v>271</v>
      </c>
      <c r="C994" s="3"/>
      <c r="D994" s="1" t="s">
        <v>5</v>
      </c>
      <c r="E994" s="1" t="s">
        <v>6</v>
      </c>
      <c r="F994" s="3">
        <v>43684</v>
      </c>
      <c r="G994" s="8" t="s">
        <v>447</v>
      </c>
      <c r="H994" s="8" t="s">
        <v>426</v>
      </c>
      <c r="I994" t="s">
        <v>485</v>
      </c>
      <c r="J994" t="s">
        <v>583</v>
      </c>
    </row>
    <row r="995" spans="1:10" x14ac:dyDescent="0.25">
      <c r="A995" s="1">
        <v>2024</v>
      </c>
      <c r="B995" s="1" t="s">
        <v>273</v>
      </c>
      <c r="C995" s="3"/>
      <c r="D995" s="1" t="s">
        <v>5</v>
      </c>
      <c r="E995" s="1" t="s">
        <v>6</v>
      </c>
      <c r="F995" s="3">
        <v>44837</v>
      </c>
      <c r="G995" s="8" t="s">
        <v>447</v>
      </c>
      <c r="H995" s="8" t="s">
        <v>549</v>
      </c>
      <c r="I995" t="s">
        <v>467</v>
      </c>
      <c r="J995" t="s">
        <v>582</v>
      </c>
    </row>
    <row r="996" spans="1:10" x14ac:dyDescent="0.25">
      <c r="A996" s="1">
        <v>2024</v>
      </c>
      <c r="B996" s="1" t="s">
        <v>274</v>
      </c>
      <c r="C996" s="3"/>
      <c r="D996" s="1" t="s">
        <v>5</v>
      </c>
      <c r="E996" s="1" t="s">
        <v>6</v>
      </c>
      <c r="F996" s="3">
        <v>44231</v>
      </c>
      <c r="G996" s="8" t="s">
        <v>447</v>
      </c>
      <c r="H996" s="8" t="s">
        <v>465</v>
      </c>
      <c r="I996" t="s">
        <v>491</v>
      </c>
      <c r="J996" t="s">
        <v>582</v>
      </c>
    </row>
    <row r="997" spans="1:10" x14ac:dyDescent="0.25">
      <c r="A997" s="1">
        <v>2024</v>
      </c>
      <c r="B997" s="1" t="s">
        <v>276</v>
      </c>
      <c r="C997" s="3"/>
      <c r="D997" s="1" t="s">
        <v>5</v>
      </c>
      <c r="E997" s="1" t="s">
        <v>6</v>
      </c>
      <c r="F997" s="3">
        <v>43567</v>
      </c>
      <c r="G997" s="8" t="s">
        <v>447</v>
      </c>
      <c r="H997" s="8" t="s">
        <v>429</v>
      </c>
      <c r="I997" t="s">
        <v>550</v>
      </c>
      <c r="J997" t="s">
        <v>584</v>
      </c>
    </row>
    <row r="998" spans="1:10" x14ac:dyDescent="0.25">
      <c r="A998" s="1">
        <v>2024</v>
      </c>
      <c r="B998" s="1" t="s">
        <v>279</v>
      </c>
      <c r="C998" s="3"/>
      <c r="D998" s="1" t="s">
        <v>5</v>
      </c>
      <c r="E998" s="1" t="s">
        <v>10</v>
      </c>
      <c r="F998" s="3">
        <v>42809</v>
      </c>
      <c r="G998" s="8" t="s">
        <v>447</v>
      </c>
      <c r="H998" s="8" t="s">
        <v>430</v>
      </c>
      <c r="I998" t="s">
        <v>473</v>
      </c>
      <c r="J998" t="s">
        <v>586</v>
      </c>
    </row>
    <row r="999" spans="1:10" x14ac:dyDescent="0.25">
      <c r="A999" s="1">
        <v>2024</v>
      </c>
      <c r="B999" s="1" t="s">
        <v>281</v>
      </c>
      <c r="C999" s="3"/>
      <c r="D999" s="1" t="s">
        <v>5</v>
      </c>
      <c r="E999" s="1" t="s">
        <v>6</v>
      </c>
      <c r="F999" s="3">
        <v>43472</v>
      </c>
      <c r="G999" s="8" t="s">
        <v>447</v>
      </c>
      <c r="H999" s="8" t="s">
        <v>296</v>
      </c>
      <c r="I999" t="s">
        <v>467</v>
      </c>
      <c r="J999" t="s">
        <v>582</v>
      </c>
    </row>
    <row r="1000" spans="1:10" x14ac:dyDescent="0.25">
      <c r="A1000" s="1">
        <v>2024</v>
      </c>
      <c r="B1000" s="1" t="s">
        <v>282</v>
      </c>
      <c r="C1000" s="3">
        <v>2958465</v>
      </c>
      <c r="D1000" s="1" t="s">
        <v>5</v>
      </c>
      <c r="E1000" s="1" t="s">
        <v>6</v>
      </c>
      <c r="F1000" s="3">
        <v>45393</v>
      </c>
      <c r="G1000" s="8" t="s">
        <v>447</v>
      </c>
      <c r="H1000" s="8" t="s">
        <v>431</v>
      </c>
      <c r="I1000" t="s">
        <v>485</v>
      </c>
      <c r="J1000" t="s">
        <v>583</v>
      </c>
    </row>
    <row r="1001" spans="1:10" x14ac:dyDescent="0.25">
      <c r="A1001" s="1">
        <v>2024</v>
      </c>
      <c r="B1001" s="1" t="s">
        <v>284</v>
      </c>
      <c r="C1001" s="3"/>
      <c r="D1001" s="1" t="s">
        <v>5</v>
      </c>
      <c r="E1001" s="1" t="s">
        <v>6</v>
      </c>
      <c r="F1001" s="3">
        <v>45134</v>
      </c>
      <c r="G1001" s="8" t="s">
        <v>447</v>
      </c>
      <c r="H1001" s="8" t="s">
        <v>551</v>
      </c>
      <c r="I1001" t="s">
        <v>491</v>
      </c>
      <c r="J1001" t="s">
        <v>582</v>
      </c>
    </row>
    <row r="1002" spans="1:10" x14ac:dyDescent="0.25">
      <c r="A1002" s="1">
        <v>2024</v>
      </c>
      <c r="B1002" s="1" t="s">
        <v>286</v>
      </c>
      <c r="C1002" s="3"/>
      <c r="D1002" s="1" t="s">
        <v>5</v>
      </c>
      <c r="E1002" s="1" t="s">
        <v>10</v>
      </c>
      <c r="F1002" s="3">
        <v>44676</v>
      </c>
      <c r="G1002" s="8" t="s">
        <v>447</v>
      </c>
      <c r="H1002" s="8" t="s">
        <v>552</v>
      </c>
      <c r="I1002" t="s">
        <v>483</v>
      </c>
      <c r="J1002" t="s">
        <v>582</v>
      </c>
    </row>
    <row r="1003" spans="1:10" x14ac:dyDescent="0.25">
      <c r="A1003" s="1">
        <v>2024</v>
      </c>
      <c r="B1003" s="1" t="s">
        <v>4</v>
      </c>
      <c r="C1003" s="3"/>
      <c r="D1003" s="1" t="s">
        <v>5</v>
      </c>
      <c r="E1003" s="1" t="s">
        <v>6</v>
      </c>
      <c r="F1003" s="3">
        <v>45322</v>
      </c>
      <c r="G1003" s="8" t="s">
        <v>452</v>
      </c>
      <c r="H1003" s="8" t="s">
        <v>460</v>
      </c>
      <c r="I1003" t="s">
        <v>461</v>
      </c>
      <c r="J1003" t="s">
        <v>585</v>
      </c>
    </row>
    <row r="1004" spans="1:10" x14ac:dyDescent="0.25">
      <c r="A1004" s="1">
        <v>2024</v>
      </c>
      <c r="B1004" s="1" t="s">
        <v>7</v>
      </c>
      <c r="C1004" s="3">
        <v>2958465</v>
      </c>
      <c r="D1004" s="1" t="s">
        <v>8</v>
      </c>
      <c r="E1004" s="1" t="s">
        <v>6</v>
      </c>
      <c r="F1004" s="3">
        <v>41172</v>
      </c>
      <c r="G1004" s="8" t="s">
        <v>452</v>
      </c>
      <c r="H1004" s="8" t="s">
        <v>462</v>
      </c>
      <c r="I1004" t="s">
        <v>463</v>
      </c>
      <c r="J1004" t="s">
        <v>582</v>
      </c>
    </row>
    <row r="1005" spans="1:10" x14ac:dyDescent="0.25">
      <c r="A1005" s="1">
        <v>2024</v>
      </c>
      <c r="B1005" s="1" t="s">
        <v>9</v>
      </c>
      <c r="C1005" s="3"/>
      <c r="D1005" s="1" t="s">
        <v>5</v>
      </c>
      <c r="E1005" s="1" t="s">
        <v>10</v>
      </c>
      <c r="F1005" s="3">
        <v>43529</v>
      </c>
      <c r="G1005" s="8" t="s">
        <v>452</v>
      </c>
      <c r="H1005" s="8" t="s">
        <v>464</v>
      </c>
      <c r="I1005" t="s">
        <v>463</v>
      </c>
      <c r="J1005" t="s">
        <v>582</v>
      </c>
    </row>
    <row r="1006" spans="1:10" x14ac:dyDescent="0.25">
      <c r="A1006" s="1">
        <v>2024</v>
      </c>
      <c r="B1006" s="1" t="s">
        <v>11</v>
      </c>
      <c r="C1006" s="3"/>
      <c r="D1006" s="1" t="s">
        <v>5</v>
      </c>
      <c r="E1006" s="1" t="s">
        <v>6</v>
      </c>
      <c r="F1006" s="3">
        <v>45086</v>
      </c>
      <c r="G1006" s="8" t="s">
        <v>452</v>
      </c>
      <c r="H1006" s="8" t="s">
        <v>465</v>
      </c>
      <c r="I1006" t="s">
        <v>463</v>
      </c>
      <c r="J1006" t="s">
        <v>582</v>
      </c>
    </row>
    <row r="1007" spans="1:10" x14ac:dyDescent="0.25">
      <c r="A1007" s="1">
        <v>2024</v>
      </c>
      <c r="B1007" s="1" t="s">
        <v>14</v>
      </c>
      <c r="C1007" s="3">
        <v>2958465</v>
      </c>
      <c r="D1007" s="1" t="s">
        <v>5</v>
      </c>
      <c r="E1007" s="1" t="s">
        <v>10</v>
      </c>
      <c r="F1007" s="3">
        <v>42037</v>
      </c>
      <c r="G1007" s="8" t="s">
        <v>452</v>
      </c>
      <c r="H1007" s="8" t="s">
        <v>466</v>
      </c>
      <c r="I1007" t="s">
        <v>467</v>
      </c>
      <c r="J1007" t="s">
        <v>582</v>
      </c>
    </row>
    <row r="1008" spans="1:10" x14ac:dyDescent="0.25">
      <c r="A1008" s="1">
        <v>2024</v>
      </c>
      <c r="B1008" s="1" t="s">
        <v>15</v>
      </c>
      <c r="C1008" s="3"/>
      <c r="D1008" s="1" t="s">
        <v>5</v>
      </c>
      <c r="E1008" s="1" t="s">
        <v>10</v>
      </c>
      <c r="F1008" s="3">
        <v>41003</v>
      </c>
      <c r="G1008" s="8" t="s">
        <v>452</v>
      </c>
      <c r="H1008" s="8" t="s">
        <v>468</v>
      </c>
      <c r="I1008" t="s">
        <v>469</v>
      </c>
      <c r="J1008" t="s">
        <v>586</v>
      </c>
    </row>
    <row r="1009" spans="1:10" x14ac:dyDescent="0.25">
      <c r="A1009" s="1">
        <v>2024</v>
      </c>
      <c r="B1009" s="1" t="s">
        <v>16</v>
      </c>
      <c r="C1009" s="3"/>
      <c r="D1009" s="1" t="s">
        <v>5</v>
      </c>
      <c r="E1009" s="1" t="s">
        <v>10</v>
      </c>
      <c r="F1009" s="3">
        <v>40954</v>
      </c>
      <c r="G1009" s="8" t="s">
        <v>452</v>
      </c>
      <c r="H1009" s="8" t="s">
        <v>395</v>
      </c>
      <c r="I1009" t="s">
        <v>470</v>
      </c>
      <c r="J1009" t="s">
        <v>586</v>
      </c>
    </row>
    <row r="1010" spans="1:10" x14ac:dyDescent="0.25">
      <c r="A1010" s="1">
        <v>2024</v>
      </c>
      <c r="B1010" s="1" t="s">
        <v>17</v>
      </c>
      <c r="C1010" s="3"/>
      <c r="D1010" s="1" t="s">
        <v>5</v>
      </c>
      <c r="E1010" s="1" t="s">
        <v>10</v>
      </c>
      <c r="F1010" s="3">
        <v>40792</v>
      </c>
      <c r="G1010" s="8" t="s">
        <v>452</v>
      </c>
      <c r="H1010" s="8" t="s">
        <v>298</v>
      </c>
      <c r="I1010" t="s">
        <v>471</v>
      </c>
      <c r="J1010" t="s">
        <v>582</v>
      </c>
    </row>
    <row r="1011" spans="1:10" x14ac:dyDescent="0.25">
      <c r="A1011" s="1">
        <v>2024</v>
      </c>
      <c r="B1011" s="1" t="s">
        <v>18</v>
      </c>
      <c r="C1011" s="3"/>
      <c r="D1011" s="1" t="s">
        <v>5</v>
      </c>
      <c r="E1011" s="1" t="s">
        <v>10</v>
      </c>
      <c r="F1011" s="3">
        <v>43608</v>
      </c>
      <c r="G1011" s="8" t="s">
        <v>452</v>
      </c>
      <c r="H1011" s="8" t="s">
        <v>472</v>
      </c>
      <c r="I1011" t="s">
        <v>473</v>
      </c>
      <c r="J1011" t="s">
        <v>586</v>
      </c>
    </row>
    <row r="1012" spans="1:10" x14ac:dyDescent="0.25">
      <c r="A1012" s="1">
        <v>2024</v>
      </c>
      <c r="B1012" s="1" t="s">
        <v>19</v>
      </c>
      <c r="C1012" s="3"/>
      <c r="D1012" s="1" t="s">
        <v>5</v>
      </c>
      <c r="E1012" s="1" t="s">
        <v>20</v>
      </c>
      <c r="F1012" s="3">
        <v>41611</v>
      </c>
      <c r="G1012" s="8" t="s">
        <v>452</v>
      </c>
      <c r="H1012" s="8" t="s">
        <v>474</v>
      </c>
      <c r="I1012" t="s">
        <v>475</v>
      </c>
      <c r="J1012" t="s">
        <v>586</v>
      </c>
    </row>
    <row r="1013" spans="1:10" x14ac:dyDescent="0.25">
      <c r="A1013" s="1">
        <v>2024</v>
      </c>
      <c r="B1013" s="1" t="s">
        <v>21</v>
      </c>
      <c r="C1013" s="3"/>
      <c r="D1013" s="1" t="s">
        <v>5</v>
      </c>
      <c r="E1013" s="1" t="s">
        <v>6</v>
      </c>
      <c r="F1013" s="3">
        <v>44659</v>
      </c>
      <c r="G1013" s="8" t="s">
        <v>452</v>
      </c>
      <c r="H1013" s="8" t="s">
        <v>476</v>
      </c>
      <c r="I1013" t="s">
        <v>477</v>
      </c>
      <c r="J1013" t="s">
        <v>583</v>
      </c>
    </row>
    <row r="1014" spans="1:10" x14ac:dyDescent="0.25">
      <c r="A1014" s="1">
        <v>2024</v>
      </c>
      <c r="B1014" s="1" t="s">
        <v>23</v>
      </c>
      <c r="C1014" s="3"/>
      <c r="D1014" s="1" t="s">
        <v>5</v>
      </c>
      <c r="E1014" s="1" t="s">
        <v>6</v>
      </c>
      <c r="F1014" s="3">
        <v>43958</v>
      </c>
      <c r="G1014" s="8" t="s">
        <v>452</v>
      </c>
      <c r="H1014" s="8" t="s">
        <v>302</v>
      </c>
      <c r="I1014" t="s">
        <v>463</v>
      </c>
      <c r="J1014" t="s">
        <v>582</v>
      </c>
    </row>
    <row r="1015" spans="1:10" x14ac:dyDescent="0.25">
      <c r="A1015" s="1">
        <v>2024</v>
      </c>
      <c r="B1015" s="1" t="s">
        <v>28</v>
      </c>
      <c r="C1015" s="3">
        <v>2958465</v>
      </c>
      <c r="D1015" s="1" t="s">
        <v>5</v>
      </c>
      <c r="E1015" s="1" t="s">
        <v>6</v>
      </c>
      <c r="F1015" s="3">
        <v>43740</v>
      </c>
      <c r="G1015" s="8" t="s">
        <v>452</v>
      </c>
      <c r="H1015" s="8" t="s">
        <v>303</v>
      </c>
      <c r="I1015" t="s">
        <v>478</v>
      </c>
      <c r="J1015" t="s">
        <v>585</v>
      </c>
    </row>
    <row r="1016" spans="1:10" x14ac:dyDescent="0.25">
      <c r="A1016" s="1">
        <v>2024</v>
      </c>
      <c r="B1016" s="1" t="s">
        <v>29</v>
      </c>
      <c r="C1016" s="3"/>
      <c r="D1016" s="1" t="s">
        <v>5</v>
      </c>
      <c r="E1016" s="1" t="s">
        <v>6</v>
      </c>
      <c r="F1016" s="3">
        <v>45495</v>
      </c>
      <c r="G1016" s="8" t="s">
        <v>452</v>
      </c>
      <c r="H1016" s="8" t="s">
        <v>568</v>
      </c>
      <c r="I1016" t="s">
        <v>495</v>
      </c>
      <c r="J1016" t="s">
        <v>582</v>
      </c>
    </row>
    <row r="1017" spans="1:10" x14ac:dyDescent="0.25">
      <c r="A1017" s="1">
        <v>2024</v>
      </c>
      <c r="B1017" s="1" t="s">
        <v>32</v>
      </c>
      <c r="C1017" s="3"/>
      <c r="D1017" s="1" t="s">
        <v>5</v>
      </c>
      <c r="E1017" s="1" t="s">
        <v>10</v>
      </c>
      <c r="F1017" s="3">
        <v>42604</v>
      </c>
      <c r="G1017" s="8" t="s">
        <v>452</v>
      </c>
      <c r="H1017" s="8" t="s">
        <v>479</v>
      </c>
      <c r="I1017" t="s">
        <v>477</v>
      </c>
      <c r="J1017" t="s">
        <v>583</v>
      </c>
    </row>
    <row r="1018" spans="1:10" x14ac:dyDescent="0.25">
      <c r="A1018" s="1">
        <v>2024</v>
      </c>
      <c r="B1018" s="1" t="s">
        <v>33</v>
      </c>
      <c r="C1018" s="3"/>
      <c r="D1018" s="1" t="s">
        <v>5</v>
      </c>
      <c r="E1018" s="1" t="s">
        <v>10</v>
      </c>
      <c r="F1018" s="3">
        <v>41353</v>
      </c>
      <c r="G1018" s="8" t="s">
        <v>452</v>
      </c>
      <c r="H1018" s="8" t="s">
        <v>307</v>
      </c>
      <c r="I1018" t="s">
        <v>473</v>
      </c>
      <c r="J1018" t="s">
        <v>586</v>
      </c>
    </row>
    <row r="1019" spans="1:10" x14ac:dyDescent="0.25">
      <c r="A1019" s="1">
        <v>2024</v>
      </c>
      <c r="B1019" s="1" t="s">
        <v>35</v>
      </c>
      <c r="C1019" s="3"/>
      <c r="D1019" s="1" t="s">
        <v>5</v>
      </c>
      <c r="E1019" s="1" t="s">
        <v>6</v>
      </c>
      <c r="F1019" s="3">
        <v>44677</v>
      </c>
      <c r="G1019" s="8" t="s">
        <v>452</v>
      </c>
      <c r="H1019" s="8" t="s">
        <v>480</v>
      </c>
      <c r="I1019" t="s">
        <v>481</v>
      </c>
      <c r="J1019" t="s">
        <v>584</v>
      </c>
    </row>
    <row r="1020" spans="1:10" x14ac:dyDescent="0.25">
      <c r="A1020" s="1">
        <v>2024</v>
      </c>
      <c r="B1020" s="1" t="s">
        <v>36</v>
      </c>
      <c r="C1020" s="3">
        <v>2958465</v>
      </c>
      <c r="D1020" s="1" t="s">
        <v>5</v>
      </c>
      <c r="E1020" s="1" t="s">
        <v>10</v>
      </c>
      <c r="F1020" s="3">
        <v>45209</v>
      </c>
      <c r="G1020" s="8" t="s">
        <v>452</v>
      </c>
      <c r="H1020" s="8" t="s">
        <v>482</v>
      </c>
      <c r="I1020" t="s">
        <v>483</v>
      </c>
      <c r="J1020" t="s">
        <v>582</v>
      </c>
    </row>
    <row r="1021" spans="1:10" x14ac:dyDescent="0.25">
      <c r="A1021" s="1">
        <v>2024</v>
      </c>
      <c r="B1021" s="1" t="s">
        <v>38</v>
      </c>
      <c r="C1021" s="3"/>
      <c r="D1021" s="1" t="s">
        <v>5</v>
      </c>
      <c r="E1021" s="1" t="s">
        <v>6</v>
      </c>
      <c r="F1021" s="3">
        <v>44659</v>
      </c>
      <c r="G1021" s="8" t="s">
        <v>452</v>
      </c>
      <c r="H1021" s="8" t="s">
        <v>484</v>
      </c>
      <c r="I1021" t="s">
        <v>467</v>
      </c>
      <c r="J1021" t="s">
        <v>582</v>
      </c>
    </row>
    <row r="1022" spans="1:10" x14ac:dyDescent="0.25">
      <c r="A1022" s="1">
        <v>2024</v>
      </c>
      <c r="B1022" s="1" t="s">
        <v>50</v>
      </c>
      <c r="C1022" s="3"/>
      <c r="D1022" s="1" t="s">
        <v>5</v>
      </c>
      <c r="E1022" s="1" t="s">
        <v>6</v>
      </c>
      <c r="F1022" s="3">
        <v>45525</v>
      </c>
      <c r="G1022" s="8" t="s">
        <v>452</v>
      </c>
      <c r="H1022" s="8" t="s">
        <v>572</v>
      </c>
      <c r="I1022" t="s">
        <v>505</v>
      </c>
      <c r="J1022" t="s">
        <v>584</v>
      </c>
    </row>
    <row r="1023" spans="1:10" x14ac:dyDescent="0.25">
      <c r="A1023" s="1">
        <v>2024</v>
      </c>
      <c r="B1023" s="1" t="s">
        <v>51</v>
      </c>
      <c r="C1023" s="3"/>
      <c r="D1023" s="1" t="s">
        <v>5</v>
      </c>
      <c r="E1023" s="1" t="s">
        <v>6</v>
      </c>
      <c r="F1023" s="3">
        <v>44224</v>
      </c>
      <c r="G1023" s="8" t="s">
        <v>452</v>
      </c>
      <c r="H1023" s="8" t="s">
        <v>312</v>
      </c>
      <c r="I1023" t="s">
        <v>485</v>
      </c>
      <c r="J1023" t="s">
        <v>583</v>
      </c>
    </row>
    <row r="1024" spans="1:10" x14ac:dyDescent="0.25">
      <c r="A1024" s="1">
        <v>2024</v>
      </c>
      <c r="B1024" s="1" t="s">
        <v>52</v>
      </c>
      <c r="C1024" s="3"/>
      <c r="D1024" s="1" t="s">
        <v>5</v>
      </c>
      <c r="E1024" s="1" t="s">
        <v>6</v>
      </c>
      <c r="F1024" s="3">
        <v>44070</v>
      </c>
      <c r="G1024" s="8" t="s">
        <v>452</v>
      </c>
      <c r="H1024" s="8" t="s">
        <v>460</v>
      </c>
      <c r="I1024" t="s">
        <v>486</v>
      </c>
      <c r="J1024" t="s">
        <v>585</v>
      </c>
    </row>
    <row r="1025" spans="1:10" x14ac:dyDescent="0.25">
      <c r="A1025" s="1">
        <v>2024</v>
      </c>
      <c r="B1025" s="1" t="s">
        <v>54</v>
      </c>
      <c r="C1025" s="3"/>
      <c r="D1025" s="1" t="s">
        <v>5</v>
      </c>
      <c r="E1025" s="1" t="s">
        <v>10</v>
      </c>
      <c r="F1025" s="3">
        <v>44768</v>
      </c>
      <c r="G1025" s="8" t="s">
        <v>452</v>
      </c>
      <c r="H1025" s="8" t="s">
        <v>487</v>
      </c>
      <c r="I1025" t="s">
        <v>470</v>
      </c>
      <c r="J1025" t="s">
        <v>586</v>
      </c>
    </row>
    <row r="1026" spans="1:10" x14ac:dyDescent="0.25">
      <c r="A1026" s="1">
        <v>2024</v>
      </c>
      <c r="B1026" s="1" t="s">
        <v>55</v>
      </c>
      <c r="C1026" s="3"/>
      <c r="D1026" s="1" t="s">
        <v>5</v>
      </c>
      <c r="E1026" s="1" t="s">
        <v>10</v>
      </c>
      <c r="F1026" s="3">
        <v>44789</v>
      </c>
      <c r="G1026" s="8" t="s">
        <v>452</v>
      </c>
      <c r="H1026" s="8" t="s">
        <v>488</v>
      </c>
      <c r="I1026" t="s">
        <v>489</v>
      </c>
      <c r="J1026" t="s">
        <v>585</v>
      </c>
    </row>
    <row r="1027" spans="1:10" x14ac:dyDescent="0.25">
      <c r="A1027" s="1">
        <v>2024</v>
      </c>
      <c r="B1027" s="1" t="s">
        <v>57</v>
      </c>
      <c r="C1027" s="3"/>
      <c r="D1027" s="1" t="s">
        <v>5</v>
      </c>
      <c r="E1027" s="1" t="s">
        <v>10</v>
      </c>
      <c r="F1027" s="3">
        <v>43230</v>
      </c>
      <c r="G1027" s="8" t="s">
        <v>452</v>
      </c>
      <c r="H1027" s="8" t="s">
        <v>490</v>
      </c>
      <c r="I1027" t="s">
        <v>491</v>
      </c>
      <c r="J1027" t="s">
        <v>582</v>
      </c>
    </row>
    <row r="1028" spans="1:10" x14ac:dyDescent="0.25">
      <c r="A1028" s="1">
        <v>2024</v>
      </c>
      <c r="B1028" s="1" t="s">
        <v>64</v>
      </c>
      <c r="C1028" s="3"/>
      <c r="D1028" s="1" t="s">
        <v>5</v>
      </c>
      <c r="E1028" s="1" t="s">
        <v>10</v>
      </c>
      <c r="F1028" s="3">
        <v>42615</v>
      </c>
      <c r="G1028" s="8" t="s">
        <v>452</v>
      </c>
      <c r="H1028" s="8" t="s">
        <v>492</v>
      </c>
      <c r="I1028" t="s">
        <v>475</v>
      </c>
      <c r="J1028" t="s">
        <v>586</v>
      </c>
    </row>
    <row r="1029" spans="1:10" x14ac:dyDescent="0.25">
      <c r="A1029" s="1">
        <v>2024</v>
      </c>
      <c r="B1029" s="1" t="s">
        <v>66</v>
      </c>
      <c r="C1029" s="3"/>
      <c r="D1029" s="1" t="s">
        <v>5</v>
      </c>
      <c r="E1029" s="1" t="s">
        <v>10</v>
      </c>
      <c r="F1029" s="3">
        <v>39429</v>
      </c>
      <c r="G1029" s="8" t="s">
        <v>452</v>
      </c>
      <c r="H1029" s="8" t="s">
        <v>319</v>
      </c>
      <c r="I1029" t="s">
        <v>483</v>
      </c>
      <c r="J1029" t="s">
        <v>582</v>
      </c>
    </row>
    <row r="1030" spans="1:10" x14ac:dyDescent="0.25">
      <c r="A1030" s="1">
        <v>2024</v>
      </c>
      <c r="B1030" s="1" t="s">
        <v>68</v>
      </c>
      <c r="C1030" s="3"/>
      <c r="D1030" s="1" t="s">
        <v>5</v>
      </c>
      <c r="E1030" s="1" t="s">
        <v>6</v>
      </c>
      <c r="F1030" s="3">
        <v>45289</v>
      </c>
      <c r="G1030" s="8" t="s">
        <v>452</v>
      </c>
      <c r="H1030" s="8" t="s">
        <v>493</v>
      </c>
      <c r="I1030" t="s">
        <v>467</v>
      </c>
      <c r="J1030" t="s">
        <v>582</v>
      </c>
    </row>
    <row r="1031" spans="1:10" x14ac:dyDescent="0.25">
      <c r="A1031" s="1">
        <v>2024</v>
      </c>
      <c r="B1031" s="1" t="s">
        <v>69</v>
      </c>
      <c r="C1031" s="3"/>
      <c r="D1031" s="1" t="s">
        <v>5</v>
      </c>
      <c r="E1031" s="1" t="s">
        <v>10</v>
      </c>
      <c r="F1031" s="3">
        <v>45278</v>
      </c>
      <c r="G1031" s="8" t="s">
        <v>452</v>
      </c>
      <c r="H1031" s="8" t="s">
        <v>494</v>
      </c>
      <c r="I1031" t="s">
        <v>495</v>
      </c>
      <c r="J1031" t="s">
        <v>582</v>
      </c>
    </row>
    <row r="1032" spans="1:10" x14ac:dyDescent="0.25">
      <c r="A1032" s="1">
        <v>2024</v>
      </c>
      <c r="B1032" s="1" t="s">
        <v>73</v>
      </c>
      <c r="C1032" s="3"/>
      <c r="D1032" s="1" t="s">
        <v>5</v>
      </c>
      <c r="E1032" s="1" t="s">
        <v>10</v>
      </c>
      <c r="F1032" s="3">
        <v>44256</v>
      </c>
      <c r="G1032" s="8" t="s">
        <v>452</v>
      </c>
      <c r="H1032" s="8" t="s">
        <v>496</v>
      </c>
      <c r="I1032" t="s">
        <v>485</v>
      </c>
      <c r="J1032" t="s">
        <v>583</v>
      </c>
    </row>
    <row r="1033" spans="1:10" x14ac:dyDescent="0.25">
      <c r="A1033" s="1">
        <v>2024</v>
      </c>
      <c r="B1033" s="1" t="s">
        <v>74</v>
      </c>
      <c r="C1033" s="3"/>
      <c r="D1033" s="1" t="s">
        <v>5</v>
      </c>
      <c r="E1033" s="1" t="s">
        <v>6</v>
      </c>
      <c r="F1033" s="3">
        <v>41960</v>
      </c>
      <c r="G1033" s="8" t="s">
        <v>452</v>
      </c>
      <c r="H1033" s="8" t="s">
        <v>497</v>
      </c>
      <c r="I1033" t="s">
        <v>463</v>
      </c>
      <c r="J1033" t="s">
        <v>582</v>
      </c>
    </row>
    <row r="1034" spans="1:10" x14ac:dyDescent="0.25">
      <c r="A1034" s="1">
        <v>2024</v>
      </c>
      <c r="B1034" s="1" t="s">
        <v>76</v>
      </c>
      <c r="C1034" s="3"/>
      <c r="D1034" s="1" t="s">
        <v>5</v>
      </c>
      <c r="E1034" s="1" t="s">
        <v>20</v>
      </c>
      <c r="F1034" s="3">
        <v>44876</v>
      </c>
      <c r="G1034" s="8" t="s">
        <v>452</v>
      </c>
      <c r="H1034" s="8" t="s">
        <v>498</v>
      </c>
      <c r="I1034" t="s">
        <v>475</v>
      </c>
      <c r="J1034" t="s">
        <v>586</v>
      </c>
    </row>
    <row r="1035" spans="1:10" x14ac:dyDescent="0.25">
      <c r="A1035" s="1">
        <v>2024</v>
      </c>
      <c r="B1035" s="1" t="s">
        <v>77</v>
      </c>
      <c r="C1035" s="3"/>
      <c r="D1035" s="1" t="s">
        <v>5</v>
      </c>
      <c r="E1035" s="1" t="s">
        <v>6</v>
      </c>
      <c r="F1035" s="3">
        <v>44320</v>
      </c>
      <c r="G1035" s="8" t="s">
        <v>452</v>
      </c>
      <c r="H1035" s="8" t="s">
        <v>499</v>
      </c>
      <c r="I1035" t="s">
        <v>478</v>
      </c>
      <c r="J1035" t="s">
        <v>585</v>
      </c>
    </row>
    <row r="1036" spans="1:10" x14ac:dyDescent="0.25">
      <c r="A1036" s="1">
        <v>2024</v>
      </c>
      <c r="B1036" s="1" t="s">
        <v>81</v>
      </c>
      <c r="C1036" s="3"/>
      <c r="D1036" s="1" t="s">
        <v>5</v>
      </c>
      <c r="E1036" s="1" t="s">
        <v>6</v>
      </c>
      <c r="F1036" s="3">
        <v>41964</v>
      </c>
      <c r="G1036" s="8" t="s">
        <v>452</v>
      </c>
      <c r="H1036" s="8" t="s">
        <v>326</v>
      </c>
      <c r="I1036" t="s">
        <v>500</v>
      </c>
      <c r="J1036" t="s">
        <v>585</v>
      </c>
    </row>
    <row r="1037" spans="1:10" x14ac:dyDescent="0.25">
      <c r="A1037" s="1">
        <v>2024</v>
      </c>
      <c r="B1037" s="1" t="s">
        <v>82</v>
      </c>
      <c r="C1037" s="3"/>
      <c r="D1037" s="1" t="s">
        <v>5</v>
      </c>
      <c r="E1037" s="1" t="s">
        <v>6</v>
      </c>
      <c r="F1037" s="3">
        <v>45239</v>
      </c>
      <c r="G1037" s="8" t="s">
        <v>452</v>
      </c>
      <c r="H1037" s="8" t="s">
        <v>501</v>
      </c>
      <c r="I1037" t="s">
        <v>463</v>
      </c>
      <c r="J1037" t="s">
        <v>582</v>
      </c>
    </row>
    <row r="1038" spans="1:10" x14ac:dyDescent="0.25">
      <c r="A1038" s="1">
        <v>2024</v>
      </c>
      <c r="B1038" s="1" t="s">
        <v>84</v>
      </c>
      <c r="C1038" s="3"/>
      <c r="D1038" s="1" t="s">
        <v>5</v>
      </c>
      <c r="E1038" s="1" t="s">
        <v>6</v>
      </c>
      <c r="F1038" s="3">
        <v>42551</v>
      </c>
      <c r="G1038" s="8" t="s">
        <v>452</v>
      </c>
      <c r="H1038" s="8" t="s">
        <v>502</v>
      </c>
      <c r="I1038" t="s">
        <v>467</v>
      </c>
      <c r="J1038" t="s">
        <v>582</v>
      </c>
    </row>
    <row r="1039" spans="1:10" x14ac:dyDescent="0.25">
      <c r="A1039" s="1">
        <v>2024</v>
      </c>
      <c r="B1039" s="1" t="s">
        <v>87</v>
      </c>
      <c r="C1039" s="3"/>
      <c r="D1039" s="1" t="s">
        <v>5</v>
      </c>
      <c r="E1039" s="1" t="s">
        <v>6</v>
      </c>
      <c r="F1039" s="3">
        <v>42173</v>
      </c>
      <c r="G1039" s="8" t="s">
        <v>452</v>
      </c>
      <c r="H1039" s="8" t="s">
        <v>329</v>
      </c>
      <c r="I1039" t="s">
        <v>473</v>
      </c>
      <c r="J1039" t="s">
        <v>586</v>
      </c>
    </row>
    <row r="1040" spans="1:10" x14ac:dyDescent="0.25">
      <c r="A1040" s="1">
        <v>2024</v>
      </c>
      <c r="B1040" s="1" t="s">
        <v>88</v>
      </c>
      <c r="C1040" s="3"/>
      <c r="D1040" s="1" t="s">
        <v>5</v>
      </c>
      <c r="E1040" s="1" t="s">
        <v>6</v>
      </c>
      <c r="F1040" s="3">
        <v>43588</v>
      </c>
      <c r="G1040" s="8" t="s">
        <v>452</v>
      </c>
      <c r="H1040" s="8" t="s">
        <v>330</v>
      </c>
      <c r="I1040" t="s">
        <v>495</v>
      </c>
      <c r="J1040" t="s">
        <v>582</v>
      </c>
    </row>
    <row r="1041" spans="1:10" x14ac:dyDescent="0.25">
      <c r="A1041" s="1">
        <v>2024</v>
      </c>
      <c r="B1041" s="1" t="s">
        <v>89</v>
      </c>
      <c r="C1041" s="3"/>
      <c r="D1041" s="1" t="s">
        <v>5</v>
      </c>
      <c r="E1041" s="1" t="s">
        <v>10</v>
      </c>
      <c r="F1041" s="3">
        <v>43678</v>
      </c>
      <c r="G1041" s="8" t="s">
        <v>452</v>
      </c>
      <c r="H1041" s="8" t="s">
        <v>331</v>
      </c>
      <c r="I1041" t="s">
        <v>473</v>
      </c>
      <c r="J1041" t="s">
        <v>586</v>
      </c>
    </row>
    <row r="1042" spans="1:10" x14ac:dyDescent="0.25">
      <c r="A1042" s="1">
        <v>2024</v>
      </c>
      <c r="B1042" s="1" t="s">
        <v>93</v>
      </c>
      <c r="C1042" s="3"/>
      <c r="D1042" s="1" t="s">
        <v>5</v>
      </c>
      <c r="E1042" s="1" t="s">
        <v>10</v>
      </c>
      <c r="F1042" s="3">
        <v>45390</v>
      </c>
      <c r="G1042" s="8" t="s">
        <v>452</v>
      </c>
      <c r="H1042" s="8" t="s">
        <v>558</v>
      </c>
      <c r="I1042" t="s">
        <v>473</v>
      </c>
      <c r="J1042" t="s">
        <v>586</v>
      </c>
    </row>
    <row r="1043" spans="1:10" x14ac:dyDescent="0.25">
      <c r="A1043" s="1">
        <v>2024</v>
      </c>
      <c r="B1043" s="1" t="s">
        <v>96</v>
      </c>
      <c r="C1043" s="3"/>
      <c r="D1043" s="1" t="s">
        <v>5</v>
      </c>
      <c r="E1043" s="1" t="s">
        <v>6</v>
      </c>
      <c r="F1043" s="3">
        <v>44126</v>
      </c>
      <c r="G1043" s="8" t="s">
        <v>452</v>
      </c>
      <c r="H1043" s="8" t="s">
        <v>333</v>
      </c>
      <c r="I1043" t="s">
        <v>495</v>
      </c>
      <c r="J1043" t="s">
        <v>585</v>
      </c>
    </row>
    <row r="1044" spans="1:10" x14ac:dyDescent="0.25">
      <c r="A1044" s="1">
        <v>2024</v>
      </c>
      <c r="B1044" s="1" t="s">
        <v>97</v>
      </c>
      <c r="C1044" s="3">
        <v>2958465</v>
      </c>
      <c r="D1044" s="1" t="s">
        <v>5</v>
      </c>
      <c r="E1044" s="1" t="s">
        <v>6</v>
      </c>
      <c r="F1044" s="3">
        <v>45435</v>
      </c>
      <c r="G1044" s="8" t="s">
        <v>452</v>
      </c>
      <c r="H1044" s="8" t="s">
        <v>564</v>
      </c>
      <c r="I1044" t="s">
        <v>467</v>
      </c>
      <c r="J1044" t="s">
        <v>582</v>
      </c>
    </row>
    <row r="1045" spans="1:10" x14ac:dyDescent="0.25">
      <c r="A1045" s="1">
        <v>2024</v>
      </c>
      <c r="B1045" s="1" t="s">
        <v>98</v>
      </c>
      <c r="C1045" s="3"/>
      <c r="D1045" s="1" t="s">
        <v>5</v>
      </c>
      <c r="E1045" s="1" t="s">
        <v>6</v>
      </c>
      <c r="F1045" s="3">
        <v>45518</v>
      </c>
      <c r="G1045" s="8" t="s">
        <v>452</v>
      </c>
      <c r="H1045" s="8" t="s">
        <v>573</v>
      </c>
      <c r="I1045" t="s">
        <v>467</v>
      </c>
      <c r="J1045" t="s">
        <v>582</v>
      </c>
    </row>
    <row r="1046" spans="1:10" x14ac:dyDescent="0.25">
      <c r="A1046" s="1">
        <v>2024</v>
      </c>
      <c r="B1046" s="1" t="s">
        <v>99</v>
      </c>
      <c r="C1046" s="3"/>
      <c r="D1046" s="1" t="s">
        <v>5</v>
      </c>
      <c r="E1046" s="1" t="s">
        <v>6</v>
      </c>
      <c r="F1046" s="3">
        <v>45197</v>
      </c>
      <c r="G1046" s="8" t="s">
        <v>452</v>
      </c>
      <c r="H1046" s="8" t="s">
        <v>503</v>
      </c>
      <c r="I1046" t="s">
        <v>485</v>
      </c>
      <c r="J1046" t="s">
        <v>583</v>
      </c>
    </row>
    <row r="1047" spans="1:10" x14ac:dyDescent="0.25">
      <c r="A1047" s="1">
        <v>2024</v>
      </c>
      <c r="B1047" s="1" t="s">
        <v>101</v>
      </c>
      <c r="C1047" s="3">
        <v>2958465</v>
      </c>
      <c r="D1047" s="1" t="s">
        <v>5</v>
      </c>
      <c r="E1047" s="1" t="s">
        <v>6</v>
      </c>
      <c r="F1047" s="3">
        <v>45376</v>
      </c>
      <c r="G1047" s="8" t="s">
        <v>452</v>
      </c>
      <c r="H1047" s="8" t="s">
        <v>555</v>
      </c>
      <c r="I1047" t="s">
        <v>485</v>
      </c>
      <c r="J1047" t="s">
        <v>583</v>
      </c>
    </row>
    <row r="1048" spans="1:10" x14ac:dyDescent="0.25">
      <c r="A1048" s="1">
        <v>2024</v>
      </c>
      <c r="B1048" s="1" t="s">
        <v>104</v>
      </c>
      <c r="C1048" s="3"/>
      <c r="D1048" s="1" t="s">
        <v>5</v>
      </c>
      <c r="E1048" s="1" t="s">
        <v>6</v>
      </c>
      <c r="F1048" s="3">
        <v>42878</v>
      </c>
      <c r="G1048" s="8" t="s">
        <v>452</v>
      </c>
      <c r="H1048" s="8" t="s">
        <v>339</v>
      </c>
      <c r="I1048" t="s">
        <v>463</v>
      </c>
      <c r="J1048" t="s">
        <v>582</v>
      </c>
    </row>
    <row r="1049" spans="1:10" x14ac:dyDescent="0.25">
      <c r="A1049" s="1">
        <v>2024</v>
      </c>
      <c r="B1049" s="1" t="s">
        <v>107</v>
      </c>
      <c r="C1049" s="3"/>
      <c r="D1049" s="1" t="s">
        <v>5</v>
      </c>
      <c r="E1049" s="1" t="s">
        <v>6</v>
      </c>
      <c r="F1049" s="3">
        <v>40560</v>
      </c>
      <c r="G1049" s="8" t="s">
        <v>452</v>
      </c>
      <c r="H1049" s="8" t="s">
        <v>340</v>
      </c>
      <c r="I1049" t="s">
        <v>504</v>
      </c>
      <c r="J1049" t="s">
        <v>584</v>
      </c>
    </row>
    <row r="1050" spans="1:10" x14ac:dyDescent="0.25">
      <c r="A1050" s="1">
        <v>2024</v>
      </c>
      <c r="B1050" s="1" t="s">
        <v>108</v>
      </c>
      <c r="C1050" s="3"/>
      <c r="D1050" s="1" t="s">
        <v>5</v>
      </c>
      <c r="E1050" s="1" t="s">
        <v>10</v>
      </c>
      <c r="F1050" s="3">
        <v>42851</v>
      </c>
      <c r="G1050" s="8" t="s">
        <v>452</v>
      </c>
      <c r="H1050" s="8" t="s">
        <v>341</v>
      </c>
      <c r="I1050" t="s">
        <v>473</v>
      </c>
      <c r="J1050" t="s">
        <v>586</v>
      </c>
    </row>
    <row r="1051" spans="1:10" x14ac:dyDescent="0.25">
      <c r="A1051" s="1">
        <v>2024</v>
      </c>
      <c r="B1051" s="1" t="s">
        <v>110</v>
      </c>
      <c r="C1051" s="3"/>
      <c r="D1051" s="1" t="s">
        <v>5</v>
      </c>
      <c r="E1051" s="1" t="s">
        <v>6</v>
      </c>
      <c r="F1051" s="3">
        <v>41929</v>
      </c>
      <c r="G1051" s="8" t="s">
        <v>452</v>
      </c>
      <c r="H1051" s="8" t="s">
        <v>342</v>
      </c>
      <c r="I1051" t="s">
        <v>467</v>
      </c>
      <c r="J1051" t="s">
        <v>582</v>
      </c>
    </row>
    <row r="1052" spans="1:10" x14ac:dyDescent="0.25">
      <c r="A1052" s="1">
        <v>2024</v>
      </c>
      <c r="B1052" s="1" t="s">
        <v>111</v>
      </c>
      <c r="C1052" s="3"/>
      <c r="D1052" s="1" t="s">
        <v>5</v>
      </c>
      <c r="E1052" s="1" t="s">
        <v>6</v>
      </c>
      <c r="F1052" s="3">
        <v>44788</v>
      </c>
      <c r="G1052" s="8" t="s">
        <v>452</v>
      </c>
      <c r="H1052" s="8" t="s">
        <v>343</v>
      </c>
      <c r="I1052" t="s">
        <v>505</v>
      </c>
      <c r="J1052" t="s">
        <v>584</v>
      </c>
    </row>
    <row r="1053" spans="1:10" x14ac:dyDescent="0.25">
      <c r="A1053" s="1">
        <v>2024</v>
      </c>
      <c r="B1053" s="1" t="s">
        <v>112</v>
      </c>
      <c r="C1053" s="3">
        <v>2958465</v>
      </c>
      <c r="D1053" s="1" t="s">
        <v>5</v>
      </c>
      <c r="E1053" s="1" t="s">
        <v>6</v>
      </c>
      <c r="F1053" s="3">
        <v>45405</v>
      </c>
      <c r="G1053" s="8" t="s">
        <v>452</v>
      </c>
      <c r="H1053" s="8" t="s">
        <v>559</v>
      </c>
      <c r="I1053" t="s">
        <v>495</v>
      </c>
      <c r="J1053" t="s">
        <v>582</v>
      </c>
    </row>
    <row r="1054" spans="1:10" x14ac:dyDescent="0.25">
      <c r="A1054" s="1">
        <v>2024</v>
      </c>
      <c r="B1054" s="1" t="s">
        <v>114</v>
      </c>
      <c r="C1054" s="3"/>
      <c r="D1054" s="1" t="s">
        <v>5</v>
      </c>
      <c r="E1054" s="1" t="s">
        <v>6</v>
      </c>
      <c r="F1054" s="3">
        <v>45352</v>
      </c>
      <c r="G1054" s="8" t="s">
        <v>452</v>
      </c>
      <c r="H1054" s="8" t="s">
        <v>556</v>
      </c>
      <c r="I1054" t="s">
        <v>505</v>
      </c>
      <c r="J1054" t="s">
        <v>584</v>
      </c>
    </row>
    <row r="1055" spans="1:10" x14ac:dyDescent="0.25">
      <c r="A1055" s="1">
        <v>2024</v>
      </c>
      <c r="B1055" s="1" t="s">
        <v>115</v>
      </c>
      <c r="C1055" s="3"/>
      <c r="D1055" s="1" t="s">
        <v>5</v>
      </c>
      <c r="E1055" s="1" t="s">
        <v>6</v>
      </c>
      <c r="F1055" s="3">
        <v>41282</v>
      </c>
      <c r="G1055" s="8" t="s">
        <v>452</v>
      </c>
      <c r="H1055" s="8" t="s">
        <v>346</v>
      </c>
      <c r="I1055" t="s">
        <v>481</v>
      </c>
      <c r="J1055" t="s">
        <v>584</v>
      </c>
    </row>
    <row r="1056" spans="1:10" x14ac:dyDescent="0.25">
      <c r="A1056" s="1">
        <v>2024</v>
      </c>
      <c r="B1056" s="1" t="s">
        <v>117</v>
      </c>
      <c r="C1056" s="3"/>
      <c r="D1056" s="1" t="s">
        <v>5</v>
      </c>
      <c r="E1056" s="1" t="s">
        <v>10</v>
      </c>
      <c r="F1056" s="3">
        <v>44671</v>
      </c>
      <c r="G1056" s="8" t="s">
        <v>452</v>
      </c>
      <c r="H1056" s="8" t="s">
        <v>347</v>
      </c>
      <c r="I1056" t="s">
        <v>475</v>
      </c>
      <c r="J1056" t="s">
        <v>586</v>
      </c>
    </row>
    <row r="1057" spans="1:10" x14ac:dyDescent="0.25">
      <c r="A1057" s="1">
        <v>2024</v>
      </c>
      <c r="B1057" s="1" t="s">
        <v>118</v>
      </c>
      <c r="C1057" s="3"/>
      <c r="D1057" s="1" t="s">
        <v>5</v>
      </c>
      <c r="E1057" s="1" t="s">
        <v>6</v>
      </c>
      <c r="F1057" s="3">
        <v>43063</v>
      </c>
      <c r="G1057" s="8" t="s">
        <v>452</v>
      </c>
      <c r="H1057" s="8" t="s">
        <v>506</v>
      </c>
      <c r="I1057" t="s">
        <v>467</v>
      </c>
      <c r="J1057" t="s">
        <v>582</v>
      </c>
    </row>
    <row r="1058" spans="1:10" x14ac:dyDescent="0.25">
      <c r="A1058" s="1">
        <v>2024</v>
      </c>
      <c r="B1058" s="1" t="s">
        <v>120</v>
      </c>
      <c r="C1058" s="3"/>
      <c r="D1058" s="1" t="s">
        <v>5</v>
      </c>
      <c r="E1058" s="1" t="s">
        <v>6</v>
      </c>
      <c r="F1058" s="3">
        <v>45152</v>
      </c>
      <c r="G1058" s="8" t="s">
        <v>452</v>
      </c>
      <c r="H1058" s="8" t="s">
        <v>507</v>
      </c>
      <c r="I1058" t="s">
        <v>508</v>
      </c>
      <c r="J1058" t="s">
        <v>585</v>
      </c>
    </row>
    <row r="1059" spans="1:10" x14ac:dyDescent="0.25">
      <c r="A1059" s="1">
        <v>2024</v>
      </c>
      <c r="B1059" s="1" t="s">
        <v>122</v>
      </c>
      <c r="C1059" s="3">
        <v>2958465</v>
      </c>
      <c r="D1059" s="1" t="s">
        <v>5</v>
      </c>
      <c r="E1059" s="1" t="s">
        <v>20</v>
      </c>
      <c r="F1059" s="3">
        <v>45446</v>
      </c>
      <c r="G1059" s="8" t="s">
        <v>452</v>
      </c>
      <c r="H1059" s="8" t="s">
        <v>565</v>
      </c>
      <c r="I1059" t="s">
        <v>566</v>
      </c>
      <c r="J1059" t="s">
        <v>586</v>
      </c>
    </row>
    <row r="1060" spans="1:10" x14ac:dyDescent="0.25">
      <c r="A1060" s="1">
        <v>2024</v>
      </c>
      <c r="B1060" s="1" t="s">
        <v>126</v>
      </c>
      <c r="C1060" s="3"/>
      <c r="D1060" s="1" t="s">
        <v>5</v>
      </c>
      <c r="E1060" s="1" t="s">
        <v>6</v>
      </c>
      <c r="F1060" s="3">
        <v>43628</v>
      </c>
      <c r="G1060" s="8" t="s">
        <v>452</v>
      </c>
      <c r="H1060" s="8" t="s">
        <v>352</v>
      </c>
      <c r="I1060" t="s">
        <v>509</v>
      </c>
      <c r="J1060" t="s">
        <v>584</v>
      </c>
    </row>
    <row r="1061" spans="1:10" x14ac:dyDescent="0.25">
      <c r="A1061" s="1">
        <v>2024</v>
      </c>
      <c r="B1061" s="1" t="s">
        <v>128</v>
      </c>
      <c r="C1061" s="3"/>
      <c r="D1061" s="1" t="s">
        <v>5</v>
      </c>
      <c r="E1061" s="1" t="s">
        <v>6</v>
      </c>
      <c r="F1061" s="3">
        <v>41863</v>
      </c>
      <c r="G1061" s="8" t="s">
        <v>452</v>
      </c>
      <c r="H1061" s="8" t="s">
        <v>353</v>
      </c>
      <c r="I1061" t="s">
        <v>510</v>
      </c>
      <c r="J1061" t="s">
        <v>584</v>
      </c>
    </row>
    <row r="1062" spans="1:10" x14ac:dyDescent="0.25">
      <c r="A1062" s="1">
        <v>2024</v>
      </c>
      <c r="B1062" s="1" t="s">
        <v>129</v>
      </c>
      <c r="C1062" s="3">
        <v>2958465</v>
      </c>
      <c r="D1062" s="1" t="s">
        <v>5</v>
      </c>
      <c r="E1062" s="1" t="s">
        <v>6</v>
      </c>
      <c r="F1062" s="3">
        <v>44967</v>
      </c>
      <c r="G1062" s="8" t="s">
        <v>452</v>
      </c>
      <c r="H1062" s="8" t="s">
        <v>511</v>
      </c>
      <c r="I1062" t="s">
        <v>495</v>
      </c>
      <c r="J1062" t="s">
        <v>582</v>
      </c>
    </row>
    <row r="1063" spans="1:10" x14ac:dyDescent="0.25">
      <c r="A1063" s="1">
        <v>2024</v>
      </c>
      <c r="B1063" s="1" t="s">
        <v>132</v>
      </c>
      <c r="C1063" s="3"/>
      <c r="D1063" s="1" t="s">
        <v>5</v>
      </c>
      <c r="E1063" s="1" t="s">
        <v>10</v>
      </c>
      <c r="F1063" s="3">
        <v>43103</v>
      </c>
      <c r="G1063" s="8" t="s">
        <v>452</v>
      </c>
      <c r="H1063" s="8" t="s">
        <v>355</v>
      </c>
      <c r="I1063" t="s">
        <v>473</v>
      </c>
      <c r="J1063" t="s">
        <v>586</v>
      </c>
    </row>
    <row r="1064" spans="1:10" x14ac:dyDescent="0.25">
      <c r="A1064" s="1">
        <v>2024</v>
      </c>
      <c r="B1064" s="1" t="s">
        <v>136</v>
      </c>
      <c r="C1064" s="3"/>
      <c r="D1064" s="1" t="s">
        <v>5</v>
      </c>
      <c r="E1064" s="1" t="s">
        <v>6</v>
      </c>
      <c r="F1064" s="3">
        <v>42576</v>
      </c>
      <c r="G1064" s="8" t="s">
        <v>452</v>
      </c>
      <c r="H1064" s="8" t="s">
        <v>512</v>
      </c>
      <c r="I1064" t="s">
        <v>505</v>
      </c>
      <c r="J1064" t="s">
        <v>584</v>
      </c>
    </row>
    <row r="1065" spans="1:10" x14ac:dyDescent="0.25">
      <c r="A1065" s="1">
        <v>2024</v>
      </c>
      <c r="B1065" s="1" t="s">
        <v>137</v>
      </c>
      <c r="C1065" s="3"/>
      <c r="D1065" s="1" t="s">
        <v>5</v>
      </c>
      <c r="E1065" s="1" t="s">
        <v>6</v>
      </c>
      <c r="F1065" s="3">
        <v>44076</v>
      </c>
      <c r="G1065" s="8" t="s">
        <v>452</v>
      </c>
      <c r="H1065" s="8" t="s">
        <v>357</v>
      </c>
      <c r="I1065" t="s">
        <v>495</v>
      </c>
      <c r="J1065" t="s">
        <v>582</v>
      </c>
    </row>
    <row r="1066" spans="1:10" x14ac:dyDescent="0.25">
      <c r="A1066" s="1">
        <v>2024</v>
      </c>
      <c r="B1066" s="1" t="s">
        <v>138</v>
      </c>
      <c r="C1066" s="3"/>
      <c r="D1066" s="1" t="s">
        <v>5</v>
      </c>
      <c r="E1066" s="1" t="s">
        <v>6</v>
      </c>
      <c r="F1066" s="3">
        <v>44617</v>
      </c>
      <c r="G1066" s="8" t="s">
        <v>452</v>
      </c>
      <c r="H1066" s="8" t="s">
        <v>513</v>
      </c>
      <c r="I1066" t="s">
        <v>495</v>
      </c>
      <c r="J1066" t="s">
        <v>582</v>
      </c>
    </row>
    <row r="1067" spans="1:10" x14ac:dyDescent="0.25">
      <c r="A1067" s="1">
        <v>2024</v>
      </c>
      <c r="B1067" s="1" t="s">
        <v>139</v>
      </c>
      <c r="C1067" s="3"/>
      <c r="D1067" s="1" t="s">
        <v>5</v>
      </c>
      <c r="E1067" s="1" t="s">
        <v>10</v>
      </c>
      <c r="F1067" s="3">
        <v>45085</v>
      </c>
      <c r="G1067" s="8" t="s">
        <v>452</v>
      </c>
      <c r="H1067" s="8" t="s">
        <v>514</v>
      </c>
      <c r="I1067" t="s">
        <v>470</v>
      </c>
      <c r="J1067" t="s">
        <v>586</v>
      </c>
    </row>
    <row r="1068" spans="1:10" x14ac:dyDescent="0.25">
      <c r="A1068" s="1">
        <v>2024</v>
      </c>
      <c r="B1068" s="1" t="s">
        <v>140</v>
      </c>
      <c r="C1068" s="3"/>
      <c r="D1068" s="1" t="s">
        <v>5</v>
      </c>
      <c r="E1068" s="1" t="s">
        <v>10</v>
      </c>
      <c r="F1068" s="3">
        <v>44047</v>
      </c>
      <c r="G1068" s="8" t="s">
        <v>452</v>
      </c>
      <c r="H1068" s="8" t="s">
        <v>360</v>
      </c>
      <c r="I1068" t="s">
        <v>471</v>
      </c>
      <c r="J1068" t="s">
        <v>582</v>
      </c>
    </row>
    <row r="1069" spans="1:10" x14ac:dyDescent="0.25">
      <c r="A1069" s="1">
        <v>2024</v>
      </c>
      <c r="B1069" s="1" t="s">
        <v>143</v>
      </c>
      <c r="C1069" s="3"/>
      <c r="D1069" s="1" t="s">
        <v>5</v>
      </c>
      <c r="E1069" s="1" t="s">
        <v>10</v>
      </c>
      <c r="F1069" s="3">
        <v>44007</v>
      </c>
      <c r="G1069" s="8" t="s">
        <v>452</v>
      </c>
      <c r="H1069" s="8" t="s">
        <v>515</v>
      </c>
      <c r="I1069" t="s">
        <v>471</v>
      </c>
      <c r="J1069" t="s">
        <v>582</v>
      </c>
    </row>
    <row r="1070" spans="1:10" x14ac:dyDescent="0.25">
      <c r="A1070" s="1">
        <v>2024</v>
      </c>
      <c r="B1070" s="1" t="s">
        <v>145</v>
      </c>
      <c r="C1070" s="3"/>
      <c r="D1070" s="1" t="s">
        <v>5</v>
      </c>
      <c r="E1070" s="1" t="s">
        <v>10</v>
      </c>
      <c r="F1070" s="3">
        <v>45478</v>
      </c>
      <c r="G1070" s="8" t="s">
        <v>452</v>
      </c>
      <c r="H1070" s="8" t="s">
        <v>569</v>
      </c>
      <c r="I1070" t="s">
        <v>561</v>
      </c>
      <c r="J1070" s="7" t="s">
        <v>583</v>
      </c>
    </row>
    <row r="1071" spans="1:10" x14ac:dyDescent="0.25">
      <c r="A1071" s="1">
        <v>2024</v>
      </c>
      <c r="B1071" s="1" t="s">
        <v>146</v>
      </c>
      <c r="C1071" s="3"/>
      <c r="D1071" s="1" t="s">
        <v>5</v>
      </c>
      <c r="E1071" s="1" t="s">
        <v>6</v>
      </c>
      <c r="F1071" s="3">
        <v>45169</v>
      </c>
      <c r="G1071" s="8" t="s">
        <v>452</v>
      </c>
      <c r="H1071" s="8" t="s">
        <v>516</v>
      </c>
      <c r="I1071" t="s">
        <v>486</v>
      </c>
      <c r="J1071" t="s">
        <v>585</v>
      </c>
    </row>
    <row r="1072" spans="1:10" x14ac:dyDescent="0.25">
      <c r="A1072" s="1">
        <v>2024</v>
      </c>
      <c r="B1072" s="1" t="s">
        <v>147</v>
      </c>
      <c r="C1072" s="3">
        <v>2958465</v>
      </c>
      <c r="D1072" s="1" t="s">
        <v>5</v>
      </c>
      <c r="E1072" s="1" t="s">
        <v>6</v>
      </c>
      <c r="F1072" s="3">
        <v>45113</v>
      </c>
      <c r="G1072" s="8" t="s">
        <v>452</v>
      </c>
      <c r="H1072" s="8" t="s">
        <v>517</v>
      </c>
      <c r="I1072" t="s">
        <v>486</v>
      </c>
      <c r="J1072" t="s">
        <v>585</v>
      </c>
    </row>
    <row r="1073" spans="1:10" x14ac:dyDescent="0.25">
      <c r="A1073" s="1">
        <v>2024</v>
      </c>
      <c r="B1073" s="1" t="s">
        <v>151</v>
      </c>
      <c r="C1073" s="3"/>
      <c r="D1073" s="1" t="s">
        <v>5</v>
      </c>
      <c r="E1073" s="1" t="s">
        <v>6</v>
      </c>
      <c r="F1073" s="3">
        <v>44837</v>
      </c>
      <c r="G1073" s="8" t="s">
        <v>452</v>
      </c>
      <c r="H1073" s="8" t="s">
        <v>518</v>
      </c>
      <c r="I1073" t="s">
        <v>495</v>
      </c>
      <c r="J1073" t="s">
        <v>582</v>
      </c>
    </row>
    <row r="1074" spans="1:10" x14ac:dyDescent="0.25">
      <c r="A1074" s="1">
        <v>2024</v>
      </c>
      <c r="B1074" s="1" t="s">
        <v>152</v>
      </c>
      <c r="C1074" s="3"/>
      <c r="D1074" s="1" t="s">
        <v>5</v>
      </c>
      <c r="E1074" s="1" t="s">
        <v>10</v>
      </c>
      <c r="F1074" s="3">
        <v>43634</v>
      </c>
      <c r="G1074" s="8" t="s">
        <v>452</v>
      </c>
      <c r="H1074" s="8" t="s">
        <v>366</v>
      </c>
      <c r="I1074" t="s">
        <v>470</v>
      </c>
      <c r="J1074" t="s">
        <v>586</v>
      </c>
    </row>
    <row r="1075" spans="1:10" x14ac:dyDescent="0.25">
      <c r="A1075" s="1">
        <v>2024</v>
      </c>
      <c r="B1075" s="1" t="s">
        <v>153</v>
      </c>
      <c r="C1075" s="3"/>
      <c r="D1075" s="1" t="s">
        <v>5</v>
      </c>
      <c r="E1075" s="1" t="s">
        <v>10</v>
      </c>
      <c r="F1075" s="3">
        <v>45303</v>
      </c>
      <c r="G1075" s="8" t="s">
        <v>452</v>
      </c>
      <c r="H1075" s="8" t="s">
        <v>519</v>
      </c>
      <c r="I1075" t="s">
        <v>495</v>
      </c>
      <c r="J1075" t="s">
        <v>582</v>
      </c>
    </row>
    <row r="1076" spans="1:10" x14ac:dyDescent="0.25">
      <c r="A1076" s="1">
        <v>2024</v>
      </c>
      <c r="B1076" s="1" t="s">
        <v>155</v>
      </c>
      <c r="C1076" s="3"/>
      <c r="D1076" s="1" t="s">
        <v>5</v>
      </c>
      <c r="E1076" s="1" t="s">
        <v>10</v>
      </c>
      <c r="F1076" s="3">
        <v>42990</v>
      </c>
      <c r="G1076" s="8" t="s">
        <v>452</v>
      </c>
      <c r="H1076" s="8" t="s">
        <v>297</v>
      </c>
      <c r="I1076" t="s">
        <v>469</v>
      </c>
      <c r="J1076" t="s">
        <v>586</v>
      </c>
    </row>
    <row r="1077" spans="1:10" x14ac:dyDescent="0.25">
      <c r="A1077" s="1">
        <v>2024</v>
      </c>
      <c r="B1077" s="1" t="s">
        <v>157</v>
      </c>
      <c r="C1077" s="3"/>
      <c r="D1077" s="1" t="s">
        <v>5</v>
      </c>
      <c r="E1077" s="1" t="s">
        <v>6</v>
      </c>
      <c r="F1077" s="3">
        <v>44447</v>
      </c>
      <c r="G1077" s="8" t="s">
        <v>452</v>
      </c>
      <c r="H1077" s="8" t="s">
        <v>520</v>
      </c>
      <c r="I1077" t="s">
        <v>521</v>
      </c>
      <c r="J1077" t="s">
        <v>583</v>
      </c>
    </row>
    <row r="1078" spans="1:10" x14ac:dyDescent="0.25">
      <c r="A1078" s="1">
        <v>2024</v>
      </c>
      <c r="B1078" s="1" t="s">
        <v>159</v>
      </c>
      <c r="C1078" s="3"/>
      <c r="D1078" s="1" t="s">
        <v>5</v>
      </c>
      <c r="E1078" s="1" t="s">
        <v>6</v>
      </c>
      <c r="F1078" s="3">
        <v>43256</v>
      </c>
      <c r="G1078" s="8" t="s">
        <v>452</v>
      </c>
      <c r="H1078" s="8" t="s">
        <v>522</v>
      </c>
      <c r="I1078" t="s">
        <v>505</v>
      </c>
      <c r="J1078" t="s">
        <v>584</v>
      </c>
    </row>
    <row r="1079" spans="1:10" x14ac:dyDescent="0.25">
      <c r="A1079" s="1">
        <v>2024</v>
      </c>
      <c r="B1079" s="1" t="s">
        <v>160</v>
      </c>
      <c r="C1079" s="3"/>
      <c r="D1079" s="1" t="s">
        <v>5</v>
      </c>
      <c r="E1079" s="1" t="s">
        <v>10</v>
      </c>
      <c r="F1079" s="3">
        <v>44097</v>
      </c>
      <c r="G1079" s="8" t="s">
        <v>452</v>
      </c>
      <c r="H1079" s="8" t="s">
        <v>523</v>
      </c>
      <c r="I1079" t="s">
        <v>524</v>
      </c>
      <c r="J1079" t="s">
        <v>583</v>
      </c>
    </row>
    <row r="1080" spans="1:10" x14ac:dyDescent="0.25">
      <c r="A1080" s="1">
        <v>2024</v>
      </c>
      <c r="B1080" s="1" t="s">
        <v>161</v>
      </c>
      <c r="C1080" s="3"/>
      <c r="D1080" s="1" t="s">
        <v>5</v>
      </c>
      <c r="E1080" s="1" t="s">
        <v>6</v>
      </c>
      <c r="F1080" s="3">
        <v>42821</v>
      </c>
      <c r="G1080" s="8" t="s">
        <v>452</v>
      </c>
      <c r="H1080" s="8" t="s">
        <v>525</v>
      </c>
      <c r="I1080" t="s">
        <v>505</v>
      </c>
      <c r="J1080" t="s">
        <v>584</v>
      </c>
    </row>
    <row r="1081" spans="1:10" x14ac:dyDescent="0.25">
      <c r="A1081" s="1">
        <v>2024</v>
      </c>
      <c r="B1081" s="1" t="s">
        <v>165</v>
      </c>
      <c r="C1081" s="3"/>
      <c r="D1081" s="1" t="s">
        <v>5</v>
      </c>
      <c r="E1081" s="1" t="s">
        <v>10</v>
      </c>
      <c r="F1081" s="3">
        <v>45506</v>
      </c>
      <c r="G1081" s="8" t="s">
        <v>452</v>
      </c>
      <c r="H1081" s="8" t="s">
        <v>574</v>
      </c>
      <c r="I1081" t="s">
        <v>473</v>
      </c>
      <c r="J1081" t="s">
        <v>586</v>
      </c>
    </row>
    <row r="1082" spans="1:10" x14ac:dyDescent="0.25">
      <c r="A1082" s="1">
        <v>2024</v>
      </c>
      <c r="B1082" s="1" t="s">
        <v>166</v>
      </c>
      <c r="C1082" s="3"/>
      <c r="D1082" s="1" t="s">
        <v>5</v>
      </c>
      <c r="E1082" s="1" t="s">
        <v>10</v>
      </c>
      <c r="F1082" s="3">
        <v>44467</v>
      </c>
      <c r="G1082" s="8" t="s">
        <v>452</v>
      </c>
      <c r="H1082" s="8" t="s">
        <v>526</v>
      </c>
      <c r="I1082" t="s">
        <v>483</v>
      </c>
      <c r="J1082" t="s">
        <v>582</v>
      </c>
    </row>
    <row r="1083" spans="1:10" x14ac:dyDescent="0.25">
      <c r="A1083" s="1">
        <v>2024</v>
      </c>
      <c r="B1083" s="1" t="s">
        <v>168</v>
      </c>
      <c r="C1083" s="3"/>
      <c r="D1083" s="1" t="s">
        <v>5</v>
      </c>
      <c r="E1083" s="1" t="s">
        <v>6</v>
      </c>
      <c r="F1083" s="3">
        <v>40317</v>
      </c>
      <c r="G1083" s="8" t="s">
        <v>452</v>
      </c>
      <c r="H1083" s="8" t="s">
        <v>375</v>
      </c>
      <c r="I1083" t="s">
        <v>461</v>
      </c>
      <c r="J1083" t="s">
        <v>585</v>
      </c>
    </row>
    <row r="1084" spans="1:10" x14ac:dyDescent="0.25">
      <c r="A1084" s="1">
        <v>2024</v>
      </c>
      <c r="B1084" s="1" t="s">
        <v>169</v>
      </c>
      <c r="C1084" s="3">
        <v>2958465</v>
      </c>
      <c r="D1084" s="1" t="s">
        <v>5</v>
      </c>
      <c r="E1084" s="1" t="s">
        <v>10</v>
      </c>
      <c r="F1084" s="3">
        <v>44999</v>
      </c>
      <c r="G1084" s="8" t="s">
        <v>452</v>
      </c>
      <c r="H1084" s="8" t="s">
        <v>527</v>
      </c>
      <c r="I1084" t="s">
        <v>470</v>
      </c>
      <c r="J1084" t="s">
        <v>586</v>
      </c>
    </row>
    <row r="1085" spans="1:10" x14ac:dyDescent="0.25">
      <c r="A1085" s="1">
        <v>2024</v>
      </c>
      <c r="B1085" s="1" t="s">
        <v>170</v>
      </c>
      <c r="C1085" s="3"/>
      <c r="D1085" s="1" t="s">
        <v>5</v>
      </c>
      <c r="E1085" s="1" t="s">
        <v>6</v>
      </c>
      <c r="F1085" s="3">
        <v>44266</v>
      </c>
      <c r="G1085" s="8" t="s">
        <v>452</v>
      </c>
      <c r="H1085" s="8" t="s">
        <v>528</v>
      </c>
      <c r="I1085" t="s">
        <v>509</v>
      </c>
      <c r="J1085" t="s">
        <v>584</v>
      </c>
    </row>
    <row r="1086" spans="1:10" x14ac:dyDescent="0.25">
      <c r="A1086" s="1">
        <v>2024</v>
      </c>
      <c r="B1086" s="1" t="s">
        <v>172</v>
      </c>
      <c r="C1086" s="3"/>
      <c r="D1086" s="1" t="s">
        <v>5</v>
      </c>
      <c r="E1086" s="1" t="s">
        <v>10</v>
      </c>
      <c r="F1086" s="3">
        <v>43594</v>
      </c>
      <c r="G1086" s="8" t="s">
        <v>452</v>
      </c>
      <c r="H1086" s="8" t="s">
        <v>378</v>
      </c>
      <c r="I1086" t="s">
        <v>473</v>
      </c>
      <c r="J1086" t="s">
        <v>586</v>
      </c>
    </row>
    <row r="1087" spans="1:10" x14ac:dyDescent="0.25">
      <c r="A1087" s="1">
        <v>2024</v>
      </c>
      <c r="B1087" s="1" t="s">
        <v>173</v>
      </c>
      <c r="C1087" s="3"/>
      <c r="D1087" s="1" t="s">
        <v>5</v>
      </c>
      <c r="E1087" s="1" t="s">
        <v>10</v>
      </c>
      <c r="F1087" s="3">
        <v>44253</v>
      </c>
      <c r="G1087" s="8" t="s">
        <v>452</v>
      </c>
      <c r="H1087" s="8" t="s">
        <v>529</v>
      </c>
      <c r="I1087" t="s">
        <v>473</v>
      </c>
      <c r="J1087" t="s">
        <v>586</v>
      </c>
    </row>
    <row r="1088" spans="1:10" x14ac:dyDescent="0.25">
      <c r="A1088" s="1">
        <v>2024</v>
      </c>
      <c r="B1088" s="1" t="s">
        <v>175</v>
      </c>
      <c r="C1088" s="3"/>
      <c r="D1088" s="1" t="s">
        <v>5</v>
      </c>
      <c r="E1088" s="1" t="s">
        <v>6</v>
      </c>
      <c r="F1088" s="3">
        <v>40560</v>
      </c>
      <c r="G1088" s="8" t="s">
        <v>452</v>
      </c>
      <c r="H1088" s="8" t="s">
        <v>380</v>
      </c>
      <c r="I1088" t="s">
        <v>486</v>
      </c>
      <c r="J1088" t="s">
        <v>585</v>
      </c>
    </row>
    <row r="1089" spans="1:10" x14ac:dyDescent="0.25">
      <c r="A1089" s="1">
        <v>2024</v>
      </c>
      <c r="B1089" s="1" t="s">
        <v>177</v>
      </c>
      <c r="C1089" s="3"/>
      <c r="D1089" s="1" t="s">
        <v>5</v>
      </c>
      <c r="E1089" s="1" t="s">
        <v>6</v>
      </c>
      <c r="F1089" s="3">
        <v>44158</v>
      </c>
      <c r="G1089" s="8" t="s">
        <v>452</v>
      </c>
      <c r="H1089" s="8" t="s">
        <v>381</v>
      </c>
      <c r="I1089" t="s">
        <v>477</v>
      </c>
      <c r="J1089" t="s">
        <v>583</v>
      </c>
    </row>
    <row r="1090" spans="1:10" x14ac:dyDescent="0.25">
      <c r="A1090" s="1">
        <v>2024</v>
      </c>
      <c r="B1090" s="1" t="s">
        <v>182</v>
      </c>
      <c r="C1090" s="3"/>
      <c r="D1090" s="1" t="s">
        <v>5</v>
      </c>
      <c r="E1090" s="1" t="s">
        <v>6</v>
      </c>
      <c r="F1090" s="3">
        <v>45133</v>
      </c>
      <c r="G1090" s="8" t="s">
        <v>452</v>
      </c>
      <c r="H1090" s="8" t="s">
        <v>382</v>
      </c>
      <c r="I1090" t="s">
        <v>467</v>
      </c>
      <c r="J1090" t="s">
        <v>582</v>
      </c>
    </row>
    <row r="1091" spans="1:10" x14ac:dyDescent="0.25">
      <c r="A1091" s="1">
        <v>2024</v>
      </c>
      <c r="B1091" s="1" t="s">
        <v>189</v>
      </c>
      <c r="C1091" s="3">
        <v>2958465</v>
      </c>
      <c r="D1091" s="1" t="s">
        <v>5</v>
      </c>
      <c r="E1091" s="1" t="s">
        <v>6</v>
      </c>
      <c r="F1091" s="3">
        <v>44895</v>
      </c>
      <c r="G1091" s="8" t="s">
        <v>452</v>
      </c>
      <c r="H1091" s="8" t="s">
        <v>530</v>
      </c>
      <c r="I1091" t="s">
        <v>467</v>
      </c>
      <c r="J1091" t="s">
        <v>582</v>
      </c>
    </row>
    <row r="1092" spans="1:10" x14ac:dyDescent="0.25">
      <c r="A1092" s="1">
        <v>2024</v>
      </c>
      <c r="B1092" s="1" t="s">
        <v>190</v>
      </c>
      <c r="C1092" s="3"/>
      <c r="D1092" s="1" t="s">
        <v>5</v>
      </c>
      <c r="E1092" s="1" t="s">
        <v>10</v>
      </c>
      <c r="F1092" s="3">
        <v>45112</v>
      </c>
      <c r="G1092" s="8" t="s">
        <v>452</v>
      </c>
      <c r="H1092" s="8" t="s">
        <v>531</v>
      </c>
      <c r="I1092" t="s">
        <v>489</v>
      </c>
      <c r="J1092" t="s">
        <v>585</v>
      </c>
    </row>
    <row r="1093" spans="1:10" x14ac:dyDescent="0.25">
      <c r="A1093" s="1">
        <v>2024</v>
      </c>
      <c r="B1093" s="1" t="s">
        <v>191</v>
      </c>
      <c r="C1093" s="3"/>
      <c r="D1093" s="1" t="s">
        <v>5</v>
      </c>
      <c r="E1093" s="1" t="s">
        <v>6</v>
      </c>
      <c r="F1093" s="3">
        <v>45483</v>
      </c>
      <c r="G1093" s="8" t="s">
        <v>452</v>
      </c>
      <c r="H1093" s="8" t="s">
        <v>570</v>
      </c>
      <c r="I1093" t="s">
        <v>510</v>
      </c>
      <c r="J1093" t="s">
        <v>584</v>
      </c>
    </row>
    <row r="1094" spans="1:10" x14ac:dyDescent="0.25">
      <c r="A1094" s="1">
        <v>2024</v>
      </c>
      <c r="B1094" s="1" t="s">
        <v>192</v>
      </c>
      <c r="C1094" s="3"/>
      <c r="D1094" s="1" t="s">
        <v>5</v>
      </c>
      <c r="E1094" s="1" t="s">
        <v>10</v>
      </c>
      <c r="F1094" s="3">
        <v>44243</v>
      </c>
      <c r="G1094" s="8" t="s">
        <v>452</v>
      </c>
      <c r="H1094" s="8" t="s">
        <v>532</v>
      </c>
      <c r="I1094" t="s">
        <v>489</v>
      </c>
      <c r="J1094" t="s">
        <v>585</v>
      </c>
    </row>
    <row r="1095" spans="1:10" x14ac:dyDescent="0.25">
      <c r="A1095" s="1">
        <v>2024</v>
      </c>
      <c r="B1095" s="1" t="s">
        <v>195</v>
      </c>
      <c r="C1095" s="3"/>
      <c r="D1095" s="1" t="s">
        <v>5</v>
      </c>
      <c r="E1095" s="1" t="s">
        <v>6</v>
      </c>
      <c r="F1095" s="3">
        <v>44281</v>
      </c>
      <c r="G1095" s="8" t="s">
        <v>452</v>
      </c>
      <c r="H1095" s="8" t="s">
        <v>533</v>
      </c>
      <c r="I1095" t="s">
        <v>491</v>
      </c>
      <c r="J1095" t="s">
        <v>582</v>
      </c>
    </row>
    <row r="1096" spans="1:10" x14ac:dyDescent="0.25">
      <c r="A1096" s="1">
        <v>2024</v>
      </c>
      <c r="B1096" s="1" t="s">
        <v>196</v>
      </c>
      <c r="C1096" s="3"/>
      <c r="D1096" s="1" t="s">
        <v>5</v>
      </c>
      <c r="E1096" s="1" t="s">
        <v>6</v>
      </c>
      <c r="F1096" s="3">
        <v>44036</v>
      </c>
      <c r="G1096" s="8" t="s">
        <v>452</v>
      </c>
      <c r="H1096" s="8" t="s">
        <v>389</v>
      </c>
      <c r="I1096" t="s">
        <v>467</v>
      </c>
      <c r="J1096" t="s">
        <v>582</v>
      </c>
    </row>
    <row r="1097" spans="1:10" x14ac:dyDescent="0.25">
      <c r="A1097" s="1">
        <v>2024</v>
      </c>
      <c r="B1097" s="1" t="s">
        <v>200</v>
      </c>
      <c r="C1097" s="3"/>
      <c r="D1097" s="1" t="s">
        <v>5</v>
      </c>
      <c r="E1097" s="1" t="s">
        <v>6</v>
      </c>
      <c r="F1097" s="3">
        <v>41690</v>
      </c>
      <c r="G1097" s="8" t="s">
        <v>452</v>
      </c>
      <c r="H1097" s="8" t="s">
        <v>390</v>
      </c>
      <c r="I1097" t="s">
        <v>478</v>
      </c>
      <c r="J1097" t="s">
        <v>585</v>
      </c>
    </row>
    <row r="1098" spans="1:10" x14ac:dyDescent="0.25">
      <c r="A1098" s="1">
        <v>2024</v>
      </c>
      <c r="B1098" s="1" t="s">
        <v>201</v>
      </c>
      <c r="C1098" s="3"/>
      <c r="D1098" s="1" t="s">
        <v>5</v>
      </c>
      <c r="E1098" s="1" t="s">
        <v>6</v>
      </c>
      <c r="F1098" s="3">
        <v>42354</v>
      </c>
      <c r="G1098" s="8" t="s">
        <v>452</v>
      </c>
      <c r="H1098" s="8" t="s">
        <v>391</v>
      </c>
      <c r="I1098" t="s">
        <v>489</v>
      </c>
      <c r="J1098" t="s">
        <v>585</v>
      </c>
    </row>
    <row r="1099" spans="1:10" x14ac:dyDescent="0.25">
      <c r="A1099" s="1">
        <v>2024</v>
      </c>
      <c r="B1099" s="1" t="s">
        <v>202</v>
      </c>
      <c r="C1099" s="3"/>
      <c r="D1099" s="1" t="s">
        <v>5</v>
      </c>
      <c r="E1099" s="1" t="s">
        <v>10</v>
      </c>
      <c r="F1099" s="3">
        <v>44389</v>
      </c>
      <c r="G1099" s="8" t="s">
        <v>452</v>
      </c>
      <c r="H1099" s="8" t="s">
        <v>534</v>
      </c>
      <c r="I1099" t="s">
        <v>473</v>
      </c>
      <c r="J1099" t="s">
        <v>586</v>
      </c>
    </row>
    <row r="1100" spans="1:10" x14ac:dyDescent="0.25">
      <c r="A1100" s="1">
        <v>2024</v>
      </c>
      <c r="B1100" s="1" t="s">
        <v>206</v>
      </c>
      <c r="C1100" s="3"/>
      <c r="D1100" s="1" t="s">
        <v>5</v>
      </c>
      <c r="E1100" s="1" t="s">
        <v>6</v>
      </c>
      <c r="F1100" s="3">
        <v>44865</v>
      </c>
      <c r="G1100" s="8" t="s">
        <v>452</v>
      </c>
      <c r="H1100" s="8" t="s">
        <v>535</v>
      </c>
      <c r="I1100" t="s">
        <v>495</v>
      </c>
      <c r="J1100" t="s">
        <v>582</v>
      </c>
    </row>
    <row r="1101" spans="1:10" x14ac:dyDescent="0.25">
      <c r="A1101" s="1">
        <v>2024</v>
      </c>
      <c r="B1101" s="1" t="s">
        <v>207</v>
      </c>
      <c r="C1101" s="3"/>
      <c r="D1101" s="1" t="s">
        <v>5</v>
      </c>
      <c r="E1101" s="1" t="s">
        <v>10</v>
      </c>
      <c r="F1101" s="3">
        <v>43651</v>
      </c>
      <c r="G1101" s="8" t="s">
        <v>452</v>
      </c>
      <c r="H1101" s="8" t="s">
        <v>395</v>
      </c>
      <c r="I1101" t="s">
        <v>470</v>
      </c>
      <c r="J1101" t="s">
        <v>586</v>
      </c>
    </row>
    <row r="1102" spans="1:10" x14ac:dyDescent="0.25">
      <c r="A1102" s="1">
        <v>2024</v>
      </c>
      <c r="B1102" s="1" t="s">
        <v>210</v>
      </c>
      <c r="C1102" s="3"/>
      <c r="D1102" s="1" t="s">
        <v>5</v>
      </c>
      <c r="E1102" s="1" t="s">
        <v>10</v>
      </c>
      <c r="F1102" s="3">
        <v>45338</v>
      </c>
      <c r="G1102" s="8" t="s">
        <v>452</v>
      </c>
      <c r="H1102" s="8" t="s">
        <v>553</v>
      </c>
      <c r="I1102" t="s">
        <v>489</v>
      </c>
      <c r="J1102" t="s">
        <v>585</v>
      </c>
    </row>
    <row r="1103" spans="1:10" x14ac:dyDescent="0.25">
      <c r="A1103" s="1">
        <v>2024</v>
      </c>
      <c r="B1103" s="1" t="s">
        <v>211</v>
      </c>
      <c r="C1103" s="3"/>
      <c r="D1103" s="1" t="s">
        <v>5</v>
      </c>
      <c r="E1103" s="1" t="s">
        <v>6</v>
      </c>
      <c r="F1103" s="3">
        <v>41124</v>
      </c>
      <c r="G1103" s="8" t="s">
        <v>452</v>
      </c>
      <c r="H1103" s="8" t="s">
        <v>397</v>
      </c>
      <c r="I1103" t="s">
        <v>504</v>
      </c>
      <c r="J1103" t="s">
        <v>584</v>
      </c>
    </row>
    <row r="1104" spans="1:10" x14ac:dyDescent="0.25">
      <c r="A1104" s="1">
        <v>2024</v>
      </c>
      <c r="B1104" s="1" t="s">
        <v>215</v>
      </c>
      <c r="C1104" s="3">
        <v>2958446</v>
      </c>
      <c r="D1104" s="1" t="s">
        <v>5</v>
      </c>
      <c r="E1104" s="1" t="s">
        <v>10</v>
      </c>
      <c r="F1104" s="3">
        <v>41864</v>
      </c>
      <c r="G1104" s="8" t="s">
        <v>452</v>
      </c>
      <c r="H1104" s="8" t="s">
        <v>536</v>
      </c>
      <c r="I1104" t="s">
        <v>489</v>
      </c>
      <c r="J1104" t="s">
        <v>585</v>
      </c>
    </row>
    <row r="1105" spans="1:10" x14ac:dyDescent="0.25">
      <c r="A1105" s="1">
        <v>2024</v>
      </c>
      <c r="B1105" s="1" t="s">
        <v>220</v>
      </c>
      <c r="C1105" s="3"/>
      <c r="D1105" s="1" t="s">
        <v>5</v>
      </c>
      <c r="E1105" s="1" t="s">
        <v>6</v>
      </c>
      <c r="F1105" s="3">
        <v>45363</v>
      </c>
      <c r="G1105" s="8" t="s">
        <v>452</v>
      </c>
      <c r="H1105" s="8" t="s">
        <v>557</v>
      </c>
      <c r="I1105" t="s">
        <v>467</v>
      </c>
      <c r="J1105" t="s">
        <v>582</v>
      </c>
    </row>
    <row r="1106" spans="1:10" x14ac:dyDescent="0.25">
      <c r="A1106" s="1">
        <v>2024</v>
      </c>
      <c r="B1106" s="1" t="s">
        <v>221</v>
      </c>
      <c r="C1106" s="3"/>
      <c r="D1106" s="1" t="s">
        <v>5</v>
      </c>
      <c r="E1106" s="1" t="s">
        <v>10</v>
      </c>
      <c r="F1106" s="3">
        <v>45503</v>
      </c>
      <c r="G1106" s="8" t="s">
        <v>452</v>
      </c>
      <c r="H1106" s="8" t="s">
        <v>571</v>
      </c>
      <c r="I1106" t="s">
        <v>485</v>
      </c>
      <c r="J1106" t="s">
        <v>583</v>
      </c>
    </row>
    <row r="1107" spans="1:10" x14ac:dyDescent="0.25">
      <c r="A1107" s="1">
        <v>2024</v>
      </c>
      <c r="B1107" s="1" t="s">
        <v>226</v>
      </c>
      <c r="C1107" s="3"/>
      <c r="D1107" s="1" t="s">
        <v>5</v>
      </c>
      <c r="E1107" s="1" t="s">
        <v>10</v>
      </c>
      <c r="F1107" s="3">
        <v>41894</v>
      </c>
      <c r="G1107" s="8" t="s">
        <v>452</v>
      </c>
      <c r="H1107" s="8" t="s">
        <v>402</v>
      </c>
      <c r="I1107" t="s">
        <v>471</v>
      </c>
      <c r="J1107" t="s">
        <v>582</v>
      </c>
    </row>
    <row r="1108" spans="1:10" x14ac:dyDescent="0.25">
      <c r="A1108" s="1">
        <v>2024</v>
      </c>
      <c r="B1108" s="1" t="s">
        <v>227</v>
      </c>
      <c r="C1108" s="3"/>
      <c r="D1108" s="1" t="s">
        <v>5</v>
      </c>
      <c r="E1108" s="1" t="s">
        <v>6</v>
      </c>
      <c r="F1108" s="3">
        <v>45464</v>
      </c>
      <c r="G1108" s="8" t="s">
        <v>452</v>
      </c>
      <c r="H1108" s="8" t="s">
        <v>567</v>
      </c>
      <c r="I1108" t="s">
        <v>461</v>
      </c>
      <c r="J1108" t="s">
        <v>585</v>
      </c>
    </row>
    <row r="1109" spans="1:10" x14ac:dyDescent="0.25">
      <c r="A1109" s="1">
        <v>2024</v>
      </c>
      <c r="B1109" s="1" t="s">
        <v>228</v>
      </c>
      <c r="C1109" s="3"/>
      <c r="D1109" s="1" t="s">
        <v>5</v>
      </c>
      <c r="E1109" s="1" t="s">
        <v>6</v>
      </c>
      <c r="F1109" s="3">
        <v>43208</v>
      </c>
      <c r="G1109" s="8" t="s">
        <v>452</v>
      </c>
      <c r="H1109" s="8" t="s">
        <v>404</v>
      </c>
      <c r="I1109" t="s">
        <v>505</v>
      </c>
      <c r="J1109" t="s">
        <v>584</v>
      </c>
    </row>
    <row r="1110" spans="1:10" x14ac:dyDescent="0.25">
      <c r="A1110" s="1">
        <v>2024</v>
      </c>
      <c r="B1110" s="1" t="s">
        <v>230</v>
      </c>
      <c r="C1110" s="3"/>
      <c r="D1110" s="1" t="s">
        <v>5</v>
      </c>
      <c r="E1110" s="1" t="s">
        <v>6</v>
      </c>
      <c r="F1110" s="3">
        <v>45190</v>
      </c>
      <c r="G1110" s="8" t="s">
        <v>452</v>
      </c>
      <c r="H1110" s="8" t="s">
        <v>537</v>
      </c>
      <c r="I1110" t="s">
        <v>483</v>
      </c>
      <c r="J1110" t="s">
        <v>582</v>
      </c>
    </row>
    <row r="1111" spans="1:10" x14ac:dyDescent="0.25">
      <c r="A1111" s="1">
        <v>2024</v>
      </c>
      <c r="B1111" s="1" t="s">
        <v>232</v>
      </c>
      <c r="C1111" s="3"/>
      <c r="D1111" s="1" t="s">
        <v>5</v>
      </c>
      <c r="E1111" s="1" t="s">
        <v>6</v>
      </c>
      <c r="F1111" s="3">
        <v>39673</v>
      </c>
      <c r="G1111" s="8" t="s">
        <v>452</v>
      </c>
      <c r="H1111" s="8" t="s">
        <v>406</v>
      </c>
      <c r="I1111" t="s">
        <v>504</v>
      </c>
      <c r="J1111" t="s">
        <v>584</v>
      </c>
    </row>
    <row r="1112" spans="1:10" x14ac:dyDescent="0.25">
      <c r="A1112" s="1">
        <v>2024</v>
      </c>
      <c r="B1112" s="1" t="s">
        <v>235</v>
      </c>
      <c r="C1112" s="3"/>
      <c r="D1112" s="1" t="s">
        <v>5</v>
      </c>
      <c r="E1112" s="1" t="s">
        <v>10</v>
      </c>
      <c r="F1112" s="3">
        <v>45400</v>
      </c>
      <c r="G1112" s="8" t="s">
        <v>452</v>
      </c>
      <c r="H1112" s="8" t="s">
        <v>560</v>
      </c>
      <c r="I1112" t="s">
        <v>561</v>
      </c>
      <c r="J1112" t="s">
        <v>584</v>
      </c>
    </row>
    <row r="1113" spans="1:10" x14ac:dyDescent="0.25">
      <c r="A1113" s="1">
        <v>2024</v>
      </c>
      <c r="B1113" s="1" t="s">
        <v>238</v>
      </c>
      <c r="C1113" s="3"/>
      <c r="D1113" s="1" t="s">
        <v>5</v>
      </c>
      <c r="E1113" s="1" t="s">
        <v>6</v>
      </c>
      <c r="F1113" s="3">
        <v>43523</v>
      </c>
      <c r="G1113" s="8" t="s">
        <v>452</v>
      </c>
      <c r="H1113" s="8" t="s">
        <v>408</v>
      </c>
      <c r="I1113" t="s">
        <v>477</v>
      </c>
      <c r="J1113" t="s">
        <v>583</v>
      </c>
    </row>
    <row r="1114" spans="1:10" x14ac:dyDescent="0.25">
      <c r="A1114" s="1">
        <v>2024</v>
      </c>
      <c r="B1114" s="1" t="s">
        <v>239</v>
      </c>
      <c r="C1114" s="3"/>
      <c r="D1114" s="1" t="s">
        <v>5</v>
      </c>
      <c r="E1114" s="1" t="s">
        <v>10</v>
      </c>
      <c r="F1114" s="3">
        <v>39097</v>
      </c>
      <c r="G1114" s="8" t="s">
        <v>452</v>
      </c>
      <c r="H1114" s="8" t="s">
        <v>409</v>
      </c>
      <c r="I1114" t="s">
        <v>538</v>
      </c>
      <c r="J1114" t="s">
        <v>582</v>
      </c>
    </row>
    <row r="1115" spans="1:10" x14ac:dyDescent="0.25">
      <c r="A1115" s="1">
        <v>2024</v>
      </c>
      <c r="B1115" s="1" t="s">
        <v>245</v>
      </c>
      <c r="C1115" s="3"/>
      <c r="D1115" s="1" t="s">
        <v>5</v>
      </c>
      <c r="E1115" s="1" t="s">
        <v>10</v>
      </c>
      <c r="F1115" s="3">
        <v>45517</v>
      </c>
      <c r="G1115" s="8" t="s">
        <v>452</v>
      </c>
      <c r="H1115" s="8" t="s">
        <v>410</v>
      </c>
      <c r="I1115" t="s">
        <v>470</v>
      </c>
      <c r="J1115" s="7" t="s">
        <v>586</v>
      </c>
    </row>
    <row r="1116" spans="1:10" x14ac:dyDescent="0.25">
      <c r="A1116" s="1">
        <v>2024</v>
      </c>
      <c r="B1116" s="1" t="s">
        <v>248</v>
      </c>
      <c r="C1116" s="3"/>
      <c r="D1116" s="1" t="s">
        <v>5</v>
      </c>
      <c r="E1116" s="1" t="s">
        <v>6</v>
      </c>
      <c r="F1116" s="3">
        <v>44883</v>
      </c>
      <c r="G1116" s="8" t="s">
        <v>452</v>
      </c>
      <c r="H1116" s="8" t="s">
        <v>539</v>
      </c>
      <c r="I1116" t="s">
        <v>489</v>
      </c>
      <c r="J1116" t="s">
        <v>585</v>
      </c>
    </row>
    <row r="1117" spans="1:10" x14ac:dyDescent="0.25">
      <c r="A1117" s="1">
        <v>2024</v>
      </c>
      <c r="B1117" s="1" t="s">
        <v>250</v>
      </c>
      <c r="C1117" s="3"/>
      <c r="D1117" s="1" t="s">
        <v>5</v>
      </c>
      <c r="E1117" s="1" t="s">
        <v>6</v>
      </c>
      <c r="F1117" s="3">
        <v>43173</v>
      </c>
      <c r="G1117" s="8" t="s">
        <v>452</v>
      </c>
      <c r="H1117" s="8" t="s">
        <v>540</v>
      </c>
      <c r="I1117" t="s">
        <v>510</v>
      </c>
      <c r="J1117" t="s">
        <v>584</v>
      </c>
    </row>
    <row r="1118" spans="1:10" x14ac:dyDescent="0.25">
      <c r="A1118" s="1">
        <v>2024</v>
      </c>
      <c r="B1118" s="1" t="s">
        <v>251</v>
      </c>
      <c r="C1118" s="3">
        <v>2958465</v>
      </c>
      <c r="D1118" s="1" t="s">
        <v>5</v>
      </c>
      <c r="E1118" s="1" t="s">
        <v>6</v>
      </c>
      <c r="F1118" s="3">
        <v>45393</v>
      </c>
      <c r="G1118" s="8" t="s">
        <v>452</v>
      </c>
      <c r="H1118" s="8" t="s">
        <v>413</v>
      </c>
      <c r="I1118" t="s">
        <v>467</v>
      </c>
      <c r="J1118" t="s">
        <v>582</v>
      </c>
    </row>
    <row r="1119" spans="1:10" x14ac:dyDescent="0.25">
      <c r="A1119" s="1">
        <v>2024</v>
      </c>
      <c r="B1119" s="1" t="s">
        <v>253</v>
      </c>
      <c r="C1119" s="3">
        <v>2958465</v>
      </c>
      <c r="D1119" s="1" t="s">
        <v>5</v>
      </c>
      <c r="E1119" s="1" t="s">
        <v>10</v>
      </c>
      <c r="F1119" s="3">
        <v>45386</v>
      </c>
      <c r="G1119" s="8" t="s">
        <v>452</v>
      </c>
      <c r="H1119" s="8" t="s">
        <v>414</v>
      </c>
      <c r="I1119" t="s">
        <v>562</v>
      </c>
      <c r="J1119" t="s">
        <v>586</v>
      </c>
    </row>
    <row r="1120" spans="1:10" x14ac:dyDescent="0.25">
      <c r="A1120" s="1">
        <v>2024</v>
      </c>
      <c r="B1120" s="1" t="s">
        <v>254</v>
      </c>
      <c r="C1120" s="3"/>
      <c r="D1120" s="1" t="s">
        <v>5</v>
      </c>
      <c r="E1120" s="1" t="s">
        <v>6</v>
      </c>
      <c r="F1120" s="3">
        <v>43383</v>
      </c>
      <c r="G1120" s="8" t="s">
        <v>452</v>
      </c>
      <c r="H1120" s="8" t="s">
        <v>415</v>
      </c>
      <c r="I1120" t="s">
        <v>478</v>
      </c>
      <c r="J1120" t="s">
        <v>585</v>
      </c>
    </row>
    <row r="1121" spans="1:10" x14ac:dyDescent="0.25">
      <c r="A1121" s="1">
        <v>2024</v>
      </c>
      <c r="B1121" s="1" t="s">
        <v>257</v>
      </c>
      <c r="C1121" s="3"/>
      <c r="D1121" s="1" t="s">
        <v>5</v>
      </c>
      <c r="E1121" s="1" t="s">
        <v>10</v>
      </c>
      <c r="F1121" s="3">
        <v>45390</v>
      </c>
      <c r="G1121" s="8" t="s">
        <v>452</v>
      </c>
      <c r="H1121" s="8" t="s">
        <v>563</v>
      </c>
      <c r="I1121" t="s">
        <v>470</v>
      </c>
      <c r="J1121" t="s">
        <v>586</v>
      </c>
    </row>
    <row r="1122" spans="1:10" x14ac:dyDescent="0.25">
      <c r="A1122" s="1">
        <v>2024</v>
      </c>
      <c r="B1122" s="1" t="s">
        <v>258</v>
      </c>
      <c r="C1122" s="3"/>
      <c r="D1122" s="1" t="s">
        <v>5</v>
      </c>
      <c r="E1122" s="1" t="s">
        <v>6</v>
      </c>
      <c r="F1122" s="3">
        <v>42419</v>
      </c>
      <c r="G1122" s="8" t="s">
        <v>452</v>
      </c>
      <c r="H1122" s="8" t="s">
        <v>541</v>
      </c>
      <c r="I1122" t="s">
        <v>505</v>
      </c>
      <c r="J1122" t="s">
        <v>584</v>
      </c>
    </row>
    <row r="1123" spans="1:10" x14ac:dyDescent="0.25">
      <c r="A1123" s="1">
        <v>2024</v>
      </c>
      <c r="B1123" s="1" t="s">
        <v>259</v>
      </c>
      <c r="C1123" s="3">
        <v>2958465</v>
      </c>
      <c r="D1123" s="1" t="s">
        <v>5</v>
      </c>
      <c r="E1123" s="1" t="s">
        <v>6</v>
      </c>
      <c r="F1123" s="3">
        <v>45169</v>
      </c>
      <c r="G1123" s="8" t="s">
        <v>452</v>
      </c>
      <c r="H1123" s="8" t="s">
        <v>542</v>
      </c>
      <c r="I1123" t="s">
        <v>505</v>
      </c>
      <c r="J1123" t="s">
        <v>584</v>
      </c>
    </row>
    <row r="1124" spans="1:10" x14ac:dyDescent="0.25">
      <c r="A1124" s="1">
        <v>2024</v>
      </c>
      <c r="B1124" s="1" t="s">
        <v>261</v>
      </c>
      <c r="C1124" s="3"/>
      <c r="D1124" s="1" t="s">
        <v>5</v>
      </c>
      <c r="E1124" s="1" t="s">
        <v>10</v>
      </c>
      <c r="F1124" s="3">
        <v>43493</v>
      </c>
      <c r="G1124" s="8" t="s">
        <v>452</v>
      </c>
      <c r="H1124" s="8" t="s">
        <v>543</v>
      </c>
      <c r="I1124" t="s">
        <v>544</v>
      </c>
      <c r="J1124" t="s">
        <v>587</v>
      </c>
    </row>
    <row r="1125" spans="1:10" x14ac:dyDescent="0.25">
      <c r="A1125" s="1">
        <v>2024</v>
      </c>
      <c r="B1125" s="1" t="s">
        <v>264</v>
      </c>
      <c r="C1125" s="3">
        <v>2958465</v>
      </c>
      <c r="D1125" s="1" t="s">
        <v>5</v>
      </c>
      <c r="E1125" s="1" t="s">
        <v>6</v>
      </c>
      <c r="F1125" s="3">
        <v>44897</v>
      </c>
      <c r="G1125" s="8" t="s">
        <v>452</v>
      </c>
      <c r="H1125" s="8" t="s">
        <v>545</v>
      </c>
      <c r="I1125" t="s">
        <v>489</v>
      </c>
      <c r="J1125" t="s">
        <v>585</v>
      </c>
    </row>
    <row r="1126" spans="1:10" x14ac:dyDescent="0.25">
      <c r="A1126" s="1">
        <v>2024</v>
      </c>
      <c r="B1126" s="1" t="s">
        <v>265</v>
      </c>
      <c r="C1126" s="3"/>
      <c r="D1126" s="1" t="s">
        <v>5</v>
      </c>
      <c r="E1126" s="1" t="s">
        <v>6</v>
      </c>
      <c r="F1126" s="3">
        <v>41866</v>
      </c>
      <c r="G1126" s="8" t="s">
        <v>452</v>
      </c>
      <c r="H1126" s="8" t="s">
        <v>421</v>
      </c>
      <c r="I1126" t="s">
        <v>463</v>
      </c>
      <c r="J1126" t="s">
        <v>582</v>
      </c>
    </row>
    <row r="1127" spans="1:10" x14ac:dyDescent="0.25">
      <c r="A1127" s="1">
        <v>2024</v>
      </c>
      <c r="B1127" s="1" t="s">
        <v>266</v>
      </c>
      <c r="C1127" s="3">
        <v>2958465</v>
      </c>
      <c r="D1127" s="1" t="s">
        <v>5</v>
      </c>
      <c r="E1127" s="1" t="s">
        <v>6</v>
      </c>
      <c r="F1127" s="3">
        <v>45139</v>
      </c>
      <c r="G1127" s="8" t="s">
        <v>452</v>
      </c>
      <c r="H1127" s="8" t="s">
        <v>546</v>
      </c>
      <c r="I1127" t="s">
        <v>478</v>
      </c>
      <c r="J1127" t="s">
        <v>585</v>
      </c>
    </row>
    <row r="1128" spans="1:10" x14ac:dyDescent="0.25">
      <c r="A1128" s="1">
        <v>2024</v>
      </c>
      <c r="B1128" s="1" t="s">
        <v>267</v>
      </c>
      <c r="C1128" s="3"/>
      <c r="D1128" s="1" t="s">
        <v>5</v>
      </c>
      <c r="E1128" s="1" t="s">
        <v>6</v>
      </c>
      <c r="F1128" s="3">
        <v>45323</v>
      </c>
      <c r="G1128" s="8" t="s">
        <v>452</v>
      </c>
      <c r="H1128" s="8" t="s">
        <v>554</v>
      </c>
      <c r="I1128" t="s">
        <v>478</v>
      </c>
      <c r="J1128" t="s">
        <v>585</v>
      </c>
    </row>
    <row r="1129" spans="1:10" x14ac:dyDescent="0.25">
      <c r="A1129" s="1">
        <v>2024</v>
      </c>
      <c r="B1129" s="1" t="s">
        <v>268</v>
      </c>
      <c r="C1129" s="3"/>
      <c r="D1129" s="1" t="s">
        <v>5</v>
      </c>
      <c r="E1129" s="1" t="s">
        <v>6</v>
      </c>
      <c r="F1129" s="3">
        <v>44404</v>
      </c>
      <c r="G1129" s="8" t="s">
        <v>452</v>
      </c>
      <c r="H1129" s="8" t="s">
        <v>547</v>
      </c>
      <c r="I1129" t="s">
        <v>489</v>
      </c>
      <c r="J1129" t="s">
        <v>585</v>
      </c>
    </row>
    <row r="1130" spans="1:10" x14ac:dyDescent="0.25">
      <c r="A1130" s="1">
        <v>2024</v>
      </c>
      <c r="B1130" s="1" t="s">
        <v>270</v>
      </c>
      <c r="C1130" s="3">
        <v>2958465</v>
      </c>
      <c r="D1130" s="1" t="s">
        <v>5</v>
      </c>
      <c r="E1130" s="1" t="s">
        <v>6</v>
      </c>
      <c r="F1130" s="3">
        <v>45315</v>
      </c>
      <c r="G1130" s="8" t="s">
        <v>452</v>
      </c>
      <c r="H1130" s="8" t="s">
        <v>548</v>
      </c>
      <c r="I1130" t="s">
        <v>461</v>
      </c>
      <c r="J1130" t="s">
        <v>585</v>
      </c>
    </row>
    <row r="1131" spans="1:10" x14ac:dyDescent="0.25">
      <c r="A1131" s="1">
        <v>2024</v>
      </c>
      <c r="B1131" s="1" t="s">
        <v>271</v>
      </c>
      <c r="C1131" s="3"/>
      <c r="D1131" s="1" t="s">
        <v>5</v>
      </c>
      <c r="E1131" s="1" t="s">
        <v>6</v>
      </c>
      <c r="F1131" s="3">
        <v>43684</v>
      </c>
      <c r="G1131" s="8" t="s">
        <v>452</v>
      </c>
      <c r="H1131" s="8" t="s">
        <v>426</v>
      </c>
      <c r="I1131" t="s">
        <v>485</v>
      </c>
      <c r="J1131" t="s">
        <v>583</v>
      </c>
    </row>
    <row r="1132" spans="1:10" x14ac:dyDescent="0.25">
      <c r="A1132" s="1">
        <v>2024</v>
      </c>
      <c r="B1132" s="1" t="s">
        <v>273</v>
      </c>
      <c r="C1132" s="3"/>
      <c r="D1132" s="1" t="s">
        <v>5</v>
      </c>
      <c r="E1132" s="1" t="s">
        <v>6</v>
      </c>
      <c r="F1132" s="3">
        <v>44837</v>
      </c>
      <c r="G1132" s="8" t="s">
        <v>452</v>
      </c>
      <c r="H1132" s="8" t="s">
        <v>549</v>
      </c>
      <c r="I1132" t="s">
        <v>467</v>
      </c>
      <c r="J1132" t="s">
        <v>582</v>
      </c>
    </row>
    <row r="1133" spans="1:10" x14ac:dyDescent="0.25">
      <c r="A1133" s="1">
        <v>2024</v>
      </c>
      <c r="B1133" s="1" t="s">
        <v>274</v>
      </c>
      <c r="C1133" s="3"/>
      <c r="D1133" s="1" t="s">
        <v>5</v>
      </c>
      <c r="E1133" s="1" t="s">
        <v>6</v>
      </c>
      <c r="F1133" s="3">
        <v>44231</v>
      </c>
      <c r="G1133" s="8" t="s">
        <v>452</v>
      </c>
      <c r="H1133" s="8" t="s">
        <v>465</v>
      </c>
      <c r="I1133" t="s">
        <v>491</v>
      </c>
      <c r="J1133" t="s">
        <v>582</v>
      </c>
    </row>
    <row r="1134" spans="1:10" x14ac:dyDescent="0.25">
      <c r="A1134" s="1">
        <v>2024</v>
      </c>
      <c r="B1134" s="1" t="s">
        <v>275</v>
      </c>
      <c r="C1134" s="3"/>
      <c r="D1134" s="1" t="s">
        <v>5</v>
      </c>
      <c r="E1134" s="1" t="s">
        <v>10</v>
      </c>
      <c r="F1134" s="3">
        <v>45540</v>
      </c>
      <c r="G1134" s="8" t="s">
        <v>452</v>
      </c>
      <c r="H1134" s="8" t="s">
        <v>575</v>
      </c>
      <c r="I1134" t="s">
        <v>489</v>
      </c>
      <c r="J1134" s="7" t="s">
        <v>585</v>
      </c>
    </row>
    <row r="1135" spans="1:10" x14ac:dyDescent="0.25">
      <c r="A1135" s="1">
        <v>2024</v>
      </c>
      <c r="B1135" s="1" t="s">
        <v>276</v>
      </c>
      <c r="C1135" s="3"/>
      <c r="D1135" s="1" t="s">
        <v>5</v>
      </c>
      <c r="E1135" s="1" t="s">
        <v>6</v>
      </c>
      <c r="F1135" s="3">
        <v>43567</v>
      </c>
      <c r="G1135" s="8" t="s">
        <v>452</v>
      </c>
      <c r="H1135" s="8" t="s">
        <v>429</v>
      </c>
      <c r="I1135" t="s">
        <v>550</v>
      </c>
      <c r="J1135" t="s">
        <v>584</v>
      </c>
    </row>
    <row r="1136" spans="1:10" x14ac:dyDescent="0.25">
      <c r="A1136" s="1">
        <v>2024</v>
      </c>
      <c r="B1136" s="1" t="s">
        <v>279</v>
      </c>
      <c r="C1136" s="3"/>
      <c r="D1136" s="1" t="s">
        <v>5</v>
      </c>
      <c r="E1136" s="1" t="s">
        <v>10</v>
      </c>
      <c r="F1136" s="3">
        <v>42809</v>
      </c>
      <c r="G1136" s="8" t="s">
        <v>452</v>
      </c>
      <c r="H1136" s="8" t="s">
        <v>430</v>
      </c>
      <c r="I1136" t="s">
        <v>473</v>
      </c>
      <c r="J1136" t="s">
        <v>586</v>
      </c>
    </row>
    <row r="1137" spans="1:10" x14ac:dyDescent="0.25">
      <c r="A1137" s="1">
        <v>2024</v>
      </c>
      <c r="B1137" s="1" t="s">
        <v>281</v>
      </c>
      <c r="C1137" s="3"/>
      <c r="D1137" s="1" t="s">
        <v>5</v>
      </c>
      <c r="E1137" s="1" t="s">
        <v>6</v>
      </c>
      <c r="F1137" s="3">
        <v>43472</v>
      </c>
      <c r="G1137" s="8" t="s">
        <v>452</v>
      </c>
      <c r="H1137" s="8" t="s">
        <v>296</v>
      </c>
      <c r="I1137" t="s">
        <v>467</v>
      </c>
      <c r="J1137" t="s">
        <v>582</v>
      </c>
    </row>
    <row r="1138" spans="1:10" x14ac:dyDescent="0.25">
      <c r="A1138" s="1">
        <v>2024</v>
      </c>
      <c r="B1138" s="1" t="s">
        <v>282</v>
      </c>
      <c r="C1138" s="3">
        <v>2958465</v>
      </c>
      <c r="D1138" s="1" t="s">
        <v>5</v>
      </c>
      <c r="E1138" s="1" t="s">
        <v>6</v>
      </c>
      <c r="F1138" s="3">
        <v>45393</v>
      </c>
      <c r="G1138" s="8" t="s">
        <v>452</v>
      </c>
      <c r="H1138" s="8" t="s">
        <v>431</v>
      </c>
      <c r="I1138" t="s">
        <v>485</v>
      </c>
      <c r="J1138" t="s">
        <v>583</v>
      </c>
    </row>
    <row r="1139" spans="1:10" x14ac:dyDescent="0.25">
      <c r="A1139" s="1">
        <v>2024</v>
      </c>
      <c r="B1139" s="1" t="s">
        <v>284</v>
      </c>
      <c r="C1139" s="3"/>
      <c r="D1139" s="1" t="s">
        <v>5</v>
      </c>
      <c r="E1139" s="1" t="s">
        <v>6</v>
      </c>
      <c r="F1139" s="3">
        <v>45134</v>
      </c>
      <c r="G1139" s="8" t="s">
        <v>452</v>
      </c>
      <c r="H1139" s="8" t="s">
        <v>551</v>
      </c>
      <c r="I1139" t="s">
        <v>491</v>
      </c>
      <c r="J1139" t="s">
        <v>582</v>
      </c>
    </row>
    <row r="1140" spans="1:10" x14ac:dyDescent="0.25">
      <c r="A1140" s="1">
        <v>2024</v>
      </c>
      <c r="B1140" s="1" t="s">
        <v>286</v>
      </c>
      <c r="C1140" s="3"/>
      <c r="D1140" s="1" t="s">
        <v>5</v>
      </c>
      <c r="E1140" s="1" t="s">
        <v>10</v>
      </c>
      <c r="F1140" s="3">
        <v>44676</v>
      </c>
      <c r="G1140" s="8" t="s">
        <v>452</v>
      </c>
      <c r="H1140" s="8" t="s">
        <v>552</v>
      </c>
      <c r="I1140" t="s">
        <v>483</v>
      </c>
      <c r="J1140" t="s">
        <v>582</v>
      </c>
    </row>
    <row r="1141" spans="1:10" x14ac:dyDescent="0.25">
      <c r="A1141" s="1">
        <v>2024</v>
      </c>
      <c r="B1141" s="1" t="s">
        <v>4</v>
      </c>
      <c r="C1141" s="3"/>
      <c r="D1141" s="1" t="s">
        <v>5</v>
      </c>
      <c r="E1141" s="1" t="s">
        <v>6</v>
      </c>
      <c r="F1141" s="3">
        <v>45322</v>
      </c>
      <c r="G1141" s="8" t="s">
        <v>448</v>
      </c>
      <c r="H1141" s="8" t="s">
        <v>460</v>
      </c>
      <c r="I1141" t="s">
        <v>461</v>
      </c>
      <c r="J1141" t="s">
        <v>585</v>
      </c>
    </row>
    <row r="1142" spans="1:10" x14ac:dyDescent="0.25">
      <c r="A1142" s="1">
        <v>2024</v>
      </c>
      <c r="B1142" s="1" t="s">
        <v>7</v>
      </c>
      <c r="C1142" s="3">
        <v>2958465</v>
      </c>
      <c r="D1142" s="1" t="s">
        <v>8</v>
      </c>
      <c r="E1142" s="1" t="s">
        <v>6</v>
      </c>
      <c r="F1142" s="3">
        <v>41172</v>
      </c>
      <c r="G1142" s="8" t="s">
        <v>448</v>
      </c>
      <c r="H1142" s="8" t="s">
        <v>462</v>
      </c>
      <c r="I1142" t="s">
        <v>463</v>
      </c>
      <c r="J1142" t="s">
        <v>582</v>
      </c>
    </row>
    <row r="1143" spans="1:10" x14ac:dyDescent="0.25">
      <c r="A1143" s="1">
        <v>2024</v>
      </c>
      <c r="B1143" s="1" t="s">
        <v>9</v>
      </c>
      <c r="C1143" s="3"/>
      <c r="D1143" s="1" t="s">
        <v>5</v>
      </c>
      <c r="E1143" s="1" t="s">
        <v>10</v>
      </c>
      <c r="F1143" s="3">
        <v>43529</v>
      </c>
      <c r="G1143" s="8" t="s">
        <v>448</v>
      </c>
      <c r="H1143" s="8" t="s">
        <v>464</v>
      </c>
      <c r="I1143" t="s">
        <v>463</v>
      </c>
      <c r="J1143" t="s">
        <v>582</v>
      </c>
    </row>
    <row r="1144" spans="1:10" x14ac:dyDescent="0.25">
      <c r="A1144" s="1">
        <v>2024</v>
      </c>
      <c r="B1144" s="1" t="s">
        <v>11</v>
      </c>
      <c r="C1144" s="3"/>
      <c r="D1144" s="1" t="s">
        <v>5</v>
      </c>
      <c r="E1144" s="1" t="s">
        <v>6</v>
      </c>
      <c r="F1144" s="3">
        <v>45086</v>
      </c>
      <c r="G1144" s="8" t="s">
        <v>448</v>
      </c>
      <c r="H1144" s="8" t="s">
        <v>465</v>
      </c>
      <c r="I1144" t="s">
        <v>463</v>
      </c>
      <c r="J1144" t="s">
        <v>582</v>
      </c>
    </row>
    <row r="1145" spans="1:10" x14ac:dyDescent="0.25">
      <c r="A1145" s="1">
        <v>2024</v>
      </c>
      <c r="B1145" s="1" t="s">
        <v>14</v>
      </c>
      <c r="C1145" s="3">
        <v>2958465</v>
      </c>
      <c r="D1145" s="1" t="s">
        <v>5</v>
      </c>
      <c r="E1145" s="1" t="s">
        <v>10</v>
      </c>
      <c r="F1145" s="3">
        <v>42037</v>
      </c>
      <c r="G1145" s="8" t="s">
        <v>448</v>
      </c>
      <c r="H1145" s="8" t="s">
        <v>466</v>
      </c>
      <c r="I1145" t="s">
        <v>467</v>
      </c>
      <c r="J1145" t="s">
        <v>582</v>
      </c>
    </row>
    <row r="1146" spans="1:10" x14ac:dyDescent="0.25">
      <c r="A1146" s="1">
        <v>2024</v>
      </c>
      <c r="B1146" s="1" t="s">
        <v>15</v>
      </c>
      <c r="C1146" s="3"/>
      <c r="D1146" s="1" t="s">
        <v>5</v>
      </c>
      <c r="E1146" s="1" t="s">
        <v>10</v>
      </c>
      <c r="F1146" s="3">
        <v>41003</v>
      </c>
      <c r="G1146" s="8" t="s">
        <v>448</v>
      </c>
      <c r="H1146" s="8" t="s">
        <v>468</v>
      </c>
      <c r="I1146" t="s">
        <v>469</v>
      </c>
      <c r="J1146" t="s">
        <v>586</v>
      </c>
    </row>
    <row r="1147" spans="1:10" x14ac:dyDescent="0.25">
      <c r="A1147" s="1">
        <v>2024</v>
      </c>
      <c r="B1147" s="1" t="s">
        <v>16</v>
      </c>
      <c r="C1147" s="3"/>
      <c r="D1147" s="1" t="s">
        <v>5</v>
      </c>
      <c r="E1147" s="1" t="s">
        <v>10</v>
      </c>
      <c r="F1147" s="3">
        <v>40954</v>
      </c>
      <c r="G1147" s="8" t="s">
        <v>448</v>
      </c>
      <c r="H1147" s="8" t="s">
        <v>395</v>
      </c>
      <c r="I1147" t="s">
        <v>470</v>
      </c>
      <c r="J1147" t="s">
        <v>586</v>
      </c>
    </row>
    <row r="1148" spans="1:10" x14ac:dyDescent="0.25">
      <c r="A1148" s="1">
        <v>2024</v>
      </c>
      <c r="B1148" s="1" t="s">
        <v>17</v>
      </c>
      <c r="C1148" s="3"/>
      <c r="D1148" s="1" t="s">
        <v>5</v>
      </c>
      <c r="E1148" s="1" t="s">
        <v>10</v>
      </c>
      <c r="F1148" s="3">
        <v>40792</v>
      </c>
      <c r="G1148" s="8" t="s">
        <v>448</v>
      </c>
      <c r="H1148" s="8" t="s">
        <v>298</v>
      </c>
      <c r="I1148" t="s">
        <v>471</v>
      </c>
      <c r="J1148" t="s">
        <v>582</v>
      </c>
    </row>
    <row r="1149" spans="1:10" x14ac:dyDescent="0.25">
      <c r="A1149" s="1">
        <v>2024</v>
      </c>
      <c r="B1149" s="1" t="s">
        <v>18</v>
      </c>
      <c r="C1149" s="3"/>
      <c r="D1149" s="1" t="s">
        <v>5</v>
      </c>
      <c r="E1149" s="1" t="s">
        <v>10</v>
      </c>
      <c r="F1149" s="3">
        <v>43608</v>
      </c>
      <c r="G1149" s="8" t="s">
        <v>448</v>
      </c>
      <c r="H1149" s="8" t="s">
        <v>472</v>
      </c>
      <c r="I1149" t="s">
        <v>473</v>
      </c>
      <c r="J1149" t="s">
        <v>586</v>
      </c>
    </row>
    <row r="1150" spans="1:10" x14ac:dyDescent="0.25">
      <c r="A1150" s="1">
        <v>2024</v>
      </c>
      <c r="B1150" s="1" t="s">
        <v>19</v>
      </c>
      <c r="C1150" s="3"/>
      <c r="D1150" s="1" t="s">
        <v>5</v>
      </c>
      <c r="E1150" s="1" t="s">
        <v>20</v>
      </c>
      <c r="F1150" s="3">
        <v>41611</v>
      </c>
      <c r="G1150" s="8" t="s">
        <v>448</v>
      </c>
      <c r="H1150" s="8" t="s">
        <v>474</v>
      </c>
      <c r="I1150" t="s">
        <v>475</v>
      </c>
      <c r="J1150" t="s">
        <v>586</v>
      </c>
    </row>
    <row r="1151" spans="1:10" x14ac:dyDescent="0.25">
      <c r="A1151" s="1">
        <v>2024</v>
      </c>
      <c r="B1151" s="1" t="s">
        <v>21</v>
      </c>
      <c r="C1151" s="3"/>
      <c r="D1151" s="1" t="s">
        <v>5</v>
      </c>
      <c r="E1151" s="1" t="s">
        <v>6</v>
      </c>
      <c r="F1151" s="3">
        <v>44659</v>
      </c>
      <c r="G1151" s="8" t="s">
        <v>448</v>
      </c>
      <c r="H1151" s="8" t="s">
        <v>476</v>
      </c>
      <c r="I1151" t="s">
        <v>477</v>
      </c>
      <c r="J1151" t="s">
        <v>583</v>
      </c>
    </row>
    <row r="1152" spans="1:10" x14ac:dyDescent="0.25">
      <c r="A1152" s="1">
        <v>2024</v>
      </c>
      <c r="B1152" s="1" t="s">
        <v>23</v>
      </c>
      <c r="C1152" s="3"/>
      <c r="D1152" s="1" t="s">
        <v>5</v>
      </c>
      <c r="E1152" s="1" t="s">
        <v>6</v>
      </c>
      <c r="F1152" s="3">
        <v>43958</v>
      </c>
      <c r="G1152" s="8" t="s">
        <v>448</v>
      </c>
      <c r="H1152" s="8" t="s">
        <v>302</v>
      </c>
      <c r="I1152" t="s">
        <v>463</v>
      </c>
      <c r="J1152" t="s">
        <v>582</v>
      </c>
    </row>
    <row r="1153" spans="1:10" x14ac:dyDescent="0.25">
      <c r="A1153" s="1">
        <v>2024</v>
      </c>
      <c r="B1153" s="1" t="s">
        <v>28</v>
      </c>
      <c r="C1153" s="3">
        <v>2958465</v>
      </c>
      <c r="D1153" s="1" t="s">
        <v>5</v>
      </c>
      <c r="E1153" s="1" t="s">
        <v>6</v>
      </c>
      <c r="F1153" s="3">
        <v>43740</v>
      </c>
      <c r="G1153" s="8" t="s">
        <v>448</v>
      </c>
      <c r="H1153" s="8" t="s">
        <v>303</v>
      </c>
      <c r="I1153" t="s">
        <v>478</v>
      </c>
      <c r="J1153" t="s">
        <v>585</v>
      </c>
    </row>
    <row r="1154" spans="1:10" x14ac:dyDescent="0.25">
      <c r="A1154" s="1">
        <v>2024</v>
      </c>
      <c r="B1154" s="1" t="s">
        <v>29</v>
      </c>
      <c r="C1154" s="3"/>
      <c r="D1154" s="1" t="s">
        <v>5</v>
      </c>
      <c r="E1154" s="1" t="s">
        <v>6</v>
      </c>
      <c r="F1154" s="3">
        <v>45495</v>
      </c>
      <c r="G1154" s="8" t="s">
        <v>448</v>
      </c>
      <c r="H1154" s="8" t="s">
        <v>568</v>
      </c>
      <c r="I1154" t="s">
        <v>495</v>
      </c>
      <c r="J1154" t="s">
        <v>582</v>
      </c>
    </row>
    <row r="1155" spans="1:10" x14ac:dyDescent="0.25">
      <c r="A1155" s="1">
        <v>2024</v>
      </c>
      <c r="B1155" s="1" t="s">
        <v>31</v>
      </c>
      <c r="C1155" s="3"/>
      <c r="D1155" s="1" t="s">
        <v>5</v>
      </c>
      <c r="E1155" s="1" t="s">
        <v>6</v>
      </c>
      <c r="F1155" s="3">
        <v>45594</v>
      </c>
      <c r="G1155" s="8" t="s">
        <v>448</v>
      </c>
      <c r="H1155" s="8" t="s">
        <v>576</v>
      </c>
      <c r="I1155" t="s">
        <v>485</v>
      </c>
      <c r="J1155" s="7" t="s">
        <v>583</v>
      </c>
    </row>
    <row r="1156" spans="1:10" x14ac:dyDescent="0.25">
      <c r="A1156" s="1">
        <v>2024</v>
      </c>
      <c r="B1156" s="1" t="s">
        <v>32</v>
      </c>
      <c r="C1156" s="3"/>
      <c r="D1156" s="1" t="s">
        <v>5</v>
      </c>
      <c r="E1156" s="1" t="s">
        <v>10</v>
      </c>
      <c r="F1156" s="3">
        <v>42604</v>
      </c>
      <c r="G1156" s="8" t="s">
        <v>448</v>
      </c>
      <c r="H1156" s="8" t="s">
        <v>479</v>
      </c>
      <c r="I1156" t="s">
        <v>477</v>
      </c>
      <c r="J1156" t="s">
        <v>583</v>
      </c>
    </row>
    <row r="1157" spans="1:10" x14ac:dyDescent="0.25">
      <c r="A1157" s="1">
        <v>2024</v>
      </c>
      <c r="B1157" s="1" t="s">
        <v>33</v>
      </c>
      <c r="C1157" s="3"/>
      <c r="D1157" s="1" t="s">
        <v>5</v>
      </c>
      <c r="E1157" s="1" t="s">
        <v>10</v>
      </c>
      <c r="F1157" s="3">
        <v>41353</v>
      </c>
      <c r="G1157" s="8" t="s">
        <v>448</v>
      </c>
      <c r="H1157" s="8" t="s">
        <v>307</v>
      </c>
      <c r="I1157" t="s">
        <v>473</v>
      </c>
      <c r="J1157" t="s">
        <v>586</v>
      </c>
    </row>
    <row r="1158" spans="1:10" x14ac:dyDescent="0.25">
      <c r="A1158" s="1">
        <v>2024</v>
      </c>
      <c r="B1158" s="1" t="s">
        <v>35</v>
      </c>
      <c r="C1158" s="3"/>
      <c r="D1158" s="1" t="s">
        <v>5</v>
      </c>
      <c r="E1158" s="1" t="s">
        <v>6</v>
      </c>
      <c r="F1158" s="3">
        <v>44677</v>
      </c>
      <c r="G1158" s="8" t="s">
        <v>448</v>
      </c>
      <c r="H1158" s="8" t="s">
        <v>480</v>
      </c>
      <c r="I1158" t="s">
        <v>481</v>
      </c>
      <c r="J1158" t="s">
        <v>584</v>
      </c>
    </row>
    <row r="1159" spans="1:10" x14ac:dyDescent="0.25">
      <c r="A1159" s="1">
        <v>2024</v>
      </c>
      <c r="B1159" s="1" t="s">
        <v>36</v>
      </c>
      <c r="C1159" s="3">
        <v>2958465</v>
      </c>
      <c r="D1159" s="1" t="s">
        <v>5</v>
      </c>
      <c r="E1159" s="1" t="s">
        <v>10</v>
      </c>
      <c r="F1159" s="3">
        <v>45209</v>
      </c>
      <c r="G1159" s="8" t="s">
        <v>448</v>
      </c>
      <c r="H1159" s="8" t="s">
        <v>482</v>
      </c>
      <c r="I1159" t="s">
        <v>483</v>
      </c>
      <c r="J1159" t="s">
        <v>582</v>
      </c>
    </row>
    <row r="1160" spans="1:10" x14ac:dyDescent="0.25">
      <c r="A1160" s="1">
        <v>2024</v>
      </c>
      <c r="B1160" s="1" t="s">
        <v>38</v>
      </c>
      <c r="C1160" s="3"/>
      <c r="D1160" s="1" t="s">
        <v>5</v>
      </c>
      <c r="E1160" s="1" t="s">
        <v>6</v>
      </c>
      <c r="F1160" s="3">
        <v>44659</v>
      </c>
      <c r="G1160" s="8" t="s">
        <v>448</v>
      </c>
      <c r="H1160" s="8" t="s">
        <v>484</v>
      </c>
      <c r="I1160" t="s">
        <v>467</v>
      </c>
      <c r="J1160" t="s">
        <v>582</v>
      </c>
    </row>
    <row r="1161" spans="1:10" x14ac:dyDescent="0.25">
      <c r="A1161" s="1">
        <v>2024</v>
      </c>
      <c r="B1161" s="1" t="s">
        <v>50</v>
      </c>
      <c r="C1161" s="3"/>
      <c r="D1161" s="1" t="s">
        <v>5</v>
      </c>
      <c r="E1161" s="1" t="s">
        <v>6</v>
      </c>
      <c r="F1161" s="3">
        <v>45525</v>
      </c>
      <c r="G1161" s="8" t="s">
        <v>448</v>
      </c>
      <c r="H1161" s="8" t="s">
        <v>572</v>
      </c>
      <c r="I1161" t="s">
        <v>505</v>
      </c>
      <c r="J1161" t="s">
        <v>584</v>
      </c>
    </row>
    <row r="1162" spans="1:10" x14ac:dyDescent="0.25">
      <c r="A1162" s="1">
        <v>2024</v>
      </c>
      <c r="B1162" s="1" t="s">
        <v>51</v>
      </c>
      <c r="C1162" s="3"/>
      <c r="D1162" s="1" t="s">
        <v>5</v>
      </c>
      <c r="E1162" s="1" t="s">
        <v>6</v>
      </c>
      <c r="F1162" s="3">
        <v>44224</v>
      </c>
      <c r="G1162" s="8" t="s">
        <v>448</v>
      </c>
      <c r="H1162" s="8" t="s">
        <v>312</v>
      </c>
      <c r="I1162" t="s">
        <v>485</v>
      </c>
      <c r="J1162" t="s">
        <v>583</v>
      </c>
    </row>
    <row r="1163" spans="1:10" x14ac:dyDescent="0.25">
      <c r="A1163" s="1">
        <v>2024</v>
      </c>
      <c r="B1163" s="1" t="s">
        <v>52</v>
      </c>
      <c r="C1163" s="3"/>
      <c r="D1163" s="1" t="s">
        <v>5</v>
      </c>
      <c r="E1163" s="1" t="s">
        <v>6</v>
      </c>
      <c r="F1163" s="3">
        <v>44070</v>
      </c>
      <c r="G1163" s="8" t="s">
        <v>448</v>
      </c>
      <c r="H1163" s="8" t="s">
        <v>460</v>
      </c>
      <c r="I1163" t="s">
        <v>486</v>
      </c>
      <c r="J1163" t="s">
        <v>585</v>
      </c>
    </row>
    <row r="1164" spans="1:10" x14ac:dyDescent="0.25">
      <c r="A1164" s="1">
        <v>2024</v>
      </c>
      <c r="B1164" s="1" t="s">
        <v>54</v>
      </c>
      <c r="C1164" s="3"/>
      <c r="D1164" s="1" t="s">
        <v>5</v>
      </c>
      <c r="E1164" s="1" t="s">
        <v>10</v>
      </c>
      <c r="F1164" s="3">
        <v>44768</v>
      </c>
      <c r="G1164" s="8" t="s">
        <v>448</v>
      </c>
      <c r="H1164" s="8" t="s">
        <v>487</v>
      </c>
      <c r="I1164" t="s">
        <v>470</v>
      </c>
      <c r="J1164" t="s">
        <v>586</v>
      </c>
    </row>
    <row r="1165" spans="1:10" x14ac:dyDescent="0.25">
      <c r="A1165" s="1">
        <v>2024</v>
      </c>
      <c r="B1165" s="1" t="s">
        <v>55</v>
      </c>
      <c r="C1165" s="3"/>
      <c r="D1165" s="1" t="s">
        <v>5</v>
      </c>
      <c r="E1165" s="1" t="s">
        <v>10</v>
      </c>
      <c r="F1165" s="3">
        <v>44789</v>
      </c>
      <c r="G1165" s="8" t="s">
        <v>448</v>
      </c>
      <c r="H1165" s="8" t="s">
        <v>488</v>
      </c>
      <c r="I1165" t="s">
        <v>489</v>
      </c>
      <c r="J1165" t="s">
        <v>585</v>
      </c>
    </row>
    <row r="1166" spans="1:10" x14ac:dyDescent="0.25">
      <c r="A1166" s="1">
        <v>2024</v>
      </c>
      <c r="B1166" s="1" t="s">
        <v>57</v>
      </c>
      <c r="C1166" s="3"/>
      <c r="D1166" s="1" t="s">
        <v>5</v>
      </c>
      <c r="E1166" s="1" t="s">
        <v>10</v>
      </c>
      <c r="F1166" s="3">
        <v>43230</v>
      </c>
      <c r="G1166" s="8" t="s">
        <v>448</v>
      </c>
      <c r="H1166" s="8" t="s">
        <v>490</v>
      </c>
      <c r="I1166" t="s">
        <v>491</v>
      </c>
      <c r="J1166" t="s">
        <v>582</v>
      </c>
    </row>
    <row r="1167" spans="1:10" x14ac:dyDescent="0.25">
      <c r="A1167" s="1">
        <v>2024</v>
      </c>
      <c r="B1167" s="1" t="s">
        <v>64</v>
      </c>
      <c r="C1167" s="3"/>
      <c r="D1167" s="1" t="s">
        <v>5</v>
      </c>
      <c r="E1167" s="1" t="s">
        <v>10</v>
      </c>
      <c r="F1167" s="3">
        <v>42615</v>
      </c>
      <c r="G1167" s="8" t="s">
        <v>448</v>
      </c>
      <c r="H1167" s="8" t="s">
        <v>492</v>
      </c>
      <c r="I1167" t="s">
        <v>475</v>
      </c>
      <c r="J1167" t="s">
        <v>586</v>
      </c>
    </row>
    <row r="1168" spans="1:10" x14ac:dyDescent="0.25">
      <c r="A1168" s="1">
        <v>2024</v>
      </c>
      <c r="B1168" s="1" t="s">
        <v>66</v>
      </c>
      <c r="C1168" s="3"/>
      <c r="D1168" s="1" t="s">
        <v>5</v>
      </c>
      <c r="E1168" s="1" t="s">
        <v>10</v>
      </c>
      <c r="F1168" s="3">
        <v>39429</v>
      </c>
      <c r="G1168" s="8" t="s">
        <v>448</v>
      </c>
      <c r="H1168" s="8" t="s">
        <v>319</v>
      </c>
      <c r="I1168" t="s">
        <v>483</v>
      </c>
      <c r="J1168" t="s">
        <v>582</v>
      </c>
    </row>
    <row r="1169" spans="1:10" x14ac:dyDescent="0.25">
      <c r="A1169" s="1">
        <v>2024</v>
      </c>
      <c r="B1169" s="1" t="s">
        <v>68</v>
      </c>
      <c r="C1169" s="3"/>
      <c r="D1169" s="1" t="s">
        <v>5</v>
      </c>
      <c r="E1169" s="1" t="s">
        <v>6</v>
      </c>
      <c r="F1169" s="3">
        <v>45289</v>
      </c>
      <c r="G1169" s="8" t="s">
        <v>448</v>
      </c>
      <c r="H1169" s="8" t="s">
        <v>493</v>
      </c>
      <c r="I1169" t="s">
        <v>467</v>
      </c>
      <c r="J1169" t="s">
        <v>582</v>
      </c>
    </row>
    <row r="1170" spans="1:10" x14ac:dyDescent="0.25">
      <c r="A1170" s="1">
        <v>2024</v>
      </c>
      <c r="B1170" s="1" t="s">
        <v>69</v>
      </c>
      <c r="C1170" s="3"/>
      <c r="D1170" s="1" t="s">
        <v>5</v>
      </c>
      <c r="E1170" s="1" t="s">
        <v>10</v>
      </c>
      <c r="F1170" s="3">
        <v>45278</v>
      </c>
      <c r="G1170" s="8" t="s">
        <v>448</v>
      </c>
      <c r="H1170" s="8" t="s">
        <v>494</v>
      </c>
      <c r="I1170" t="s">
        <v>495</v>
      </c>
      <c r="J1170" t="s">
        <v>582</v>
      </c>
    </row>
    <row r="1171" spans="1:10" x14ac:dyDescent="0.25">
      <c r="A1171" s="1">
        <v>2024</v>
      </c>
      <c r="B1171" s="1" t="s">
        <v>73</v>
      </c>
      <c r="C1171" s="3"/>
      <c r="D1171" s="1" t="s">
        <v>5</v>
      </c>
      <c r="E1171" s="1" t="s">
        <v>10</v>
      </c>
      <c r="F1171" s="3">
        <v>44256</v>
      </c>
      <c r="G1171" s="8" t="s">
        <v>448</v>
      </c>
      <c r="H1171" s="8" t="s">
        <v>496</v>
      </c>
      <c r="I1171" t="s">
        <v>485</v>
      </c>
      <c r="J1171" t="s">
        <v>583</v>
      </c>
    </row>
    <row r="1172" spans="1:10" x14ac:dyDescent="0.25">
      <c r="A1172" s="1">
        <v>2024</v>
      </c>
      <c r="B1172" s="1" t="s">
        <v>74</v>
      </c>
      <c r="C1172" s="3"/>
      <c r="D1172" s="1" t="s">
        <v>5</v>
      </c>
      <c r="E1172" s="1" t="s">
        <v>6</v>
      </c>
      <c r="F1172" s="3">
        <v>41960</v>
      </c>
      <c r="G1172" s="8" t="s">
        <v>448</v>
      </c>
      <c r="H1172" s="8" t="s">
        <v>497</v>
      </c>
      <c r="I1172" t="s">
        <v>463</v>
      </c>
      <c r="J1172" t="s">
        <v>582</v>
      </c>
    </row>
    <row r="1173" spans="1:10" x14ac:dyDescent="0.25">
      <c r="A1173" s="1">
        <v>2024</v>
      </c>
      <c r="B1173" s="1" t="s">
        <v>76</v>
      </c>
      <c r="C1173" s="3"/>
      <c r="D1173" s="1" t="s">
        <v>5</v>
      </c>
      <c r="E1173" s="1" t="s">
        <v>20</v>
      </c>
      <c r="F1173" s="3">
        <v>44876</v>
      </c>
      <c r="G1173" s="8" t="s">
        <v>448</v>
      </c>
      <c r="H1173" s="8" t="s">
        <v>498</v>
      </c>
      <c r="I1173" t="s">
        <v>475</v>
      </c>
      <c r="J1173" t="s">
        <v>586</v>
      </c>
    </row>
    <row r="1174" spans="1:10" x14ac:dyDescent="0.25">
      <c r="A1174" s="1">
        <v>2024</v>
      </c>
      <c r="B1174" s="1" t="s">
        <v>77</v>
      </c>
      <c r="C1174" s="3"/>
      <c r="D1174" s="1" t="s">
        <v>5</v>
      </c>
      <c r="E1174" s="1" t="s">
        <v>6</v>
      </c>
      <c r="F1174" s="3">
        <v>44320</v>
      </c>
      <c r="G1174" s="8" t="s">
        <v>448</v>
      </c>
      <c r="H1174" s="8" t="s">
        <v>499</v>
      </c>
      <c r="I1174" t="s">
        <v>478</v>
      </c>
      <c r="J1174" t="s">
        <v>585</v>
      </c>
    </row>
    <row r="1175" spans="1:10" x14ac:dyDescent="0.25">
      <c r="A1175" s="1">
        <v>2024</v>
      </c>
      <c r="B1175" s="1" t="s">
        <v>81</v>
      </c>
      <c r="C1175" s="3"/>
      <c r="D1175" s="1" t="s">
        <v>5</v>
      </c>
      <c r="E1175" s="1" t="s">
        <v>6</v>
      </c>
      <c r="F1175" s="3">
        <v>41964</v>
      </c>
      <c r="G1175" s="8" t="s">
        <v>448</v>
      </c>
      <c r="H1175" s="8" t="s">
        <v>326</v>
      </c>
      <c r="I1175" t="s">
        <v>500</v>
      </c>
      <c r="J1175" t="s">
        <v>585</v>
      </c>
    </row>
    <row r="1176" spans="1:10" x14ac:dyDescent="0.25">
      <c r="A1176" s="1">
        <v>2024</v>
      </c>
      <c r="B1176" s="1" t="s">
        <v>82</v>
      </c>
      <c r="C1176" s="3"/>
      <c r="D1176" s="1" t="s">
        <v>5</v>
      </c>
      <c r="E1176" s="1" t="s">
        <v>6</v>
      </c>
      <c r="F1176" s="3">
        <v>45239</v>
      </c>
      <c r="G1176" s="8" t="s">
        <v>448</v>
      </c>
      <c r="H1176" s="8" t="s">
        <v>501</v>
      </c>
      <c r="I1176" t="s">
        <v>463</v>
      </c>
      <c r="J1176" t="s">
        <v>582</v>
      </c>
    </row>
    <row r="1177" spans="1:10" x14ac:dyDescent="0.25">
      <c r="A1177" s="1">
        <v>2024</v>
      </c>
      <c r="B1177" s="1" t="s">
        <v>84</v>
      </c>
      <c r="C1177" s="3"/>
      <c r="D1177" s="1" t="s">
        <v>5</v>
      </c>
      <c r="E1177" s="1" t="s">
        <v>6</v>
      </c>
      <c r="F1177" s="3">
        <v>42551</v>
      </c>
      <c r="G1177" s="8" t="s">
        <v>448</v>
      </c>
      <c r="H1177" s="8" t="s">
        <v>502</v>
      </c>
      <c r="I1177" t="s">
        <v>467</v>
      </c>
      <c r="J1177" t="s">
        <v>582</v>
      </c>
    </row>
    <row r="1178" spans="1:10" x14ac:dyDescent="0.25">
      <c r="A1178" s="1">
        <v>2024</v>
      </c>
      <c r="B1178" s="1" t="s">
        <v>87</v>
      </c>
      <c r="C1178" s="3"/>
      <c r="D1178" s="1" t="s">
        <v>5</v>
      </c>
      <c r="E1178" s="1" t="s">
        <v>6</v>
      </c>
      <c r="F1178" s="3">
        <v>42173</v>
      </c>
      <c r="G1178" s="8" t="s">
        <v>448</v>
      </c>
      <c r="H1178" s="8" t="s">
        <v>329</v>
      </c>
      <c r="I1178" t="s">
        <v>473</v>
      </c>
      <c r="J1178" t="s">
        <v>586</v>
      </c>
    </row>
    <row r="1179" spans="1:10" x14ac:dyDescent="0.25">
      <c r="A1179" s="1">
        <v>2024</v>
      </c>
      <c r="B1179" s="1" t="s">
        <v>88</v>
      </c>
      <c r="C1179" s="3"/>
      <c r="D1179" s="1" t="s">
        <v>5</v>
      </c>
      <c r="E1179" s="1" t="s">
        <v>6</v>
      </c>
      <c r="F1179" s="3">
        <v>43588</v>
      </c>
      <c r="G1179" s="8" t="s">
        <v>448</v>
      </c>
      <c r="H1179" s="8" t="s">
        <v>330</v>
      </c>
      <c r="I1179" t="s">
        <v>495</v>
      </c>
      <c r="J1179" t="s">
        <v>582</v>
      </c>
    </row>
    <row r="1180" spans="1:10" x14ac:dyDescent="0.25">
      <c r="A1180" s="1">
        <v>2024</v>
      </c>
      <c r="B1180" s="1" t="s">
        <v>89</v>
      </c>
      <c r="C1180" s="3"/>
      <c r="D1180" s="1" t="s">
        <v>5</v>
      </c>
      <c r="E1180" s="1" t="s">
        <v>10</v>
      </c>
      <c r="F1180" s="3">
        <v>43678</v>
      </c>
      <c r="G1180" s="8" t="s">
        <v>448</v>
      </c>
      <c r="H1180" s="8" t="s">
        <v>331</v>
      </c>
      <c r="I1180" t="s">
        <v>473</v>
      </c>
      <c r="J1180" t="s">
        <v>586</v>
      </c>
    </row>
    <row r="1181" spans="1:10" x14ac:dyDescent="0.25">
      <c r="A1181" s="1">
        <v>2024</v>
      </c>
      <c r="B1181" s="1" t="s">
        <v>93</v>
      </c>
      <c r="C1181" s="3"/>
      <c r="D1181" s="1" t="s">
        <v>5</v>
      </c>
      <c r="E1181" s="1" t="s">
        <v>10</v>
      </c>
      <c r="F1181" s="3">
        <v>45390</v>
      </c>
      <c r="G1181" s="8" t="s">
        <v>448</v>
      </c>
      <c r="H1181" s="8" t="s">
        <v>558</v>
      </c>
      <c r="I1181" t="s">
        <v>473</v>
      </c>
      <c r="J1181" t="s">
        <v>586</v>
      </c>
    </row>
    <row r="1182" spans="1:10" x14ac:dyDescent="0.25">
      <c r="A1182" s="1">
        <v>2024</v>
      </c>
      <c r="B1182" s="1" t="s">
        <v>96</v>
      </c>
      <c r="C1182" s="3"/>
      <c r="D1182" s="1" t="s">
        <v>5</v>
      </c>
      <c r="E1182" s="1" t="s">
        <v>6</v>
      </c>
      <c r="F1182" s="3">
        <v>44126</v>
      </c>
      <c r="G1182" s="8" t="s">
        <v>448</v>
      </c>
      <c r="H1182" s="8" t="s">
        <v>333</v>
      </c>
      <c r="I1182" t="s">
        <v>495</v>
      </c>
      <c r="J1182" t="s">
        <v>585</v>
      </c>
    </row>
    <row r="1183" spans="1:10" x14ac:dyDescent="0.25">
      <c r="A1183" s="1">
        <v>2024</v>
      </c>
      <c r="B1183" s="1" t="s">
        <v>97</v>
      </c>
      <c r="C1183" s="3">
        <v>2958465</v>
      </c>
      <c r="D1183" s="1" t="s">
        <v>5</v>
      </c>
      <c r="E1183" s="1" t="s">
        <v>6</v>
      </c>
      <c r="F1183" s="3">
        <v>45435</v>
      </c>
      <c r="G1183" s="8" t="s">
        <v>448</v>
      </c>
      <c r="H1183" s="8" t="s">
        <v>564</v>
      </c>
      <c r="I1183" t="s">
        <v>467</v>
      </c>
      <c r="J1183" t="s">
        <v>582</v>
      </c>
    </row>
    <row r="1184" spans="1:10" x14ac:dyDescent="0.25">
      <c r="A1184" s="1">
        <v>2024</v>
      </c>
      <c r="B1184" s="1" t="s">
        <v>98</v>
      </c>
      <c r="C1184" s="3"/>
      <c r="D1184" s="1" t="s">
        <v>5</v>
      </c>
      <c r="E1184" s="1" t="s">
        <v>6</v>
      </c>
      <c r="F1184" s="3">
        <v>45518</v>
      </c>
      <c r="G1184" s="8" t="s">
        <v>448</v>
      </c>
      <c r="H1184" s="8" t="s">
        <v>573</v>
      </c>
      <c r="I1184" t="s">
        <v>467</v>
      </c>
      <c r="J1184" t="s">
        <v>582</v>
      </c>
    </row>
    <row r="1185" spans="1:10" x14ac:dyDescent="0.25">
      <c r="A1185" s="1">
        <v>2024</v>
      </c>
      <c r="B1185" s="1" t="s">
        <v>99</v>
      </c>
      <c r="C1185" s="3"/>
      <c r="D1185" s="1" t="s">
        <v>5</v>
      </c>
      <c r="E1185" s="1" t="s">
        <v>6</v>
      </c>
      <c r="F1185" s="3">
        <v>45197</v>
      </c>
      <c r="G1185" s="8" t="s">
        <v>448</v>
      </c>
      <c r="H1185" s="8" t="s">
        <v>503</v>
      </c>
      <c r="I1185" t="s">
        <v>485</v>
      </c>
      <c r="J1185" t="s">
        <v>583</v>
      </c>
    </row>
    <row r="1186" spans="1:10" x14ac:dyDescent="0.25">
      <c r="A1186" s="1">
        <v>2024</v>
      </c>
      <c r="B1186" s="1" t="s">
        <v>101</v>
      </c>
      <c r="C1186" s="3">
        <v>2958465</v>
      </c>
      <c r="D1186" s="1" t="s">
        <v>5</v>
      </c>
      <c r="E1186" s="1" t="s">
        <v>6</v>
      </c>
      <c r="F1186" s="3">
        <v>45376</v>
      </c>
      <c r="G1186" s="8" t="s">
        <v>448</v>
      </c>
      <c r="H1186" s="8" t="s">
        <v>555</v>
      </c>
      <c r="I1186" t="s">
        <v>485</v>
      </c>
      <c r="J1186" t="s">
        <v>583</v>
      </c>
    </row>
    <row r="1187" spans="1:10" x14ac:dyDescent="0.25">
      <c r="A1187" s="1">
        <v>2024</v>
      </c>
      <c r="B1187" s="1" t="s">
        <v>104</v>
      </c>
      <c r="C1187" s="3"/>
      <c r="D1187" s="1" t="s">
        <v>5</v>
      </c>
      <c r="E1187" s="1" t="s">
        <v>6</v>
      </c>
      <c r="F1187" s="3">
        <v>42878</v>
      </c>
      <c r="G1187" s="8" t="s">
        <v>448</v>
      </c>
      <c r="H1187" s="8" t="s">
        <v>339</v>
      </c>
      <c r="I1187" t="s">
        <v>463</v>
      </c>
      <c r="J1187" t="s">
        <v>582</v>
      </c>
    </row>
    <row r="1188" spans="1:10" x14ac:dyDescent="0.25">
      <c r="A1188" s="1">
        <v>2024</v>
      </c>
      <c r="B1188" s="1" t="s">
        <v>107</v>
      </c>
      <c r="C1188" s="3"/>
      <c r="D1188" s="1" t="s">
        <v>5</v>
      </c>
      <c r="E1188" s="1" t="s">
        <v>6</v>
      </c>
      <c r="F1188" s="3">
        <v>40560</v>
      </c>
      <c r="G1188" s="8" t="s">
        <v>448</v>
      </c>
      <c r="H1188" s="8" t="s">
        <v>340</v>
      </c>
      <c r="I1188" t="s">
        <v>504</v>
      </c>
      <c r="J1188" t="s">
        <v>584</v>
      </c>
    </row>
    <row r="1189" spans="1:10" x14ac:dyDescent="0.25">
      <c r="A1189" s="1">
        <v>2024</v>
      </c>
      <c r="B1189" s="1" t="s">
        <v>108</v>
      </c>
      <c r="C1189" s="3"/>
      <c r="D1189" s="1" t="s">
        <v>5</v>
      </c>
      <c r="E1189" s="1" t="s">
        <v>10</v>
      </c>
      <c r="F1189" s="3">
        <v>42851</v>
      </c>
      <c r="G1189" s="8" t="s">
        <v>448</v>
      </c>
      <c r="H1189" s="8" t="s">
        <v>341</v>
      </c>
      <c r="I1189" t="s">
        <v>473</v>
      </c>
      <c r="J1189" t="s">
        <v>586</v>
      </c>
    </row>
    <row r="1190" spans="1:10" x14ac:dyDescent="0.25">
      <c r="A1190" s="1">
        <v>2024</v>
      </c>
      <c r="B1190" s="1" t="s">
        <v>110</v>
      </c>
      <c r="C1190" s="3"/>
      <c r="D1190" s="1" t="s">
        <v>5</v>
      </c>
      <c r="E1190" s="1" t="s">
        <v>6</v>
      </c>
      <c r="F1190" s="3">
        <v>41929</v>
      </c>
      <c r="G1190" s="8" t="s">
        <v>448</v>
      </c>
      <c r="H1190" s="8" t="s">
        <v>342</v>
      </c>
      <c r="I1190" t="s">
        <v>467</v>
      </c>
      <c r="J1190" t="s">
        <v>582</v>
      </c>
    </row>
    <row r="1191" spans="1:10" x14ac:dyDescent="0.25">
      <c r="A1191" s="1">
        <v>2024</v>
      </c>
      <c r="B1191" s="1" t="s">
        <v>111</v>
      </c>
      <c r="C1191" s="3"/>
      <c r="D1191" s="1" t="s">
        <v>5</v>
      </c>
      <c r="E1191" s="1" t="s">
        <v>6</v>
      </c>
      <c r="F1191" s="3">
        <v>44788</v>
      </c>
      <c r="G1191" s="8" t="s">
        <v>448</v>
      </c>
      <c r="H1191" s="8" t="s">
        <v>343</v>
      </c>
      <c r="I1191" t="s">
        <v>505</v>
      </c>
      <c r="J1191" t="s">
        <v>584</v>
      </c>
    </row>
    <row r="1192" spans="1:10" x14ac:dyDescent="0.25">
      <c r="A1192" s="1">
        <v>2024</v>
      </c>
      <c r="B1192" s="1" t="s">
        <v>112</v>
      </c>
      <c r="C1192" s="3">
        <v>2958465</v>
      </c>
      <c r="D1192" s="1" t="s">
        <v>5</v>
      </c>
      <c r="E1192" s="1" t="s">
        <v>6</v>
      </c>
      <c r="F1192" s="3">
        <v>45405</v>
      </c>
      <c r="G1192" s="8" t="s">
        <v>448</v>
      </c>
      <c r="H1192" s="8" t="s">
        <v>559</v>
      </c>
      <c r="I1192" t="s">
        <v>495</v>
      </c>
      <c r="J1192" t="s">
        <v>582</v>
      </c>
    </row>
    <row r="1193" spans="1:10" x14ac:dyDescent="0.25">
      <c r="A1193" s="1">
        <v>2024</v>
      </c>
      <c r="B1193" s="1" t="s">
        <v>114</v>
      </c>
      <c r="C1193" s="3"/>
      <c r="D1193" s="1" t="s">
        <v>5</v>
      </c>
      <c r="E1193" s="1" t="s">
        <v>6</v>
      </c>
      <c r="F1193" s="3">
        <v>45352</v>
      </c>
      <c r="G1193" s="8" t="s">
        <v>448</v>
      </c>
      <c r="H1193" s="8" t="s">
        <v>556</v>
      </c>
      <c r="I1193" t="s">
        <v>505</v>
      </c>
      <c r="J1193" t="s">
        <v>584</v>
      </c>
    </row>
    <row r="1194" spans="1:10" x14ac:dyDescent="0.25">
      <c r="A1194" s="1">
        <v>2024</v>
      </c>
      <c r="B1194" s="1" t="s">
        <v>115</v>
      </c>
      <c r="C1194" s="3"/>
      <c r="D1194" s="1" t="s">
        <v>5</v>
      </c>
      <c r="E1194" s="1" t="s">
        <v>6</v>
      </c>
      <c r="F1194" s="3">
        <v>41282</v>
      </c>
      <c r="G1194" s="8" t="s">
        <v>448</v>
      </c>
      <c r="H1194" s="8" t="s">
        <v>346</v>
      </c>
      <c r="I1194" t="s">
        <v>481</v>
      </c>
      <c r="J1194" t="s">
        <v>584</v>
      </c>
    </row>
    <row r="1195" spans="1:10" x14ac:dyDescent="0.25">
      <c r="A1195" s="1">
        <v>2024</v>
      </c>
      <c r="B1195" s="1" t="s">
        <v>117</v>
      </c>
      <c r="C1195" s="3"/>
      <c r="D1195" s="1" t="s">
        <v>5</v>
      </c>
      <c r="E1195" s="1" t="s">
        <v>10</v>
      </c>
      <c r="F1195" s="3">
        <v>44671</v>
      </c>
      <c r="G1195" s="8" t="s">
        <v>448</v>
      </c>
      <c r="H1195" s="8" t="s">
        <v>347</v>
      </c>
      <c r="I1195" t="s">
        <v>475</v>
      </c>
      <c r="J1195" t="s">
        <v>586</v>
      </c>
    </row>
    <row r="1196" spans="1:10" x14ac:dyDescent="0.25">
      <c r="A1196" s="1">
        <v>2024</v>
      </c>
      <c r="B1196" s="1" t="s">
        <v>118</v>
      </c>
      <c r="C1196" s="3"/>
      <c r="D1196" s="1" t="s">
        <v>5</v>
      </c>
      <c r="E1196" s="1" t="s">
        <v>6</v>
      </c>
      <c r="F1196" s="3">
        <v>43063</v>
      </c>
      <c r="G1196" s="8" t="s">
        <v>448</v>
      </c>
      <c r="H1196" s="8" t="s">
        <v>506</v>
      </c>
      <c r="I1196" t="s">
        <v>467</v>
      </c>
      <c r="J1196" t="s">
        <v>582</v>
      </c>
    </row>
    <row r="1197" spans="1:10" x14ac:dyDescent="0.25">
      <c r="A1197" s="1">
        <v>2024</v>
      </c>
      <c r="B1197" s="1" t="s">
        <v>120</v>
      </c>
      <c r="C1197" s="3"/>
      <c r="D1197" s="1" t="s">
        <v>5</v>
      </c>
      <c r="E1197" s="1" t="s">
        <v>6</v>
      </c>
      <c r="F1197" s="3">
        <v>45152</v>
      </c>
      <c r="G1197" s="8" t="s">
        <v>448</v>
      </c>
      <c r="H1197" s="8" t="s">
        <v>507</v>
      </c>
      <c r="I1197" t="s">
        <v>508</v>
      </c>
      <c r="J1197" t="s">
        <v>585</v>
      </c>
    </row>
    <row r="1198" spans="1:10" x14ac:dyDescent="0.25">
      <c r="A1198" s="1">
        <v>2024</v>
      </c>
      <c r="B1198" s="1" t="s">
        <v>121</v>
      </c>
      <c r="C1198" s="3"/>
      <c r="D1198" s="1" t="s">
        <v>5</v>
      </c>
      <c r="E1198" s="1" t="s">
        <v>6</v>
      </c>
      <c r="F1198" s="3">
        <v>45579</v>
      </c>
      <c r="G1198" s="8" t="s">
        <v>448</v>
      </c>
      <c r="H1198" s="8" t="s">
        <v>350</v>
      </c>
      <c r="I1198" t="s">
        <v>467</v>
      </c>
      <c r="J1198" s="7" t="s">
        <v>582</v>
      </c>
    </row>
    <row r="1199" spans="1:10" x14ac:dyDescent="0.25">
      <c r="A1199" s="1">
        <v>2024</v>
      </c>
      <c r="B1199" s="1" t="s">
        <v>122</v>
      </c>
      <c r="C1199" s="3">
        <v>2958465</v>
      </c>
      <c r="D1199" s="1" t="s">
        <v>5</v>
      </c>
      <c r="E1199" s="1" t="s">
        <v>20</v>
      </c>
      <c r="F1199" s="3">
        <v>45446</v>
      </c>
      <c r="G1199" s="8" t="s">
        <v>448</v>
      </c>
      <c r="H1199" s="8" t="s">
        <v>565</v>
      </c>
      <c r="I1199" t="s">
        <v>566</v>
      </c>
      <c r="J1199" t="s">
        <v>586</v>
      </c>
    </row>
    <row r="1200" spans="1:10" x14ac:dyDescent="0.25">
      <c r="A1200" s="1">
        <v>2024</v>
      </c>
      <c r="B1200" s="1" t="s">
        <v>126</v>
      </c>
      <c r="C1200" s="3"/>
      <c r="D1200" s="1" t="s">
        <v>5</v>
      </c>
      <c r="E1200" s="1" t="s">
        <v>6</v>
      </c>
      <c r="F1200" s="3">
        <v>43628</v>
      </c>
      <c r="G1200" s="8" t="s">
        <v>448</v>
      </c>
      <c r="H1200" s="8" t="s">
        <v>352</v>
      </c>
      <c r="I1200" t="s">
        <v>509</v>
      </c>
      <c r="J1200" t="s">
        <v>584</v>
      </c>
    </row>
    <row r="1201" spans="1:10" x14ac:dyDescent="0.25">
      <c r="A1201" s="1">
        <v>2024</v>
      </c>
      <c r="B1201" s="1" t="s">
        <v>128</v>
      </c>
      <c r="C1201" s="3"/>
      <c r="D1201" s="1" t="s">
        <v>5</v>
      </c>
      <c r="E1201" s="1" t="s">
        <v>6</v>
      </c>
      <c r="F1201" s="3">
        <v>41863</v>
      </c>
      <c r="G1201" s="8" t="s">
        <v>448</v>
      </c>
      <c r="H1201" s="8" t="s">
        <v>353</v>
      </c>
      <c r="I1201" t="s">
        <v>510</v>
      </c>
      <c r="J1201" t="s">
        <v>584</v>
      </c>
    </row>
    <row r="1202" spans="1:10" x14ac:dyDescent="0.25">
      <c r="A1202" s="1">
        <v>2024</v>
      </c>
      <c r="B1202" s="1" t="s">
        <v>129</v>
      </c>
      <c r="C1202" s="3">
        <v>2958465</v>
      </c>
      <c r="D1202" s="1" t="s">
        <v>5</v>
      </c>
      <c r="E1202" s="1" t="s">
        <v>6</v>
      </c>
      <c r="F1202" s="3">
        <v>44967</v>
      </c>
      <c r="G1202" s="8" t="s">
        <v>448</v>
      </c>
      <c r="H1202" s="8" t="s">
        <v>511</v>
      </c>
      <c r="I1202" t="s">
        <v>495</v>
      </c>
      <c r="J1202" t="s">
        <v>582</v>
      </c>
    </row>
    <row r="1203" spans="1:10" x14ac:dyDescent="0.25">
      <c r="A1203" s="1">
        <v>2024</v>
      </c>
      <c r="B1203" s="1" t="s">
        <v>132</v>
      </c>
      <c r="C1203" s="3"/>
      <c r="D1203" s="1" t="s">
        <v>5</v>
      </c>
      <c r="E1203" s="1" t="s">
        <v>10</v>
      </c>
      <c r="F1203" s="3">
        <v>43103</v>
      </c>
      <c r="G1203" s="8" t="s">
        <v>448</v>
      </c>
      <c r="H1203" s="8" t="s">
        <v>355</v>
      </c>
      <c r="I1203" t="s">
        <v>473</v>
      </c>
      <c r="J1203" t="s">
        <v>586</v>
      </c>
    </row>
    <row r="1204" spans="1:10" x14ac:dyDescent="0.25">
      <c r="A1204" s="1">
        <v>2024</v>
      </c>
      <c r="B1204" s="1" t="s">
        <v>136</v>
      </c>
      <c r="C1204" s="3"/>
      <c r="D1204" s="1" t="s">
        <v>5</v>
      </c>
      <c r="E1204" s="1" t="s">
        <v>6</v>
      </c>
      <c r="F1204" s="3">
        <v>42576</v>
      </c>
      <c r="G1204" s="8" t="s">
        <v>448</v>
      </c>
      <c r="H1204" s="8" t="s">
        <v>512</v>
      </c>
      <c r="I1204" t="s">
        <v>505</v>
      </c>
      <c r="J1204" t="s">
        <v>584</v>
      </c>
    </row>
    <row r="1205" spans="1:10" x14ac:dyDescent="0.25">
      <c r="A1205" s="1">
        <v>2024</v>
      </c>
      <c r="B1205" s="1" t="s">
        <v>137</v>
      </c>
      <c r="C1205" s="3"/>
      <c r="D1205" s="1" t="s">
        <v>5</v>
      </c>
      <c r="E1205" s="1" t="s">
        <v>6</v>
      </c>
      <c r="F1205" s="3">
        <v>44076</v>
      </c>
      <c r="G1205" s="8" t="s">
        <v>448</v>
      </c>
      <c r="H1205" s="8" t="s">
        <v>357</v>
      </c>
      <c r="I1205" t="s">
        <v>495</v>
      </c>
      <c r="J1205" t="s">
        <v>582</v>
      </c>
    </row>
    <row r="1206" spans="1:10" x14ac:dyDescent="0.25">
      <c r="A1206" s="1">
        <v>2024</v>
      </c>
      <c r="B1206" s="1" t="s">
        <v>138</v>
      </c>
      <c r="C1206" s="3"/>
      <c r="D1206" s="1" t="s">
        <v>5</v>
      </c>
      <c r="E1206" s="1" t="s">
        <v>6</v>
      </c>
      <c r="F1206" s="3">
        <v>44617</v>
      </c>
      <c r="G1206" s="8" t="s">
        <v>448</v>
      </c>
      <c r="H1206" s="8" t="s">
        <v>513</v>
      </c>
      <c r="I1206" t="s">
        <v>495</v>
      </c>
      <c r="J1206" t="s">
        <v>582</v>
      </c>
    </row>
    <row r="1207" spans="1:10" x14ac:dyDescent="0.25">
      <c r="A1207" s="1">
        <v>2024</v>
      </c>
      <c r="B1207" s="1" t="s">
        <v>139</v>
      </c>
      <c r="C1207" s="3"/>
      <c r="D1207" s="1" t="s">
        <v>5</v>
      </c>
      <c r="E1207" s="1" t="s">
        <v>10</v>
      </c>
      <c r="F1207" s="3">
        <v>45085</v>
      </c>
      <c r="G1207" s="8" t="s">
        <v>448</v>
      </c>
      <c r="H1207" s="8" t="s">
        <v>514</v>
      </c>
      <c r="I1207" t="s">
        <v>470</v>
      </c>
      <c r="J1207" t="s">
        <v>586</v>
      </c>
    </row>
    <row r="1208" spans="1:10" x14ac:dyDescent="0.25">
      <c r="A1208" s="1">
        <v>2024</v>
      </c>
      <c r="B1208" s="1" t="s">
        <v>140</v>
      </c>
      <c r="C1208" s="3"/>
      <c r="D1208" s="1" t="s">
        <v>5</v>
      </c>
      <c r="E1208" s="1" t="s">
        <v>10</v>
      </c>
      <c r="F1208" s="3">
        <v>44047</v>
      </c>
      <c r="G1208" s="8" t="s">
        <v>448</v>
      </c>
      <c r="H1208" s="8" t="s">
        <v>360</v>
      </c>
      <c r="I1208" t="s">
        <v>471</v>
      </c>
      <c r="J1208" t="s">
        <v>582</v>
      </c>
    </row>
    <row r="1209" spans="1:10" x14ac:dyDescent="0.25">
      <c r="A1209" s="1">
        <v>2024</v>
      </c>
      <c r="B1209" s="1" t="s">
        <v>143</v>
      </c>
      <c r="C1209" s="3"/>
      <c r="D1209" s="1" t="s">
        <v>5</v>
      </c>
      <c r="E1209" s="1" t="s">
        <v>10</v>
      </c>
      <c r="F1209" s="3">
        <v>44007</v>
      </c>
      <c r="G1209" s="8" t="s">
        <v>448</v>
      </c>
      <c r="H1209" s="8" t="s">
        <v>515</v>
      </c>
      <c r="I1209" t="s">
        <v>471</v>
      </c>
      <c r="J1209" t="s">
        <v>582</v>
      </c>
    </row>
    <row r="1210" spans="1:10" x14ac:dyDescent="0.25">
      <c r="A1210" s="1">
        <v>2024</v>
      </c>
      <c r="B1210" s="1" t="s">
        <v>145</v>
      </c>
      <c r="C1210" s="3"/>
      <c r="D1210" s="1" t="s">
        <v>5</v>
      </c>
      <c r="E1210" s="1" t="s">
        <v>10</v>
      </c>
      <c r="F1210" s="3">
        <v>45478</v>
      </c>
      <c r="G1210" s="8" t="s">
        <v>448</v>
      </c>
      <c r="H1210" s="8" t="s">
        <v>569</v>
      </c>
      <c r="I1210" t="s">
        <v>561</v>
      </c>
      <c r="J1210" s="7" t="s">
        <v>583</v>
      </c>
    </row>
    <row r="1211" spans="1:10" x14ac:dyDescent="0.25">
      <c r="A1211" s="1">
        <v>2024</v>
      </c>
      <c r="B1211" s="1" t="s">
        <v>146</v>
      </c>
      <c r="C1211" s="3"/>
      <c r="D1211" s="1" t="s">
        <v>5</v>
      </c>
      <c r="E1211" s="1" t="s">
        <v>6</v>
      </c>
      <c r="F1211" s="3">
        <v>45169</v>
      </c>
      <c r="G1211" s="8" t="s">
        <v>448</v>
      </c>
      <c r="H1211" s="8" t="s">
        <v>516</v>
      </c>
      <c r="I1211" t="s">
        <v>486</v>
      </c>
      <c r="J1211" t="s">
        <v>585</v>
      </c>
    </row>
    <row r="1212" spans="1:10" x14ac:dyDescent="0.25">
      <c r="A1212" s="1">
        <v>2024</v>
      </c>
      <c r="B1212" s="1" t="s">
        <v>147</v>
      </c>
      <c r="C1212" s="3">
        <v>2958465</v>
      </c>
      <c r="D1212" s="1" t="s">
        <v>5</v>
      </c>
      <c r="E1212" s="1" t="s">
        <v>6</v>
      </c>
      <c r="F1212" s="3">
        <v>45113</v>
      </c>
      <c r="G1212" s="8" t="s">
        <v>448</v>
      </c>
      <c r="H1212" s="8" t="s">
        <v>517</v>
      </c>
      <c r="I1212" t="s">
        <v>486</v>
      </c>
      <c r="J1212" t="s">
        <v>585</v>
      </c>
    </row>
    <row r="1213" spans="1:10" x14ac:dyDescent="0.25">
      <c r="A1213" s="1">
        <v>2024</v>
      </c>
      <c r="B1213" s="1" t="s">
        <v>151</v>
      </c>
      <c r="C1213" s="3"/>
      <c r="D1213" s="1" t="s">
        <v>5</v>
      </c>
      <c r="E1213" s="1" t="s">
        <v>6</v>
      </c>
      <c r="F1213" s="3">
        <v>44837</v>
      </c>
      <c r="G1213" s="8" t="s">
        <v>448</v>
      </c>
      <c r="H1213" s="8" t="s">
        <v>518</v>
      </c>
      <c r="I1213" t="s">
        <v>495</v>
      </c>
      <c r="J1213" t="s">
        <v>582</v>
      </c>
    </row>
    <row r="1214" spans="1:10" x14ac:dyDescent="0.25">
      <c r="A1214" s="1">
        <v>2024</v>
      </c>
      <c r="B1214" s="1" t="s">
        <v>152</v>
      </c>
      <c r="C1214" s="3"/>
      <c r="D1214" s="1" t="s">
        <v>5</v>
      </c>
      <c r="E1214" s="1" t="s">
        <v>10</v>
      </c>
      <c r="F1214" s="3">
        <v>43634</v>
      </c>
      <c r="G1214" s="8" t="s">
        <v>448</v>
      </c>
      <c r="H1214" s="8" t="s">
        <v>366</v>
      </c>
      <c r="I1214" t="s">
        <v>470</v>
      </c>
      <c r="J1214" t="s">
        <v>586</v>
      </c>
    </row>
    <row r="1215" spans="1:10" x14ac:dyDescent="0.25">
      <c r="A1215" s="1">
        <v>2024</v>
      </c>
      <c r="B1215" s="1" t="s">
        <v>153</v>
      </c>
      <c r="C1215" s="3"/>
      <c r="D1215" s="1" t="s">
        <v>5</v>
      </c>
      <c r="E1215" s="1" t="s">
        <v>10</v>
      </c>
      <c r="F1215" s="3">
        <v>45303</v>
      </c>
      <c r="G1215" s="8" t="s">
        <v>448</v>
      </c>
      <c r="H1215" s="8" t="s">
        <v>519</v>
      </c>
      <c r="I1215" t="s">
        <v>495</v>
      </c>
      <c r="J1215" t="s">
        <v>582</v>
      </c>
    </row>
    <row r="1216" spans="1:10" x14ac:dyDescent="0.25">
      <c r="A1216" s="1">
        <v>2024</v>
      </c>
      <c r="B1216" s="1" t="s">
        <v>155</v>
      </c>
      <c r="C1216" s="3"/>
      <c r="D1216" s="1" t="s">
        <v>5</v>
      </c>
      <c r="E1216" s="1" t="s">
        <v>10</v>
      </c>
      <c r="F1216" s="3">
        <v>42990</v>
      </c>
      <c r="G1216" s="8" t="s">
        <v>448</v>
      </c>
      <c r="H1216" s="8" t="s">
        <v>297</v>
      </c>
      <c r="I1216" t="s">
        <v>469</v>
      </c>
      <c r="J1216" t="s">
        <v>586</v>
      </c>
    </row>
    <row r="1217" spans="1:10" x14ac:dyDescent="0.25">
      <c r="A1217" s="1">
        <v>2024</v>
      </c>
      <c r="B1217" s="1" t="s">
        <v>157</v>
      </c>
      <c r="C1217" s="3"/>
      <c r="D1217" s="1" t="s">
        <v>5</v>
      </c>
      <c r="E1217" s="1" t="s">
        <v>6</v>
      </c>
      <c r="F1217" s="3">
        <v>44447</v>
      </c>
      <c r="G1217" s="8" t="s">
        <v>448</v>
      </c>
      <c r="H1217" s="8" t="s">
        <v>520</v>
      </c>
      <c r="I1217" t="s">
        <v>521</v>
      </c>
      <c r="J1217" t="s">
        <v>583</v>
      </c>
    </row>
    <row r="1218" spans="1:10" x14ac:dyDescent="0.25">
      <c r="A1218" s="1">
        <v>2024</v>
      </c>
      <c r="B1218" s="1" t="s">
        <v>159</v>
      </c>
      <c r="C1218" s="3"/>
      <c r="D1218" s="1" t="s">
        <v>5</v>
      </c>
      <c r="E1218" s="1" t="s">
        <v>6</v>
      </c>
      <c r="F1218" s="3">
        <v>43256</v>
      </c>
      <c r="G1218" s="8" t="s">
        <v>448</v>
      </c>
      <c r="H1218" s="8" t="s">
        <v>522</v>
      </c>
      <c r="I1218" t="s">
        <v>505</v>
      </c>
      <c r="J1218" t="s">
        <v>584</v>
      </c>
    </row>
    <row r="1219" spans="1:10" x14ac:dyDescent="0.25">
      <c r="A1219" s="1">
        <v>2024</v>
      </c>
      <c r="B1219" s="1" t="s">
        <v>160</v>
      </c>
      <c r="C1219" s="3"/>
      <c r="D1219" s="1" t="s">
        <v>5</v>
      </c>
      <c r="E1219" s="1" t="s">
        <v>10</v>
      </c>
      <c r="F1219" s="3">
        <v>44097</v>
      </c>
      <c r="G1219" s="8" t="s">
        <v>448</v>
      </c>
      <c r="H1219" s="8" t="s">
        <v>523</v>
      </c>
      <c r="I1219" t="s">
        <v>524</v>
      </c>
      <c r="J1219" t="s">
        <v>583</v>
      </c>
    </row>
    <row r="1220" spans="1:10" x14ac:dyDescent="0.25">
      <c r="A1220" s="1">
        <v>2024</v>
      </c>
      <c r="B1220" s="1" t="s">
        <v>161</v>
      </c>
      <c r="C1220" s="3"/>
      <c r="D1220" s="1" t="s">
        <v>5</v>
      </c>
      <c r="E1220" s="1" t="s">
        <v>6</v>
      </c>
      <c r="F1220" s="3">
        <v>42821</v>
      </c>
      <c r="G1220" s="8" t="s">
        <v>448</v>
      </c>
      <c r="H1220" s="8" t="s">
        <v>525</v>
      </c>
      <c r="I1220" t="s">
        <v>505</v>
      </c>
      <c r="J1220" t="s">
        <v>584</v>
      </c>
    </row>
    <row r="1221" spans="1:10" x14ac:dyDescent="0.25">
      <c r="A1221" s="1">
        <v>2024</v>
      </c>
      <c r="B1221" s="1" t="s">
        <v>165</v>
      </c>
      <c r="C1221" s="3"/>
      <c r="D1221" s="1" t="s">
        <v>5</v>
      </c>
      <c r="E1221" s="1" t="s">
        <v>10</v>
      </c>
      <c r="F1221" s="3">
        <v>45506</v>
      </c>
      <c r="G1221" s="8" t="s">
        <v>448</v>
      </c>
      <c r="H1221" s="8" t="s">
        <v>574</v>
      </c>
      <c r="I1221" t="s">
        <v>473</v>
      </c>
      <c r="J1221" t="s">
        <v>586</v>
      </c>
    </row>
    <row r="1222" spans="1:10" x14ac:dyDescent="0.25">
      <c r="A1222" s="1">
        <v>2024</v>
      </c>
      <c r="B1222" s="1" t="s">
        <v>166</v>
      </c>
      <c r="C1222" s="3"/>
      <c r="D1222" s="1" t="s">
        <v>5</v>
      </c>
      <c r="E1222" s="1" t="s">
        <v>10</v>
      </c>
      <c r="F1222" s="3">
        <v>44467</v>
      </c>
      <c r="G1222" s="8" t="s">
        <v>448</v>
      </c>
      <c r="H1222" s="8" t="s">
        <v>526</v>
      </c>
      <c r="I1222" t="s">
        <v>483</v>
      </c>
      <c r="J1222" t="s">
        <v>582</v>
      </c>
    </row>
    <row r="1223" spans="1:10" x14ac:dyDescent="0.25">
      <c r="A1223" s="1">
        <v>2024</v>
      </c>
      <c r="B1223" s="1" t="s">
        <v>168</v>
      </c>
      <c r="C1223" s="3"/>
      <c r="D1223" s="1" t="s">
        <v>5</v>
      </c>
      <c r="E1223" s="1" t="s">
        <v>6</v>
      </c>
      <c r="F1223" s="3">
        <v>40317</v>
      </c>
      <c r="G1223" s="8" t="s">
        <v>448</v>
      </c>
      <c r="H1223" s="8" t="s">
        <v>375</v>
      </c>
      <c r="I1223" t="s">
        <v>461</v>
      </c>
      <c r="J1223" t="s">
        <v>585</v>
      </c>
    </row>
    <row r="1224" spans="1:10" x14ac:dyDescent="0.25">
      <c r="A1224" s="1">
        <v>2024</v>
      </c>
      <c r="B1224" s="1" t="s">
        <v>169</v>
      </c>
      <c r="C1224" s="3">
        <v>2958465</v>
      </c>
      <c r="D1224" s="1" t="s">
        <v>5</v>
      </c>
      <c r="E1224" s="1" t="s">
        <v>10</v>
      </c>
      <c r="F1224" s="3">
        <v>44999</v>
      </c>
      <c r="G1224" s="8" t="s">
        <v>448</v>
      </c>
      <c r="H1224" s="8" t="s">
        <v>527</v>
      </c>
      <c r="I1224" t="s">
        <v>470</v>
      </c>
      <c r="J1224" t="s">
        <v>586</v>
      </c>
    </row>
    <row r="1225" spans="1:10" x14ac:dyDescent="0.25">
      <c r="A1225" s="1">
        <v>2024</v>
      </c>
      <c r="B1225" s="1" t="s">
        <v>170</v>
      </c>
      <c r="C1225" s="3"/>
      <c r="D1225" s="1" t="s">
        <v>5</v>
      </c>
      <c r="E1225" s="1" t="s">
        <v>6</v>
      </c>
      <c r="F1225" s="3">
        <v>44266</v>
      </c>
      <c r="G1225" s="8" t="s">
        <v>448</v>
      </c>
      <c r="H1225" s="8" t="s">
        <v>528</v>
      </c>
      <c r="I1225" t="s">
        <v>509</v>
      </c>
      <c r="J1225" t="s">
        <v>584</v>
      </c>
    </row>
    <row r="1226" spans="1:10" x14ac:dyDescent="0.25">
      <c r="A1226" s="1">
        <v>2024</v>
      </c>
      <c r="B1226" s="1" t="s">
        <v>172</v>
      </c>
      <c r="C1226" s="3"/>
      <c r="D1226" s="1" t="s">
        <v>5</v>
      </c>
      <c r="E1226" s="1" t="s">
        <v>10</v>
      </c>
      <c r="F1226" s="3">
        <v>43594</v>
      </c>
      <c r="G1226" s="8" t="s">
        <v>448</v>
      </c>
      <c r="H1226" s="8" t="s">
        <v>378</v>
      </c>
      <c r="I1226" t="s">
        <v>473</v>
      </c>
      <c r="J1226" t="s">
        <v>586</v>
      </c>
    </row>
    <row r="1227" spans="1:10" x14ac:dyDescent="0.25">
      <c r="A1227" s="1">
        <v>2024</v>
      </c>
      <c r="B1227" s="1" t="s">
        <v>173</v>
      </c>
      <c r="C1227" s="3"/>
      <c r="D1227" s="1" t="s">
        <v>5</v>
      </c>
      <c r="E1227" s="1" t="s">
        <v>10</v>
      </c>
      <c r="F1227" s="3">
        <v>44253</v>
      </c>
      <c r="G1227" s="8" t="s">
        <v>448</v>
      </c>
      <c r="H1227" s="8" t="s">
        <v>529</v>
      </c>
      <c r="I1227" t="s">
        <v>473</v>
      </c>
      <c r="J1227" t="s">
        <v>586</v>
      </c>
    </row>
    <row r="1228" spans="1:10" x14ac:dyDescent="0.25">
      <c r="A1228" s="1">
        <v>2024</v>
      </c>
      <c r="B1228" s="1" t="s">
        <v>175</v>
      </c>
      <c r="C1228" s="3"/>
      <c r="D1228" s="1" t="s">
        <v>5</v>
      </c>
      <c r="E1228" s="1" t="s">
        <v>6</v>
      </c>
      <c r="F1228" s="3">
        <v>40560</v>
      </c>
      <c r="G1228" s="8" t="s">
        <v>448</v>
      </c>
      <c r="H1228" s="8" t="s">
        <v>380</v>
      </c>
      <c r="I1228" t="s">
        <v>486</v>
      </c>
      <c r="J1228" t="s">
        <v>585</v>
      </c>
    </row>
    <row r="1229" spans="1:10" x14ac:dyDescent="0.25">
      <c r="A1229" s="1">
        <v>2024</v>
      </c>
      <c r="B1229" s="1" t="s">
        <v>177</v>
      </c>
      <c r="C1229" s="3"/>
      <c r="D1229" s="1" t="s">
        <v>5</v>
      </c>
      <c r="E1229" s="1" t="s">
        <v>6</v>
      </c>
      <c r="F1229" s="3">
        <v>44158</v>
      </c>
      <c r="G1229" s="8" t="s">
        <v>448</v>
      </c>
      <c r="H1229" s="8" t="s">
        <v>381</v>
      </c>
      <c r="I1229" t="s">
        <v>477</v>
      </c>
      <c r="J1229" t="s">
        <v>583</v>
      </c>
    </row>
    <row r="1230" spans="1:10" x14ac:dyDescent="0.25">
      <c r="A1230" s="1">
        <v>2024</v>
      </c>
      <c r="B1230" s="1" t="s">
        <v>182</v>
      </c>
      <c r="C1230" s="3"/>
      <c r="D1230" s="1" t="s">
        <v>5</v>
      </c>
      <c r="E1230" s="1" t="s">
        <v>6</v>
      </c>
      <c r="F1230" s="3">
        <v>45133</v>
      </c>
      <c r="G1230" s="8" t="s">
        <v>448</v>
      </c>
      <c r="H1230" s="8" t="s">
        <v>382</v>
      </c>
      <c r="I1230" t="s">
        <v>467</v>
      </c>
      <c r="J1230" t="s">
        <v>582</v>
      </c>
    </row>
    <row r="1231" spans="1:10" x14ac:dyDescent="0.25">
      <c r="A1231" s="1">
        <v>2024</v>
      </c>
      <c r="B1231" s="1" t="s">
        <v>189</v>
      </c>
      <c r="C1231" s="3">
        <v>2958465</v>
      </c>
      <c r="D1231" s="1" t="s">
        <v>5</v>
      </c>
      <c r="E1231" s="1" t="s">
        <v>6</v>
      </c>
      <c r="F1231" s="3">
        <v>44895</v>
      </c>
      <c r="G1231" s="8" t="s">
        <v>448</v>
      </c>
      <c r="H1231" s="8" t="s">
        <v>530</v>
      </c>
      <c r="I1231" t="s">
        <v>467</v>
      </c>
      <c r="J1231" t="s">
        <v>582</v>
      </c>
    </row>
    <row r="1232" spans="1:10" x14ac:dyDescent="0.25">
      <c r="A1232" s="1">
        <v>2024</v>
      </c>
      <c r="B1232" s="1" t="s">
        <v>190</v>
      </c>
      <c r="C1232" s="3"/>
      <c r="D1232" s="1" t="s">
        <v>5</v>
      </c>
      <c r="E1232" s="1" t="s">
        <v>10</v>
      </c>
      <c r="F1232" s="3">
        <v>45112</v>
      </c>
      <c r="G1232" s="8" t="s">
        <v>448</v>
      </c>
      <c r="H1232" s="8" t="s">
        <v>531</v>
      </c>
      <c r="I1232" t="s">
        <v>489</v>
      </c>
      <c r="J1232" t="s">
        <v>585</v>
      </c>
    </row>
    <row r="1233" spans="1:10" x14ac:dyDescent="0.25">
      <c r="A1233" s="1">
        <v>2024</v>
      </c>
      <c r="B1233" s="1" t="s">
        <v>191</v>
      </c>
      <c r="C1233" s="3"/>
      <c r="D1233" s="1" t="s">
        <v>5</v>
      </c>
      <c r="E1233" s="1" t="s">
        <v>6</v>
      </c>
      <c r="F1233" s="3">
        <v>45483</v>
      </c>
      <c r="G1233" s="8" t="s">
        <v>448</v>
      </c>
      <c r="H1233" s="8" t="s">
        <v>570</v>
      </c>
      <c r="I1233" t="s">
        <v>510</v>
      </c>
      <c r="J1233" t="s">
        <v>584</v>
      </c>
    </row>
    <row r="1234" spans="1:10" x14ac:dyDescent="0.25">
      <c r="A1234" s="1">
        <v>2024</v>
      </c>
      <c r="B1234" s="1" t="s">
        <v>192</v>
      </c>
      <c r="C1234" s="3"/>
      <c r="D1234" s="1" t="s">
        <v>5</v>
      </c>
      <c r="E1234" s="1" t="s">
        <v>10</v>
      </c>
      <c r="F1234" s="3">
        <v>44243</v>
      </c>
      <c r="G1234" s="8" t="s">
        <v>448</v>
      </c>
      <c r="H1234" s="8" t="s">
        <v>532</v>
      </c>
      <c r="I1234" t="s">
        <v>489</v>
      </c>
      <c r="J1234" t="s">
        <v>585</v>
      </c>
    </row>
    <row r="1235" spans="1:10" x14ac:dyDescent="0.25">
      <c r="A1235" s="1">
        <v>2024</v>
      </c>
      <c r="B1235" s="1" t="s">
        <v>195</v>
      </c>
      <c r="C1235" s="3"/>
      <c r="D1235" s="1" t="s">
        <v>5</v>
      </c>
      <c r="E1235" s="1" t="s">
        <v>6</v>
      </c>
      <c r="F1235" s="3">
        <v>44281</v>
      </c>
      <c r="G1235" s="8" t="s">
        <v>448</v>
      </c>
      <c r="H1235" s="8" t="s">
        <v>533</v>
      </c>
      <c r="I1235" t="s">
        <v>491</v>
      </c>
      <c r="J1235" t="s">
        <v>582</v>
      </c>
    </row>
    <row r="1236" spans="1:10" x14ac:dyDescent="0.25">
      <c r="A1236" s="1">
        <v>2024</v>
      </c>
      <c r="B1236" s="1" t="s">
        <v>196</v>
      </c>
      <c r="C1236" s="3"/>
      <c r="D1236" s="1" t="s">
        <v>5</v>
      </c>
      <c r="E1236" s="1" t="s">
        <v>6</v>
      </c>
      <c r="F1236" s="3">
        <v>44036</v>
      </c>
      <c r="G1236" s="8" t="s">
        <v>448</v>
      </c>
      <c r="H1236" s="8" t="s">
        <v>389</v>
      </c>
      <c r="I1236" t="s">
        <v>467</v>
      </c>
      <c r="J1236" t="s">
        <v>582</v>
      </c>
    </row>
    <row r="1237" spans="1:10" x14ac:dyDescent="0.25">
      <c r="A1237" s="1">
        <v>2024</v>
      </c>
      <c r="B1237" s="1" t="s">
        <v>200</v>
      </c>
      <c r="C1237" s="3"/>
      <c r="D1237" s="1" t="s">
        <v>5</v>
      </c>
      <c r="E1237" s="1" t="s">
        <v>6</v>
      </c>
      <c r="F1237" s="3">
        <v>41690</v>
      </c>
      <c r="G1237" s="8" t="s">
        <v>448</v>
      </c>
      <c r="H1237" s="8" t="s">
        <v>390</v>
      </c>
      <c r="I1237" t="s">
        <v>478</v>
      </c>
      <c r="J1237" t="s">
        <v>585</v>
      </c>
    </row>
    <row r="1238" spans="1:10" x14ac:dyDescent="0.25">
      <c r="A1238" s="1">
        <v>2024</v>
      </c>
      <c r="B1238" s="1" t="s">
        <v>201</v>
      </c>
      <c r="C1238" s="3"/>
      <c r="D1238" s="1" t="s">
        <v>5</v>
      </c>
      <c r="E1238" s="1" t="s">
        <v>6</v>
      </c>
      <c r="F1238" s="3">
        <v>42354</v>
      </c>
      <c r="G1238" s="8" t="s">
        <v>448</v>
      </c>
      <c r="H1238" s="8" t="s">
        <v>391</v>
      </c>
      <c r="I1238" t="s">
        <v>489</v>
      </c>
      <c r="J1238" t="s">
        <v>585</v>
      </c>
    </row>
    <row r="1239" spans="1:10" x14ac:dyDescent="0.25">
      <c r="A1239" s="1">
        <v>2024</v>
      </c>
      <c r="B1239" s="1" t="s">
        <v>202</v>
      </c>
      <c r="C1239" s="3"/>
      <c r="D1239" s="1" t="s">
        <v>5</v>
      </c>
      <c r="E1239" s="1" t="s">
        <v>10</v>
      </c>
      <c r="F1239" s="3">
        <v>44389</v>
      </c>
      <c r="G1239" s="8" t="s">
        <v>448</v>
      </c>
      <c r="H1239" s="8" t="s">
        <v>534</v>
      </c>
      <c r="I1239" t="s">
        <v>473</v>
      </c>
      <c r="J1239" t="s">
        <v>586</v>
      </c>
    </row>
    <row r="1240" spans="1:10" x14ac:dyDescent="0.25">
      <c r="A1240" s="1">
        <v>2024</v>
      </c>
      <c r="B1240" s="1" t="s">
        <v>206</v>
      </c>
      <c r="C1240" s="3"/>
      <c r="D1240" s="1" t="s">
        <v>5</v>
      </c>
      <c r="E1240" s="1" t="s">
        <v>6</v>
      </c>
      <c r="F1240" s="3">
        <v>44865</v>
      </c>
      <c r="G1240" s="8" t="s">
        <v>448</v>
      </c>
      <c r="H1240" s="8" t="s">
        <v>535</v>
      </c>
      <c r="I1240" t="s">
        <v>495</v>
      </c>
      <c r="J1240" t="s">
        <v>582</v>
      </c>
    </row>
    <row r="1241" spans="1:10" x14ac:dyDescent="0.25">
      <c r="A1241" s="1">
        <v>2024</v>
      </c>
      <c r="B1241" s="1" t="s">
        <v>207</v>
      </c>
      <c r="C1241" s="3"/>
      <c r="D1241" s="1" t="s">
        <v>5</v>
      </c>
      <c r="E1241" s="1" t="s">
        <v>10</v>
      </c>
      <c r="F1241" s="3">
        <v>43651</v>
      </c>
      <c r="G1241" s="8" t="s">
        <v>448</v>
      </c>
      <c r="H1241" s="8" t="s">
        <v>395</v>
      </c>
      <c r="I1241" t="s">
        <v>470</v>
      </c>
      <c r="J1241" t="s">
        <v>586</v>
      </c>
    </row>
    <row r="1242" spans="1:10" x14ac:dyDescent="0.25">
      <c r="A1242" s="1">
        <v>2024</v>
      </c>
      <c r="B1242" s="1" t="s">
        <v>210</v>
      </c>
      <c r="C1242" s="3"/>
      <c r="D1242" s="1" t="s">
        <v>5</v>
      </c>
      <c r="E1242" s="1" t="s">
        <v>10</v>
      </c>
      <c r="F1242" s="3">
        <v>45338</v>
      </c>
      <c r="G1242" s="8" t="s">
        <v>448</v>
      </c>
      <c r="H1242" s="8" t="s">
        <v>553</v>
      </c>
      <c r="I1242" t="s">
        <v>489</v>
      </c>
      <c r="J1242" t="s">
        <v>585</v>
      </c>
    </row>
    <row r="1243" spans="1:10" x14ac:dyDescent="0.25">
      <c r="A1243" s="1">
        <v>2024</v>
      </c>
      <c r="B1243" s="1" t="s">
        <v>211</v>
      </c>
      <c r="C1243" s="3"/>
      <c r="D1243" s="1" t="s">
        <v>5</v>
      </c>
      <c r="E1243" s="1" t="s">
        <v>6</v>
      </c>
      <c r="F1243" s="3">
        <v>41124</v>
      </c>
      <c r="G1243" s="8" t="s">
        <v>448</v>
      </c>
      <c r="H1243" s="8" t="s">
        <v>397</v>
      </c>
      <c r="I1243" t="s">
        <v>504</v>
      </c>
      <c r="J1243" t="s">
        <v>584</v>
      </c>
    </row>
    <row r="1244" spans="1:10" x14ac:dyDescent="0.25">
      <c r="A1244" s="1">
        <v>2024</v>
      </c>
      <c r="B1244" s="1" t="s">
        <v>215</v>
      </c>
      <c r="C1244" s="3">
        <v>2958446</v>
      </c>
      <c r="D1244" s="1" t="s">
        <v>5</v>
      </c>
      <c r="E1244" s="1" t="s">
        <v>10</v>
      </c>
      <c r="F1244" s="3">
        <v>41864</v>
      </c>
      <c r="G1244" s="8" t="s">
        <v>448</v>
      </c>
      <c r="H1244" s="8" t="s">
        <v>536</v>
      </c>
      <c r="I1244" t="s">
        <v>489</v>
      </c>
      <c r="J1244" t="s">
        <v>585</v>
      </c>
    </row>
    <row r="1245" spans="1:10" x14ac:dyDescent="0.25">
      <c r="A1245" s="1">
        <v>2024</v>
      </c>
      <c r="B1245" s="1" t="s">
        <v>220</v>
      </c>
      <c r="C1245" s="3"/>
      <c r="D1245" s="1" t="s">
        <v>5</v>
      </c>
      <c r="E1245" s="1" t="s">
        <v>6</v>
      </c>
      <c r="F1245" s="3">
        <v>45363</v>
      </c>
      <c r="G1245" s="8" t="s">
        <v>448</v>
      </c>
      <c r="H1245" s="8" t="s">
        <v>557</v>
      </c>
      <c r="I1245" t="s">
        <v>467</v>
      </c>
      <c r="J1245" t="s">
        <v>582</v>
      </c>
    </row>
    <row r="1246" spans="1:10" x14ac:dyDescent="0.25">
      <c r="A1246" s="1">
        <v>2024</v>
      </c>
      <c r="B1246" s="1" t="s">
        <v>221</v>
      </c>
      <c r="C1246" s="3"/>
      <c r="D1246" s="1" t="s">
        <v>5</v>
      </c>
      <c r="E1246" s="1" t="s">
        <v>10</v>
      </c>
      <c r="F1246" s="3">
        <v>45503</v>
      </c>
      <c r="G1246" s="8" t="s">
        <v>448</v>
      </c>
      <c r="H1246" s="8" t="s">
        <v>571</v>
      </c>
      <c r="I1246" t="s">
        <v>485</v>
      </c>
      <c r="J1246" t="s">
        <v>583</v>
      </c>
    </row>
    <row r="1247" spans="1:10" x14ac:dyDescent="0.25">
      <c r="A1247" s="1">
        <v>2024</v>
      </c>
      <c r="B1247" s="1" t="s">
        <v>226</v>
      </c>
      <c r="C1247" s="3"/>
      <c r="D1247" s="1" t="s">
        <v>5</v>
      </c>
      <c r="E1247" s="1" t="s">
        <v>10</v>
      </c>
      <c r="F1247" s="3">
        <v>41894</v>
      </c>
      <c r="G1247" s="8" t="s">
        <v>448</v>
      </c>
      <c r="H1247" s="8" t="s">
        <v>402</v>
      </c>
      <c r="I1247" t="s">
        <v>471</v>
      </c>
      <c r="J1247" t="s">
        <v>582</v>
      </c>
    </row>
    <row r="1248" spans="1:10" x14ac:dyDescent="0.25">
      <c r="A1248" s="1">
        <v>2024</v>
      </c>
      <c r="B1248" s="1" t="s">
        <v>227</v>
      </c>
      <c r="C1248" s="3"/>
      <c r="D1248" s="1" t="s">
        <v>5</v>
      </c>
      <c r="E1248" s="1" t="s">
        <v>6</v>
      </c>
      <c r="F1248" s="3">
        <v>45464</v>
      </c>
      <c r="G1248" s="8" t="s">
        <v>448</v>
      </c>
      <c r="H1248" s="8" t="s">
        <v>567</v>
      </c>
      <c r="I1248" t="s">
        <v>461</v>
      </c>
      <c r="J1248" t="s">
        <v>585</v>
      </c>
    </row>
    <row r="1249" spans="1:10" x14ac:dyDescent="0.25">
      <c r="A1249" s="1">
        <v>2024</v>
      </c>
      <c r="B1249" s="1" t="s">
        <v>228</v>
      </c>
      <c r="C1249" s="3"/>
      <c r="D1249" s="1" t="s">
        <v>5</v>
      </c>
      <c r="E1249" s="1" t="s">
        <v>6</v>
      </c>
      <c r="F1249" s="3">
        <v>43208</v>
      </c>
      <c r="G1249" s="8" t="s">
        <v>448</v>
      </c>
      <c r="H1249" s="8" t="s">
        <v>404</v>
      </c>
      <c r="I1249" t="s">
        <v>505</v>
      </c>
      <c r="J1249" t="s">
        <v>584</v>
      </c>
    </row>
    <row r="1250" spans="1:10" x14ac:dyDescent="0.25">
      <c r="A1250" s="1">
        <v>2024</v>
      </c>
      <c r="B1250" s="1" t="s">
        <v>230</v>
      </c>
      <c r="C1250" s="3"/>
      <c r="D1250" s="1" t="s">
        <v>5</v>
      </c>
      <c r="E1250" s="1" t="s">
        <v>6</v>
      </c>
      <c r="F1250" s="3">
        <v>45190</v>
      </c>
      <c r="G1250" s="8" t="s">
        <v>448</v>
      </c>
      <c r="H1250" s="8" t="s">
        <v>537</v>
      </c>
      <c r="I1250" t="s">
        <v>483</v>
      </c>
      <c r="J1250" t="s">
        <v>582</v>
      </c>
    </row>
    <row r="1251" spans="1:10" x14ac:dyDescent="0.25">
      <c r="A1251" s="1">
        <v>2024</v>
      </c>
      <c r="B1251" s="1" t="s">
        <v>232</v>
      </c>
      <c r="C1251" s="3"/>
      <c r="D1251" s="1" t="s">
        <v>5</v>
      </c>
      <c r="E1251" s="1" t="s">
        <v>6</v>
      </c>
      <c r="F1251" s="3">
        <v>39673</v>
      </c>
      <c r="G1251" s="8" t="s">
        <v>448</v>
      </c>
      <c r="H1251" s="8" t="s">
        <v>406</v>
      </c>
      <c r="I1251" t="s">
        <v>504</v>
      </c>
      <c r="J1251" t="s">
        <v>584</v>
      </c>
    </row>
    <row r="1252" spans="1:10" x14ac:dyDescent="0.25">
      <c r="A1252" s="1">
        <v>2024</v>
      </c>
      <c r="B1252" s="1" t="s">
        <v>235</v>
      </c>
      <c r="C1252" s="3"/>
      <c r="D1252" s="1" t="s">
        <v>5</v>
      </c>
      <c r="E1252" s="1" t="s">
        <v>10</v>
      </c>
      <c r="F1252" s="3">
        <v>45400</v>
      </c>
      <c r="G1252" s="8" t="s">
        <v>448</v>
      </c>
      <c r="H1252" s="8" t="s">
        <v>560</v>
      </c>
      <c r="I1252" t="s">
        <v>561</v>
      </c>
      <c r="J1252" t="s">
        <v>584</v>
      </c>
    </row>
    <row r="1253" spans="1:10" x14ac:dyDescent="0.25">
      <c r="A1253" s="1">
        <v>2024</v>
      </c>
      <c r="B1253" s="1" t="s">
        <v>238</v>
      </c>
      <c r="C1253" s="3"/>
      <c r="D1253" s="1" t="s">
        <v>5</v>
      </c>
      <c r="E1253" s="1" t="s">
        <v>6</v>
      </c>
      <c r="F1253" s="3">
        <v>43523</v>
      </c>
      <c r="G1253" s="8" t="s">
        <v>448</v>
      </c>
      <c r="H1253" s="8" t="s">
        <v>408</v>
      </c>
      <c r="I1253" t="s">
        <v>477</v>
      </c>
      <c r="J1253" t="s">
        <v>583</v>
      </c>
    </row>
    <row r="1254" spans="1:10" x14ac:dyDescent="0.25">
      <c r="A1254" s="1">
        <v>2024</v>
      </c>
      <c r="B1254" s="1" t="s">
        <v>239</v>
      </c>
      <c r="C1254" s="3"/>
      <c r="D1254" s="1" t="s">
        <v>5</v>
      </c>
      <c r="E1254" s="1" t="s">
        <v>10</v>
      </c>
      <c r="F1254" s="3">
        <v>39097</v>
      </c>
      <c r="G1254" s="8" t="s">
        <v>448</v>
      </c>
      <c r="H1254" s="8" t="s">
        <v>409</v>
      </c>
      <c r="I1254" t="s">
        <v>538</v>
      </c>
      <c r="J1254" t="s">
        <v>582</v>
      </c>
    </row>
    <row r="1255" spans="1:10" x14ac:dyDescent="0.25">
      <c r="A1255" s="1">
        <v>2024</v>
      </c>
      <c r="B1255" s="1" t="s">
        <v>245</v>
      </c>
      <c r="C1255" s="3"/>
      <c r="D1255" s="1" t="s">
        <v>5</v>
      </c>
      <c r="E1255" s="1" t="s">
        <v>10</v>
      </c>
      <c r="F1255" s="3">
        <v>45517</v>
      </c>
      <c r="G1255" s="8" t="s">
        <v>448</v>
      </c>
      <c r="H1255" s="8" t="s">
        <v>410</v>
      </c>
      <c r="I1255" t="s">
        <v>470</v>
      </c>
      <c r="J1255" s="7" t="s">
        <v>586</v>
      </c>
    </row>
    <row r="1256" spans="1:10" x14ac:dyDescent="0.25">
      <c r="A1256" s="1">
        <v>2024</v>
      </c>
      <c r="B1256" s="1" t="s">
        <v>248</v>
      </c>
      <c r="C1256" s="3"/>
      <c r="D1256" s="1" t="s">
        <v>5</v>
      </c>
      <c r="E1256" s="1" t="s">
        <v>6</v>
      </c>
      <c r="F1256" s="3">
        <v>44883</v>
      </c>
      <c r="G1256" s="8" t="s">
        <v>448</v>
      </c>
      <c r="H1256" s="8" t="s">
        <v>539</v>
      </c>
      <c r="I1256" t="s">
        <v>489</v>
      </c>
      <c r="J1256" t="s">
        <v>585</v>
      </c>
    </row>
    <row r="1257" spans="1:10" x14ac:dyDescent="0.25">
      <c r="A1257" s="1">
        <v>2024</v>
      </c>
      <c r="B1257" s="1" t="s">
        <v>250</v>
      </c>
      <c r="C1257" s="3"/>
      <c r="D1257" s="1" t="s">
        <v>5</v>
      </c>
      <c r="E1257" s="1" t="s">
        <v>6</v>
      </c>
      <c r="F1257" s="3">
        <v>43173</v>
      </c>
      <c r="G1257" s="8" t="s">
        <v>448</v>
      </c>
      <c r="H1257" s="8" t="s">
        <v>540</v>
      </c>
      <c r="I1257" t="s">
        <v>510</v>
      </c>
      <c r="J1257" t="s">
        <v>584</v>
      </c>
    </row>
    <row r="1258" spans="1:10" x14ac:dyDescent="0.25">
      <c r="A1258" s="1">
        <v>2024</v>
      </c>
      <c r="B1258" s="1" t="s">
        <v>251</v>
      </c>
      <c r="C1258" s="3">
        <v>2958465</v>
      </c>
      <c r="D1258" s="1" t="s">
        <v>5</v>
      </c>
      <c r="E1258" s="1" t="s">
        <v>6</v>
      </c>
      <c r="F1258" s="3">
        <v>45393</v>
      </c>
      <c r="G1258" s="8" t="s">
        <v>448</v>
      </c>
      <c r="H1258" s="8" t="s">
        <v>413</v>
      </c>
      <c r="I1258" t="s">
        <v>467</v>
      </c>
      <c r="J1258" t="s">
        <v>582</v>
      </c>
    </row>
    <row r="1259" spans="1:10" x14ac:dyDescent="0.25">
      <c r="A1259" s="1">
        <v>2024</v>
      </c>
      <c r="B1259" s="1" t="s">
        <v>253</v>
      </c>
      <c r="C1259" s="3">
        <v>2958465</v>
      </c>
      <c r="D1259" s="1" t="s">
        <v>5</v>
      </c>
      <c r="E1259" s="1" t="s">
        <v>10</v>
      </c>
      <c r="F1259" s="3">
        <v>45386</v>
      </c>
      <c r="G1259" s="8" t="s">
        <v>448</v>
      </c>
      <c r="H1259" s="8" t="s">
        <v>414</v>
      </c>
      <c r="I1259" t="s">
        <v>562</v>
      </c>
      <c r="J1259" t="s">
        <v>586</v>
      </c>
    </row>
    <row r="1260" spans="1:10" x14ac:dyDescent="0.25">
      <c r="A1260" s="1">
        <v>2024</v>
      </c>
      <c r="B1260" s="1" t="s">
        <v>254</v>
      </c>
      <c r="C1260" s="3"/>
      <c r="D1260" s="1" t="s">
        <v>5</v>
      </c>
      <c r="E1260" s="1" t="s">
        <v>6</v>
      </c>
      <c r="F1260" s="3">
        <v>43383</v>
      </c>
      <c r="G1260" s="8" t="s">
        <v>448</v>
      </c>
      <c r="H1260" s="8" t="s">
        <v>415</v>
      </c>
      <c r="I1260" t="s">
        <v>478</v>
      </c>
      <c r="J1260" t="s">
        <v>585</v>
      </c>
    </row>
    <row r="1261" spans="1:10" x14ac:dyDescent="0.25">
      <c r="A1261" s="1">
        <v>2024</v>
      </c>
      <c r="B1261" s="1" t="s">
        <v>257</v>
      </c>
      <c r="C1261" s="3"/>
      <c r="D1261" s="1" t="s">
        <v>5</v>
      </c>
      <c r="E1261" s="1" t="s">
        <v>10</v>
      </c>
      <c r="F1261" s="3">
        <v>45390</v>
      </c>
      <c r="G1261" s="8" t="s">
        <v>448</v>
      </c>
      <c r="H1261" s="8" t="s">
        <v>563</v>
      </c>
      <c r="I1261" t="s">
        <v>470</v>
      </c>
      <c r="J1261" t="s">
        <v>586</v>
      </c>
    </row>
    <row r="1262" spans="1:10" x14ac:dyDescent="0.25">
      <c r="A1262" s="1">
        <v>2024</v>
      </c>
      <c r="B1262" s="1" t="s">
        <v>258</v>
      </c>
      <c r="C1262" s="3"/>
      <c r="D1262" s="1" t="s">
        <v>5</v>
      </c>
      <c r="E1262" s="1" t="s">
        <v>6</v>
      </c>
      <c r="F1262" s="3">
        <v>42419</v>
      </c>
      <c r="G1262" s="8" t="s">
        <v>448</v>
      </c>
      <c r="H1262" s="8" t="s">
        <v>541</v>
      </c>
      <c r="I1262" t="s">
        <v>505</v>
      </c>
      <c r="J1262" t="s">
        <v>584</v>
      </c>
    </row>
    <row r="1263" spans="1:10" x14ac:dyDescent="0.25">
      <c r="A1263" s="1">
        <v>2024</v>
      </c>
      <c r="B1263" s="1" t="s">
        <v>259</v>
      </c>
      <c r="C1263" s="3">
        <v>2958465</v>
      </c>
      <c r="D1263" s="1" t="s">
        <v>5</v>
      </c>
      <c r="E1263" s="1" t="s">
        <v>6</v>
      </c>
      <c r="F1263" s="3">
        <v>45169</v>
      </c>
      <c r="G1263" s="8" t="s">
        <v>448</v>
      </c>
      <c r="H1263" s="8" t="s">
        <v>542</v>
      </c>
      <c r="I1263" t="s">
        <v>505</v>
      </c>
      <c r="J1263" t="s">
        <v>584</v>
      </c>
    </row>
    <row r="1264" spans="1:10" x14ac:dyDescent="0.25">
      <c r="A1264" s="1">
        <v>2024</v>
      </c>
      <c r="B1264" s="1" t="s">
        <v>261</v>
      </c>
      <c r="C1264" s="3"/>
      <c r="D1264" s="1" t="s">
        <v>5</v>
      </c>
      <c r="E1264" s="1" t="s">
        <v>10</v>
      </c>
      <c r="F1264" s="3">
        <v>43493</v>
      </c>
      <c r="G1264" s="8" t="s">
        <v>448</v>
      </c>
      <c r="H1264" s="8" t="s">
        <v>543</v>
      </c>
      <c r="I1264" t="s">
        <v>544</v>
      </c>
      <c r="J1264" t="s">
        <v>587</v>
      </c>
    </row>
    <row r="1265" spans="1:10" x14ac:dyDescent="0.25">
      <c r="A1265" s="1">
        <v>2024</v>
      </c>
      <c r="B1265" s="1" t="s">
        <v>264</v>
      </c>
      <c r="C1265" s="3">
        <v>2958465</v>
      </c>
      <c r="D1265" s="1" t="s">
        <v>5</v>
      </c>
      <c r="E1265" s="1" t="s">
        <v>6</v>
      </c>
      <c r="F1265" s="3">
        <v>44897</v>
      </c>
      <c r="G1265" s="8" t="s">
        <v>448</v>
      </c>
      <c r="H1265" s="8" t="s">
        <v>545</v>
      </c>
      <c r="I1265" t="s">
        <v>489</v>
      </c>
      <c r="J1265" t="s">
        <v>585</v>
      </c>
    </row>
    <row r="1266" spans="1:10" x14ac:dyDescent="0.25">
      <c r="A1266" s="1">
        <v>2024</v>
      </c>
      <c r="B1266" s="1" t="s">
        <v>265</v>
      </c>
      <c r="C1266" s="3"/>
      <c r="D1266" s="1" t="s">
        <v>5</v>
      </c>
      <c r="E1266" s="1" t="s">
        <v>6</v>
      </c>
      <c r="F1266" s="3">
        <v>41866</v>
      </c>
      <c r="G1266" s="8" t="s">
        <v>448</v>
      </c>
      <c r="H1266" s="8" t="s">
        <v>421</v>
      </c>
      <c r="I1266" t="s">
        <v>463</v>
      </c>
      <c r="J1266" t="s">
        <v>582</v>
      </c>
    </row>
    <row r="1267" spans="1:10" x14ac:dyDescent="0.25">
      <c r="A1267" s="1">
        <v>2024</v>
      </c>
      <c r="B1267" s="1" t="s">
        <v>266</v>
      </c>
      <c r="C1267" s="3">
        <v>2958465</v>
      </c>
      <c r="D1267" s="1" t="s">
        <v>5</v>
      </c>
      <c r="E1267" s="1" t="s">
        <v>6</v>
      </c>
      <c r="F1267" s="3">
        <v>45139</v>
      </c>
      <c r="G1267" s="8" t="s">
        <v>448</v>
      </c>
      <c r="H1267" s="8" t="s">
        <v>546</v>
      </c>
      <c r="I1267" t="s">
        <v>478</v>
      </c>
      <c r="J1267" t="s">
        <v>585</v>
      </c>
    </row>
    <row r="1268" spans="1:10" x14ac:dyDescent="0.25">
      <c r="A1268" s="1">
        <v>2024</v>
      </c>
      <c r="B1268" s="1" t="s">
        <v>267</v>
      </c>
      <c r="C1268" s="3"/>
      <c r="D1268" s="1" t="s">
        <v>5</v>
      </c>
      <c r="E1268" s="1" t="s">
        <v>6</v>
      </c>
      <c r="F1268" s="3">
        <v>45323</v>
      </c>
      <c r="G1268" s="8" t="s">
        <v>448</v>
      </c>
      <c r="H1268" s="8" t="s">
        <v>554</v>
      </c>
      <c r="I1268" t="s">
        <v>478</v>
      </c>
      <c r="J1268" t="s">
        <v>585</v>
      </c>
    </row>
    <row r="1269" spans="1:10" x14ac:dyDescent="0.25">
      <c r="A1269" s="1">
        <v>2024</v>
      </c>
      <c r="B1269" s="1" t="s">
        <v>268</v>
      </c>
      <c r="C1269" s="3"/>
      <c r="D1269" s="1" t="s">
        <v>5</v>
      </c>
      <c r="E1269" s="1" t="s">
        <v>6</v>
      </c>
      <c r="F1269" s="3">
        <v>44404</v>
      </c>
      <c r="G1269" s="8" t="s">
        <v>448</v>
      </c>
      <c r="H1269" s="8" t="s">
        <v>547</v>
      </c>
      <c r="I1269" t="s">
        <v>489</v>
      </c>
      <c r="J1269" t="s">
        <v>585</v>
      </c>
    </row>
    <row r="1270" spans="1:10" x14ac:dyDescent="0.25">
      <c r="A1270" s="1">
        <v>2024</v>
      </c>
      <c r="B1270" s="1" t="s">
        <v>270</v>
      </c>
      <c r="C1270" s="3">
        <v>2958465</v>
      </c>
      <c r="D1270" s="1" t="s">
        <v>5</v>
      </c>
      <c r="E1270" s="1" t="s">
        <v>6</v>
      </c>
      <c r="F1270" s="3">
        <v>45315</v>
      </c>
      <c r="G1270" s="8" t="s">
        <v>448</v>
      </c>
      <c r="H1270" s="8" t="s">
        <v>548</v>
      </c>
      <c r="I1270" t="s">
        <v>461</v>
      </c>
      <c r="J1270" t="s">
        <v>585</v>
      </c>
    </row>
    <row r="1271" spans="1:10" x14ac:dyDescent="0.25">
      <c r="A1271" s="1">
        <v>2024</v>
      </c>
      <c r="B1271" s="1" t="s">
        <v>271</v>
      </c>
      <c r="C1271" s="3"/>
      <c r="D1271" s="1" t="s">
        <v>5</v>
      </c>
      <c r="E1271" s="1" t="s">
        <v>6</v>
      </c>
      <c r="F1271" s="3">
        <v>43684</v>
      </c>
      <c r="G1271" s="8" t="s">
        <v>448</v>
      </c>
      <c r="H1271" s="8" t="s">
        <v>426</v>
      </c>
      <c r="I1271" t="s">
        <v>485</v>
      </c>
      <c r="J1271" t="s">
        <v>583</v>
      </c>
    </row>
    <row r="1272" spans="1:10" x14ac:dyDescent="0.25">
      <c r="A1272" s="1">
        <v>2024</v>
      </c>
      <c r="B1272" s="1" t="s">
        <v>273</v>
      </c>
      <c r="C1272" s="3"/>
      <c r="D1272" s="1" t="s">
        <v>5</v>
      </c>
      <c r="E1272" s="1" t="s">
        <v>6</v>
      </c>
      <c r="F1272" s="3">
        <v>44837</v>
      </c>
      <c r="G1272" s="8" t="s">
        <v>448</v>
      </c>
      <c r="H1272" s="8" t="s">
        <v>549</v>
      </c>
      <c r="I1272" t="s">
        <v>467</v>
      </c>
      <c r="J1272" t="s">
        <v>582</v>
      </c>
    </row>
    <row r="1273" spans="1:10" x14ac:dyDescent="0.25">
      <c r="A1273" s="1">
        <v>2024</v>
      </c>
      <c r="B1273" s="1" t="s">
        <v>274</v>
      </c>
      <c r="C1273" s="3"/>
      <c r="D1273" s="1" t="s">
        <v>5</v>
      </c>
      <c r="E1273" s="1" t="s">
        <v>6</v>
      </c>
      <c r="F1273" s="3">
        <v>44231</v>
      </c>
      <c r="G1273" s="8" t="s">
        <v>448</v>
      </c>
      <c r="H1273" s="8" t="s">
        <v>465</v>
      </c>
      <c r="I1273" t="s">
        <v>491</v>
      </c>
      <c r="J1273" t="s">
        <v>582</v>
      </c>
    </row>
    <row r="1274" spans="1:10" x14ac:dyDescent="0.25">
      <c r="A1274" s="1">
        <v>2024</v>
      </c>
      <c r="B1274" s="1" t="s">
        <v>275</v>
      </c>
      <c r="C1274" s="3"/>
      <c r="D1274" s="1" t="s">
        <v>5</v>
      </c>
      <c r="E1274" s="1" t="s">
        <v>10</v>
      </c>
      <c r="F1274" s="3">
        <v>45540</v>
      </c>
      <c r="G1274" s="8" t="s">
        <v>448</v>
      </c>
      <c r="H1274" s="8" t="s">
        <v>575</v>
      </c>
      <c r="I1274" t="s">
        <v>489</v>
      </c>
      <c r="J1274" s="7" t="s">
        <v>585</v>
      </c>
    </row>
    <row r="1275" spans="1:10" x14ac:dyDescent="0.25">
      <c r="A1275" s="1">
        <v>2024</v>
      </c>
      <c r="B1275" s="1" t="s">
        <v>276</v>
      </c>
      <c r="C1275" s="3"/>
      <c r="D1275" s="1" t="s">
        <v>5</v>
      </c>
      <c r="E1275" s="1" t="s">
        <v>6</v>
      </c>
      <c r="F1275" s="3">
        <v>43567</v>
      </c>
      <c r="G1275" s="8" t="s">
        <v>448</v>
      </c>
      <c r="H1275" s="8" t="s">
        <v>429</v>
      </c>
      <c r="I1275" t="s">
        <v>550</v>
      </c>
      <c r="J1275" t="s">
        <v>584</v>
      </c>
    </row>
    <row r="1276" spans="1:10" x14ac:dyDescent="0.25">
      <c r="A1276" s="1">
        <v>2024</v>
      </c>
      <c r="B1276" s="1" t="s">
        <v>279</v>
      </c>
      <c r="C1276" s="3"/>
      <c r="D1276" s="1" t="s">
        <v>5</v>
      </c>
      <c r="E1276" s="1" t="s">
        <v>10</v>
      </c>
      <c r="F1276" s="3">
        <v>42809</v>
      </c>
      <c r="G1276" s="8" t="s">
        <v>448</v>
      </c>
      <c r="H1276" s="8" t="s">
        <v>430</v>
      </c>
      <c r="I1276" t="s">
        <v>473</v>
      </c>
      <c r="J1276" t="s">
        <v>586</v>
      </c>
    </row>
    <row r="1277" spans="1:10" x14ac:dyDescent="0.25">
      <c r="A1277" s="1">
        <v>2024</v>
      </c>
      <c r="B1277" s="1" t="s">
        <v>281</v>
      </c>
      <c r="C1277" s="3"/>
      <c r="D1277" s="1" t="s">
        <v>5</v>
      </c>
      <c r="E1277" s="1" t="s">
        <v>6</v>
      </c>
      <c r="F1277" s="3">
        <v>43472</v>
      </c>
      <c r="G1277" s="8" t="s">
        <v>448</v>
      </c>
      <c r="H1277" s="8" t="s">
        <v>296</v>
      </c>
      <c r="I1277" t="s">
        <v>467</v>
      </c>
      <c r="J1277" t="s">
        <v>582</v>
      </c>
    </row>
    <row r="1278" spans="1:10" x14ac:dyDescent="0.25">
      <c r="A1278" s="1">
        <v>2024</v>
      </c>
      <c r="B1278" s="1" t="s">
        <v>282</v>
      </c>
      <c r="C1278" s="3">
        <v>2958465</v>
      </c>
      <c r="D1278" s="1" t="s">
        <v>5</v>
      </c>
      <c r="E1278" s="1" t="s">
        <v>6</v>
      </c>
      <c r="F1278" s="3">
        <v>45393</v>
      </c>
      <c r="G1278" s="8" t="s">
        <v>448</v>
      </c>
      <c r="H1278" s="8" t="s">
        <v>431</v>
      </c>
      <c r="I1278" t="s">
        <v>485</v>
      </c>
      <c r="J1278" t="s">
        <v>583</v>
      </c>
    </row>
    <row r="1279" spans="1:10" x14ac:dyDescent="0.25">
      <c r="A1279" s="1">
        <v>2024</v>
      </c>
      <c r="B1279" s="1" t="s">
        <v>284</v>
      </c>
      <c r="C1279" s="3"/>
      <c r="D1279" s="1" t="s">
        <v>5</v>
      </c>
      <c r="E1279" s="1" t="s">
        <v>6</v>
      </c>
      <c r="F1279" s="3">
        <v>45134</v>
      </c>
      <c r="G1279" s="8" t="s">
        <v>448</v>
      </c>
      <c r="H1279" s="8" t="s">
        <v>551</v>
      </c>
      <c r="I1279" t="s">
        <v>491</v>
      </c>
      <c r="J1279" t="s">
        <v>582</v>
      </c>
    </row>
    <row r="1280" spans="1:10" x14ac:dyDescent="0.25">
      <c r="A1280" s="1">
        <v>2024</v>
      </c>
      <c r="B1280" s="1" t="s">
        <v>286</v>
      </c>
      <c r="C1280" s="3"/>
      <c r="D1280" s="1" t="s">
        <v>5</v>
      </c>
      <c r="E1280" s="1" t="s">
        <v>10</v>
      </c>
      <c r="F1280" s="3">
        <v>44676</v>
      </c>
      <c r="G1280" s="8" t="s">
        <v>448</v>
      </c>
      <c r="H1280" s="8" t="s">
        <v>552</v>
      </c>
      <c r="I1280" t="s">
        <v>483</v>
      </c>
      <c r="J1280" t="s">
        <v>582</v>
      </c>
    </row>
    <row r="1281" spans="1:10" x14ac:dyDescent="0.25">
      <c r="A1281" s="1">
        <v>2024</v>
      </c>
      <c r="B1281" s="1" t="s">
        <v>4</v>
      </c>
      <c r="C1281" s="3"/>
      <c r="D1281" s="1" t="s">
        <v>5</v>
      </c>
      <c r="E1281" s="1" t="s">
        <v>6</v>
      </c>
      <c r="F1281" s="3">
        <v>45322</v>
      </c>
      <c r="G1281" s="8" t="s">
        <v>449</v>
      </c>
      <c r="H1281" s="8" t="s">
        <v>460</v>
      </c>
      <c r="I1281" t="s">
        <v>461</v>
      </c>
      <c r="J1281" t="s">
        <v>585</v>
      </c>
    </row>
    <row r="1282" spans="1:10" x14ac:dyDescent="0.25">
      <c r="A1282" s="1">
        <v>2024</v>
      </c>
      <c r="B1282" s="1" t="s">
        <v>7</v>
      </c>
      <c r="C1282" s="3">
        <v>2958465</v>
      </c>
      <c r="D1282" s="1" t="s">
        <v>8</v>
      </c>
      <c r="E1282" s="1" t="s">
        <v>6</v>
      </c>
      <c r="F1282" s="3">
        <v>41172</v>
      </c>
      <c r="G1282" s="8" t="s">
        <v>449</v>
      </c>
      <c r="H1282" s="8" t="s">
        <v>462</v>
      </c>
      <c r="I1282" t="s">
        <v>463</v>
      </c>
      <c r="J1282" t="s">
        <v>582</v>
      </c>
    </row>
    <row r="1283" spans="1:10" x14ac:dyDescent="0.25">
      <c r="A1283" s="1">
        <v>2024</v>
      </c>
      <c r="B1283" s="1" t="s">
        <v>9</v>
      </c>
      <c r="C1283" s="3"/>
      <c r="D1283" s="1" t="s">
        <v>5</v>
      </c>
      <c r="E1283" s="1" t="s">
        <v>10</v>
      </c>
      <c r="F1283" s="3">
        <v>43529</v>
      </c>
      <c r="G1283" s="8" t="s">
        <v>449</v>
      </c>
      <c r="H1283" s="8" t="s">
        <v>464</v>
      </c>
      <c r="I1283" t="s">
        <v>463</v>
      </c>
      <c r="J1283" t="s">
        <v>582</v>
      </c>
    </row>
    <row r="1284" spans="1:10" x14ac:dyDescent="0.25">
      <c r="A1284" s="1">
        <v>2024</v>
      </c>
      <c r="B1284" s="1" t="s">
        <v>11</v>
      </c>
      <c r="C1284" s="3"/>
      <c r="D1284" s="1" t="s">
        <v>5</v>
      </c>
      <c r="E1284" s="1" t="s">
        <v>6</v>
      </c>
      <c r="F1284" s="3">
        <v>45086</v>
      </c>
      <c r="G1284" s="8" t="s">
        <v>449</v>
      </c>
      <c r="H1284" s="8" t="s">
        <v>465</v>
      </c>
      <c r="I1284" t="s">
        <v>463</v>
      </c>
      <c r="J1284" t="s">
        <v>582</v>
      </c>
    </row>
    <row r="1285" spans="1:10" x14ac:dyDescent="0.25">
      <c r="A1285" s="1">
        <v>2024</v>
      </c>
      <c r="B1285" s="1" t="s">
        <v>14</v>
      </c>
      <c r="C1285" s="3">
        <v>2958465</v>
      </c>
      <c r="D1285" s="1" t="s">
        <v>5</v>
      </c>
      <c r="E1285" s="1" t="s">
        <v>10</v>
      </c>
      <c r="F1285" s="3">
        <v>42037</v>
      </c>
      <c r="G1285" s="8" t="s">
        <v>449</v>
      </c>
      <c r="H1285" s="8" t="s">
        <v>466</v>
      </c>
      <c r="I1285" t="s">
        <v>467</v>
      </c>
      <c r="J1285" t="s">
        <v>582</v>
      </c>
    </row>
    <row r="1286" spans="1:10" x14ac:dyDescent="0.25">
      <c r="A1286" s="1">
        <v>2024</v>
      </c>
      <c r="B1286" s="1" t="s">
        <v>15</v>
      </c>
      <c r="C1286" s="3"/>
      <c r="D1286" s="1" t="s">
        <v>5</v>
      </c>
      <c r="E1286" s="1" t="s">
        <v>10</v>
      </c>
      <c r="F1286" s="3">
        <v>41003</v>
      </c>
      <c r="G1286" s="8" t="s">
        <v>449</v>
      </c>
      <c r="H1286" s="8" t="s">
        <v>468</v>
      </c>
      <c r="I1286" t="s">
        <v>469</v>
      </c>
      <c r="J1286" t="s">
        <v>586</v>
      </c>
    </row>
    <row r="1287" spans="1:10" x14ac:dyDescent="0.25">
      <c r="A1287" s="1">
        <v>2024</v>
      </c>
      <c r="B1287" s="1" t="s">
        <v>16</v>
      </c>
      <c r="C1287" s="3"/>
      <c r="D1287" s="1" t="s">
        <v>5</v>
      </c>
      <c r="E1287" s="1" t="s">
        <v>10</v>
      </c>
      <c r="F1287" s="3">
        <v>40954</v>
      </c>
      <c r="G1287" s="8" t="s">
        <v>449</v>
      </c>
      <c r="H1287" s="8" t="s">
        <v>395</v>
      </c>
      <c r="I1287" t="s">
        <v>470</v>
      </c>
      <c r="J1287" t="s">
        <v>586</v>
      </c>
    </row>
    <row r="1288" spans="1:10" x14ac:dyDescent="0.25">
      <c r="A1288" s="1">
        <v>2024</v>
      </c>
      <c r="B1288" s="1" t="s">
        <v>17</v>
      </c>
      <c r="C1288" s="3"/>
      <c r="D1288" s="1" t="s">
        <v>5</v>
      </c>
      <c r="E1288" s="1" t="s">
        <v>10</v>
      </c>
      <c r="F1288" s="3">
        <v>40792</v>
      </c>
      <c r="G1288" s="8" t="s">
        <v>449</v>
      </c>
      <c r="H1288" s="8" t="s">
        <v>298</v>
      </c>
      <c r="I1288" t="s">
        <v>471</v>
      </c>
      <c r="J1288" t="s">
        <v>582</v>
      </c>
    </row>
    <row r="1289" spans="1:10" x14ac:dyDescent="0.25">
      <c r="A1289" s="1">
        <v>2024</v>
      </c>
      <c r="B1289" s="1" t="s">
        <v>18</v>
      </c>
      <c r="C1289" s="3"/>
      <c r="D1289" s="1" t="s">
        <v>5</v>
      </c>
      <c r="E1289" s="1" t="s">
        <v>10</v>
      </c>
      <c r="F1289" s="3">
        <v>43608</v>
      </c>
      <c r="G1289" s="8" t="s">
        <v>449</v>
      </c>
      <c r="H1289" s="8" t="s">
        <v>472</v>
      </c>
      <c r="I1289" t="s">
        <v>473</v>
      </c>
      <c r="J1289" t="s">
        <v>586</v>
      </c>
    </row>
    <row r="1290" spans="1:10" x14ac:dyDescent="0.25">
      <c r="A1290" s="1">
        <v>2024</v>
      </c>
      <c r="B1290" s="1" t="s">
        <v>19</v>
      </c>
      <c r="C1290" s="3"/>
      <c r="D1290" s="1" t="s">
        <v>5</v>
      </c>
      <c r="E1290" s="1" t="s">
        <v>20</v>
      </c>
      <c r="F1290" s="3">
        <v>41611</v>
      </c>
      <c r="G1290" s="8" t="s">
        <v>449</v>
      </c>
      <c r="H1290" s="8" t="s">
        <v>474</v>
      </c>
      <c r="I1290" t="s">
        <v>475</v>
      </c>
      <c r="J1290" t="s">
        <v>586</v>
      </c>
    </row>
    <row r="1291" spans="1:10" x14ac:dyDescent="0.25">
      <c r="A1291" s="1">
        <v>2024</v>
      </c>
      <c r="B1291" s="1" t="s">
        <v>21</v>
      </c>
      <c r="C1291" s="3"/>
      <c r="D1291" s="1" t="s">
        <v>5</v>
      </c>
      <c r="E1291" s="1" t="s">
        <v>6</v>
      </c>
      <c r="F1291" s="3">
        <v>44659</v>
      </c>
      <c r="G1291" s="8" t="s">
        <v>449</v>
      </c>
      <c r="H1291" s="8" t="s">
        <v>476</v>
      </c>
      <c r="I1291" t="s">
        <v>477</v>
      </c>
      <c r="J1291" t="s">
        <v>583</v>
      </c>
    </row>
    <row r="1292" spans="1:10" x14ac:dyDescent="0.25">
      <c r="A1292" s="1">
        <v>2024</v>
      </c>
      <c r="B1292" s="1" t="s">
        <v>23</v>
      </c>
      <c r="C1292" s="3"/>
      <c r="D1292" s="1" t="s">
        <v>5</v>
      </c>
      <c r="E1292" s="1" t="s">
        <v>6</v>
      </c>
      <c r="F1292" s="3">
        <v>43958</v>
      </c>
      <c r="G1292" s="8" t="s">
        <v>449</v>
      </c>
      <c r="H1292" s="8" t="s">
        <v>302</v>
      </c>
      <c r="I1292" t="s">
        <v>463</v>
      </c>
      <c r="J1292" t="s">
        <v>582</v>
      </c>
    </row>
    <row r="1293" spans="1:10" x14ac:dyDescent="0.25">
      <c r="A1293" s="1">
        <v>2024</v>
      </c>
      <c r="B1293" s="1" t="s">
        <v>28</v>
      </c>
      <c r="C1293" s="3">
        <v>2958465</v>
      </c>
      <c r="D1293" s="1" t="s">
        <v>5</v>
      </c>
      <c r="E1293" s="1" t="s">
        <v>6</v>
      </c>
      <c r="F1293" s="3">
        <v>43740</v>
      </c>
      <c r="G1293" s="8" t="s">
        <v>449</v>
      </c>
      <c r="H1293" s="8" t="s">
        <v>303</v>
      </c>
      <c r="I1293" t="s">
        <v>478</v>
      </c>
      <c r="J1293" t="s">
        <v>585</v>
      </c>
    </row>
    <row r="1294" spans="1:10" x14ac:dyDescent="0.25">
      <c r="A1294" s="1">
        <v>2024</v>
      </c>
      <c r="B1294" s="1" t="s">
        <v>29</v>
      </c>
      <c r="C1294" s="3"/>
      <c r="D1294" s="1" t="s">
        <v>5</v>
      </c>
      <c r="E1294" s="1" t="s">
        <v>6</v>
      </c>
      <c r="F1294" s="3">
        <v>45495</v>
      </c>
      <c r="G1294" s="8" t="s">
        <v>449</v>
      </c>
      <c r="H1294" s="8" t="s">
        <v>568</v>
      </c>
      <c r="I1294" t="s">
        <v>495</v>
      </c>
      <c r="J1294" t="s">
        <v>582</v>
      </c>
    </row>
    <row r="1295" spans="1:10" x14ac:dyDescent="0.25">
      <c r="A1295" s="1">
        <v>2024</v>
      </c>
      <c r="B1295" s="1" t="s">
        <v>31</v>
      </c>
      <c r="C1295" s="3"/>
      <c r="D1295" s="1" t="s">
        <v>5</v>
      </c>
      <c r="E1295" s="1" t="s">
        <v>6</v>
      </c>
      <c r="F1295" s="3">
        <v>45594</v>
      </c>
      <c r="G1295" s="8" t="s">
        <v>449</v>
      </c>
      <c r="H1295" s="8" t="s">
        <v>576</v>
      </c>
      <c r="I1295" t="s">
        <v>485</v>
      </c>
      <c r="J1295" s="7" t="s">
        <v>583</v>
      </c>
    </row>
    <row r="1296" spans="1:10" x14ac:dyDescent="0.25">
      <c r="A1296" s="1">
        <v>2024</v>
      </c>
      <c r="B1296" s="1" t="s">
        <v>32</v>
      </c>
      <c r="C1296" s="3"/>
      <c r="D1296" s="1" t="s">
        <v>5</v>
      </c>
      <c r="E1296" s="1" t="s">
        <v>10</v>
      </c>
      <c r="F1296" s="3">
        <v>42604</v>
      </c>
      <c r="G1296" s="8" t="s">
        <v>449</v>
      </c>
      <c r="H1296" s="8" t="s">
        <v>479</v>
      </c>
      <c r="I1296" t="s">
        <v>477</v>
      </c>
      <c r="J1296" t="s">
        <v>583</v>
      </c>
    </row>
    <row r="1297" spans="1:10" x14ac:dyDescent="0.25">
      <c r="A1297" s="1">
        <v>2024</v>
      </c>
      <c r="B1297" s="1" t="s">
        <v>33</v>
      </c>
      <c r="C1297" s="3"/>
      <c r="D1297" s="1" t="s">
        <v>5</v>
      </c>
      <c r="E1297" s="1" t="s">
        <v>10</v>
      </c>
      <c r="F1297" s="3">
        <v>41353</v>
      </c>
      <c r="G1297" s="8" t="s">
        <v>449</v>
      </c>
      <c r="H1297" s="8" t="s">
        <v>307</v>
      </c>
      <c r="I1297" t="s">
        <v>473</v>
      </c>
      <c r="J1297" t="s">
        <v>586</v>
      </c>
    </row>
    <row r="1298" spans="1:10" x14ac:dyDescent="0.25">
      <c r="A1298" s="1">
        <v>2024</v>
      </c>
      <c r="B1298" s="1" t="s">
        <v>35</v>
      </c>
      <c r="C1298" s="3"/>
      <c r="D1298" s="1" t="s">
        <v>5</v>
      </c>
      <c r="E1298" s="1" t="s">
        <v>6</v>
      </c>
      <c r="F1298" s="3">
        <v>44677</v>
      </c>
      <c r="G1298" s="8" t="s">
        <v>449</v>
      </c>
      <c r="H1298" s="8" t="s">
        <v>480</v>
      </c>
      <c r="I1298" t="s">
        <v>481</v>
      </c>
      <c r="J1298" t="s">
        <v>584</v>
      </c>
    </row>
    <row r="1299" spans="1:10" x14ac:dyDescent="0.25">
      <c r="A1299" s="1">
        <v>2024</v>
      </c>
      <c r="B1299" s="1" t="s">
        <v>36</v>
      </c>
      <c r="C1299" s="3">
        <v>2958465</v>
      </c>
      <c r="D1299" s="1" t="s">
        <v>5</v>
      </c>
      <c r="E1299" s="1" t="s">
        <v>10</v>
      </c>
      <c r="F1299" s="3">
        <v>45209</v>
      </c>
      <c r="G1299" s="8" t="s">
        <v>449</v>
      </c>
      <c r="H1299" s="8" t="s">
        <v>482</v>
      </c>
      <c r="I1299" t="s">
        <v>483</v>
      </c>
      <c r="J1299" t="s">
        <v>582</v>
      </c>
    </row>
    <row r="1300" spans="1:10" x14ac:dyDescent="0.25">
      <c r="A1300" s="1">
        <v>2024</v>
      </c>
      <c r="B1300" s="1" t="s">
        <v>38</v>
      </c>
      <c r="C1300" s="3"/>
      <c r="D1300" s="1" t="s">
        <v>5</v>
      </c>
      <c r="E1300" s="1" t="s">
        <v>6</v>
      </c>
      <c r="F1300" s="3">
        <v>44659</v>
      </c>
      <c r="G1300" s="8" t="s">
        <v>449</v>
      </c>
      <c r="H1300" s="8" t="s">
        <v>484</v>
      </c>
      <c r="I1300" t="s">
        <v>467</v>
      </c>
      <c r="J1300" t="s">
        <v>582</v>
      </c>
    </row>
    <row r="1301" spans="1:10" x14ac:dyDescent="0.25">
      <c r="A1301" s="1">
        <v>2024</v>
      </c>
      <c r="B1301" s="1" t="s">
        <v>50</v>
      </c>
      <c r="C1301" s="3"/>
      <c r="D1301" s="1" t="s">
        <v>5</v>
      </c>
      <c r="E1301" s="1" t="s">
        <v>6</v>
      </c>
      <c r="F1301" s="3">
        <v>45525</v>
      </c>
      <c r="G1301" s="8" t="s">
        <v>449</v>
      </c>
      <c r="H1301" s="8" t="s">
        <v>572</v>
      </c>
      <c r="I1301" t="s">
        <v>505</v>
      </c>
      <c r="J1301" t="s">
        <v>584</v>
      </c>
    </row>
    <row r="1302" spans="1:10" x14ac:dyDescent="0.25">
      <c r="A1302" s="1">
        <v>2024</v>
      </c>
      <c r="B1302" s="1" t="s">
        <v>51</v>
      </c>
      <c r="C1302" s="3"/>
      <c r="D1302" s="1" t="s">
        <v>5</v>
      </c>
      <c r="E1302" s="1" t="s">
        <v>6</v>
      </c>
      <c r="F1302" s="3">
        <v>44224</v>
      </c>
      <c r="G1302" s="8" t="s">
        <v>449</v>
      </c>
      <c r="H1302" s="8" t="s">
        <v>312</v>
      </c>
      <c r="I1302" t="s">
        <v>485</v>
      </c>
      <c r="J1302" t="s">
        <v>583</v>
      </c>
    </row>
    <row r="1303" spans="1:10" x14ac:dyDescent="0.25">
      <c r="A1303" s="1">
        <v>2024</v>
      </c>
      <c r="B1303" s="1" t="s">
        <v>52</v>
      </c>
      <c r="C1303" s="3"/>
      <c r="D1303" s="1" t="s">
        <v>5</v>
      </c>
      <c r="E1303" s="1" t="s">
        <v>6</v>
      </c>
      <c r="F1303" s="3">
        <v>44070</v>
      </c>
      <c r="G1303" s="8" t="s">
        <v>449</v>
      </c>
      <c r="H1303" s="8" t="s">
        <v>460</v>
      </c>
      <c r="I1303" t="s">
        <v>486</v>
      </c>
      <c r="J1303" t="s">
        <v>585</v>
      </c>
    </row>
    <row r="1304" spans="1:10" x14ac:dyDescent="0.25">
      <c r="A1304" s="1">
        <v>2024</v>
      </c>
      <c r="B1304" s="1" t="s">
        <v>54</v>
      </c>
      <c r="C1304" s="3"/>
      <c r="D1304" s="1" t="s">
        <v>5</v>
      </c>
      <c r="E1304" s="1" t="s">
        <v>10</v>
      </c>
      <c r="F1304" s="3">
        <v>44768</v>
      </c>
      <c r="G1304" s="8" t="s">
        <v>449</v>
      </c>
      <c r="H1304" s="8" t="s">
        <v>487</v>
      </c>
      <c r="I1304" t="s">
        <v>470</v>
      </c>
      <c r="J1304" t="s">
        <v>586</v>
      </c>
    </row>
    <row r="1305" spans="1:10" x14ac:dyDescent="0.25">
      <c r="A1305" s="1">
        <v>2024</v>
      </c>
      <c r="B1305" s="1" t="s">
        <v>55</v>
      </c>
      <c r="C1305" s="3"/>
      <c r="D1305" s="1" t="s">
        <v>5</v>
      </c>
      <c r="E1305" s="1" t="s">
        <v>10</v>
      </c>
      <c r="F1305" s="3">
        <v>44789</v>
      </c>
      <c r="G1305" s="8" t="s">
        <v>449</v>
      </c>
      <c r="H1305" s="8" t="s">
        <v>488</v>
      </c>
      <c r="I1305" t="s">
        <v>489</v>
      </c>
      <c r="J1305" t="s">
        <v>585</v>
      </c>
    </row>
    <row r="1306" spans="1:10" x14ac:dyDescent="0.25">
      <c r="A1306" s="1">
        <v>2024</v>
      </c>
      <c r="B1306" s="1" t="s">
        <v>57</v>
      </c>
      <c r="C1306" s="3"/>
      <c r="D1306" s="1" t="s">
        <v>5</v>
      </c>
      <c r="E1306" s="1" t="s">
        <v>10</v>
      </c>
      <c r="F1306" s="3">
        <v>43230</v>
      </c>
      <c r="G1306" s="8" t="s">
        <v>449</v>
      </c>
      <c r="H1306" s="8" t="s">
        <v>490</v>
      </c>
      <c r="I1306" t="s">
        <v>491</v>
      </c>
      <c r="J1306" t="s">
        <v>582</v>
      </c>
    </row>
    <row r="1307" spans="1:10" x14ac:dyDescent="0.25">
      <c r="A1307" s="1">
        <v>2024</v>
      </c>
      <c r="B1307" s="1" t="s">
        <v>64</v>
      </c>
      <c r="C1307" s="3"/>
      <c r="D1307" s="1" t="s">
        <v>5</v>
      </c>
      <c r="E1307" s="1" t="s">
        <v>10</v>
      </c>
      <c r="F1307" s="3">
        <v>42615</v>
      </c>
      <c r="G1307" s="8" t="s">
        <v>449</v>
      </c>
      <c r="H1307" s="8" t="s">
        <v>492</v>
      </c>
      <c r="I1307" t="s">
        <v>475</v>
      </c>
      <c r="J1307" t="s">
        <v>586</v>
      </c>
    </row>
    <row r="1308" spans="1:10" x14ac:dyDescent="0.25">
      <c r="A1308" s="1">
        <v>2024</v>
      </c>
      <c r="B1308" s="1" t="s">
        <v>65</v>
      </c>
      <c r="C1308" s="3"/>
      <c r="D1308" s="1" t="s">
        <v>5</v>
      </c>
      <c r="E1308" s="1" t="s">
        <v>6</v>
      </c>
      <c r="F1308" s="3">
        <v>45624</v>
      </c>
      <c r="G1308" s="8" t="s">
        <v>449</v>
      </c>
      <c r="H1308" s="8" t="s">
        <v>577</v>
      </c>
      <c r="I1308" t="s">
        <v>495</v>
      </c>
      <c r="J1308" s="7" t="s">
        <v>582</v>
      </c>
    </row>
    <row r="1309" spans="1:10" x14ac:dyDescent="0.25">
      <c r="A1309" s="1">
        <v>2024</v>
      </c>
      <c r="B1309" s="1" t="s">
        <v>66</v>
      </c>
      <c r="C1309" s="3"/>
      <c r="D1309" s="1" t="s">
        <v>5</v>
      </c>
      <c r="E1309" s="1" t="s">
        <v>10</v>
      </c>
      <c r="F1309" s="3">
        <v>39429</v>
      </c>
      <c r="G1309" s="8" t="s">
        <v>449</v>
      </c>
      <c r="H1309" s="8" t="s">
        <v>319</v>
      </c>
      <c r="I1309" t="s">
        <v>483</v>
      </c>
      <c r="J1309" t="s">
        <v>582</v>
      </c>
    </row>
    <row r="1310" spans="1:10" x14ac:dyDescent="0.25">
      <c r="A1310" s="1">
        <v>2024</v>
      </c>
      <c r="B1310" s="1" t="s">
        <v>68</v>
      </c>
      <c r="C1310" s="3"/>
      <c r="D1310" s="1" t="s">
        <v>5</v>
      </c>
      <c r="E1310" s="1" t="s">
        <v>6</v>
      </c>
      <c r="F1310" s="3">
        <v>45289</v>
      </c>
      <c r="G1310" s="8" t="s">
        <v>449</v>
      </c>
      <c r="H1310" s="8" t="s">
        <v>493</v>
      </c>
      <c r="I1310" t="s">
        <v>467</v>
      </c>
      <c r="J1310" t="s">
        <v>582</v>
      </c>
    </row>
    <row r="1311" spans="1:10" x14ac:dyDescent="0.25">
      <c r="A1311" s="1">
        <v>2024</v>
      </c>
      <c r="B1311" s="1" t="s">
        <v>69</v>
      </c>
      <c r="C1311" s="3"/>
      <c r="D1311" s="1" t="s">
        <v>5</v>
      </c>
      <c r="E1311" s="1" t="s">
        <v>10</v>
      </c>
      <c r="F1311" s="3">
        <v>45278</v>
      </c>
      <c r="G1311" s="8" t="s">
        <v>449</v>
      </c>
      <c r="H1311" s="8" t="s">
        <v>494</v>
      </c>
      <c r="I1311" t="s">
        <v>495</v>
      </c>
      <c r="J1311" t="s">
        <v>582</v>
      </c>
    </row>
    <row r="1312" spans="1:10" x14ac:dyDescent="0.25">
      <c r="A1312" s="1">
        <v>2024</v>
      </c>
      <c r="B1312" s="1" t="s">
        <v>73</v>
      </c>
      <c r="C1312" s="3"/>
      <c r="D1312" s="1" t="s">
        <v>5</v>
      </c>
      <c r="E1312" s="1" t="s">
        <v>10</v>
      </c>
      <c r="F1312" s="3">
        <v>44256</v>
      </c>
      <c r="G1312" s="8" t="s">
        <v>449</v>
      </c>
      <c r="H1312" s="8" t="s">
        <v>496</v>
      </c>
      <c r="I1312" t="s">
        <v>485</v>
      </c>
      <c r="J1312" t="s">
        <v>583</v>
      </c>
    </row>
    <row r="1313" spans="1:10" x14ac:dyDescent="0.25">
      <c r="A1313" s="1">
        <v>2024</v>
      </c>
      <c r="B1313" s="1" t="s">
        <v>74</v>
      </c>
      <c r="C1313" s="3"/>
      <c r="D1313" s="1" t="s">
        <v>5</v>
      </c>
      <c r="E1313" s="1" t="s">
        <v>6</v>
      </c>
      <c r="F1313" s="3">
        <v>41960</v>
      </c>
      <c r="G1313" s="8" t="s">
        <v>449</v>
      </c>
      <c r="H1313" s="8" t="s">
        <v>497</v>
      </c>
      <c r="I1313" t="s">
        <v>463</v>
      </c>
      <c r="J1313" t="s">
        <v>582</v>
      </c>
    </row>
    <row r="1314" spans="1:10" x14ac:dyDescent="0.25">
      <c r="A1314" s="1">
        <v>2024</v>
      </c>
      <c r="B1314" s="1" t="s">
        <v>76</v>
      </c>
      <c r="C1314" s="3"/>
      <c r="D1314" s="1" t="s">
        <v>5</v>
      </c>
      <c r="E1314" s="1" t="s">
        <v>20</v>
      </c>
      <c r="F1314" s="3">
        <v>44876</v>
      </c>
      <c r="G1314" s="8" t="s">
        <v>449</v>
      </c>
      <c r="H1314" s="8" t="s">
        <v>498</v>
      </c>
      <c r="I1314" t="s">
        <v>475</v>
      </c>
      <c r="J1314" t="s">
        <v>586</v>
      </c>
    </row>
    <row r="1315" spans="1:10" x14ac:dyDescent="0.25">
      <c r="A1315" s="1">
        <v>2024</v>
      </c>
      <c r="B1315" s="1" t="s">
        <v>77</v>
      </c>
      <c r="C1315" s="3"/>
      <c r="D1315" s="1" t="s">
        <v>5</v>
      </c>
      <c r="E1315" s="1" t="s">
        <v>6</v>
      </c>
      <c r="F1315" s="3">
        <v>44320</v>
      </c>
      <c r="G1315" s="8" t="s">
        <v>449</v>
      </c>
      <c r="H1315" s="8" t="s">
        <v>499</v>
      </c>
      <c r="I1315" t="s">
        <v>478</v>
      </c>
      <c r="J1315" t="s">
        <v>585</v>
      </c>
    </row>
    <row r="1316" spans="1:10" x14ac:dyDescent="0.25">
      <c r="A1316" s="1">
        <v>2024</v>
      </c>
      <c r="B1316" s="1" t="s">
        <v>81</v>
      </c>
      <c r="C1316" s="3"/>
      <c r="D1316" s="1" t="s">
        <v>5</v>
      </c>
      <c r="E1316" s="1" t="s">
        <v>6</v>
      </c>
      <c r="F1316" s="3">
        <v>41964</v>
      </c>
      <c r="G1316" s="8" t="s">
        <v>449</v>
      </c>
      <c r="H1316" s="8" t="s">
        <v>326</v>
      </c>
      <c r="I1316" t="s">
        <v>500</v>
      </c>
      <c r="J1316" t="s">
        <v>585</v>
      </c>
    </row>
    <row r="1317" spans="1:10" x14ac:dyDescent="0.25">
      <c r="A1317" s="1">
        <v>2024</v>
      </c>
      <c r="B1317" s="1" t="s">
        <v>82</v>
      </c>
      <c r="C1317" s="3"/>
      <c r="D1317" s="1" t="s">
        <v>5</v>
      </c>
      <c r="E1317" s="1" t="s">
        <v>6</v>
      </c>
      <c r="F1317" s="3">
        <v>45239</v>
      </c>
      <c r="G1317" s="8" t="s">
        <v>449</v>
      </c>
      <c r="H1317" s="8" t="s">
        <v>501</v>
      </c>
      <c r="I1317" t="s">
        <v>463</v>
      </c>
      <c r="J1317" t="s">
        <v>582</v>
      </c>
    </row>
    <row r="1318" spans="1:10" x14ac:dyDescent="0.25">
      <c r="A1318" s="1">
        <v>2024</v>
      </c>
      <c r="B1318" s="1" t="s">
        <v>84</v>
      </c>
      <c r="C1318" s="3"/>
      <c r="D1318" s="1" t="s">
        <v>5</v>
      </c>
      <c r="E1318" s="1" t="s">
        <v>6</v>
      </c>
      <c r="F1318" s="3">
        <v>42551</v>
      </c>
      <c r="G1318" s="8" t="s">
        <v>449</v>
      </c>
      <c r="H1318" s="8" t="s">
        <v>502</v>
      </c>
      <c r="I1318" t="s">
        <v>467</v>
      </c>
      <c r="J1318" t="s">
        <v>582</v>
      </c>
    </row>
    <row r="1319" spans="1:10" x14ac:dyDescent="0.25">
      <c r="A1319" s="1">
        <v>2024</v>
      </c>
      <c r="B1319" s="1" t="s">
        <v>87</v>
      </c>
      <c r="C1319" s="3"/>
      <c r="D1319" s="1" t="s">
        <v>5</v>
      </c>
      <c r="E1319" s="1" t="s">
        <v>6</v>
      </c>
      <c r="F1319" s="3">
        <v>42173</v>
      </c>
      <c r="G1319" s="8" t="s">
        <v>449</v>
      </c>
      <c r="H1319" s="8" t="s">
        <v>329</v>
      </c>
      <c r="I1319" t="s">
        <v>473</v>
      </c>
      <c r="J1319" t="s">
        <v>586</v>
      </c>
    </row>
    <row r="1320" spans="1:10" x14ac:dyDescent="0.25">
      <c r="A1320" s="1">
        <v>2024</v>
      </c>
      <c r="B1320" s="1" t="s">
        <v>88</v>
      </c>
      <c r="C1320" s="3"/>
      <c r="D1320" s="1" t="s">
        <v>5</v>
      </c>
      <c r="E1320" s="1" t="s">
        <v>6</v>
      </c>
      <c r="F1320" s="3">
        <v>43588</v>
      </c>
      <c r="G1320" s="8" t="s">
        <v>449</v>
      </c>
      <c r="H1320" s="8" t="s">
        <v>330</v>
      </c>
      <c r="I1320" t="s">
        <v>495</v>
      </c>
      <c r="J1320" t="s">
        <v>582</v>
      </c>
    </row>
    <row r="1321" spans="1:10" x14ac:dyDescent="0.25">
      <c r="A1321" s="1">
        <v>2024</v>
      </c>
      <c r="B1321" s="1" t="s">
        <v>89</v>
      </c>
      <c r="C1321" s="3"/>
      <c r="D1321" s="1" t="s">
        <v>5</v>
      </c>
      <c r="E1321" s="1" t="s">
        <v>10</v>
      </c>
      <c r="F1321" s="3">
        <v>43678</v>
      </c>
      <c r="G1321" s="8" t="s">
        <v>449</v>
      </c>
      <c r="H1321" s="8" t="s">
        <v>331</v>
      </c>
      <c r="I1321" t="s">
        <v>473</v>
      </c>
      <c r="J1321" t="s">
        <v>586</v>
      </c>
    </row>
    <row r="1322" spans="1:10" x14ac:dyDescent="0.25">
      <c r="A1322" s="1">
        <v>2024</v>
      </c>
      <c r="B1322" s="1" t="s">
        <v>93</v>
      </c>
      <c r="C1322" s="3"/>
      <c r="D1322" s="1" t="s">
        <v>5</v>
      </c>
      <c r="E1322" s="1" t="s">
        <v>10</v>
      </c>
      <c r="F1322" s="3">
        <v>45390</v>
      </c>
      <c r="G1322" s="8" t="s">
        <v>449</v>
      </c>
      <c r="H1322" s="8" t="s">
        <v>558</v>
      </c>
      <c r="I1322" t="s">
        <v>473</v>
      </c>
      <c r="J1322" t="s">
        <v>586</v>
      </c>
    </row>
    <row r="1323" spans="1:10" x14ac:dyDescent="0.25">
      <c r="A1323" s="1">
        <v>2024</v>
      </c>
      <c r="B1323" s="1" t="s">
        <v>96</v>
      </c>
      <c r="C1323" s="3"/>
      <c r="D1323" s="1" t="s">
        <v>5</v>
      </c>
      <c r="E1323" s="1" t="s">
        <v>6</v>
      </c>
      <c r="F1323" s="3">
        <v>44126</v>
      </c>
      <c r="G1323" s="8" t="s">
        <v>449</v>
      </c>
      <c r="H1323" s="8" t="s">
        <v>333</v>
      </c>
      <c r="I1323" t="s">
        <v>495</v>
      </c>
      <c r="J1323" t="s">
        <v>585</v>
      </c>
    </row>
    <row r="1324" spans="1:10" x14ac:dyDescent="0.25">
      <c r="A1324" s="1">
        <v>2024</v>
      </c>
      <c r="B1324" s="1" t="s">
        <v>97</v>
      </c>
      <c r="C1324" s="3">
        <v>2958465</v>
      </c>
      <c r="D1324" s="1" t="s">
        <v>5</v>
      </c>
      <c r="E1324" s="1" t="s">
        <v>6</v>
      </c>
      <c r="F1324" s="3">
        <v>45435</v>
      </c>
      <c r="G1324" s="8" t="s">
        <v>449</v>
      </c>
      <c r="H1324" s="8" t="s">
        <v>564</v>
      </c>
      <c r="I1324" t="s">
        <v>467</v>
      </c>
      <c r="J1324" t="s">
        <v>582</v>
      </c>
    </row>
    <row r="1325" spans="1:10" x14ac:dyDescent="0.25">
      <c r="A1325" s="1">
        <v>2024</v>
      </c>
      <c r="B1325" s="1" t="s">
        <v>98</v>
      </c>
      <c r="C1325" s="3"/>
      <c r="D1325" s="1" t="s">
        <v>5</v>
      </c>
      <c r="E1325" s="1" t="s">
        <v>6</v>
      </c>
      <c r="F1325" s="3">
        <v>45518</v>
      </c>
      <c r="G1325" s="8" t="s">
        <v>449</v>
      </c>
      <c r="H1325" s="8" t="s">
        <v>573</v>
      </c>
      <c r="I1325" t="s">
        <v>467</v>
      </c>
      <c r="J1325" t="s">
        <v>582</v>
      </c>
    </row>
    <row r="1326" spans="1:10" x14ac:dyDescent="0.25">
      <c r="A1326" s="1">
        <v>2024</v>
      </c>
      <c r="B1326" s="1" t="s">
        <v>99</v>
      </c>
      <c r="C1326" s="3"/>
      <c r="D1326" s="1" t="s">
        <v>5</v>
      </c>
      <c r="E1326" s="1" t="s">
        <v>6</v>
      </c>
      <c r="F1326" s="3">
        <v>45197</v>
      </c>
      <c r="G1326" s="8" t="s">
        <v>449</v>
      </c>
      <c r="H1326" s="8" t="s">
        <v>503</v>
      </c>
      <c r="I1326" t="s">
        <v>485</v>
      </c>
      <c r="J1326" t="s">
        <v>583</v>
      </c>
    </row>
    <row r="1327" spans="1:10" x14ac:dyDescent="0.25">
      <c r="A1327" s="1">
        <v>2024</v>
      </c>
      <c r="B1327" s="1" t="s">
        <v>101</v>
      </c>
      <c r="C1327" s="3">
        <v>2958465</v>
      </c>
      <c r="D1327" s="1" t="s">
        <v>5</v>
      </c>
      <c r="E1327" s="1" t="s">
        <v>6</v>
      </c>
      <c r="F1327" s="3">
        <v>45376</v>
      </c>
      <c r="G1327" s="8" t="s">
        <v>449</v>
      </c>
      <c r="H1327" s="8" t="s">
        <v>555</v>
      </c>
      <c r="I1327" t="s">
        <v>485</v>
      </c>
      <c r="J1327" t="s">
        <v>583</v>
      </c>
    </row>
    <row r="1328" spans="1:10" x14ac:dyDescent="0.25">
      <c r="A1328" s="1">
        <v>2024</v>
      </c>
      <c r="B1328" s="1" t="s">
        <v>104</v>
      </c>
      <c r="C1328" s="3"/>
      <c r="D1328" s="1" t="s">
        <v>5</v>
      </c>
      <c r="E1328" s="1" t="s">
        <v>6</v>
      </c>
      <c r="F1328" s="3">
        <v>42878</v>
      </c>
      <c r="G1328" s="8" t="s">
        <v>449</v>
      </c>
      <c r="H1328" s="8" t="s">
        <v>339</v>
      </c>
      <c r="I1328" t="s">
        <v>463</v>
      </c>
      <c r="J1328" t="s">
        <v>582</v>
      </c>
    </row>
    <row r="1329" spans="1:10" x14ac:dyDescent="0.25">
      <c r="A1329" s="1">
        <v>2024</v>
      </c>
      <c r="B1329" s="1" t="s">
        <v>107</v>
      </c>
      <c r="C1329" s="3"/>
      <c r="D1329" s="1" t="s">
        <v>5</v>
      </c>
      <c r="E1329" s="1" t="s">
        <v>6</v>
      </c>
      <c r="F1329" s="3">
        <v>40560</v>
      </c>
      <c r="G1329" s="8" t="s">
        <v>449</v>
      </c>
      <c r="H1329" s="8" t="s">
        <v>340</v>
      </c>
      <c r="I1329" t="s">
        <v>504</v>
      </c>
      <c r="J1329" t="s">
        <v>584</v>
      </c>
    </row>
    <row r="1330" spans="1:10" x14ac:dyDescent="0.25">
      <c r="A1330" s="1">
        <v>2024</v>
      </c>
      <c r="B1330" s="1" t="s">
        <v>108</v>
      </c>
      <c r="C1330" s="3"/>
      <c r="D1330" s="1" t="s">
        <v>5</v>
      </c>
      <c r="E1330" s="1" t="s">
        <v>10</v>
      </c>
      <c r="F1330" s="3">
        <v>42851</v>
      </c>
      <c r="G1330" s="8" t="s">
        <v>449</v>
      </c>
      <c r="H1330" s="8" t="s">
        <v>341</v>
      </c>
      <c r="I1330" t="s">
        <v>473</v>
      </c>
      <c r="J1330" t="s">
        <v>586</v>
      </c>
    </row>
    <row r="1331" spans="1:10" x14ac:dyDescent="0.25">
      <c r="A1331" s="1">
        <v>2024</v>
      </c>
      <c r="B1331" s="1" t="s">
        <v>110</v>
      </c>
      <c r="C1331" s="3"/>
      <c r="D1331" s="1" t="s">
        <v>5</v>
      </c>
      <c r="E1331" s="1" t="s">
        <v>6</v>
      </c>
      <c r="F1331" s="3">
        <v>41929</v>
      </c>
      <c r="G1331" s="8" t="s">
        <v>449</v>
      </c>
      <c r="H1331" s="8" t="s">
        <v>342</v>
      </c>
      <c r="I1331" t="s">
        <v>467</v>
      </c>
      <c r="J1331" t="s">
        <v>582</v>
      </c>
    </row>
    <row r="1332" spans="1:10" x14ac:dyDescent="0.25">
      <c r="A1332" s="1">
        <v>2024</v>
      </c>
      <c r="B1332" s="1" t="s">
        <v>111</v>
      </c>
      <c r="C1332" s="3"/>
      <c r="D1332" s="1" t="s">
        <v>5</v>
      </c>
      <c r="E1332" s="1" t="s">
        <v>6</v>
      </c>
      <c r="F1332" s="3">
        <v>44788</v>
      </c>
      <c r="G1332" s="8" t="s">
        <v>449</v>
      </c>
      <c r="H1332" s="8" t="s">
        <v>343</v>
      </c>
      <c r="I1332" t="s">
        <v>505</v>
      </c>
      <c r="J1332" t="s">
        <v>584</v>
      </c>
    </row>
    <row r="1333" spans="1:10" x14ac:dyDescent="0.25">
      <c r="A1333" s="1">
        <v>2024</v>
      </c>
      <c r="B1333" s="1" t="s">
        <v>112</v>
      </c>
      <c r="C1333" s="3">
        <v>2958465</v>
      </c>
      <c r="D1333" s="1" t="s">
        <v>5</v>
      </c>
      <c r="E1333" s="1" t="s">
        <v>6</v>
      </c>
      <c r="F1333" s="3">
        <v>45405</v>
      </c>
      <c r="G1333" s="8" t="s">
        <v>449</v>
      </c>
      <c r="H1333" s="8" t="s">
        <v>559</v>
      </c>
      <c r="I1333" t="s">
        <v>495</v>
      </c>
      <c r="J1333" t="s">
        <v>582</v>
      </c>
    </row>
    <row r="1334" spans="1:10" x14ac:dyDescent="0.25">
      <c r="A1334" s="1">
        <v>2024</v>
      </c>
      <c r="B1334" s="1" t="s">
        <v>114</v>
      </c>
      <c r="C1334" s="3"/>
      <c r="D1334" s="1" t="s">
        <v>5</v>
      </c>
      <c r="E1334" s="1" t="s">
        <v>6</v>
      </c>
      <c r="F1334" s="3">
        <v>45352</v>
      </c>
      <c r="G1334" s="8" t="s">
        <v>449</v>
      </c>
      <c r="H1334" s="8" t="s">
        <v>556</v>
      </c>
      <c r="I1334" t="s">
        <v>505</v>
      </c>
      <c r="J1334" t="s">
        <v>584</v>
      </c>
    </row>
    <row r="1335" spans="1:10" x14ac:dyDescent="0.25">
      <c r="A1335" s="1">
        <v>2024</v>
      </c>
      <c r="B1335" s="1" t="s">
        <v>115</v>
      </c>
      <c r="C1335" s="3"/>
      <c r="D1335" s="1" t="s">
        <v>5</v>
      </c>
      <c r="E1335" s="1" t="s">
        <v>6</v>
      </c>
      <c r="F1335" s="3">
        <v>41282</v>
      </c>
      <c r="G1335" s="8" t="s">
        <v>449</v>
      </c>
      <c r="H1335" s="8" t="s">
        <v>346</v>
      </c>
      <c r="I1335" t="s">
        <v>481</v>
      </c>
      <c r="J1335" t="s">
        <v>584</v>
      </c>
    </row>
    <row r="1336" spans="1:10" x14ac:dyDescent="0.25">
      <c r="A1336" s="1">
        <v>2024</v>
      </c>
      <c r="B1336" s="1" t="s">
        <v>117</v>
      </c>
      <c r="C1336" s="3"/>
      <c r="D1336" s="1" t="s">
        <v>5</v>
      </c>
      <c r="E1336" s="1" t="s">
        <v>10</v>
      </c>
      <c r="F1336" s="3">
        <v>44671</v>
      </c>
      <c r="G1336" s="8" t="s">
        <v>449</v>
      </c>
      <c r="H1336" s="8" t="s">
        <v>347</v>
      </c>
      <c r="I1336" t="s">
        <v>475</v>
      </c>
      <c r="J1336" t="s">
        <v>586</v>
      </c>
    </row>
    <row r="1337" spans="1:10" x14ac:dyDescent="0.25">
      <c r="A1337" s="1">
        <v>2024</v>
      </c>
      <c r="B1337" s="1" t="s">
        <v>118</v>
      </c>
      <c r="C1337" s="3"/>
      <c r="D1337" s="1" t="s">
        <v>5</v>
      </c>
      <c r="E1337" s="1" t="s">
        <v>6</v>
      </c>
      <c r="F1337" s="3">
        <v>43063</v>
      </c>
      <c r="G1337" s="8" t="s">
        <v>449</v>
      </c>
      <c r="H1337" s="8" t="s">
        <v>506</v>
      </c>
      <c r="I1337" t="s">
        <v>467</v>
      </c>
      <c r="J1337" t="s">
        <v>582</v>
      </c>
    </row>
    <row r="1338" spans="1:10" x14ac:dyDescent="0.25">
      <c r="A1338" s="1">
        <v>2024</v>
      </c>
      <c r="B1338" s="1" t="s">
        <v>120</v>
      </c>
      <c r="C1338" s="3"/>
      <c r="D1338" s="1" t="s">
        <v>5</v>
      </c>
      <c r="E1338" s="1" t="s">
        <v>6</v>
      </c>
      <c r="F1338" s="3">
        <v>45152</v>
      </c>
      <c r="G1338" s="8" t="s">
        <v>449</v>
      </c>
      <c r="H1338" s="8" t="s">
        <v>507</v>
      </c>
      <c r="I1338" t="s">
        <v>508</v>
      </c>
      <c r="J1338" t="s">
        <v>585</v>
      </c>
    </row>
    <row r="1339" spans="1:10" x14ac:dyDescent="0.25">
      <c r="A1339" s="1">
        <v>2024</v>
      </c>
      <c r="B1339" s="1" t="s">
        <v>121</v>
      </c>
      <c r="C1339" s="3"/>
      <c r="D1339" s="1" t="s">
        <v>5</v>
      </c>
      <c r="E1339" s="1" t="s">
        <v>6</v>
      </c>
      <c r="F1339" s="3">
        <v>45579</v>
      </c>
      <c r="G1339" s="8" t="s">
        <v>449</v>
      </c>
      <c r="H1339" s="8" t="s">
        <v>350</v>
      </c>
      <c r="I1339" t="s">
        <v>467</v>
      </c>
      <c r="J1339" s="7" t="s">
        <v>582</v>
      </c>
    </row>
    <row r="1340" spans="1:10" x14ac:dyDescent="0.25">
      <c r="A1340" s="1">
        <v>2024</v>
      </c>
      <c r="B1340" s="1" t="s">
        <v>122</v>
      </c>
      <c r="C1340" s="3">
        <v>2958465</v>
      </c>
      <c r="D1340" s="1" t="s">
        <v>5</v>
      </c>
      <c r="E1340" s="1" t="s">
        <v>20</v>
      </c>
      <c r="F1340" s="3">
        <v>45446</v>
      </c>
      <c r="G1340" s="8" t="s">
        <v>449</v>
      </c>
      <c r="H1340" s="8" t="s">
        <v>565</v>
      </c>
      <c r="I1340" t="s">
        <v>566</v>
      </c>
      <c r="J1340" t="s">
        <v>586</v>
      </c>
    </row>
    <row r="1341" spans="1:10" x14ac:dyDescent="0.25">
      <c r="A1341" s="1">
        <v>2024</v>
      </c>
      <c r="B1341" s="1" t="s">
        <v>126</v>
      </c>
      <c r="C1341" s="3"/>
      <c r="D1341" s="1" t="s">
        <v>5</v>
      </c>
      <c r="E1341" s="1" t="s">
        <v>6</v>
      </c>
      <c r="F1341" s="3">
        <v>43628</v>
      </c>
      <c r="G1341" s="8" t="s">
        <v>449</v>
      </c>
      <c r="H1341" s="8" t="s">
        <v>352</v>
      </c>
      <c r="I1341" t="s">
        <v>509</v>
      </c>
      <c r="J1341" t="s">
        <v>584</v>
      </c>
    </row>
    <row r="1342" spans="1:10" x14ac:dyDescent="0.25">
      <c r="A1342" s="1">
        <v>2024</v>
      </c>
      <c r="B1342" s="1" t="s">
        <v>128</v>
      </c>
      <c r="C1342" s="3"/>
      <c r="D1342" s="1" t="s">
        <v>5</v>
      </c>
      <c r="E1342" s="1" t="s">
        <v>6</v>
      </c>
      <c r="F1342" s="3">
        <v>41863</v>
      </c>
      <c r="G1342" s="8" t="s">
        <v>449</v>
      </c>
      <c r="H1342" s="8" t="s">
        <v>353</v>
      </c>
      <c r="I1342" t="s">
        <v>510</v>
      </c>
      <c r="J1342" t="s">
        <v>584</v>
      </c>
    </row>
    <row r="1343" spans="1:10" x14ac:dyDescent="0.25">
      <c r="A1343" s="1">
        <v>2024</v>
      </c>
      <c r="B1343" s="1" t="s">
        <v>129</v>
      </c>
      <c r="C1343" s="3">
        <v>2958465</v>
      </c>
      <c r="D1343" s="1" t="s">
        <v>5</v>
      </c>
      <c r="E1343" s="1" t="s">
        <v>6</v>
      </c>
      <c r="F1343" s="3">
        <v>44967</v>
      </c>
      <c r="G1343" s="8" t="s">
        <v>449</v>
      </c>
      <c r="H1343" s="8" t="s">
        <v>511</v>
      </c>
      <c r="I1343" t="s">
        <v>495</v>
      </c>
      <c r="J1343" t="s">
        <v>582</v>
      </c>
    </row>
    <row r="1344" spans="1:10" x14ac:dyDescent="0.25">
      <c r="A1344" s="1">
        <v>2024</v>
      </c>
      <c r="B1344" s="1" t="s">
        <v>132</v>
      </c>
      <c r="C1344" s="3"/>
      <c r="D1344" s="1" t="s">
        <v>5</v>
      </c>
      <c r="E1344" s="1" t="s">
        <v>10</v>
      </c>
      <c r="F1344" s="3">
        <v>43103</v>
      </c>
      <c r="G1344" s="8" t="s">
        <v>449</v>
      </c>
      <c r="H1344" s="8" t="s">
        <v>355</v>
      </c>
      <c r="I1344" t="s">
        <v>473</v>
      </c>
      <c r="J1344" t="s">
        <v>586</v>
      </c>
    </row>
    <row r="1345" spans="1:10" x14ac:dyDescent="0.25">
      <c r="A1345" s="1">
        <v>2024</v>
      </c>
      <c r="B1345" s="1" t="s">
        <v>136</v>
      </c>
      <c r="C1345" s="3"/>
      <c r="D1345" s="1" t="s">
        <v>5</v>
      </c>
      <c r="E1345" s="1" t="s">
        <v>6</v>
      </c>
      <c r="F1345" s="3">
        <v>42576</v>
      </c>
      <c r="G1345" s="8" t="s">
        <v>449</v>
      </c>
      <c r="H1345" s="8" t="s">
        <v>512</v>
      </c>
      <c r="I1345" t="s">
        <v>505</v>
      </c>
      <c r="J1345" t="s">
        <v>584</v>
      </c>
    </row>
    <row r="1346" spans="1:10" x14ac:dyDescent="0.25">
      <c r="A1346" s="1">
        <v>2024</v>
      </c>
      <c r="B1346" s="1" t="s">
        <v>137</v>
      </c>
      <c r="C1346" s="3"/>
      <c r="D1346" s="1" t="s">
        <v>5</v>
      </c>
      <c r="E1346" s="1" t="s">
        <v>6</v>
      </c>
      <c r="F1346" s="3">
        <v>44076</v>
      </c>
      <c r="G1346" s="8" t="s">
        <v>449</v>
      </c>
      <c r="H1346" s="8" t="s">
        <v>357</v>
      </c>
      <c r="I1346" t="s">
        <v>495</v>
      </c>
      <c r="J1346" t="s">
        <v>582</v>
      </c>
    </row>
    <row r="1347" spans="1:10" x14ac:dyDescent="0.25">
      <c r="A1347" s="1">
        <v>2024</v>
      </c>
      <c r="B1347" s="1" t="s">
        <v>138</v>
      </c>
      <c r="C1347" s="3"/>
      <c r="D1347" s="1" t="s">
        <v>5</v>
      </c>
      <c r="E1347" s="1" t="s">
        <v>6</v>
      </c>
      <c r="F1347" s="3">
        <v>44617</v>
      </c>
      <c r="G1347" s="8" t="s">
        <v>449</v>
      </c>
      <c r="H1347" s="8" t="s">
        <v>513</v>
      </c>
      <c r="I1347" t="s">
        <v>495</v>
      </c>
      <c r="J1347" t="s">
        <v>582</v>
      </c>
    </row>
    <row r="1348" spans="1:10" x14ac:dyDescent="0.25">
      <c r="A1348" s="1">
        <v>2024</v>
      </c>
      <c r="B1348" s="1" t="s">
        <v>139</v>
      </c>
      <c r="C1348" s="3"/>
      <c r="D1348" s="1" t="s">
        <v>5</v>
      </c>
      <c r="E1348" s="1" t="s">
        <v>10</v>
      </c>
      <c r="F1348" s="3">
        <v>45085</v>
      </c>
      <c r="G1348" s="8" t="s">
        <v>449</v>
      </c>
      <c r="H1348" s="8" t="s">
        <v>514</v>
      </c>
      <c r="I1348" t="s">
        <v>470</v>
      </c>
      <c r="J1348" t="s">
        <v>586</v>
      </c>
    </row>
    <row r="1349" spans="1:10" x14ac:dyDescent="0.25">
      <c r="A1349" s="1">
        <v>2024</v>
      </c>
      <c r="B1349" s="1" t="s">
        <v>140</v>
      </c>
      <c r="C1349" s="3"/>
      <c r="D1349" s="1" t="s">
        <v>5</v>
      </c>
      <c r="E1349" s="1" t="s">
        <v>10</v>
      </c>
      <c r="F1349" s="3">
        <v>44047</v>
      </c>
      <c r="G1349" s="8" t="s">
        <v>449</v>
      </c>
      <c r="H1349" s="8" t="s">
        <v>360</v>
      </c>
      <c r="I1349" t="s">
        <v>471</v>
      </c>
      <c r="J1349" t="s">
        <v>582</v>
      </c>
    </row>
    <row r="1350" spans="1:10" x14ac:dyDescent="0.25">
      <c r="A1350" s="1">
        <v>2024</v>
      </c>
      <c r="B1350" s="1" t="s">
        <v>143</v>
      </c>
      <c r="C1350" s="3"/>
      <c r="D1350" s="1" t="s">
        <v>5</v>
      </c>
      <c r="E1350" s="1" t="s">
        <v>10</v>
      </c>
      <c r="F1350" s="3">
        <v>44007</v>
      </c>
      <c r="G1350" s="8" t="s">
        <v>449</v>
      </c>
      <c r="H1350" s="8" t="s">
        <v>515</v>
      </c>
      <c r="I1350" t="s">
        <v>471</v>
      </c>
      <c r="J1350" t="s">
        <v>582</v>
      </c>
    </row>
    <row r="1351" spans="1:10" x14ac:dyDescent="0.25">
      <c r="A1351" s="1">
        <v>2024</v>
      </c>
      <c r="B1351" s="1" t="s">
        <v>145</v>
      </c>
      <c r="C1351" s="3"/>
      <c r="D1351" s="1" t="s">
        <v>5</v>
      </c>
      <c r="E1351" s="1" t="s">
        <v>10</v>
      </c>
      <c r="F1351" s="3">
        <v>45478</v>
      </c>
      <c r="G1351" s="8" t="s">
        <v>449</v>
      </c>
      <c r="H1351" s="8" t="s">
        <v>569</v>
      </c>
      <c r="I1351" t="s">
        <v>561</v>
      </c>
      <c r="J1351" s="7" t="s">
        <v>583</v>
      </c>
    </row>
    <row r="1352" spans="1:10" x14ac:dyDescent="0.25">
      <c r="A1352" s="1">
        <v>2024</v>
      </c>
      <c r="B1352" s="1" t="s">
        <v>146</v>
      </c>
      <c r="C1352" s="3"/>
      <c r="D1352" s="1" t="s">
        <v>5</v>
      </c>
      <c r="E1352" s="1" t="s">
        <v>6</v>
      </c>
      <c r="F1352" s="3">
        <v>45169</v>
      </c>
      <c r="G1352" s="8" t="s">
        <v>449</v>
      </c>
      <c r="H1352" s="8" t="s">
        <v>516</v>
      </c>
      <c r="I1352" t="s">
        <v>486</v>
      </c>
      <c r="J1352" t="s">
        <v>585</v>
      </c>
    </row>
    <row r="1353" spans="1:10" x14ac:dyDescent="0.25">
      <c r="A1353" s="1">
        <v>2024</v>
      </c>
      <c r="B1353" s="1" t="s">
        <v>147</v>
      </c>
      <c r="C1353" s="3">
        <v>2958465</v>
      </c>
      <c r="D1353" s="1" t="s">
        <v>5</v>
      </c>
      <c r="E1353" s="1" t="s">
        <v>6</v>
      </c>
      <c r="F1353" s="3">
        <v>45113</v>
      </c>
      <c r="G1353" s="8" t="s">
        <v>449</v>
      </c>
      <c r="H1353" s="8" t="s">
        <v>517</v>
      </c>
      <c r="I1353" t="s">
        <v>486</v>
      </c>
      <c r="J1353" t="s">
        <v>585</v>
      </c>
    </row>
    <row r="1354" spans="1:10" x14ac:dyDescent="0.25">
      <c r="A1354" s="1">
        <v>2024</v>
      </c>
      <c r="B1354" s="1" t="s">
        <v>151</v>
      </c>
      <c r="C1354" s="3"/>
      <c r="D1354" s="1" t="s">
        <v>5</v>
      </c>
      <c r="E1354" s="1" t="s">
        <v>6</v>
      </c>
      <c r="F1354" s="3">
        <v>44837</v>
      </c>
      <c r="G1354" s="8" t="s">
        <v>449</v>
      </c>
      <c r="H1354" s="8" t="s">
        <v>518</v>
      </c>
      <c r="I1354" t="s">
        <v>495</v>
      </c>
      <c r="J1354" t="s">
        <v>582</v>
      </c>
    </row>
    <row r="1355" spans="1:10" x14ac:dyDescent="0.25">
      <c r="A1355" s="1">
        <v>2024</v>
      </c>
      <c r="B1355" s="1" t="s">
        <v>152</v>
      </c>
      <c r="C1355" s="3"/>
      <c r="D1355" s="1" t="s">
        <v>5</v>
      </c>
      <c r="E1355" s="1" t="s">
        <v>10</v>
      </c>
      <c r="F1355" s="3">
        <v>43634</v>
      </c>
      <c r="G1355" s="8" t="s">
        <v>449</v>
      </c>
      <c r="H1355" s="8" t="s">
        <v>366</v>
      </c>
      <c r="I1355" t="s">
        <v>470</v>
      </c>
      <c r="J1355" t="s">
        <v>586</v>
      </c>
    </row>
    <row r="1356" spans="1:10" x14ac:dyDescent="0.25">
      <c r="A1356" s="1">
        <v>2024</v>
      </c>
      <c r="B1356" s="1" t="s">
        <v>153</v>
      </c>
      <c r="C1356" s="3"/>
      <c r="D1356" s="1" t="s">
        <v>5</v>
      </c>
      <c r="E1356" s="1" t="s">
        <v>10</v>
      </c>
      <c r="F1356" s="3">
        <v>45303</v>
      </c>
      <c r="G1356" s="8" t="s">
        <v>449</v>
      </c>
      <c r="H1356" s="8" t="s">
        <v>519</v>
      </c>
      <c r="I1356" t="s">
        <v>495</v>
      </c>
      <c r="J1356" t="s">
        <v>582</v>
      </c>
    </row>
    <row r="1357" spans="1:10" x14ac:dyDescent="0.25">
      <c r="A1357" s="1">
        <v>2024</v>
      </c>
      <c r="B1357" s="1" t="s">
        <v>155</v>
      </c>
      <c r="C1357" s="3"/>
      <c r="D1357" s="1" t="s">
        <v>5</v>
      </c>
      <c r="E1357" s="1" t="s">
        <v>10</v>
      </c>
      <c r="F1357" s="3">
        <v>42990</v>
      </c>
      <c r="G1357" s="8" t="s">
        <v>449</v>
      </c>
      <c r="H1357" s="8" t="s">
        <v>297</v>
      </c>
      <c r="I1357" t="s">
        <v>469</v>
      </c>
      <c r="J1357" t="s">
        <v>586</v>
      </c>
    </row>
    <row r="1358" spans="1:10" x14ac:dyDescent="0.25">
      <c r="A1358" s="1">
        <v>2024</v>
      </c>
      <c r="B1358" s="1" t="s">
        <v>157</v>
      </c>
      <c r="C1358" s="3"/>
      <c r="D1358" s="1" t="s">
        <v>5</v>
      </c>
      <c r="E1358" s="1" t="s">
        <v>6</v>
      </c>
      <c r="F1358" s="3">
        <v>44447</v>
      </c>
      <c r="G1358" s="8" t="s">
        <v>449</v>
      </c>
      <c r="H1358" s="8" t="s">
        <v>520</v>
      </c>
      <c r="I1358" t="s">
        <v>521</v>
      </c>
      <c r="J1358" t="s">
        <v>583</v>
      </c>
    </row>
    <row r="1359" spans="1:10" x14ac:dyDescent="0.25">
      <c r="A1359" s="1">
        <v>2024</v>
      </c>
      <c r="B1359" s="1" t="s">
        <v>159</v>
      </c>
      <c r="C1359" s="3"/>
      <c r="D1359" s="1" t="s">
        <v>5</v>
      </c>
      <c r="E1359" s="1" t="s">
        <v>6</v>
      </c>
      <c r="F1359" s="3">
        <v>43256</v>
      </c>
      <c r="G1359" s="8" t="s">
        <v>449</v>
      </c>
      <c r="H1359" s="8" t="s">
        <v>522</v>
      </c>
      <c r="I1359" t="s">
        <v>505</v>
      </c>
      <c r="J1359" t="s">
        <v>584</v>
      </c>
    </row>
    <row r="1360" spans="1:10" x14ac:dyDescent="0.25">
      <c r="A1360" s="1">
        <v>2024</v>
      </c>
      <c r="B1360" s="1" t="s">
        <v>160</v>
      </c>
      <c r="C1360" s="3"/>
      <c r="D1360" s="1" t="s">
        <v>5</v>
      </c>
      <c r="E1360" s="1" t="s">
        <v>10</v>
      </c>
      <c r="F1360" s="3">
        <v>44097</v>
      </c>
      <c r="G1360" s="8" t="s">
        <v>449</v>
      </c>
      <c r="H1360" s="8" t="s">
        <v>523</v>
      </c>
      <c r="I1360" t="s">
        <v>524</v>
      </c>
      <c r="J1360" t="s">
        <v>583</v>
      </c>
    </row>
    <row r="1361" spans="1:10" x14ac:dyDescent="0.25">
      <c r="A1361" s="1">
        <v>2024</v>
      </c>
      <c r="B1361" s="1" t="s">
        <v>161</v>
      </c>
      <c r="C1361" s="3"/>
      <c r="D1361" s="1" t="s">
        <v>5</v>
      </c>
      <c r="E1361" s="1" t="s">
        <v>6</v>
      </c>
      <c r="F1361" s="3">
        <v>42821</v>
      </c>
      <c r="G1361" s="8" t="s">
        <v>449</v>
      </c>
      <c r="H1361" s="8" t="s">
        <v>525</v>
      </c>
      <c r="I1361" t="s">
        <v>505</v>
      </c>
      <c r="J1361" t="s">
        <v>584</v>
      </c>
    </row>
    <row r="1362" spans="1:10" x14ac:dyDescent="0.25">
      <c r="A1362" s="1">
        <v>2024</v>
      </c>
      <c r="B1362" s="1" t="s">
        <v>165</v>
      </c>
      <c r="C1362" s="3"/>
      <c r="D1362" s="1" t="s">
        <v>5</v>
      </c>
      <c r="E1362" s="1" t="s">
        <v>10</v>
      </c>
      <c r="F1362" s="3">
        <v>45506</v>
      </c>
      <c r="G1362" s="8" t="s">
        <v>449</v>
      </c>
      <c r="H1362" s="8" t="s">
        <v>574</v>
      </c>
      <c r="I1362" t="s">
        <v>473</v>
      </c>
      <c r="J1362" t="s">
        <v>586</v>
      </c>
    </row>
    <row r="1363" spans="1:10" x14ac:dyDescent="0.25">
      <c r="A1363" s="1">
        <v>2024</v>
      </c>
      <c r="B1363" s="1" t="s">
        <v>166</v>
      </c>
      <c r="C1363" s="3"/>
      <c r="D1363" s="1" t="s">
        <v>5</v>
      </c>
      <c r="E1363" s="1" t="s">
        <v>10</v>
      </c>
      <c r="F1363" s="3">
        <v>44467</v>
      </c>
      <c r="G1363" s="8" t="s">
        <v>449</v>
      </c>
      <c r="H1363" s="8" t="s">
        <v>526</v>
      </c>
      <c r="I1363" t="s">
        <v>483</v>
      </c>
      <c r="J1363" t="s">
        <v>582</v>
      </c>
    </row>
    <row r="1364" spans="1:10" x14ac:dyDescent="0.25">
      <c r="A1364" s="1">
        <v>2024</v>
      </c>
      <c r="B1364" s="1" t="s">
        <v>168</v>
      </c>
      <c r="C1364" s="3"/>
      <c r="D1364" s="1" t="s">
        <v>5</v>
      </c>
      <c r="E1364" s="1" t="s">
        <v>6</v>
      </c>
      <c r="F1364" s="3">
        <v>40317</v>
      </c>
      <c r="G1364" s="8" t="s">
        <v>449</v>
      </c>
      <c r="H1364" s="8" t="s">
        <v>375</v>
      </c>
      <c r="I1364" t="s">
        <v>461</v>
      </c>
      <c r="J1364" t="s">
        <v>585</v>
      </c>
    </row>
    <row r="1365" spans="1:10" x14ac:dyDescent="0.25">
      <c r="A1365" s="1">
        <v>2024</v>
      </c>
      <c r="B1365" s="1" t="s">
        <v>169</v>
      </c>
      <c r="C1365" s="3">
        <v>2958465</v>
      </c>
      <c r="D1365" s="1" t="s">
        <v>5</v>
      </c>
      <c r="E1365" s="1" t="s">
        <v>10</v>
      </c>
      <c r="F1365" s="3">
        <v>44999</v>
      </c>
      <c r="G1365" s="8" t="s">
        <v>449</v>
      </c>
      <c r="H1365" s="8" t="s">
        <v>527</v>
      </c>
      <c r="I1365" t="s">
        <v>470</v>
      </c>
      <c r="J1365" t="s">
        <v>586</v>
      </c>
    </row>
    <row r="1366" spans="1:10" x14ac:dyDescent="0.25">
      <c r="A1366" s="1">
        <v>2024</v>
      </c>
      <c r="B1366" s="1" t="s">
        <v>170</v>
      </c>
      <c r="C1366" s="3"/>
      <c r="D1366" s="1" t="s">
        <v>5</v>
      </c>
      <c r="E1366" s="1" t="s">
        <v>6</v>
      </c>
      <c r="F1366" s="3">
        <v>44266</v>
      </c>
      <c r="G1366" s="8" t="s">
        <v>449</v>
      </c>
      <c r="H1366" s="8" t="s">
        <v>528</v>
      </c>
      <c r="I1366" t="s">
        <v>509</v>
      </c>
      <c r="J1366" t="s">
        <v>584</v>
      </c>
    </row>
    <row r="1367" spans="1:10" x14ac:dyDescent="0.25">
      <c r="A1367" s="1">
        <v>2024</v>
      </c>
      <c r="B1367" s="1" t="s">
        <v>172</v>
      </c>
      <c r="C1367" s="3"/>
      <c r="D1367" s="1" t="s">
        <v>5</v>
      </c>
      <c r="E1367" s="1" t="s">
        <v>10</v>
      </c>
      <c r="F1367" s="3">
        <v>43594</v>
      </c>
      <c r="G1367" s="8" t="s">
        <v>449</v>
      </c>
      <c r="H1367" s="8" t="s">
        <v>378</v>
      </c>
      <c r="I1367" t="s">
        <v>473</v>
      </c>
      <c r="J1367" t="s">
        <v>586</v>
      </c>
    </row>
    <row r="1368" spans="1:10" x14ac:dyDescent="0.25">
      <c r="A1368" s="1">
        <v>2024</v>
      </c>
      <c r="B1368" s="1" t="s">
        <v>173</v>
      </c>
      <c r="C1368" s="3"/>
      <c r="D1368" s="1" t="s">
        <v>5</v>
      </c>
      <c r="E1368" s="1" t="s">
        <v>10</v>
      </c>
      <c r="F1368" s="3">
        <v>44253</v>
      </c>
      <c r="G1368" s="8" t="s">
        <v>449</v>
      </c>
      <c r="H1368" s="8" t="s">
        <v>529</v>
      </c>
      <c r="I1368" t="s">
        <v>473</v>
      </c>
      <c r="J1368" t="s">
        <v>586</v>
      </c>
    </row>
    <row r="1369" spans="1:10" x14ac:dyDescent="0.25">
      <c r="A1369" s="1">
        <v>2024</v>
      </c>
      <c r="B1369" s="1" t="s">
        <v>175</v>
      </c>
      <c r="C1369" s="3"/>
      <c r="D1369" s="1" t="s">
        <v>5</v>
      </c>
      <c r="E1369" s="1" t="s">
        <v>6</v>
      </c>
      <c r="F1369" s="3">
        <v>40560</v>
      </c>
      <c r="G1369" s="8" t="s">
        <v>449</v>
      </c>
      <c r="H1369" s="8" t="s">
        <v>380</v>
      </c>
      <c r="I1369" t="s">
        <v>486</v>
      </c>
      <c r="J1369" t="s">
        <v>585</v>
      </c>
    </row>
    <row r="1370" spans="1:10" x14ac:dyDescent="0.25">
      <c r="A1370" s="1">
        <v>2024</v>
      </c>
      <c r="B1370" s="1" t="s">
        <v>177</v>
      </c>
      <c r="C1370" s="3"/>
      <c r="D1370" s="1" t="s">
        <v>5</v>
      </c>
      <c r="E1370" s="1" t="s">
        <v>6</v>
      </c>
      <c r="F1370" s="3">
        <v>44158</v>
      </c>
      <c r="G1370" s="8" t="s">
        <v>449</v>
      </c>
      <c r="H1370" s="8" t="s">
        <v>381</v>
      </c>
      <c r="I1370" t="s">
        <v>477</v>
      </c>
      <c r="J1370" t="s">
        <v>583</v>
      </c>
    </row>
    <row r="1371" spans="1:10" x14ac:dyDescent="0.25">
      <c r="A1371" s="1">
        <v>2024</v>
      </c>
      <c r="B1371" s="1" t="s">
        <v>182</v>
      </c>
      <c r="C1371" s="3"/>
      <c r="D1371" s="1" t="s">
        <v>5</v>
      </c>
      <c r="E1371" s="1" t="s">
        <v>6</v>
      </c>
      <c r="F1371" s="3">
        <v>45133</v>
      </c>
      <c r="G1371" s="8" t="s">
        <v>449</v>
      </c>
      <c r="H1371" s="8" t="s">
        <v>382</v>
      </c>
      <c r="I1371" t="s">
        <v>467</v>
      </c>
      <c r="J1371" t="s">
        <v>582</v>
      </c>
    </row>
    <row r="1372" spans="1:10" x14ac:dyDescent="0.25">
      <c r="A1372" s="1">
        <v>2024</v>
      </c>
      <c r="B1372" s="1" t="s">
        <v>185</v>
      </c>
      <c r="C1372" s="3"/>
      <c r="D1372" s="1" t="s">
        <v>5</v>
      </c>
      <c r="E1372" s="1" t="s">
        <v>6</v>
      </c>
      <c r="F1372" s="3">
        <v>45623</v>
      </c>
      <c r="G1372" s="8" t="s">
        <v>449</v>
      </c>
      <c r="H1372" s="8" t="s">
        <v>578</v>
      </c>
      <c r="I1372" t="s">
        <v>579</v>
      </c>
      <c r="J1372" s="7" t="s">
        <v>585</v>
      </c>
    </row>
    <row r="1373" spans="1:10" x14ac:dyDescent="0.25">
      <c r="A1373" s="1">
        <v>2024</v>
      </c>
      <c r="B1373" s="1" t="s">
        <v>189</v>
      </c>
      <c r="C1373" s="3">
        <v>2958465</v>
      </c>
      <c r="D1373" s="1" t="s">
        <v>5</v>
      </c>
      <c r="E1373" s="1" t="s">
        <v>6</v>
      </c>
      <c r="F1373" s="3">
        <v>44895</v>
      </c>
      <c r="G1373" s="8" t="s">
        <v>449</v>
      </c>
      <c r="H1373" s="8" t="s">
        <v>530</v>
      </c>
      <c r="I1373" t="s">
        <v>467</v>
      </c>
      <c r="J1373" t="s">
        <v>582</v>
      </c>
    </row>
    <row r="1374" spans="1:10" x14ac:dyDescent="0.25">
      <c r="A1374" s="1">
        <v>2024</v>
      </c>
      <c r="B1374" s="1" t="s">
        <v>190</v>
      </c>
      <c r="C1374" s="3"/>
      <c r="D1374" s="1" t="s">
        <v>5</v>
      </c>
      <c r="E1374" s="1" t="s">
        <v>10</v>
      </c>
      <c r="F1374" s="3">
        <v>45112</v>
      </c>
      <c r="G1374" s="8" t="s">
        <v>449</v>
      </c>
      <c r="H1374" s="8" t="s">
        <v>531</v>
      </c>
      <c r="I1374" t="s">
        <v>489</v>
      </c>
      <c r="J1374" t="s">
        <v>585</v>
      </c>
    </row>
    <row r="1375" spans="1:10" x14ac:dyDescent="0.25">
      <c r="A1375" s="1">
        <v>2024</v>
      </c>
      <c r="B1375" s="1" t="s">
        <v>191</v>
      </c>
      <c r="C1375" s="3"/>
      <c r="D1375" s="1" t="s">
        <v>5</v>
      </c>
      <c r="E1375" s="1" t="s">
        <v>6</v>
      </c>
      <c r="F1375" s="3">
        <v>45483</v>
      </c>
      <c r="G1375" s="8" t="s">
        <v>449</v>
      </c>
      <c r="H1375" s="8" t="s">
        <v>570</v>
      </c>
      <c r="I1375" t="s">
        <v>510</v>
      </c>
      <c r="J1375" t="s">
        <v>584</v>
      </c>
    </row>
    <row r="1376" spans="1:10" x14ac:dyDescent="0.25">
      <c r="A1376" s="1">
        <v>2024</v>
      </c>
      <c r="B1376" s="1" t="s">
        <v>192</v>
      </c>
      <c r="C1376" s="3"/>
      <c r="D1376" s="1" t="s">
        <v>5</v>
      </c>
      <c r="E1376" s="1" t="s">
        <v>10</v>
      </c>
      <c r="F1376" s="3">
        <v>44243</v>
      </c>
      <c r="G1376" s="8" t="s">
        <v>449</v>
      </c>
      <c r="H1376" s="8" t="s">
        <v>532</v>
      </c>
      <c r="I1376" t="s">
        <v>489</v>
      </c>
      <c r="J1376" t="s">
        <v>585</v>
      </c>
    </row>
    <row r="1377" spans="1:10" x14ac:dyDescent="0.25">
      <c r="A1377" s="1">
        <v>2024</v>
      </c>
      <c r="B1377" s="1" t="s">
        <v>195</v>
      </c>
      <c r="C1377" s="3"/>
      <c r="D1377" s="1" t="s">
        <v>5</v>
      </c>
      <c r="E1377" s="1" t="s">
        <v>6</v>
      </c>
      <c r="F1377" s="3">
        <v>44281</v>
      </c>
      <c r="G1377" s="8" t="s">
        <v>449</v>
      </c>
      <c r="H1377" s="8" t="s">
        <v>533</v>
      </c>
      <c r="I1377" t="s">
        <v>491</v>
      </c>
      <c r="J1377" t="s">
        <v>582</v>
      </c>
    </row>
    <row r="1378" spans="1:10" x14ac:dyDescent="0.25">
      <c r="A1378" s="1">
        <v>2024</v>
      </c>
      <c r="B1378" s="1" t="s">
        <v>196</v>
      </c>
      <c r="C1378" s="3"/>
      <c r="D1378" s="1" t="s">
        <v>5</v>
      </c>
      <c r="E1378" s="1" t="s">
        <v>6</v>
      </c>
      <c r="F1378" s="3">
        <v>44036</v>
      </c>
      <c r="G1378" s="8" t="s">
        <v>449</v>
      </c>
      <c r="H1378" s="8" t="s">
        <v>389</v>
      </c>
      <c r="I1378" t="s">
        <v>467</v>
      </c>
      <c r="J1378" t="s">
        <v>582</v>
      </c>
    </row>
    <row r="1379" spans="1:10" x14ac:dyDescent="0.25">
      <c r="A1379" s="1">
        <v>2024</v>
      </c>
      <c r="B1379" s="1" t="s">
        <v>200</v>
      </c>
      <c r="C1379" s="3"/>
      <c r="D1379" s="1" t="s">
        <v>5</v>
      </c>
      <c r="E1379" s="1" t="s">
        <v>6</v>
      </c>
      <c r="F1379" s="3">
        <v>41690</v>
      </c>
      <c r="G1379" s="8" t="s">
        <v>449</v>
      </c>
      <c r="H1379" s="8" t="s">
        <v>390</v>
      </c>
      <c r="I1379" t="s">
        <v>478</v>
      </c>
      <c r="J1379" t="s">
        <v>585</v>
      </c>
    </row>
    <row r="1380" spans="1:10" x14ac:dyDescent="0.25">
      <c r="A1380" s="1">
        <v>2024</v>
      </c>
      <c r="B1380" s="1" t="s">
        <v>201</v>
      </c>
      <c r="C1380" s="3"/>
      <c r="D1380" s="1" t="s">
        <v>5</v>
      </c>
      <c r="E1380" s="1" t="s">
        <v>6</v>
      </c>
      <c r="F1380" s="3">
        <v>42354</v>
      </c>
      <c r="G1380" s="8" t="s">
        <v>449</v>
      </c>
      <c r="H1380" s="8" t="s">
        <v>391</v>
      </c>
      <c r="I1380" t="s">
        <v>489</v>
      </c>
      <c r="J1380" t="s">
        <v>585</v>
      </c>
    </row>
    <row r="1381" spans="1:10" x14ac:dyDescent="0.25">
      <c r="A1381" s="1">
        <v>2024</v>
      </c>
      <c r="B1381" s="1" t="s">
        <v>202</v>
      </c>
      <c r="C1381" s="3"/>
      <c r="D1381" s="1" t="s">
        <v>5</v>
      </c>
      <c r="E1381" s="1" t="s">
        <v>10</v>
      </c>
      <c r="F1381" s="3">
        <v>44389</v>
      </c>
      <c r="G1381" s="8" t="s">
        <v>449</v>
      </c>
      <c r="H1381" s="8" t="s">
        <v>534</v>
      </c>
      <c r="I1381" t="s">
        <v>473</v>
      </c>
      <c r="J1381" t="s">
        <v>586</v>
      </c>
    </row>
    <row r="1382" spans="1:10" x14ac:dyDescent="0.25">
      <c r="A1382" s="1">
        <v>2024</v>
      </c>
      <c r="B1382" s="1" t="s">
        <v>205</v>
      </c>
      <c r="C1382" s="3"/>
      <c r="D1382" s="1" t="s">
        <v>5</v>
      </c>
      <c r="E1382" s="1" t="s">
        <v>6</v>
      </c>
      <c r="F1382" s="3">
        <v>45603</v>
      </c>
      <c r="G1382" s="8" t="s">
        <v>449</v>
      </c>
      <c r="H1382" s="8" t="s">
        <v>393</v>
      </c>
      <c r="I1382" t="s">
        <v>580</v>
      </c>
      <c r="J1382" s="7" t="s">
        <v>583</v>
      </c>
    </row>
    <row r="1383" spans="1:10" x14ac:dyDescent="0.25">
      <c r="A1383" s="1">
        <v>2024</v>
      </c>
      <c r="B1383" s="1" t="s">
        <v>206</v>
      </c>
      <c r="C1383" s="3"/>
      <c r="D1383" s="1" t="s">
        <v>5</v>
      </c>
      <c r="E1383" s="1" t="s">
        <v>6</v>
      </c>
      <c r="F1383" s="3">
        <v>44865</v>
      </c>
      <c r="G1383" s="8" t="s">
        <v>449</v>
      </c>
      <c r="H1383" s="8" t="s">
        <v>535</v>
      </c>
      <c r="I1383" t="s">
        <v>495</v>
      </c>
      <c r="J1383" t="s">
        <v>582</v>
      </c>
    </row>
    <row r="1384" spans="1:10" x14ac:dyDescent="0.25">
      <c r="A1384" s="1">
        <v>2024</v>
      </c>
      <c r="B1384" s="1" t="s">
        <v>207</v>
      </c>
      <c r="C1384" s="3"/>
      <c r="D1384" s="1" t="s">
        <v>5</v>
      </c>
      <c r="E1384" s="1" t="s">
        <v>10</v>
      </c>
      <c r="F1384" s="3">
        <v>43651</v>
      </c>
      <c r="G1384" s="8" t="s">
        <v>449</v>
      </c>
      <c r="H1384" s="8" t="s">
        <v>395</v>
      </c>
      <c r="I1384" t="s">
        <v>470</v>
      </c>
      <c r="J1384" t="s">
        <v>586</v>
      </c>
    </row>
    <row r="1385" spans="1:10" x14ac:dyDescent="0.25">
      <c r="A1385" s="1">
        <v>2024</v>
      </c>
      <c r="B1385" s="1" t="s">
        <v>210</v>
      </c>
      <c r="C1385" s="3"/>
      <c r="D1385" s="1" t="s">
        <v>5</v>
      </c>
      <c r="E1385" s="1" t="s">
        <v>10</v>
      </c>
      <c r="F1385" s="3">
        <v>45338</v>
      </c>
      <c r="G1385" s="8" t="s">
        <v>449</v>
      </c>
      <c r="H1385" s="8" t="s">
        <v>553</v>
      </c>
      <c r="I1385" t="s">
        <v>489</v>
      </c>
      <c r="J1385" t="s">
        <v>585</v>
      </c>
    </row>
    <row r="1386" spans="1:10" x14ac:dyDescent="0.25">
      <c r="A1386" s="1">
        <v>2024</v>
      </c>
      <c r="B1386" s="1" t="s">
        <v>211</v>
      </c>
      <c r="C1386" s="3"/>
      <c r="D1386" s="1" t="s">
        <v>5</v>
      </c>
      <c r="E1386" s="1" t="s">
        <v>6</v>
      </c>
      <c r="F1386" s="3">
        <v>41124</v>
      </c>
      <c r="G1386" s="8" t="s">
        <v>449</v>
      </c>
      <c r="H1386" s="8" t="s">
        <v>397</v>
      </c>
      <c r="I1386" t="s">
        <v>504</v>
      </c>
      <c r="J1386" t="s">
        <v>584</v>
      </c>
    </row>
    <row r="1387" spans="1:10" x14ac:dyDescent="0.25">
      <c r="A1387" s="1">
        <v>2024</v>
      </c>
      <c r="B1387" s="1" t="s">
        <v>215</v>
      </c>
      <c r="C1387" s="3">
        <v>2958446</v>
      </c>
      <c r="D1387" s="1" t="s">
        <v>5</v>
      </c>
      <c r="E1387" s="1" t="s">
        <v>10</v>
      </c>
      <c r="F1387" s="3">
        <v>41864</v>
      </c>
      <c r="G1387" s="8" t="s">
        <v>449</v>
      </c>
      <c r="H1387" s="8" t="s">
        <v>536</v>
      </c>
      <c r="I1387" t="s">
        <v>489</v>
      </c>
      <c r="J1387" t="s">
        <v>585</v>
      </c>
    </row>
    <row r="1388" spans="1:10" x14ac:dyDescent="0.25">
      <c r="A1388" s="1">
        <v>2024</v>
      </c>
      <c r="B1388" s="1" t="s">
        <v>220</v>
      </c>
      <c r="C1388" s="3"/>
      <c r="D1388" s="1" t="s">
        <v>5</v>
      </c>
      <c r="E1388" s="1" t="s">
        <v>6</v>
      </c>
      <c r="F1388" s="3">
        <v>45363</v>
      </c>
      <c r="G1388" s="8" t="s">
        <v>449</v>
      </c>
      <c r="H1388" s="8" t="s">
        <v>557</v>
      </c>
      <c r="I1388" t="s">
        <v>467</v>
      </c>
      <c r="J1388" t="s">
        <v>582</v>
      </c>
    </row>
    <row r="1389" spans="1:10" x14ac:dyDescent="0.25">
      <c r="A1389" s="1">
        <v>2024</v>
      </c>
      <c r="B1389" s="1" t="s">
        <v>221</v>
      </c>
      <c r="C1389" s="3"/>
      <c r="D1389" s="1" t="s">
        <v>5</v>
      </c>
      <c r="E1389" s="1" t="s">
        <v>10</v>
      </c>
      <c r="F1389" s="3">
        <v>45503</v>
      </c>
      <c r="G1389" s="8" t="s">
        <v>449</v>
      </c>
      <c r="H1389" s="8" t="s">
        <v>571</v>
      </c>
      <c r="I1389" t="s">
        <v>485</v>
      </c>
      <c r="J1389" t="s">
        <v>583</v>
      </c>
    </row>
    <row r="1390" spans="1:10" x14ac:dyDescent="0.25">
      <c r="A1390" s="1">
        <v>2024</v>
      </c>
      <c r="B1390" s="1" t="s">
        <v>226</v>
      </c>
      <c r="C1390" s="3"/>
      <c r="D1390" s="1" t="s">
        <v>5</v>
      </c>
      <c r="E1390" s="1" t="s">
        <v>10</v>
      </c>
      <c r="F1390" s="3">
        <v>41894</v>
      </c>
      <c r="G1390" s="8" t="s">
        <v>449</v>
      </c>
      <c r="H1390" s="8" t="s">
        <v>402</v>
      </c>
      <c r="I1390" t="s">
        <v>471</v>
      </c>
      <c r="J1390" t="s">
        <v>582</v>
      </c>
    </row>
    <row r="1391" spans="1:10" x14ac:dyDescent="0.25">
      <c r="A1391" s="1">
        <v>2024</v>
      </c>
      <c r="B1391" s="1" t="s">
        <v>227</v>
      </c>
      <c r="C1391" s="3"/>
      <c r="D1391" s="1" t="s">
        <v>5</v>
      </c>
      <c r="E1391" s="1" t="s">
        <v>6</v>
      </c>
      <c r="F1391" s="3">
        <v>45464</v>
      </c>
      <c r="G1391" s="8" t="s">
        <v>449</v>
      </c>
      <c r="H1391" s="8" t="s">
        <v>567</v>
      </c>
      <c r="I1391" t="s">
        <v>461</v>
      </c>
      <c r="J1391" t="s">
        <v>585</v>
      </c>
    </row>
    <row r="1392" spans="1:10" x14ac:dyDescent="0.25">
      <c r="A1392" s="1">
        <v>2024</v>
      </c>
      <c r="B1392" s="1" t="s">
        <v>228</v>
      </c>
      <c r="C1392" s="3"/>
      <c r="D1392" s="1" t="s">
        <v>5</v>
      </c>
      <c r="E1392" s="1" t="s">
        <v>6</v>
      </c>
      <c r="F1392" s="3">
        <v>43208</v>
      </c>
      <c r="G1392" s="8" t="s">
        <v>449</v>
      </c>
      <c r="H1392" s="8" t="s">
        <v>404</v>
      </c>
      <c r="I1392" t="s">
        <v>505</v>
      </c>
      <c r="J1392" t="s">
        <v>584</v>
      </c>
    </row>
    <row r="1393" spans="1:10" x14ac:dyDescent="0.25">
      <c r="A1393" s="1">
        <v>2024</v>
      </c>
      <c r="B1393" s="1" t="s">
        <v>230</v>
      </c>
      <c r="C1393" s="3"/>
      <c r="D1393" s="1" t="s">
        <v>5</v>
      </c>
      <c r="E1393" s="1" t="s">
        <v>6</v>
      </c>
      <c r="F1393" s="3">
        <v>45190</v>
      </c>
      <c r="G1393" s="8" t="s">
        <v>449</v>
      </c>
      <c r="H1393" s="8" t="s">
        <v>537</v>
      </c>
      <c r="I1393" t="s">
        <v>483</v>
      </c>
      <c r="J1393" t="s">
        <v>582</v>
      </c>
    </row>
    <row r="1394" spans="1:10" x14ac:dyDescent="0.25">
      <c r="A1394" s="1">
        <v>2024</v>
      </c>
      <c r="B1394" s="1" t="s">
        <v>232</v>
      </c>
      <c r="C1394" s="3"/>
      <c r="D1394" s="1" t="s">
        <v>5</v>
      </c>
      <c r="E1394" s="1" t="s">
        <v>6</v>
      </c>
      <c r="F1394" s="3">
        <v>39673</v>
      </c>
      <c r="G1394" s="8" t="s">
        <v>449</v>
      </c>
      <c r="H1394" s="8" t="s">
        <v>406</v>
      </c>
      <c r="I1394" t="s">
        <v>504</v>
      </c>
      <c r="J1394" t="s">
        <v>584</v>
      </c>
    </row>
    <row r="1395" spans="1:10" x14ac:dyDescent="0.25">
      <c r="A1395" s="1">
        <v>2024</v>
      </c>
      <c r="B1395" s="1" t="s">
        <v>235</v>
      </c>
      <c r="C1395" s="3"/>
      <c r="D1395" s="1" t="s">
        <v>5</v>
      </c>
      <c r="E1395" s="1" t="s">
        <v>10</v>
      </c>
      <c r="F1395" s="3">
        <v>45400</v>
      </c>
      <c r="G1395" s="8" t="s">
        <v>449</v>
      </c>
      <c r="H1395" s="8" t="s">
        <v>560</v>
      </c>
      <c r="I1395" t="s">
        <v>561</v>
      </c>
      <c r="J1395" t="s">
        <v>584</v>
      </c>
    </row>
    <row r="1396" spans="1:10" x14ac:dyDescent="0.25">
      <c r="A1396" s="1">
        <v>2024</v>
      </c>
      <c r="B1396" s="1" t="s">
        <v>238</v>
      </c>
      <c r="C1396" s="3"/>
      <c r="D1396" s="1" t="s">
        <v>5</v>
      </c>
      <c r="E1396" s="1" t="s">
        <v>6</v>
      </c>
      <c r="F1396" s="3">
        <v>43523</v>
      </c>
      <c r="G1396" s="8" t="s">
        <v>449</v>
      </c>
      <c r="H1396" s="8" t="s">
        <v>408</v>
      </c>
      <c r="I1396" t="s">
        <v>477</v>
      </c>
      <c r="J1396" t="s">
        <v>583</v>
      </c>
    </row>
    <row r="1397" spans="1:10" x14ac:dyDescent="0.25">
      <c r="A1397" s="1">
        <v>2024</v>
      </c>
      <c r="B1397" s="1" t="s">
        <v>239</v>
      </c>
      <c r="C1397" s="3"/>
      <c r="D1397" s="1" t="s">
        <v>5</v>
      </c>
      <c r="E1397" s="1" t="s">
        <v>10</v>
      </c>
      <c r="F1397" s="3">
        <v>39097</v>
      </c>
      <c r="G1397" s="8" t="s">
        <v>449</v>
      </c>
      <c r="H1397" s="8" t="s">
        <v>409</v>
      </c>
      <c r="I1397" t="s">
        <v>538</v>
      </c>
      <c r="J1397" t="s">
        <v>582</v>
      </c>
    </row>
    <row r="1398" spans="1:10" x14ac:dyDescent="0.25">
      <c r="A1398" s="1">
        <v>2024</v>
      </c>
      <c r="B1398" s="1" t="s">
        <v>245</v>
      </c>
      <c r="C1398" s="3"/>
      <c r="D1398" s="1" t="s">
        <v>5</v>
      </c>
      <c r="E1398" s="1" t="s">
        <v>10</v>
      </c>
      <c r="F1398" s="3">
        <v>45517</v>
      </c>
      <c r="G1398" s="8" t="s">
        <v>449</v>
      </c>
      <c r="H1398" s="8" t="s">
        <v>410</v>
      </c>
      <c r="I1398" t="s">
        <v>470</v>
      </c>
      <c r="J1398" s="7" t="s">
        <v>586</v>
      </c>
    </row>
    <row r="1399" spans="1:10" x14ac:dyDescent="0.25">
      <c r="A1399" s="1">
        <v>2024</v>
      </c>
      <c r="B1399" s="1" t="s">
        <v>248</v>
      </c>
      <c r="C1399" s="3"/>
      <c r="D1399" s="1" t="s">
        <v>5</v>
      </c>
      <c r="E1399" s="1" t="s">
        <v>6</v>
      </c>
      <c r="F1399" s="3">
        <v>44883</v>
      </c>
      <c r="G1399" s="8" t="s">
        <v>449</v>
      </c>
      <c r="H1399" s="8" t="s">
        <v>539</v>
      </c>
      <c r="I1399" t="s">
        <v>489</v>
      </c>
      <c r="J1399" t="s">
        <v>585</v>
      </c>
    </row>
    <row r="1400" spans="1:10" x14ac:dyDescent="0.25">
      <c r="A1400" s="1">
        <v>2024</v>
      </c>
      <c r="B1400" s="1" t="s">
        <v>250</v>
      </c>
      <c r="C1400" s="3"/>
      <c r="D1400" s="1" t="s">
        <v>5</v>
      </c>
      <c r="E1400" s="1" t="s">
        <v>6</v>
      </c>
      <c r="F1400" s="3">
        <v>43173</v>
      </c>
      <c r="G1400" s="8" t="s">
        <v>449</v>
      </c>
      <c r="H1400" s="8" t="s">
        <v>540</v>
      </c>
      <c r="I1400" t="s">
        <v>510</v>
      </c>
      <c r="J1400" t="s">
        <v>584</v>
      </c>
    </row>
    <row r="1401" spans="1:10" x14ac:dyDescent="0.25">
      <c r="A1401" s="1">
        <v>2024</v>
      </c>
      <c r="B1401" s="1" t="s">
        <v>251</v>
      </c>
      <c r="C1401" s="3">
        <v>2958465</v>
      </c>
      <c r="D1401" s="1" t="s">
        <v>5</v>
      </c>
      <c r="E1401" s="1" t="s">
        <v>6</v>
      </c>
      <c r="F1401" s="3">
        <v>45393</v>
      </c>
      <c r="G1401" s="8" t="s">
        <v>449</v>
      </c>
      <c r="H1401" s="8" t="s">
        <v>413</v>
      </c>
      <c r="I1401" t="s">
        <v>467</v>
      </c>
      <c r="J1401" t="s">
        <v>582</v>
      </c>
    </row>
    <row r="1402" spans="1:10" x14ac:dyDescent="0.25">
      <c r="A1402" s="1">
        <v>2024</v>
      </c>
      <c r="B1402" s="1" t="s">
        <v>253</v>
      </c>
      <c r="C1402" s="3">
        <v>2958465</v>
      </c>
      <c r="D1402" s="1" t="s">
        <v>5</v>
      </c>
      <c r="E1402" s="1" t="s">
        <v>10</v>
      </c>
      <c r="F1402" s="3">
        <v>45386</v>
      </c>
      <c r="G1402" s="8" t="s">
        <v>449</v>
      </c>
      <c r="H1402" s="8" t="s">
        <v>414</v>
      </c>
      <c r="I1402" t="s">
        <v>562</v>
      </c>
      <c r="J1402" t="s">
        <v>586</v>
      </c>
    </row>
    <row r="1403" spans="1:10" x14ac:dyDescent="0.25">
      <c r="A1403" s="1">
        <v>2024</v>
      </c>
      <c r="B1403" s="1" t="s">
        <v>254</v>
      </c>
      <c r="C1403" s="3"/>
      <c r="D1403" s="1" t="s">
        <v>5</v>
      </c>
      <c r="E1403" s="1" t="s">
        <v>6</v>
      </c>
      <c r="F1403" s="3">
        <v>43383</v>
      </c>
      <c r="G1403" s="8" t="s">
        <v>449</v>
      </c>
      <c r="H1403" s="8" t="s">
        <v>415</v>
      </c>
      <c r="I1403" t="s">
        <v>478</v>
      </c>
      <c r="J1403" t="s">
        <v>585</v>
      </c>
    </row>
    <row r="1404" spans="1:10" x14ac:dyDescent="0.25">
      <c r="A1404" s="1">
        <v>2024</v>
      </c>
      <c r="B1404" s="1" t="s">
        <v>257</v>
      </c>
      <c r="C1404" s="3"/>
      <c r="D1404" s="1" t="s">
        <v>5</v>
      </c>
      <c r="E1404" s="1" t="s">
        <v>10</v>
      </c>
      <c r="F1404" s="3">
        <v>45390</v>
      </c>
      <c r="G1404" s="8" t="s">
        <v>449</v>
      </c>
      <c r="H1404" s="8" t="s">
        <v>563</v>
      </c>
      <c r="I1404" t="s">
        <v>470</v>
      </c>
      <c r="J1404" t="s">
        <v>586</v>
      </c>
    </row>
    <row r="1405" spans="1:10" x14ac:dyDescent="0.25">
      <c r="A1405" s="1">
        <v>2024</v>
      </c>
      <c r="B1405" s="1" t="s">
        <v>258</v>
      </c>
      <c r="C1405" s="3"/>
      <c r="D1405" s="1" t="s">
        <v>5</v>
      </c>
      <c r="E1405" s="1" t="s">
        <v>6</v>
      </c>
      <c r="F1405" s="3">
        <v>42419</v>
      </c>
      <c r="G1405" s="8" t="s">
        <v>449</v>
      </c>
      <c r="H1405" s="8" t="s">
        <v>541</v>
      </c>
      <c r="I1405" t="s">
        <v>505</v>
      </c>
      <c r="J1405" t="s">
        <v>584</v>
      </c>
    </row>
    <row r="1406" spans="1:10" x14ac:dyDescent="0.25">
      <c r="A1406" s="1">
        <v>2024</v>
      </c>
      <c r="B1406" s="1" t="s">
        <v>259</v>
      </c>
      <c r="C1406" s="3">
        <v>2958465</v>
      </c>
      <c r="D1406" s="1" t="s">
        <v>5</v>
      </c>
      <c r="E1406" s="1" t="s">
        <v>6</v>
      </c>
      <c r="F1406" s="3">
        <v>45169</v>
      </c>
      <c r="G1406" s="8" t="s">
        <v>449</v>
      </c>
      <c r="H1406" s="8" t="s">
        <v>542</v>
      </c>
      <c r="I1406" t="s">
        <v>505</v>
      </c>
      <c r="J1406" t="s">
        <v>584</v>
      </c>
    </row>
    <row r="1407" spans="1:10" x14ac:dyDescent="0.25">
      <c r="A1407" s="1">
        <v>2024</v>
      </c>
      <c r="B1407" s="1" t="s">
        <v>261</v>
      </c>
      <c r="C1407" s="3"/>
      <c r="D1407" s="1" t="s">
        <v>5</v>
      </c>
      <c r="E1407" s="1" t="s">
        <v>10</v>
      </c>
      <c r="F1407" s="3">
        <v>43493</v>
      </c>
      <c r="G1407" s="8" t="s">
        <v>449</v>
      </c>
      <c r="H1407" s="8" t="s">
        <v>543</v>
      </c>
      <c r="I1407" t="s">
        <v>544</v>
      </c>
      <c r="J1407" t="s">
        <v>587</v>
      </c>
    </row>
    <row r="1408" spans="1:10" x14ac:dyDescent="0.25">
      <c r="A1408" s="1">
        <v>2024</v>
      </c>
      <c r="B1408" s="1" t="s">
        <v>264</v>
      </c>
      <c r="C1408" s="3">
        <v>2958465</v>
      </c>
      <c r="D1408" s="1" t="s">
        <v>5</v>
      </c>
      <c r="E1408" s="1" t="s">
        <v>6</v>
      </c>
      <c r="F1408" s="3">
        <v>44897</v>
      </c>
      <c r="G1408" s="8" t="s">
        <v>449</v>
      </c>
      <c r="H1408" s="8" t="s">
        <v>545</v>
      </c>
      <c r="I1408" t="s">
        <v>489</v>
      </c>
      <c r="J1408" t="s">
        <v>585</v>
      </c>
    </row>
    <row r="1409" spans="1:10" x14ac:dyDescent="0.25">
      <c r="A1409" s="1">
        <v>2024</v>
      </c>
      <c r="B1409" s="1" t="s">
        <v>265</v>
      </c>
      <c r="C1409" s="3"/>
      <c r="D1409" s="1" t="s">
        <v>5</v>
      </c>
      <c r="E1409" s="1" t="s">
        <v>6</v>
      </c>
      <c r="F1409" s="3">
        <v>41866</v>
      </c>
      <c r="G1409" s="8" t="s">
        <v>449</v>
      </c>
      <c r="H1409" s="8" t="s">
        <v>421</v>
      </c>
      <c r="I1409" t="s">
        <v>463</v>
      </c>
      <c r="J1409" t="s">
        <v>582</v>
      </c>
    </row>
    <row r="1410" spans="1:10" x14ac:dyDescent="0.25">
      <c r="A1410" s="1">
        <v>2024</v>
      </c>
      <c r="B1410" s="1" t="s">
        <v>266</v>
      </c>
      <c r="C1410" s="3">
        <v>2958465</v>
      </c>
      <c r="D1410" s="1" t="s">
        <v>5</v>
      </c>
      <c r="E1410" s="1" t="s">
        <v>6</v>
      </c>
      <c r="F1410" s="3">
        <v>45139</v>
      </c>
      <c r="G1410" s="8" t="s">
        <v>449</v>
      </c>
      <c r="H1410" s="8" t="s">
        <v>546</v>
      </c>
      <c r="I1410" t="s">
        <v>478</v>
      </c>
      <c r="J1410" t="s">
        <v>585</v>
      </c>
    </row>
    <row r="1411" spans="1:10" x14ac:dyDescent="0.25">
      <c r="A1411" s="1">
        <v>2024</v>
      </c>
      <c r="B1411" s="1" t="s">
        <v>267</v>
      </c>
      <c r="C1411" s="3"/>
      <c r="D1411" s="1" t="s">
        <v>5</v>
      </c>
      <c r="E1411" s="1" t="s">
        <v>6</v>
      </c>
      <c r="F1411" s="3">
        <v>45323</v>
      </c>
      <c r="G1411" s="8" t="s">
        <v>449</v>
      </c>
      <c r="H1411" s="8" t="s">
        <v>554</v>
      </c>
      <c r="I1411" t="s">
        <v>478</v>
      </c>
      <c r="J1411" t="s">
        <v>585</v>
      </c>
    </row>
    <row r="1412" spans="1:10" x14ac:dyDescent="0.25">
      <c r="A1412" s="1">
        <v>2024</v>
      </c>
      <c r="B1412" s="1" t="s">
        <v>268</v>
      </c>
      <c r="C1412" s="3"/>
      <c r="D1412" s="1" t="s">
        <v>5</v>
      </c>
      <c r="E1412" s="1" t="s">
        <v>6</v>
      </c>
      <c r="F1412" s="3">
        <v>44404</v>
      </c>
      <c r="G1412" s="8" t="s">
        <v>449</v>
      </c>
      <c r="H1412" s="8" t="s">
        <v>547</v>
      </c>
      <c r="I1412" t="s">
        <v>489</v>
      </c>
      <c r="J1412" t="s">
        <v>585</v>
      </c>
    </row>
    <row r="1413" spans="1:10" x14ac:dyDescent="0.25">
      <c r="A1413" s="1">
        <v>2024</v>
      </c>
      <c r="B1413" s="1" t="s">
        <v>270</v>
      </c>
      <c r="C1413" s="3">
        <v>2958465</v>
      </c>
      <c r="D1413" s="1" t="s">
        <v>5</v>
      </c>
      <c r="E1413" s="1" t="s">
        <v>6</v>
      </c>
      <c r="F1413" s="3">
        <v>45315</v>
      </c>
      <c r="G1413" s="8" t="s">
        <v>449</v>
      </c>
      <c r="H1413" s="8" t="s">
        <v>548</v>
      </c>
      <c r="I1413" t="s">
        <v>461</v>
      </c>
      <c r="J1413" t="s">
        <v>585</v>
      </c>
    </row>
    <row r="1414" spans="1:10" x14ac:dyDescent="0.25">
      <c r="A1414" s="1">
        <v>2024</v>
      </c>
      <c r="B1414" s="1" t="s">
        <v>271</v>
      </c>
      <c r="C1414" s="3"/>
      <c r="D1414" s="1" t="s">
        <v>5</v>
      </c>
      <c r="E1414" s="1" t="s">
        <v>6</v>
      </c>
      <c r="F1414" s="3">
        <v>43684</v>
      </c>
      <c r="G1414" s="8" t="s">
        <v>449</v>
      </c>
      <c r="H1414" s="8" t="s">
        <v>426</v>
      </c>
      <c r="I1414" t="s">
        <v>485</v>
      </c>
      <c r="J1414" t="s">
        <v>583</v>
      </c>
    </row>
    <row r="1415" spans="1:10" x14ac:dyDescent="0.25">
      <c r="A1415" s="1">
        <v>2024</v>
      </c>
      <c r="B1415" s="1" t="s">
        <v>273</v>
      </c>
      <c r="C1415" s="3"/>
      <c r="D1415" s="1" t="s">
        <v>5</v>
      </c>
      <c r="E1415" s="1" t="s">
        <v>6</v>
      </c>
      <c r="F1415" s="3">
        <v>44837</v>
      </c>
      <c r="G1415" s="8" t="s">
        <v>449</v>
      </c>
      <c r="H1415" s="8" t="s">
        <v>549</v>
      </c>
      <c r="I1415" t="s">
        <v>467</v>
      </c>
      <c r="J1415" t="s">
        <v>582</v>
      </c>
    </row>
    <row r="1416" spans="1:10" x14ac:dyDescent="0.25">
      <c r="A1416" s="1">
        <v>2024</v>
      </c>
      <c r="B1416" s="1" t="s">
        <v>274</v>
      </c>
      <c r="C1416" s="3"/>
      <c r="D1416" s="1" t="s">
        <v>5</v>
      </c>
      <c r="E1416" s="1" t="s">
        <v>6</v>
      </c>
      <c r="F1416" s="3">
        <v>44231</v>
      </c>
      <c r="G1416" s="8" t="s">
        <v>449</v>
      </c>
      <c r="H1416" s="8" t="s">
        <v>465</v>
      </c>
      <c r="I1416" t="s">
        <v>491</v>
      </c>
      <c r="J1416" t="s">
        <v>582</v>
      </c>
    </row>
    <row r="1417" spans="1:10" x14ac:dyDescent="0.25">
      <c r="A1417" s="1">
        <v>2024</v>
      </c>
      <c r="B1417" s="1" t="s">
        <v>275</v>
      </c>
      <c r="C1417" s="3"/>
      <c r="D1417" s="1" t="s">
        <v>5</v>
      </c>
      <c r="E1417" s="1" t="s">
        <v>10</v>
      </c>
      <c r="F1417" s="3">
        <v>45540</v>
      </c>
      <c r="G1417" s="8" t="s">
        <v>449</v>
      </c>
      <c r="H1417" s="8" t="s">
        <v>575</v>
      </c>
      <c r="I1417" t="s">
        <v>489</v>
      </c>
      <c r="J1417" s="7" t="s">
        <v>585</v>
      </c>
    </row>
    <row r="1418" spans="1:10" x14ac:dyDescent="0.25">
      <c r="A1418" s="1">
        <v>2024</v>
      </c>
      <c r="B1418" s="1" t="s">
        <v>276</v>
      </c>
      <c r="C1418" s="3"/>
      <c r="D1418" s="1" t="s">
        <v>5</v>
      </c>
      <c r="E1418" s="1" t="s">
        <v>6</v>
      </c>
      <c r="F1418" s="3">
        <v>43567</v>
      </c>
      <c r="G1418" s="8" t="s">
        <v>449</v>
      </c>
      <c r="H1418" s="8" t="s">
        <v>429</v>
      </c>
      <c r="I1418" t="s">
        <v>550</v>
      </c>
      <c r="J1418" t="s">
        <v>584</v>
      </c>
    </row>
    <row r="1419" spans="1:10" x14ac:dyDescent="0.25">
      <c r="A1419" s="1">
        <v>2024</v>
      </c>
      <c r="B1419" s="1" t="s">
        <v>279</v>
      </c>
      <c r="C1419" s="3"/>
      <c r="D1419" s="1" t="s">
        <v>5</v>
      </c>
      <c r="E1419" s="1" t="s">
        <v>10</v>
      </c>
      <c r="F1419" s="3">
        <v>42809</v>
      </c>
      <c r="G1419" s="8" t="s">
        <v>449</v>
      </c>
      <c r="H1419" s="8" t="s">
        <v>430</v>
      </c>
      <c r="I1419" t="s">
        <v>473</v>
      </c>
      <c r="J1419" t="s">
        <v>586</v>
      </c>
    </row>
    <row r="1420" spans="1:10" x14ac:dyDescent="0.25">
      <c r="A1420" s="1">
        <v>2024</v>
      </c>
      <c r="B1420" s="1" t="s">
        <v>281</v>
      </c>
      <c r="C1420" s="3"/>
      <c r="D1420" s="1" t="s">
        <v>5</v>
      </c>
      <c r="E1420" s="1" t="s">
        <v>6</v>
      </c>
      <c r="F1420" s="3">
        <v>43472</v>
      </c>
      <c r="G1420" s="8" t="s">
        <v>449</v>
      </c>
      <c r="H1420" s="8" t="s">
        <v>296</v>
      </c>
      <c r="I1420" t="s">
        <v>467</v>
      </c>
      <c r="J1420" t="s">
        <v>582</v>
      </c>
    </row>
    <row r="1421" spans="1:10" x14ac:dyDescent="0.25">
      <c r="A1421" s="1">
        <v>2024</v>
      </c>
      <c r="B1421" s="1" t="s">
        <v>282</v>
      </c>
      <c r="C1421" s="3">
        <v>2958465</v>
      </c>
      <c r="D1421" s="1" t="s">
        <v>5</v>
      </c>
      <c r="E1421" s="1" t="s">
        <v>6</v>
      </c>
      <c r="F1421" s="3">
        <v>45393</v>
      </c>
      <c r="G1421" s="8" t="s">
        <v>449</v>
      </c>
      <c r="H1421" s="8" t="s">
        <v>431</v>
      </c>
      <c r="I1421" t="s">
        <v>485</v>
      </c>
      <c r="J1421" t="s">
        <v>583</v>
      </c>
    </row>
    <row r="1422" spans="1:10" x14ac:dyDescent="0.25">
      <c r="A1422" s="1">
        <v>2024</v>
      </c>
      <c r="B1422" s="1" t="s">
        <v>284</v>
      </c>
      <c r="C1422" s="3"/>
      <c r="D1422" s="1" t="s">
        <v>5</v>
      </c>
      <c r="E1422" s="1" t="s">
        <v>6</v>
      </c>
      <c r="F1422" s="3">
        <v>45134</v>
      </c>
      <c r="G1422" s="8" t="s">
        <v>449</v>
      </c>
      <c r="H1422" s="8" t="s">
        <v>551</v>
      </c>
      <c r="I1422" t="s">
        <v>491</v>
      </c>
      <c r="J1422" t="s">
        <v>582</v>
      </c>
    </row>
    <row r="1423" spans="1:10" x14ac:dyDescent="0.25">
      <c r="A1423" s="1">
        <v>2024</v>
      </c>
      <c r="B1423" s="1" t="s">
        <v>286</v>
      </c>
      <c r="C1423" s="3"/>
      <c r="D1423" s="1" t="s">
        <v>5</v>
      </c>
      <c r="E1423" s="1" t="s">
        <v>10</v>
      </c>
      <c r="F1423" s="3">
        <v>44676</v>
      </c>
      <c r="G1423" s="8" t="s">
        <v>449</v>
      </c>
      <c r="H1423" s="8" t="s">
        <v>552</v>
      </c>
      <c r="I1423" t="s">
        <v>483</v>
      </c>
      <c r="J1423" t="s">
        <v>582</v>
      </c>
    </row>
    <row r="1424" spans="1:10" x14ac:dyDescent="0.25">
      <c r="A1424" s="1">
        <v>2024</v>
      </c>
      <c r="B1424" s="1" t="s">
        <v>4</v>
      </c>
      <c r="C1424" s="3"/>
      <c r="D1424" s="1" t="s">
        <v>5</v>
      </c>
      <c r="E1424" s="1" t="s">
        <v>6</v>
      </c>
      <c r="F1424" s="3">
        <v>45322</v>
      </c>
      <c r="G1424" s="8" t="s">
        <v>450</v>
      </c>
      <c r="H1424" s="8" t="s">
        <v>460</v>
      </c>
      <c r="I1424" t="s">
        <v>461</v>
      </c>
      <c r="J1424" t="s">
        <v>585</v>
      </c>
    </row>
    <row r="1425" spans="1:10" x14ac:dyDescent="0.25">
      <c r="A1425" s="1">
        <v>2024</v>
      </c>
      <c r="B1425" s="1" t="s">
        <v>7</v>
      </c>
      <c r="C1425" s="3">
        <v>2958465</v>
      </c>
      <c r="D1425" s="1" t="s">
        <v>8</v>
      </c>
      <c r="E1425" s="1" t="s">
        <v>6</v>
      </c>
      <c r="F1425" s="3">
        <v>41172</v>
      </c>
      <c r="G1425" s="8" t="s">
        <v>450</v>
      </c>
      <c r="H1425" s="8" t="s">
        <v>462</v>
      </c>
      <c r="I1425" t="s">
        <v>463</v>
      </c>
      <c r="J1425" t="s">
        <v>582</v>
      </c>
    </row>
    <row r="1426" spans="1:10" x14ac:dyDescent="0.25">
      <c r="A1426" s="1">
        <v>2024</v>
      </c>
      <c r="B1426" s="1" t="s">
        <v>9</v>
      </c>
      <c r="C1426" s="3"/>
      <c r="D1426" s="1" t="s">
        <v>5</v>
      </c>
      <c r="E1426" s="1" t="s">
        <v>10</v>
      </c>
      <c r="F1426" s="3">
        <v>43529</v>
      </c>
      <c r="G1426" s="8" t="s">
        <v>450</v>
      </c>
      <c r="H1426" s="8" t="s">
        <v>464</v>
      </c>
      <c r="I1426" t="s">
        <v>463</v>
      </c>
      <c r="J1426" t="s">
        <v>582</v>
      </c>
    </row>
    <row r="1427" spans="1:10" x14ac:dyDescent="0.25">
      <c r="A1427" s="1">
        <v>2024</v>
      </c>
      <c r="B1427" s="1" t="s">
        <v>11</v>
      </c>
      <c r="C1427" s="3"/>
      <c r="D1427" s="1" t="s">
        <v>5</v>
      </c>
      <c r="E1427" s="1" t="s">
        <v>6</v>
      </c>
      <c r="F1427" s="3">
        <v>45086</v>
      </c>
      <c r="G1427" s="8" t="s">
        <v>450</v>
      </c>
      <c r="H1427" s="8" t="s">
        <v>465</v>
      </c>
      <c r="I1427" t="s">
        <v>463</v>
      </c>
      <c r="J1427" t="s">
        <v>582</v>
      </c>
    </row>
    <row r="1428" spans="1:10" x14ac:dyDescent="0.25">
      <c r="A1428" s="1">
        <v>2024</v>
      </c>
      <c r="B1428" s="1" t="s">
        <v>12</v>
      </c>
      <c r="C1428" s="3"/>
      <c r="D1428" s="1" t="s">
        <v>5</v>
      </c>
      <c r="E1428" s="1" t="s">
        <v>6</v>
      </c>
      <c r="F1428" s="3">
        <v>45652</v>
      </c>
      <c r="G1428" s="8" t="s">
        <v>450</v>
      </c>
      <c r="H1428" s="8" t="s">
        <v>465</v>
      </c>
      <c r="I1428" t="s">
        <v>491</v>
      </c>
      <c r="J1428" t="s">
        <v>582</v>
      </c>
    </row>
    <row r="1429" spans="1:10" x14ac:dyDescent="0.25">
      <c r="A1429" s="1">
        <v>2024</v>
      </c>
      <c r="B1429" s="1" t="s">
        <v>14</v>
      </c>
      <c r="C1429" s="3">
        <v>2958465</v>
      </c>
      <c r="D1429" s="1" t="s">
        <v>5</v>
      </c>
      <c r="E1429" s="1" t="s">
        <v>10</v>
      </c>
      <c r="F1429" s="3">
        <v>42037</v>
      </c>
      <c r="G1429" s="8" t="s">
        <v>450</v>
      </c>
      <c r="H1429" s="8" t="s">
        <v>466</v>
      </c>
      <c r="I1429" t="s">
        <v>467</v>
      </c>
      <c r="J1429" t="s">
        <v>582</v>
      </c>
    </row>
    <row r="1430" spans="1:10" x14ac:dyDescent="0.25">
      <c r="A1430" s="1">
        <v>2024</v>
      </c>
      <c r="B1430" s="1" t="s">
        <v>15</v>
      </c>
      <c r="C1430" s="3"/>
      <c r="D1430" s="1" t="s">
        <v>5</v>
      </c>
      <c r="E1430" s="1" t="s">
        <v>10</v>
      </c>
      <c r="F1430" s="3">
        <v>41003</v>
      </c>
      <c r="G1430" s="8" t="s">
        <v>450</v>
      </c>
      <c r="H1430" s="8" t="s">
        <v>468</v>
      </c>
      <c r="I1430" t="s">
        <v>469</v>
      </c>
      <c r="J1430" t="s">
        <v>586</v>
      </c>
    </row>
    <row r="1431" spans="1:10" x14ac:dyDescent="0.25">
      <c r="A1431" s="1">
        <v>2024</v>
      </c>
      <c r="B1431" s="1" t="s">
        <v>16</v>
      </c>
      <c r="C1431" s="3"/>
      <c r="D1431" s="1" t="s">
        <v>5</v>
      </c>
      <c r="E1431" s="1" t="s">
        <v>10</v>
      </c>
      <c r="F1431" s="3">
        <v>40954</v>
      </c>
      <c r="G1431" s="8" t="s">
        <v>450</v>
      </c>
      <c r="H1431" s="8" t="s">
        <v>395</v>
      </c>
      <c r="I1431" t="s">
        <v>470</v>
      </c>
      <c r="J1431" t="s">
        <v>586</v>
      </c>
    </row>
    <row r="1432" spans="1:10" x14ac:dyDescent="0.25">
      <c r="A1432" s="1">
        <v>2024</v>
      </c>
      <c r="B1432" s="1" t="s">
        <v>17</v>
      </c>
      <c r="C1432" s="3"/>
      <c r="D1432" s="1" t="s">
        <v>5</v>
      </c>
      <c r="E1432" s="1" t="s">
        <v>10</v>
      </c>
      <c r="F1432" s="3">
        <v>40792</v>
      </c>
      <c r="G1432" s="8" t="s">
        <v>450</v>
      </c>
      <c r="H1432" s="8" t="s">
        <v>298</v>
      </c>
      <c r="I1432" t="s">
        <v>471</v>
      </c>
      <c r="J1432" t="s">
        <v>582</v>
      </c>
    </row>
    <row r="1433" spans="1:10" x14ac:dyDescent="0.25">
      <c r="A1433" s="1">
        <v>2024</v>
      </c>
      <c r="B1433" s="1" t="s">
        <v>18</v>
      </c>
      <c r="C1433" s="3"/>
      <c r="D1433" s="1" t="s">
        <v>5</v>
      </c>
      <c r="E1433" s="1" t="s">
        <v>10</v>
      </c>
      <c r="F1433" s="3">
        <v>43608</v>
      </c>
      <c r="G1433" s="8" t="s">
        <v>450</v>
      </c>
      <c r="H1433" s="8" t="s">
        <v>472</v>
      </c>
      <c r="I1433" t="s">
        <v>473</v>
      </c>
      <c r="J1433" t="s">
        <v>586</v>
      </c>
    </row>
    <row r="1434" spans="1:10" x14ac:dyDescent="0.25">
      <c r="A1434" s="1">
        <v>2024</v>
      </c>
      <c r="B1434" s="1" t="s">
        <v>19</v>
      </c>
      <c r="C1434" s="3"/>
      <c r="D1434" s="1" t="s">
        <v>5</v>
      </c>
      <c r="E1434" s="1" t="s">
        <v>20</v>
      </c>
      <c r="F1434" s="3">
        <v>41611</v>
      </c>
      <c r="G1434" s="8" t="s">
        <v>450</v>
      </c>
      <c r="H1434" s="8" t="s">
        <v>474</v>
      </c>
      <c r="I1434" t="s">
        <v>475</v>
      </c>
      <c r="J1434" t="s">
        <v>586</v>
      </c>
    </row>
    <row r="1435" spans="1:10" x14ac:dyDescent="0.25">
      <c r="A1435" s="1">
        <v>2024</v>
      </c>
      <c r="B1435" s="1" t="s">
        <v>21</v>
      </c>
      <c r="C1435" s="3"/>
      <c r="D1435" s="1" t="s">
        <v>5</v>
      </c>
      <c r="E1435" s="1" t="s">
        <v>6</v>
      </c>
      <c r="F1435" s="3">
        <v>44659</v>
      </c>
      <c r="G1435" s="8" t="s">
        <v>450</v>
      </c>
      <c r="H1435" s="8" t="s">
        <v>476</v>
      </c>
      <c r="I1435" t="s">
        <v>477</v>
      </c>
      <c r="J1435" t="s">
        <v>583</v>
      </c>
    </row>
    <row r="1436" spans="1:10" x14ac:dyDescent="0.25">
      <c r="A1436" s="1">
        <v>2024</v>
      </c>
      <c r="B1436" s="1" t="s">
        <v>23</v>
      </c>
      <c r="C1436" s="3"/>
      <c r="D1436" s="1" t="s">
        <v>5</v>
      </c>
      <c r="E1436" s="1" t="s">
        <v>6</v>
      </c>
      <c r="F1436" s="3">
        <v>43958</v>
      </c>
      <c r="G1436" s="8" t="s">
        <v>450</v>
      </c>
      <c r="H1436" s="8" t="s">
        <v>302</v>
      </c>
      <c r="I1436" t="s">
        <v>463</v>
      </c>
      <c r="J1436" t="s">
        <v>582</v>
      </c>
    </row>
    <row r="1437" spans="1:10" x14ac:dyDescent="0.25">
      <c r="A1437" s="1">
        <v>2024</v>
      </c>
      <c r="B1437" s="1" t="s">
        <v>28</v>
      </c>
      <c r="C1437" s="3">
        <v>2958465</v>
      </c>
      <c r="D1437" s="1" t="s">
        <v>5</v>
      </c>
      <c r="E1437" s="1" t="s">
        <v>6</v>
      </c>
      <c r="F1437" s="3">
        <v>43740</v>
      </c>
      <c r="G1437" s="8" t="s">
        <v>450</v>
      </c>
      <c r="H1437" s="8" t="s">
        <v>303</v>
      </c>
      <c r="I1437" t="s">
        <v>478</v>
      </c>
      <c r="J1437" t="s">
        <v>585</v>
      </c>
    </row>
    <row r="1438" spans="1:10" x14ac:dyDescent="0.25">
      <c r="A1438" s="1">
        <v>2024</v>
      </c>
      <c r="B1438" s="1" t="s">
        <v>29</v>
      </c>
      <c r="C1438" s="3"/>
      <c r="D1438" s="1" t="s">
        <v>5</v>
      </c>
      <c r="E1438" s="1" t="s">
        <v>6</v>
      </c>
      <c r="F1438" s="3">
        <v>45495</v>
      </c>
      <c r="G1438" s="8" t="s">
        <v>450</v>
      </c>
      <c r="H1438" s="8" t="s">
        <v>568</v>
      </c>
      <c r="I1438" t="s">
        <v>495</v>
      </c>
      <c r="J1438" t="s">
        <v>582</v>
      </c>
    </row>
    <row r="1439" spans="1:10" x14ac:dyDescent="0.25">
      <c r="A1439" s="1">
        <v>2024</v>
      </c>
      <c r="B1439" s="1" t="s">
        <v>31</v>
      </c>
      <c r="C1439" s="3"/>
      <c r="D1439" s="1" t="s">
        <v>5</v>
      </c>
      <c r="E1439" s="1" t="s">
        <v>6</v>
      </c>
      <c r="F1439" s="3">
        <v>45594</v>
      </c>
      <c r="G1439" s="8" t="s">
        <v>450</v>
      </c>
      <c r="H1439" s="8" t="s">
        <v>576</v>
      </c>
      <c r="I1439" t="s">
        <v>485</v>
      </c>
      <c r="J1439" s="7" t="s">
        <v>583</v>
      </c>
    </row>
    <row r="1440" spans="1:10" x14ac:dyDescent="0.25">
      <c r="A1440" s="1">
        <v>2024</v>
      </c>
      <c r="B1440" s="1" t="s">
        <v>32</v>
      </c>
      <c r="C1440" s="3"/>
      <c r="D1440" s="1" t="s">
        <v>5</v>
      </c>
      <c r="E1440" s="1" t="s">
        <v>10</v>
      </c>
      <c r="F1440" s="3">
        <v>42604</v>
      </c>
      <c r="G1440" s="8" t="s">
        <v>450</v>
      </c>
      <c r="H1440" s="8" t="s">
        <v>479</v>
      </c>
      <c r="I1440" t="s">
        <v>477</v>
      </c>
      <c r="J1440" t="s">
        <v>583</v>
      </c>
    </row>
    <row r="1441" spans="1:10" x14ac:dyDescent="0.25">
      <c r="A1441" s="1">
        <v>2024</v>
      </c>
      <c r="B1441" s="1" t="s">
        <v>33</v>
      </c>
      <c r="C1441" s="3"/>
      <c r="D1441" s="1" t="s">
        <v>5</v>
      </c>
      <c r="E1441" s="1" t="s">
        <v>10</v>
      </c>
      <c r="F1441" s="3">
        <v>41353</v>
      </c>
      <c r="G1441" s="8" t="s">
        <v>450</v>
      </c>
      <c r="H1441" s="8" t="s">
        <v>307</v>
      </c>
      <c r="I1441" t="s">
        <v>473</v>
      </c>
      <c r="J1441" t="s">
        <v>586</v>
      </c>
    </row>
    <row r="1442" spans="1:10" x14ac:dyDescent="0.25">
      <c r="A1442" s="1">
        <v>2024</v>
      </c>
      <c r="B1442" s="1" t="s">
        <v>35</v>
      </c>
      <c r="C1442" s="3"/>
      <c r="D1442" s="1" t="s">
        <v>5</v>
      </c>
      <c r="E1442" s="1" t="s">
        <v>6</v>
      </c>
      <c r="F1442" s="3">
        <v>44677</v>
      </c>
      <c r="G1442" s="8" t="s">
        <v>450</v>
      </c>
      <c r="H1442" s="8" t="s">
        <v>480</v>
      </c>
      <c r="I1442" t="s">
        <v>481</v>
      </c>
      <c r="J1442" t="s">
        <v>584</v>
      </c>
    </row>
    <row r="1443" spans="1:10" x14ac:dyDescent="0.25">
      <c r="A1443" s="1">
        <v>2024</v>
      </c>
      <c r="B1443" s="1" t="s">
        <v>36</v>
      </c>
      <c r="C1443" s="3">
        <v>2958465</v>
      </c>
      <c r="D1443" s="1" t="s">
        <v>5</v>
      </c>
      <c r="E1443" s="1" t="s">
        <v>10</v>
      </c>
      <c r="F1443" s="3">
        <v>45209</v>
      </c>
      <c r="G1443" s="8" t="s">
        <v>450</v>
      </c>
      <c r="H1443" s="8" t="s">
        <v>482</v>
      </c>
      <c r="I1443" t="s">
        <v>483</v>
      </c>
      <c r="J1443" t="s">
        <v>582</v>
      </c>
    </row>
    <row r="1444" spans="1:10" x14ac:dyDescent="0.25">
      <c r="A1444" s="1">
        <v>2024</v>
      </c>
      <c r="B1444" s="1" t="s">
        <v>38</v>
      </c>
      <c r="C1444" s="3"/>
      <c r="D1444" s="1" t="s">
        <v>5</v>
      </c>
      <c r="E1444" s="1" t="s">
        <v>6</v>
      </c>
      <c r="F1444" s="3">
        <v>44659</v>
      </c>
      <c r="G1444" s="8" t="s">
        <v>450</v>
      </c>
      <c r="H1444" s="8" t="s">
        <v>484</v>
      </c>
      <c r="I1444" t="s">
        <v>467</v>
      </c>
      <c r="J1444" t="s">
        <v>582</v>
      </c>
    </row>
    <row r="1445" spans="1:10" x14ac:dyDescent="0.25">
      <c r="A1445" s="1">
        <v>2024</v>
      </c>
      <c r="B1445" s="1" t="s">
        <v>50</v>
      </c>
      <c r="C1445" s="3"/>
      <c r="D1445" s="1" t="s">
        <v>5</v>
      </c>
      <c r="E1445" s="1" t="s">
        <v>6</v>
      </c>
      <c r="F1445" s="3">
        <v>45525</v>
      </c>
      <c r="G1445" s="8" t="s">
        <v>450</v>
      </c>
      <c r="H1445" s="8" t="s">
        <v>572</v>
      </c>
      <c r="I1445" t="s">
        <v>505</v>
      </c>
      <c r="J1445" t="s">
        <v>584</v>
      </c>
    </row>
    <row r="1446" spans="1:10" x14ac:dyDescent="0.25">
      <c r="A1446" s="1">
        <v>2024</v>
      </c>
      <c r="B1446" s="1" t="s">
        <v>51</v>
      </c>
      <c r="C1446" s="3"/>
      <c r="D1446" s="1" t="s">
        <v>5</v>
      </c>
      <c r="E1446" s="1" t="s">
        <v>6</v>
      </c>
      <c r="F1446" s="3">
        <v>44224</v>
      </c>
      <c r="G1446" s="8" t="s">
        <v>450</v>
      </c>
      <c r="H1446" s="8" t="s">
        <v>312</v>
      </c>
      <c r="I1446" t="s">
        <v>485</v>
      </c>
      <c r="J1446" t="s">
        <v>583</v>
      </c>
    </row>
    <row r="1447" spans="1:10" x14ac:dyDescent="0.25">
      <c r="A1447" s="1">
        <v>2024</v>
      </c>
      <c r="B1447" s="1" t="s">
        <v>52</v>
      </c>
      <c r="C1447" s="3"/>
      <c r="D1447" s="1" t="s">
        <v>5</v>
      </c>
      <c r="E1447" s="1" t="s">
        <v>6</v>
      </c>
      <c r="F1447" s="3">
        <v>44070</v>
      </c>
      <c r="G1447" s="8" t="s">
        <v>450</v>
      </c>
      <c r="H1447" s="8" t="s">
        <v>460</v>
      </c>
      <c r="I1447" t="s">
        <v>486</v>
      </c>
      <c r="J1447" t="s">
        <v>585</v>
      </c>
    </row>
    <row r="1448" spans="1:10" x14ac:dyDescent="0.25">
      <c r="A1448" s="1">
        <v>2024</v>
      </c>
      <c r="B1448" s="1" t="s">
        <v>54</v>
      </c>
      <c r="C1448" s="3"/>
      <c r="D1448" s="1" t="s">
        <v>5</v>
      </c>
      <c r="E1448" s="1" t="s">
        <v>10</v>
      </c>
      <c r="F1448" s="3">
        <v>44768</v>
      </c>
      <c r="G1448" s="8" t="s">
        <v>450</v>
      </c>
      <c r="H1448" s="8" t="s">
        <v>487</v>
      </c>
      <c r="I1448" t="s">
        <v>470</v>
      </c>
      <c r="J1448" t="s">
        <v>586</v>
      </c>
    </row>
    <row r="1449" spans="1:10" x14ac:dyDescent="0.25">
      <c r="A1449" s="1">
        <v>2024</v>
      </c>
      <c r="B1449" s="1" t="s">
        <v>55</v>
      </c>
      <c r="C1449" s="3"/>
      <c r="D1449" s="1" t="s">
        <v>5</v>
      </c>
      <c r="E1449" s="1" t="s">
        <v>10</v>
      </c>
      <c r="F1449" s="3">
        <v>44789</v>
      </c>
      <c r="G1449" s="8" t="s">
        <v>450</v>
      </c>
      <c r="H1449" s="8" t="s">
        <v>488</v>
      </c>
      <c r="I1449" t="s">
        <v>489</v>
      </c>
      <c r="J1449" t="s">
        <v>585</v>
      </c>
    </row>
    <row r="1450" spans="1:10" x14ac:dyDescent="0.25">
      <c r="A1450" s="1">
        <v>2024</v>
      </c>
      <c r="B1450" s="1" t="s">
        <v>57</v>
      </c>
      <c r="C1450" s="3"/>
      <c r="D1450" s="1" t="s">
        <v>5</v>
      </c>
      <c r="E1450" s="1" t="s">
        <v>10</v>
      </c>
      <c r="F1450" s="3">
        <v>43230</v>
      </c>
      <c r="G1450" s="8" t="s">
        <v>450</v>
      </c>
      <c r="H1450" s="8" t="s">
        <v>490</v>
      </c>
      <c r="I1450" t="s">
        <v>491</v>
      </c>
      <c r="J1450" t="s">
        <v>582</v>
      </c>
    </row>
    <row r="1451" spans="1:10" x14ac:dyDescent="0.25">
      <c r="A1451" s="1">
        <v>2024</v>
      </c>
      <c r="B1451" s="1" t="s">
        <v>64</v>
      </c>
      <c r="C1451" s="3"/>
      <c r="D1451" s="1" t="s">
        <v>5</v>
      </c>
      <c r="E1451" s="1" t="s">
        <v>10</v>
      </c>
      <c r="F1451" s="3">
        <v>42615</v>
      </c>
      <c r="G1451" s="8" t="s">
        <v>450</v>
      </c>
      <c r="H1451" s="8" t="s">
        <v>492</v>
      </c>
      <c r="I1451" t="s">
        <v>475</v>
      </c>
      <c r="J1451" t="s">
        <v>586</v>
      </c>
    </row>
    <row r="1452" spans="1:10" x14ac:dyDescent="0.25">
      <c r="A1452" s="1">
        <v>2024</v>
      </c>
      <c r="B1452" s="1" t="s">
        <v>65</v>
      </c>
      <c r="C1452" s="3"/>
      <c r="D1452" s="1" t="s">
        <v>5</v>
      </c>
      <c r="E1452" s="1" t="s">
        <v>6</v>
      </c>
      <c r="F1452" s="3">
        <v>45624</v>
      </c>
      <c r="G1452" s="8" t="s">
        <v>450</v>
      </c>
      <c r="H1452" s="8" t="s">
        <v>577</v>
      </c>
      <c r="I1452" t="s">
        <v>495</v>
      </c>
      <c r="J1452" s="7" t="s">
        <v>582</v>
      </c>
    </row>
    <row r="1453" spans="1:10" x14ac:dyDescent="0.25">
      <c r="A1453" s="1">
        <v>2024</v>
      </c>
      <c r="B1453" s="1" t="s">
        <v>66</v>
      </c>
      <c r="C1453" s="3"/>
      <c r="D1453" s="1" t="s">
        <v>5</v>
      </c>
      <c r="E1453" s="1" t="s">
        <v>10</v>
      </c>
      <c r="F1453" s="3">
        <v>39429</v>
      </c>
      <c r="G1453" s="8" t="s">
        <v>450</v>
      </c>
      <c r="H1453" s="8" t="s">
        <v>319</v>
      </c>
      <c r="I1453" t="s">
        <v>483</v>
      </c>
      <c r="J1453" t="s">
        <v>582</v>
      </c>
    </row>
    <row r="1454" spans="1:10" x14ac:dyDescent="0.25">
      <c r="A1454" s="1">
        <v>2024</v>
      </c>
      <c r="B1454" s="1" t="s">
        <v>68</v>
      </c>
      <c r="C1454" s="3"/>
      <c r="D1454" s="1" t="s">
        <v>5</v>
      </c>
      <c r="E1454" s="1" t="s">
        <v>6</v>
      </c>
      <c r="F1454" s="3">
        <v>45289</v>
      </c>
      <c r="G1454" s="8" t="s">
        <v>450</v>
      </c>
      <c r="H1454" s="8" t="s">
        <v>493</v>
      </c>
      <c r="I1454" t="s">
        <v>467</v>
      </c>
      <c r="J1454" t="s">
        <v>582</v>
      </c>
    </row>
    <row r="1455" spans="1:10" x14ac:dyDescent="0.25">
      <c r="A1455" s="1">
        <v>2024</v>
      </c>
      <c r="B1455" s="1" t="s">
        <v>69</v>
      </c>
      <c r="C1455" s="3"/>
      <c r="D1455" s="1" t="s">
        <v>5</v>
      </c>
      <c r="E1455" s="1" t="s">
        <v>10</v>
      </c>
      <c r="F1455" s="3">
        <v>45278</v>
      </c>
      <c r="G1455" s="8" t="s">
        <v>450</v>
      </c>
      <c r="H1455" s="8" t="s">
        <v>494</v>
      </c>
      <c r="I1455" t="s">
        <v>495</v>
      </c>
      <c r="J1455" t="s">
        <v>582</v>
      </c>
    </row>
    <row r="1456" spans="1:10" x14ac:dyDescent="0.25">
      <c r="A1456" s="1">
        <v>2024</v>
      </c>
      <c r="B1456" s="1" t="s">
        <v>73</v>
      </c>
      <c r="C1456" s="3"/>
      <c r="D1456" s="1" t="s">
        <v>5</v>
      </c>
      <c r="E1456" s="1" t="s">
        <v>10</v>
      </c>
      <c r="F1456" s="3">
        <v>44256</v>
      </c>
      <c r="G1456" s="8" t="s">
        <v>450</v>
      </c>
      <c r="H1456" s="8" t="s">
        <v>496</v>
      </c>
      <c r="I1456" t="s">
        <v>485</v>
      </c>
      <c r="J1456" t="s">
        <v>583</v>
      </c>
    </row>
    <row r="1457" spans="1:10" x14ac:dyDescent="0.25">
      <c r="A1457" s="1">
        <v>2024</v>
      </c>
      <c r="B1457" s="1" t="s">
        <v>74</v>
      </c>
      <c r="C1457" s="3"/>
      <c r="D1457" s="1" t="s">
        <v>5</v>
      </c>
      <c r="E1457" s="1" t="s">
        <v>6</v>
      </c>
      <c r="F1457" s="3">
        <v>41960</v>
      </c>
      <c r="G1457" s="8" t="s">
        <v>450</v>
      </c>
      <c r="H1457" s="8" t="s">
        <v>497</v>
      </c>
      <c r="I1457" t="s">
        <v>463</v>
      </c>
      <c r="J1457" t="s">
        <v>582</v>
      </c>
    </row>
    <row r="1458" spans="1:10" x14ac:dyDescent="0.25">
      <c r="A1458" s="1">
        <v>2024</v>
      </c>
      <c r="B1458" s="1" t="s">
        <v>76</v>
      </c>
      <c r="C1458" s="3"/>
      <c r="D1458" s="1" t="s">
        <v>5</v>
      </c>
      <c r="E1458" s="1" t="s">
        <v>20</v>
      </c>
      <c r="F1458" s="3">
        <v>44876</v>
      </c>
      <c r="G1458" s="8" t="s">
        <v>450</v>
      </c>
      <c r="H1458" s="8" t="s">
        <v>498</v>
      </c>
      <c r="I1458" t="s">
        <v>475</v>
      </c>
      <c r="J1458" t="s">
        <v>586</v>
      </c>
    </row>
    <row r="1459" spans="1:10" x14ac:dyDescent="0.25">
      <c r="A1459" s="1">
        <v>2024</v>
      </c>
      <c r="B1459" s="1" t="s">
        <v>77</v>
      </c>
      <c r="C1459" s="3"/>
      <c r="D1459" s="1" t="s">
        <v>5</v>
      </c>
      <c r="E1459" s="1" t="s">
        <v>6</v>
      </c>
      <c r="F1459" s="3">
        <v>44320</v>
      </c>
      <c r="G1459" s="8" t="s">
        <v>450</v>
      </c>
      <c r="H1459" s="8" t="s">
        <v>499</v>
      </c>
      <c r="I1459" t="s">
        <v>478</v>
      </c>
      <c r="J1459" t="s">
        <v>585</v>
      </c>
    </row>
    <row r="1460" spans="1:10" x14ac:dyDescent="0.25">
      <c r="A1460" s="1">
        <v>2024</v>
      </c>
      <c r="B1460" s="1" t="s">
        <v>81</v>
      </c>
      <c r="C1460" s="3"/>
      <c r="D1460" s="1" t="s">
        <v>5</v>
      </c>
      <c r="E1460" s="1" t="s">
        <v>6</v>
      </c>
      <c r="F1460" s="3">
        <v>41964</v>
      </c>
      <c r="G1460" s="8" t="s">
        <v>450</v>
      </c>
      <c r="H1460" s="8" t="s">
        <v>326</v>
      </c>
      <c r="I1460" t="s">
        <v>500</v>
      </c>
      <c r="J1460" t="s">
        <v>585</v>
      </c>
    </row>
    <row r="1461" spans="1:10" x14ac:dyDescent="0.25">
      <c r="A1461" s="1">
        <v>2024</v>
      </c>
      <c r="B1461" s="1" t="s">
        <v>82</v>
      </c>
      <c r="C1461" s="3"/>
      <c r="D1461" s="1" t="s">
        <v>5</v>
      </c>
      <c r="E1461" s="1" t="s">
        <v>6</v>
      </c>
      <c r="F1461" s="3">
        <v>45239</v>
      </c>
      <c r="G1461" s="8" t="s">
        <v>450</v>
      </c>
      <c r="H1461" s="8" t="s">
        <v>501</v>
      </c>
      <c r="I1461" t="s">
        <v>463</v>
      </c>
      <c r="J1461" t="s">
        <v>582</v>
      </c>
    </row>
    <row r="1462" spans="1:10" x14ac:dyDescent="0.25">
      <c r="A1462" s="1">
        <v>2024</v>
      </c>
      <c r="B1462" s="1" t="s">
        <v>84</v>
      </c>
      <c r="C1462" s="3"/>
      <c r="D1462" s="1" t="s">
        <v>5</v>
      </c>
      <c r="E1462" s="1" t="s">
        <v>6</v>
      </c>
      <c r="F1462" s="3">
        <v>42551</v>
      </c>
      <c r="G1462" s="8" t="s">
        <v>450</v>
      </c>
      <c r="H1462" s="8" t="s">
        <v>502</v>
      </c>
      <c r="I1462" t="s">
        <v>467</v>
      </c>
      <c r="J1462" t="s">
        <v>582</v>
      </c>
    </row>
    <row r="1463" spans="1:10" x14ac:dyDescent="0.25">
      <c r="A1463" s="1">
        <v>2024</v>
      </c>
      <c r="B1463" s="1" t="s">
        <v>87</v>
      </c>
      <c r="C1463" s="3"/>
      <c r="D1463" s="1" t="s">
        <v>5</v>
      </c>
      <c r="E1463" s="1" t="s">
        <v>6</v>
      </c>
      <c r="F1463" s="3">
        <v>42173</v>
      </c>
      <c r="G1463" s="8" t="s">
        <v>450</v>
      </c>
      <c r="H1463" s="8" t="s">
        <v>329</v>
      </c>
      <c r="I1463" t="s">
        <v>473</v>
      </c>
      <c r="J1463" t="s">
        <v>586</v>
      </c>
    </row>
    <row r="1464" spans="1:10" x14ac:dyDescent="0.25">
      <c r="A1464" s="1">
        <v>2024</v>
      </c>
      <c r="B1464" s="1" t="s">
        <v>88</v>
      </c>
      <c r="C1464" s="3"/>
      <c r="D1464" s="1" t="s">
        <v>5</v>
      </c>
      <c r="E1464" s="1" t="s">
        <v>6</v>
      </c>
      <c r="F1464" s="3">
        <v>43588</v>
      </c>
      <c r="G1464" s="8" t="s">
        <v>450</v>
      </c>
      <c r="H1464" s="8" t="s">
        <v>330</v>
      </c>
      <c r="I1464" t="s">
        <v>495</v>
      </c>
      <c r="J1464" t="s">
        <v>582</v>
      </c>
    </row>
    <row r="1465" spans="1:10" x14ac:dyDescent="0.25">
      <c r="A1465" s="1">
        <v>2024</v>
      </c>
      <c r="B1465" s="1" t="s">
        <v>89</v>
      </c>
      <c r="C1465" s="3"/>
      <c r="D1465" s="1" t="s">
        <v>5</v>
      </c>
      <c r="E1465" s="1" t="s">
        <v>10</v>
      </c>
      <c r="F1465" s="3">
        <v>43678</v>
      </c>
      <c r="G1465" s="8" t="s">
        <v>450</v>
      </c>
      <c r="H1465" s="8" t="s">
        <v>331</v>
      </c>
      <c r="I1465" t="s">
        <v>473</v>
      </c>
      <c r="J1465" t="s">
        <v>586</v>
      </c>
    </row>
    <row r="1466" spans="1:10" x14ac:dyDescent="0.25">
      <c r="A1466" s="1">
        <v>2024</v>
      </c>
      <c r="B1466" s="1" t="s">
        <v>93</v>
      </c>
      <c r="C1466" s="3"/>
      <c r="D1466" s="1" t="s">
        <v>5</v>
      </c>
      <c r="E1466" s="1" t="s">
        <v>10</v>
      </c>
      <c r="F1466" s="3">
        <v>45390</v>
      </c>
      <c r="G1466" s="8" t="s">
        <v>450</v>
      </c>
      <c r="H1466" s="8" t="s">
        <v>558</v>
      </c>
      <c r="I1466" t="s">
        <v>473</v>
      </c>
      <c r="J1466" t="s">
        <v>586</v>
      </c>
    </row>
    <row r="1467" spans="1:10" x14ac:dyDescent="0.25">
      <c r="A1467" s="1">
        <v>2024</v>
      </c>
      <c r="B1467" s="1" t="s">
        <v>96</v>
      </c>
      <c r="C1467" s="3"/>
      <c r="D1467" s="1" t="s">
        <v>5</v>
      </c>
      <c r="E1467" s="1" t="s">
        <v>6</v>
      </c>
      <c r="F1467" s="3">
        <v>44126</v>
      </c>
      <c r="G1467" s="8" t="s">
        <v>450</v>
      </c>
      <c r="H1467" s="8" t="s">
        <v>333</v>
      </c>
      <c r="I1467" t="s">
        <v>495</v>
      </c>
      <c r="J1467" t="s">
        <v>585</v>
      </c>
    </row>
    <row r="1468" spans="1:10" x14ac:dyDescent="0.25">
      <c r="A1468" s="1">
        <v>2024</v>
      </c>
      <c r="B1468" s="1" t="s">
        <v>97</v>
      </c>
      <c r="C1468" s="3">
        <v>2958465</v>
      </c>
      <c r="D1468" s="1" t="s">
        <v>5</v>
      </c>
      <c r="E1468" s="1" t="s">
        <v>6</v>
      </c>
      <c r="F1468" s="3">
        <v>45435</v>
      </c>
      <c r="G1468" s="8" t="s">
        <v>450</v>
      </c>
      <c r="H1468" s="8" t="s">
        <v>564</v>
      </c>
      <c r="I1468" t="s">
        <v>467</v>
      </c>
      <c r="J1468" t="s">
        <v>582</v>
      </c>
    </row>
    <row r="1469" spans="1:10" x14ac:dyDescent="0.25">
      <c r="A1469" s="1">
        <v>2024</v>
      </c>
      <c r="B1469" s="1" t="s">
        <v>98</v>
      </c>
      <c r="C1469" s="3"/>
      <c r="D1469" s="1" t="s">
        <v>5</v>
      </c>
      <c r="E1469" s="1" t="s">
        <v>6</v>
      </c>
      <c r="F1469" s="3">
        <v>45518</v>
      </c>
      <c r="G1469" s="8" t="s">
        <v>450</v>
      </c>
      <c r="H1469" s="8" t="s">
        <v>573</v>
      </c>
      <c r="I1469" t="s">
        <v>467</v>
      </c>
      <c r="J1469" t="s">
        <v>582</v>
      </c>
    </row>
    <row r="1470" spans="1:10" x14ac:dyDescent="0.25">
      <c r="A1470" s="1">
        <v>2024</v>
      </c>
      <c r="B1470" s="1" t="s">
        <v>99</v>
      </c>
      <c r="C1470" s="3"/>
      <c r="D1470" s="1" t="s">
        <v>5</v>
      </c>
      <c r="E1470" s="1" t="s">
        <v>6</v>
      </c>
      <c r="F1470" s="3">
        <v>45197</v>
      </c>
      <c r="G1470" s="8" t="s">
        <v>450</v>
      </c>
      <c r="H1470" s="8" t="s">
        <v>503</v>
      </c>
      <c r="I1470" t="s">
        <v>485</v>
      </c>
      <c r="J1470" t="s">
        <v>583</v>
      </c>
    </row>
    <row r="1471" spans="1:10" x14ac:dyDescent="0.25">
      <c r="A1471" s="1">
        <v>2024</v>
      </c>
      <c r="B1471" s="1" t="s">
        <v>101</v>
      </c>
      <c r="C1471" s="3">
        <v>2958465</v>
      </c>
      <c r="D1471" s="1" t="s">
        <v>5</v>
      </c>
      <c r="E1471" s="1" t="s">
        <v>6</v>
      </c>
      <c r="F1471" s="3">
        <v>45376</v>
      </c>
      <c r="G1471" s="8" t="s">
        <v>450</v>
      </c>
      <c r="H1471" s="8" t="s">
        <v>555</v>
      </c>
      <c r="I1471" t="s">
        <v>485</v>
      </c>
      <c r="J1471" t="s">
        <v>583</v>
      </c>
    </row>
    <row r="1472" spans="1:10" x14ac:dyDescent="0.25">
      <c r="A1472" s="1">
        <v>2024</v>
      </c>
      <c r="B1472" s="1" t="s">
        <v>102</v>
      </c>
      <c r="C1472" s="3"/>
      <c r="D1472" s="1" t="s">
        <v>5</v>
      </c>
      <c r="E1472" s="1" t="s">
        <v>6</v>
      </c>
      <c r="F1472" s="3">
        <v>45630</v>
      </c>
      <c r="G1472" s="8" t="s">
        <v>450</v>
      </c>
      <c r="H1472" s="8" t="s">
        <v>581</v>
      </c>
      <c r="I1472" t="s">
        <v>463</v>
      </c>
      <c r="J1472" s="7" t="s">
        <v>582</v>
      </c>
    </row>
    <row r="1473" spans="1:10" x14ac:dyDescent="0.25">
      <c r="A1473" s="1">
        <v>2024</v>
      </c>
      <c r="B1473" s="1" t="s">
        <v>104</v>
      </c>
      <c r="C1473" s="3"/>
      <c r="D1473" s="1" t="s">
        <v>5</v>
      </c>
      <c r="E1473" s="1" t="s">
        <v>6</v>
      </c>
      <c r="F1473" s="3">
        <v>42878</v>
      </c>
      <c r="G1473" s="8" t="s">
        <v>450</v>
      </c>
      <c r="H1473" s="8" t="s">
        <v>339</v>
      </c>
      <c r="I1473" t="s">
        <v>463</v>
      </c>
      <c r="J1473" t="s">
        <v>582</v>
      </c>
    </row>
    <row r="1474" spans="1:10" x14ac:dyDescent="0.25">
      <c r="A1474" s="1">
        <v>2024</v>
      </c>
      <c r="B1474" s="1" t="s">
        <v>107</v>
      </c>
      <c r="C1474" s="3"/>
      <c r="D1474" s="1" t="s">
        <v>5</v>
      </c>
      <c r="E1474" s="1" t="s">
        <v>6</v>
      </c>
      <c r="F1474" s="3">
        <v>40560</v>
      </c>
      <c r="G1474" s="8" t="s">
        <v>450</v>
      </c>
      <c r="H1474" s="8" t="s">
        <v>340</v>
      </c>
      <c r="I1474" t="s">
        <v>504</v>
      </c>
      <c r="J1474" t="s">
        <v>584</v>
      </c>
    </row>
    <row r="1475" spans="1:10" x14ac:dyDescent="0.25">
      <c r="A1475" s="1">
        <v>2024</v>
      </c>
      <c r="B1475" s="1" t="s">
        <v>108</v>
      </c>
      <c r="C1475" s="3"/>
      <c r="D1475" s="1" t="s">
        <v>5</v>
      </c>
      <c r="E1475" s="1" t="s">
        <v>10</v>
      </c>
      <c r="F1475" s="3">
        <v>42851</v>
      </c>
      <c r="G1475" s="8" t="s">
        <v>450</v>
      </c>
      <c r="H1475" s="8" t="s">
        <v>341</v>
      </c>
      <c r="I1475" t="s">
        <v>473</v>
      </c>
      <c r="J1475" t="s">
        <v>586</v>
      </c>
    </row>
    <row r="1476" spans="1:10" x14ac:dyDescent="0.25">
      <c r="A1476" s="1">
        <v>2024</v>
      </c>
      <c r="B1476" s="1" t="s">
        <v>110</v>
      </c>
      <c r="C1476" s="3"/>
      <c r="D1476" s="1" t="s">
        <v>5</v>
      </c>
      <c r="E1476" s="1" t="s">
        <v>6</v>
      </c>
      <c r="F1476" s="3">
        <v>41929</v>
      </c>
      <c r="G1476" s="8" t="s">
        <v>450</v>
      </c>
      <c r="H1476" s="8" t="s">
        <v>342</v>
      </c>
      <c r="I1476" t="s">
        <v>467</v>
      </c>
      <c r="J1476" t="s">
        <v>582</v>
      </c>
    </row>
    <row r="1477" spans="1:10" x14ac:dyDescent="0.25">
      <c r="A1477" s="1">
        <v>2024</v>
      </c>
      <c r="B1477" s="1" t="s">
        <v>111</v>
      </c>
      <c r="C1477" s="3"/>
      <c r="D1477" s="1" t="s">
        <v>5</v>
      </c>
      <c r="E1477" s="1" t="s">
        <v>6</v>
      </c>
      <c r="F1477" s="3">
        <v>44788</v>
      </c>
      <c r="G1477" s="8" t="s">
        <v>450</v>
      </c>
      <c r="H1477" s="8" t="s">
        <v>343</v>
      </c>
      <c r="I1477" t="s">
        <v>505</v>
      </c>
      <c r="J1477" t="s">
        <v>584</v>
      </c>
    </row>
    <row r="1478" spans="1:10" x14ac:dyDescent="0.25">
      <c r="A1478" s="1">
        <v>2024</v>
      </c>
      <c r="B1478" s="1" t="s">
        <v>112</v>
      </c>
      <c r="C1478" s="3">
        <v>2958465</v>
      </c>
      <c r="D1478" s="1" t="s">
        <v>5</v>
      </c>
      <c r="E1478" s="1" t="s">
        <v>6</v>
      </c>
      <c r="F1478" s="3">
        <v>45405</v>
      </c>
      <c r="G1478" s="8" t="s">
        <v>450</v>
      </c>
      <c r="H1478" s="8" t="s">
        <v>559</v>
      </c>
      <c r="I1478" t="s">
        <v>495</v>
      </c>
      <c r="J1478" t="s">
        <v>582</v>
      </c>
    </row>
    <row r="1479" spans="1:10" x14ac:dyDescent="0.25">
      <c r="A1479" s="1">
        <v>2024</v>
      </c>
      <c r="B1479" s="1" t="s">
        <v>114</v>
      </c>
      <c r="C1479" s="3"/>
      <c r="D1479" s="1" t="s">
        <v>5</v>
      </c>
      <c r="E1479" s="1" t="s">
        <v>6</v>
      </c>
      <c r="F1479" s="3">
        <v>45352</v>
      </c>
      <c r="G1479" s="8" t="s">
        <v>450</v>
      </c>
      <c r="H1479" s="8" t="s">
        <v>556</v>
      </c>
      <c r="I1479" t="s">
        <v>505</v>
      </c>
      <c r="J1479" t="s">
        <v>584</v>
      </c>
    </row>
    <row r="1480" spans="1:10" x14ac:dyDescent="0.25">
      <c r="A1480" s="1">
        <v>2024</v>
      </c>
      <c r="B1480" s="1" t="s">
        <v>115</v>
      </c>
      <c r="C1480" s="3"/>
      <c r="D1480" s="1" t="s">
        <v>5</v>
      </c>
      <c r="E1480" s="1" t="s">
        <v>6</v>
      </c>
      <c r="F1480" s="3">
        <v>41282</v>
      </c>
      <c r="G1480" s="8" t="s">
        <v>450</v>
      </c>
      <c r="H1480" s="8" t="s">
        <v>346</v>
      </c>
      <c r="I1480" t="s">
        <v>481</v>
      </c>
      <c r="J1480" t="s">
        <v>584</v>
      </c>
    </row>
    <row r="1481" spans="1:10" x14ac:dyDescent="0.25">
      <c r="A1481" s="1">
        <v>2024</v>
      </c>
      <c r="B1481" s="1" t="s">
        <v>117</v>
      </c>
      <c r="C1481" s="3"/>
      <c r="D1481" s="1" t="s">
        <v>5</v>
      </c>
      <c r="E1481" s="1" t="s">
        <v>10</v>
      </c>
      <c r="F1481" s="3">
        <v>44671</v>
      </c>
      <c r="G1481" s="8" t="s">
        <v>450</v>
      </c>
      <c r="H1481" s="8" t="s">
        <v>347</v>
      </c>
      <c r="I1481" t="s">
        <v>475</v>
      </c>
      <c r="J1481" t="s">
        <v>586</v>
      </c>
    </row>
    <row r="1482" spans="1:10" x14ac:dyDescent="0.25">
      <c r="A1482" s="1">
        <v>2024</v>
      </c>
      <c r="B1482" s="1" t="s">
        <v>118</v>
      </c>
      <c r="C1482" s="3"/>
      <c r="D1482" s="1" t="s">
        <v>5</v>
      </c>
      <c r="E1482" s="1" t="s">
        <v>6</v>
      </c>
      <c r="F1482" s="3">
        <v>43063</v>
      </c>
      <c r="G1482" s="8" t="s">
        <v>450</v>
      </c>
      <c r="H1482" s="8" t="s">
        <v>506</v>
      </c>
      <c r="I1482" t="s">
        <v>467</v>
      </c>
      <c r="J1482" t="s">
        <v>582</v>
      </c>
    </row>
    <row r="1483" spans="1:10" x14ac:dyDescent="0.25">
      <c r="A1483" s="1">
        <v>2024</v>
      </c>
      <c r="B1483" s="1" t="s">
        <v>120</v>
      </c>
      <c r="C1483" s="3"/>
      <c r="D1483" s="1" t="s">
        <v>5</v>
      </c>
      <c r="E1483" s="1" t="s">
        <v>6</v>
      </c>
      <c r="F1483" s="3">
        <v>45152</v>
      </c>
      <c r="G1483" s="8" t="s">
        <v>450</v>
      </c>
      <c r="H1483" s="8" t="s">
        <v>507</v>
      </c>
      <c r="I1483" t="s">
        <v>508</v>
      </c>
      <c r="J1483" t="s">
        <v>585</v>
      </c>
    </row>
    <row r="1484" spans="1:10" x14ac:dyDescent="0.25">
      <c r="A1484" s="1">
        <v>2024</v>
      </c>
      <c r="B1484" s="1" t="s">
        <v>121</v>
      </c>
      <c r="C1484" s="3"/>
      <c r="D1484" s="1" t="s">
        <v>5</v>
      </c>
      <c r="E1484" s="1" t="s">
        <v>6</v>
      </c>
      <c r="F1484" s="3">
        <v>45579</v>
      </c>
      <c r="G1484" s="8" t="s">
        <v>450</v>
      </c>
      <c r="H1484" s="8" t="s">
        <v>350</v>
      </c>
      <c r="I1484" t="s">
        <v>467</v>
      </c>
      <c r="J1484" s="7" t="s">
        <v>582</v>
      </c>
    </row>
    <row r="1485" spans="1:10" x14ac:dyDescent="0.25">
      <c r="A1485" s="1">
        <v>2024</v>
      </c>
      <c r="B1485" s="1" t="s">
        <v>122</v>
      </c>
      <c r="C1485" s="3">
        <v>2958465</v>
      </c>
      <c r="D1485" s="1" t="s">
        <v>5</v>
      </c>
      <c r="E1485" s="1" t="s">
        <v>20</v>
      </c>
      <c r="F1485" s="3">
        <v>45446</v>
      </c>
      <c r="G1485" s="8" t="s">
        <v>450</v>
      </c>
      <c r="H1485" s="8" t="s">
        <v>565</v>
      </c>
      <c r="I1485" t="s">
        <v>566</v>
      </c>
      <c r="J1485" t="s">
        <v>586</v>
      </c>
    </row>
    <row r="1486" spans="1:10" x14ac:dyDescent="0.25">
      <c r="A1486" s="1">
        <v>2024</v>
      </c>
      <c r="B1486" s="1" t="s">
        <v>126</v>
      </c>
      <c r="C1486" s="3"/>
      <c r="D1486" s="1" t="s">
        <v>5</v>
      </c>
      <c r="E1486" s="1" t="s">
        <v>6</v>
      </c>
      <c r="F1486" s="3">
        <v>43628</v>
      </c>
      <c r="G1486" s="8" t="s">
        <v>450</v>
      </c>
      <c r="H1486" s="8" t="s">
        <v>352</v>
      </c>
      <c r="I1486" t="s">
        <v>509</v>
      </c>
      <c r="J1486" t="s">
        <v>584</v>
      </c>
    </row>
    <row r="1487" spans="1:10" x14ac:dyDescent="0.25">
      <c r="A1487" s="1">
        <v>2024</v>
      </c>
      <c r="B1487" s="1" t="s">
        <v>128</v>
      </c>
      <c r="C1487" s="3"/>
      <c r="D1487" s="1" t="s">
        <v>5</v>
      </c>
      <c r="E1487" s="1" t="s">
        <v>6</v>
      </c>
      <c r="F1487" s="3">
        <v>41863</v>
      </c>
      <c r="G1487" s="8" t="s">
        <v>450</v>
      </c>
      <c r="H1487" s="8" t="s">
        <v>353</v>
      </c>
      <c r="I1487" t="s">
        <v>510</v>
      </c>
      <c r="J1487" t="s">
        <v>584</v>
      </c>
    </row>
    <row r="1488" spans="1:10" x14ac:dyDescent="0.25">
      <c r="A1488" s="1">
        <v>2024</v>
      </c>
      <c r="B1488" s="1" t="s">
        <v>129</v>
      </c>
      <c r="C1488" s="3">
        <v>2958465</v>
      </c>
      <c r="D1488" s="1" t="s">
        <v>5</v>
      </c>
      <c r="E1488" s="1" t="s">
        <v>6</v>
      </c>
      <c r="F1488" s="3">
        <v>44967</v>
      </c>
      <c r="G1488" s="8" t="s">
        <v>450</v>
      </c>
      <c r="H1488" s="8" t="s">
        <v>511</v>
      </c>
      <c r="I1488" t="s">
        <v>495</v>
      </c>
      <c r="J1488" t="s">
        <v>582</v>
      </c>
    </row>
    <row r="1489" spans="1:10" x14ac:dyDescent="0.25">
      <c r="A1489" s="1">
        <v>2024</v>
      </c>
      <c r="B1489" s="1" t="s">
        <v>132</v>
      </c>
      <c r="C1489" s="3"/>
      <c r="D1489" s="1" t="s">
        <v>5</v>
      </c>
      <c r="E1489" s="1" t="s">
        <v>10</v>
      </c>
      <c r="F1489" s="3">
        <v>43103</v>
      </c>
      <c r="G1489" s="8" t="s">
        <v>450</v>
      </c>
      <c r="H1489" s="8" t="s">
        <v>355</v>
      </c>
      <c r="I1489" t="s">
        <v>473</v>
      </c>
      <c r="J1489" t="s">
        <v>586</v>
      </c>
    </row>
    <row r="1490" spans="1:10" x14ac:dyDescent="0.25">
      <c r="A1490" s="1">
        <v>2024</v>
      </c>
      <c r="B1490" s="1" t="s">
        <v>136</v>
      </c>
      <c r="C1490" s="3"/>
      <c r="D1490" s="1" t="s">
        <v>5</v>
      </c>
      <c r="E1490" s="1" t="s">
        <v>6</v>
      </c>
      <c r="F1490" s="3">
        <v>42576</v>
      </c>
      <c r="G1490" s="8" t="s">
        <v>450</v>
      </c>
      <c r="H1490" s="8" t="s">
        <v>512</v>
      </c>
      <c r="I1490" t="s">
        <v>505</v>
      </c>
      <c r="J1490" t="s">
        <v>584</v>
      </c>
    </row>
    <row r="1491" spans="1:10" x14ac:dyDescent="0.25">
      <c r="A1491" s="1">
        <v>2024</v>
      </c>
      <c r="B1491" s="1" t="s">
        <v>137</v>
      </c>
      <c r="C1491" s="3"/>
      <c r="D1491" s="1" t="s">
        <v>5</v>
      </c>
      <c r="E1491" s="1" t="s">
        <v>6</v>
      </c>
      <c r="F1491" s="3">
        <v>44076</v>
      </c>
      <c r="G1491" s="8" t="s">
        <v>450</v>
      </c>
      <c r="H1491" s="8" t="s">
        <v>357</v>
      </c>
      <c r="I1491" t="s">
        <v>495</v>
      </c>
      <c r="J1491" t="s">
        <v>582</v>
      </c>
    </row>
    <row r="1492" spans="1:10" x14ac:dyDescent="0.25">
      <c r="A1492" s="1">
        <v>2024</v>
      </c>
      <c r="B1492" s="1" t="s">
        <v>138</v>
      </c>
      <c r="C1492" s="3"/>
      <c r="D1492" s="1" t="s">
        <v>5</v>
      </c>
      <c r="E1492" s="1" t="s">
        <v>6</v>
      </c>
      <c r="F1492" s="3">
        <v>44617</v>
      </c>
      <c r="G1492" s="8" t="s">
        <v>450</v>
      </c>
      <c r="H1492" s="8" t="s">
        <v>513</v>
      </c>
      <c r="I1492" t="s">
        <v>495</v>
      </c>
      <c r="J1492" t="s">
        <v>582</v>
      </c>
    </row>
    <row r="1493" spans="1:10" x14ac:dyDescent="0.25">
      <c r="A1493" s="1">
        <v>2024</v>
      </c>
      <c r="B1493" s="1" t="s">
        <v>139</v>
      </c>
      <c r="C1493" s="3"/>
      <c r="D1493" s="1" t="s">
        <v>5</v>
      </c>
      <c r="E1493" s="1" t="s">
        <v>10</v>
      </c>
      <c r="F1493" s="3">
        <v>45085</v>
      </c>
      <c r="G1493" s="8" t="s">
        <v>450</v>
      </c>
      <c r="H1493" s="8" t="s">
        <v>514</v>
      </c>
      <c r="I1493" t="s">
        <v>470</v>
      </c>
      <c r="J1493" t="s">
        <v>586</v>
      </c>
    </row>
    <row r="1494" spans="1:10" x14ac:dyDescent="0.25">
      <c r="A1494" s="1">
        <v>2024</v>
      </c>
      <c r="B1494" s="1" t="s">
        <v>140</v>
      </c>
      <c r="C1494" s="3"/>
      <c r="D1494" s="1" t="s">
        <v>5</v>
      </c>
      <c r="E1494" s="1" t="s">
        <v>10</v>
      </c>
      <c r="F1494" s="3">
        <v>44047</v>
      </c>
      <c r="G1494" s="8" t="s">
        <v>450</v>
      </c>
      <c r="H1494" s="8" t="s">
        <v>360</v>
      </c>
      <c r="I1494" t="s">
        <v>471</v>
      </c>
      <c r="J1494" t="s">
        <v>582</v>
      </c>
    </row>
    <row r="1495" spans="1:10" x14ac:dyDescent="0.25">
      <c r="A1495" s="1">
        <v>2024</v>
      </c>
      <c r="B1495" s="1" t="s">
        <v>143</v>
      </c>
      <c r="C1495" s="3"/>
      <c r="D1495" s="1" t="s">
        <v>5</v>
      </c>
      <c r="E1495" s="1" t="s">
        <v>10</v>
      </c>
      <c r="F1495" s="3">
        <v>44007</v>
      </c>
      <c r="G1495" s="8" t="s">
        <v>450</v>
      </c>
      <c r="H1495" s="8" t="s">
        <v>515</v>
      </c>
      <c r="I1495" t="s">
        <v>471</v>
      </c>
      <c r="J1495" t="s">
        <v>582</v>
      </c>
    </row>
    <row r="1496" spans="1:10" x14ac:dyDescent="0.25">
      <c r="A1496" s="1">
        <v>2024</v>
      </c>
      <c r="B1496" s="1" t="s">
        <v>145</v>
      </c>
      <c r="C1496" s="3"/>
      <c r="D1496" s="1" t="s">
        <v>5</v>
      </c>
      <c r="E1496" s="1" t="s">
        <v>10</v>
      </c>
      <c r="F1496" s="3">
        <v>45478</v>
      </c>
      <c r="G1496" s="8" t="s">
        <v>450</v>
      </c>
      <c r="H1496" s="8" t="s">
        <v>569</v>
      </c>
      <c r="I1496" t="s">
        <v>561</v>
      </c>
      <c r="J1496" s="7" t="s">
        <v>583</v>
      </c>
    </row>
    <row r="1497" spans="1:10" x14ac:dyDescent="0.25">
      <c r="A1497" s="1">
        <v>2024</v>
      </c>
      <c r="B1497" s="1" t="s">
        <v>146</v>
      </c>
      <c r="C1497" s="3"/>
      <c r="D1497" s="1" t="s">
        <v>5</v>
      </c>
      <c r="E1497" s="1" t="s">
        <v>6</v>
      </c>
      <c r="F1497" s="3">
        <v>45169</v>
      </c>
      <c r="G1497" s="8" t="s">
        <v>450</v>
      </c>
      <c r="H1497" s="8" t="s">
        <v>516</v>
      </c>
      <c r="I1497" t="s">
        <v>486</v>
      </c>
      <c r="J1497" t="s">
        <v>585</v>
      </c>
    </row>
    <row r="1498" spans="1:10" x14ac:dyDescent="0.25">
      <c r="A1498" s="1">
        <v>2024</v>
      </c>
      <c r="B1498" s="1" t="s">
        <v>147</v>
      </c>
      <c r="C1498" s="3">
        <v>2958465</v>
      </c>
      <c r="D1498" s="1" t="s">
        <v>5</v>
      </c>
      <c r="E1498" s="1" t="s">
        <v>6</v>
      </c>
      <c r="F1498" s="3">
        <v>45113</v>
      </c>
      <c r="G1498" s="8" t="s">
        <v>450</v>
      </c>
      <c r="H1498" s="8" t="s">
        <v>517</v>
      </c>
      <c r="I1498" t="s">
        <v>486</v>
      </c>
      <c r="J1498" t="s">
        <v>585</v>
      </c>
    </row>
    <row r="1499" spans="1:10" x14ac:dyDescent="0.25">
      <c r="A1499" s="1">
        <v>2024</v>
      </c>
      <c r="B1499" s="1" t="s">
        <v>151</v>
      </c>
      <c r="C1499" s="3"/>
      <c r="D1499" s="1" t="s">
        <v>5</v>
      </c>
      <c r="E1499" s="1" t="s">
        <v>6</v>
      </c>
      <c r="F1499" s="3">
        <v>44837</v>
      </c>
      <c r="G1499" s="8" t="s">
        <v>450</v>
      </c>
      <c r="H1499" s="8" t="s">
        <v>518</v>
      </c>
      <c r="I1499" t="s">
        <v>495</v>
      </c>
      <c r="J1499" t="s">
        <v>582</v>
      </c>
    </row>
    <row r="1500" spans="1:10" x14ac:dyDescent="0.25">
      <c r="A1500" s="1">
        <v>2024</v>
      </c>
      <c r="B1500" s="1" t="s">
        <v>152</v>
      </c>
      <c r="C1500" s="3"/>
      <c r="D1500" s="1" t="s">
        <v>5</v>
      </c>
      <c r="E1500" s="1" t="s">
        <v>10</v>
      </c>
      <c r="F1500" s="3">
        <v>43634</v>
      </c>
      <c r="G1500" s="8" t="s">
        <v>450</v>
      </c>
      <c r="H1500" s="8" t="s">
        <v>366</v>
      </c>
      <c r="I1500" t="s">
        <v>470</v>
      </c>
      <c r="J1500" t="s">
        <v>586</v>
      </c>
    </row>
    <row r="1501" spans="1:10" x14ac:dyDescent="0.25">
      <c r="A1501" s="1">
        <v>2024</v>
      </c>
      <c r="B1501" s="1" t="s">
        <v>153</v>
      </c>
      <c r="C1501" s="3"/>
      <c r="D1501" s="1" t="s">
        <v>5</v>
      </c>
      <c r="E1501" s="1" t="s">
        <v>10</v>
      </c>
      <c r="F1501" s="3">
        <v>45303</v>
      </c>
      <c r="G1501" s="8" t="s">
        <v>450</v>
      </c>
      <c r="H1501" s="8" t="s">
        <v>519</v>
      </c>
      <c r="I1501" t="s">
        <v>495</v>
      </c>
      <c r="J1501" t="s">
        <v>582</v>
      </c>
    </row>
    <row r="1502" spans="1:10" x14ac:dyDescent="0.25">
      <c r="A1502" s="1">
        <v>2024</v>
      </c>
      <c r="B1502" s="1" t="s">
        <v>155</v>
      </c>
      <c r="C1502" s="3"/>
      <c r="D1502" s="1" t="s">
        <v>5</v>
      </c>
      <c r="E1502" s="1" t="s">
        <v>10</v>
      </c>
      <c r="F1502" s="3">
        <v>42990</v>
      </c>
      <c r="G1502" s="8" t="s">
        <v>450</v>
      </c>
      <c r="H1502" s="8" t="s">
        <v>297</v>
      </c>
      <c r="I1502" t="s">
        <v>469</v>
      </c>
      <c r="J1502" t="s">
        <v>586</v>
      </c>
    </row>
    <row r="1503" spans="1:10" x14ac:dyDescent="0.25">
      <c r="A1503" s="1">
        <v>2024</v>
      </c>
      <c r="B1503" s="1" t="s">
        <v>157</v>
      </c>
      <c r="C1503" s="3"/>
      <c r="D1503" s="1" t="s">
        <v>5</v>
      </c>
      <c r="E1503" s="1" t="s">
        <v>6</v>
      </c>
      <c r="F1503" s="3">
        <v>44447</v>
      </c>
      <c r="G1503" s="8" t="s">
        <v>450</v>
      </c>
      <c r="H1503" s="8" t="s">
        <v>520</v>
      </c>
      <c r="I1503" t="s">
        <v>521</v>
      </c>
      <c r="J1503" t="s">
        <v>583</v>
      </c>
    </row>
    <row r="1504" spans="1:10" x14ac:dyDescent="0.25">
      <c r="A1504" s="1">
        <v>2024</v>
      </c>
      <c r="B1504" s="1" t="s">
        <v>159</v>
      </c>
      <c r="C1504" s="3"/>
      <c r="D1504" s="1" t="s">
        <v>5</v>
      </c>
      <c r="E1504" s="1" t="s">
        <v>6</v>
      </c>
      <c r="F1504" s="3">
        <v>43256</v>
      </c>
      <c r="G1504" s="8" t="s">
        <v>450</v>
      </c>
      <c r="H1504" s="8" t="s">
        <v>522</v>
      </c>
      <c r="I1504" t="s">
        <v>505</v>
      </c>
      <c r="J1504" t="s">
        <v>584</v>
      </c>
    </row>
    <row r="1505" spans="1:10" x14ac:dyDescent="0.25">
      <c r="A1505" s="1">
        <v>2024</v>
      </c>
      <c r="B1505" s="1" t="s">
        <v>160</v>
      </c>
      <c r="C1505" s="3"/>
      <c r="D1505" s="1" t="s">
        <v>5</v>
      </c>
      <c r="E1505" s="1" t="s">
        <v>10</v>
      </c>
      <c r="F1505" s="3">
        <v>44097</v>
      </c>
      <c r="G1505" s="8" t="s">
        <v>450</v>
      </c>
      <c r="H1505" s="8" t="s">
        <v>523</v>
      </c>
      <c r="I1505" t="s">
        <v>524</v>
      </c>
      <c r="J1505" t="s">
        <v>583</v>
      </c>
    </row>
    <row r="1506" spans="1:10" x14ac:dyDescent="0.25">
      <c r="A1506" s="1">
        <v>2024</v>
      </c>
      <c r="B1506" s="1" t="s">
        <v>161</v>
      </c>
      <c r="C1506" s="3"/>
      <c r="D1506" s="1" t="s">
        <v>5</v>
      </c>
      <c r="E1506" s="1" t="s">
        <v>6</v>
      </c>
      <c r="F1506" s="3">
        <v>42821</v>
      </c>
      <c r="G1506" s="8" t="s">
        <v>450</v>
      </c>
      <c r="H1506" s="8" t="s">
        <v>525</v>
      </c>
      <c r="I1506" t="s">
        <v>505</v>
      </c>
      <c r="J1506" t="s">
        <v>584</v>
      </c>
    </row>
    <row r="1507" spans="1:10" x14ac:dyDescent="0.25">
      <c r="A1507" s="1">
        <v>2024</v>
      </c>
      <c r="B1507" s="1" t="s">
        <v>165</v>
      </c>
      <c r="C1507" s="3"/>
      <c r="D1507" s="1" t="s">
        <v>5</v>
      </c>
      <c r="E1507" s="1" t="s">
        <v>10</v>
      </c>
      <c r="F1507" s="3">
        <v>45506</v>
      </c>
      <c r="G1507" s="8" t="s">
        <v>450</v>
      </c>
      <c r="H1507" s="8" t="s">
        <v>574</v>
      </c>
      <c r="I1507" t="s">
        <v>473</v>
      </c>
      <c r="J1507" t="s">
        <v>586</v>
      </c>
    </row>
    <row r="1508" spans="1:10" x14ac:dyDescent="0.25">
      <c r="A1508" s="1">
        <v>2024</v>
      </c>
      <c r="B1508" s="1" t="s">
        <v>166</v>
      </c>
      <c r="C1508" s="3"/>
      <c r="D1508" s="1" t="s">
        <v>5</v>
      </c>
      <c r="E1508" s="1" t="s">
        <v>10</v>
      </c>
      <c r="F1508" s="3">
        <v>44467</v>
      </c>
      <c r="G1508" s="8" t="s">
        <v>450</v>
      </c>
      <c r="H1508" s="8" t="s">
        <v>526</v>
      </c>
      <c r="I1508" t="s">
        <v>483</v>
      </c>
      <c r="J1508" t="s">
        <v>582</v>
      </c>
    </row>
    <row r="1509" spans="1:10" x14ac:dyDescent="0.25">
      <c r="A1509" s="1">
        <v>2024</v>
      </c>
      <c r="B1509" s="1" t="s">
        <v>168</v>
      </c>
      <c r="C1509" s="3"/>
      <c r="D1509" s="1" t="s">
        <v>5</v>
      </c>
      <c r="E1509" s="1" t="s">
        <v>6</v>
      </c>
      <c r="F1509" s="3">
        <v>40317</v>
      </c>
      <c r="G1509" s="8" t="s">
        <v>450</v>
      </c>
      <c r="H1509" s="8" t="s">
        <v>375</v>
      </c>
      <c r="I1509" t="s">
        <v>461</v>
      </c>
      <c r="J1509" t="s">
        <v>585</v>
      </c>
    </row>
    <row r="1510" spans="1:10" x14ac:dyDescent="0.25">
      <c r="A1510" s="1">
        <v>2024</v>
      </c>
      <c r="B1510" s="1" t="s">
        <v>169</v>
      </c>
      <c r="C1510" s="3">
        <v>2958465</v>
      </c>
      <c r="D1510" s="1" t="s">
        <v>5</v>
      </c>
      <c r="E1510" s="1" t="s">
        <v>10</v>
      </c>
      <c r="F1510" s="3">
        <v>44999</v>
      </c>
      <c r="G1510" s="8" t="s">
        <v>450</v>
      </c>
      <c r="H1510" s="8" t="s">
        <v>527</v>
      </c>
      <c r="I1510" t="s">
        <v>470</v>
      </c>
      <c r="J1510" t="s">
        <v>586</v>
      </c>
    </row>
    <row r="1511" spans="1:10" x14ac:dyDescent="0.25">
      <c r="A1511" s="1">
        <v>2024</v>
      </c>
      <c r="B1511" s="1" t="s">
        <v>170</v>
      </c>
      <c r="C1511" s="3"/>
      <c r="D1511" s="1" t="s">
        <v>5</v>
      </c>
      <c r="E1511" s="1" t="s">
        <v>6</v>
      </c>
      <c r="F1511" s="3">
        <v>44266</v>
      </c>
      <c r="G1511" s="8" t="s">
        <v>450</v>
      </c>
      <c r="H1511" s="8" t="s">
        <v>528</v>
      </c>
      <c r="I1511" t="s">
        <v>509</v>
      </c>
      <c r="J1511" t="s">
        <v>584</v>
      </c>
    </row>
    <row r="1512" spans="1:10" x14ac:dyDescent="0.25">
      <c r="A1512" s="1">
        <v>2024</v>
      </c>
      <c r="B1512" s="1" t="s">
        <v>172</v>
      </c>
      <c r="C1512" s="3"/>
      <c r="D1512" s="1" t="s">
        <v>5</v>
      </c>
      <c r="E1512" s="1" t="s">
        <v>10</v>
      </c>
      <c r="F1512" s="3">
        <v>43594</v>
      </c>
      <c r="G1512" s="8" t="s">
        <v>450</v>
      </c>
      <c r="H1512" s="8" t="s">
        <v>378</v>
      </c>
      <c r="I1512" t="s">
        <v>473</v>
      </c>
      <c r="J1512" t="s">
        <v>586</v>
      </c>
    </row>
    <row r="1513" spans="1:10" x14ac:dyDescent="0.25">
      <c r="A1513" s="1">
        <v>2024</v>
      </c>
      <c r="B1513" s="1" t="s">
        <v>173</v>
      </c>
      <c r="C1513" s="3"/>
      <c r="D1513" s="1" t="s">
        <v>5</v>
      </c>
      <c r="E1513" s="1" t="s">
        <v>10</v>
      </c>
      <c r="F1513" s="3">
        <v>44253</v>
      </c>
      <c r="G1513" s="8" t="s">
        <v>450</v>
      </c>
      <c r="H1513" s="8" t="s">
        <v>529</v>
      </c>
      <c r="I1513" t="s">
        <v>473</v>
      </c>
      <c r="J1513" t="s">
        <v>586</v>
      </c>
    </row>
    <row r="1514" spans="1:10" x14ac:dyDescent="0.25">
      <c r="A1514" s="1">
        <v>2024</v>
      </c>
      <c r="B1514" s="1" t="s">
        <v>175</v>
      </c>
      <c r="C1514" s="3"/>
      <c r="D1514" s="1" t="s">
        <v>5</v>
      </c>
      <c r="E1514" s="1" t="s">
        <v>6</v>
      </c>
      <c r="F1514" s="3">
        <v>40560</v>
      </c>
      <c r="G1514" s="8" t="s">
        <v>450</v>
      </c>
      <c r="H1514" s="8" t="s">
        <v>380</v>
      </c>
      <c r="I1514" t="s">
        <v>486</v>
      </c>
      <c r="J1514" t="s">
        <v>585</v>
      </c>
    </row>
    <row r="1515" spans="1:10" x14ac:dyDescent="0.25">
      <c r="A1515" s="1">
        <v>2024</v>
      </c>
      <c r="B1515" s="1" t="s">
        <v>177</v>
      </c>
      <c r="C1515" s="3"/>
      <c r="D1515" s="1" t="s">
        <v>5</v>
      </c>
      <c r="E1515" s="1" t="s">
        <v>6</v>
      </c>
      <c r="F1515" s="3">
        <v>44158</v>
      </c>
      <c r="G1515" s="8" t="s">
        <v>450</v>
      </c>
      <c r="H1515" s="8" t="s">
        <v>381</v>
      </c>
      <c r="I1515" t="s">
        <v>477</v>
      </c>
      <c r="J1515" t="s">
        <v>583</v>
      </c>
    </row>
    <row r="1516" spans="1:10" x14ac:dyDescent="0.25">
      <c r="A1516" s="1">
        <v>2024</v>
      </c>
      <c r="B1516" s="1" t="s">
        <v>182</v>
      </c>
      <c r="C1516" s="3"/>
      <c r="D1516" s="1" t="s">
        <v>5</v>
      </c>
      <c r="E1516" s="1" t="s">
        <v>6</v>
      </c>
      <c r="F1516" s="3">
        <v>45133</v>
      </c>
      <c r="G1516" s="8" t="s">
        <v>450</v>
      </c>
      <c r="H1516" s="8" t="s">
        <v>382</v>
      </c>
      <c r="I1516" t="s">
        <v>467</v>
      </c>
      <c r="J1516" t="s">
        <v>582</v>
      </c>
    </row>
    <row r="1517" spans="1:10" x14ac:dyDescent="0.25">
      <c r="A1517" s="1">
        <v>2024</v>
      </c>
      <c r="B1517" s="1" t="s">
        <v>185</v>
      </c>
      <c r="C1517" s="3"/>
      <c r="D1517" s="1" t="s">
        <v>5</v>
      </c>
      <c r="E1517" s="1" t="s">
        <v>6</v>
      </c>
      <c r="F1517" s="3">
        <v>45623</v>
      </c>
      <c r="G1517" s="8" t="s">
        <v>450</v>
      </c>
      <c r="H1517" s="8" t="s">
        <v>578</v>
      </c>
      <c r="I1517" t="s">
        <v>579</v>
      </c>
      <c r="J1517" s="7" t="s">
        <v>585</v>
      </c>
    </row>
    <row r="1518" spans="1:10" x14ac:dyDescent="0.25">
      <c r="A1518" s="1">
        <v>2024</v>
      </c>
      <c r="B1518" s="1" t="s">
        <v>189</v>
      </c>
      <c r="C1518" s="3">
        <v>2958465</v>
      </c>
      <c r="D1518" s="1" t="s">
        <v>5</v>
      </c>
      <c r="E1518" s="1" t="s">
        <v>6</v>
      </c>
      <c r="F1518" s="3">
        <v>44895</v>
      </c>
      <c r="G1518" s="8" t="s">
        <v>450</v>
      </c>
      <c r="H1518" s="8" t="s">
        <v>530</v>
      </c>
      <c r="I1518" t="s">
        <v>467</v>
      </c>
      <c r="J1518" t="s">
        <v>582</v>
      </c>
    </row>
    <row r="1519" spans="1:10" x14ac:dyDescent="0.25">
      <c r="A1519" s="1">
        <v>2024</v>
      </c>
      <c r="B1519" s="1" t="s">
        <v>190</v>
      </c>
      <c r="C1519" s="3"/>
      <c r="D1519" s="1" t="s">
        <v>5</v>
      </c>
      <c r="E1519" s="1" t="s">
        <v>10</v>
      </c>
      <c r="F1519" s="3">
        <v>45112</v>
      </c>
      <c r="G1519" s="8" t="s">
        <v>450</v>
      </c>
      <c r="H1519" s="8" t="s">
        <v>531</v>
      </c>
      <c r="I1519" t="s">
        <v>489</v>
      </c>
      <c r="J1519" t="s">
        <v>585</v>
      </c>
    </row>
    <row r="1520" spans="1:10" x14ac:dyDescent="0.25">
      <c r="A1520" s="1">
        <v>2024</v>
      </c>
      <c r="B1520" s="1" t="s">
        <v>191</v>
      </c>
      <c r="C1520" s="3"/>
      <c r="D1520" s="1" t="s">
        <v>5</v>
      </c>
      <c r="E1520" s="1" t="s">
        <v>6</v>
      </c>
      <c r="F1520" s="3">
        <v>45483</v>
      </c>
      <c r="G1520" s="8" t="s">
        <v>450</v>
      </c>
      <c r="H1520" s="8" t="s">
        <v>570</v>
      </c>
      <c r="I1520" t="s">
        <v>510</v>
      </c>
      <c r="J1520" t="s">
        <v>584</v>
      </c>
    </row>
    <row r="1521" spans="1:10" x14ac:dyDescent="0.25">
      <c r="A1521" s="1">
        <v>2024</v>
      </c>
      <c r="B1521" s="1" t="s">
        <v>192</v>
      </c>
      <c r="C1521" s="3"/>
      <c r="D1521" s="1" t="s">
        <v>5</v>
      </c>
      <c r="E1521" s="1" t="s">
        <v>10</v>
      </c>
      <c r="F1521" s="3">
        <v>44243</v>
      </c>
      <c r="G1521" s="8" t="s">
        <v>450</v>
      </c>
      <c r="H1521" s="8" t="s">
        <v>532</v>
      </c>
      <c r="I1521" t="s">
        <v>489</v>
      </c>
      <c r="J1521" t="s">
        <v>585</v>
      </c>
    </row>
    <row r="1522" spans="1:10" x14ac:dyDescent="0.25">
      <c r="A1522" s="1">
        <v>2024</v>
      </c>
      <c r="B1522" s="1" t="s">
        <v>195</v>
      </c>
      <c r="C1522" s="3"/>
      <c r="D1522" s="1" t="s">
        <v>5</v>
      </c>
      <c r="E1522" s="1" t="s">
        <v>6</v>
      </c>
      <c r="F1522" s="3">
        <v>44281</v>
      </c>
      <c r="G1522" s="8" t="s">
        <v>450</v>
      </c>
      <c r="H1522" s="8" t="s">
        <v>533</v>
      </c>
      <c r="I1522" t="s">
        <v>491</v>
      </c>
      <c r="J1522" t="s">
        <v>582</v>
      </c>
    </row>
    <row r="1523" spans="1:10" x14ac:dyDescent="0.25">
      <c r="A1523" s="1">
        <v>2024</v>
      </c>
      <c r="B1523" s="1" t="s">
        <v>196</v>
      </c>
      <c r="C1523" s="3"/>
      <c r="D1523" s="1" t="s">
        <v>5</v>
      </c>
      <c r="E1523" s="1" t="s">
        <v>6</v>
      </c>
      <c r="F1523" s="3">
        <v>44036</v>
      </c>
      <c r="G1523" s="8" t="s">
        <v>450</v>
      </c>
      <c r="H1523" s="8" t="s">
        <v>389</v>
      </c>
      <c r="I1523" t="s">
        <v>467</v>
      </c>
      <c r="J1523" t="s">
        <v>582</v>
      </c>
    </row>
    <row r="1524" spans="1:10" x14ac:dyDescent="0.25">
      <c r="A1524" s="1">
        <v>2024</v>
      </c>
      <c r="B1524" s="1" t="s">
        <v>200</v>
      </c>
      <c r="C1524" s="3"/>
      <c r="D1524" s="1" t="s">
        <v>5</v>
      </c>
      <c r="E1524" s="1" t="s">
        <v>6</v>
      </c>
      <c r="F1524" s="3">
        <v>41690</v>
      </c>
      <c r="G1524" s="8" t="s">
        <v>450</v>
      </c>
      <c r="H1524" s="8" t="s">
        <v>390</v>
      </c>
      <c r="I1524" t="s">
        <v>478</v>
      </c>
      <c r="J1524" t="s">
        <v>585</v>
      </c>
    </row>
    <row r="1525" spans="1:10" x14ac:dyDescent="0.25">
      <c r="A1525" s="1">
        <v>2024</v>
      </c>
      <c r="B1525" s="1" t="s">
        <v>201</v>
      </c>
      <c r="C1525" s="3"/>
      <c r="D1525" s="1" t="s">
        <v>5</v>
      </c>
      <c r="E1525" s="1" t="s">
        <v>6</v>
      </c>
      <c r="F1525" s="3">
        <v>42354</v>
      </c>
      <c r="G1525" s="8" t="s">
        <v>450</v>
      </c>
      <c r="H1525" s="8" t="s">
        <v>391</v>
      </c>
      <c r="I1525" t="s">
        <v>489</v>
      </c>
      <c r="J1525" t="s">
        <v>585</v>
      </c>
    </row>
    <row r="1526" spans="1:10" x14ac:dyDescent="0.25">
      <c r="A1526" s="1">
        <v>2024</v>
      </c>
      <c r="B1526" s="1" t="s">
        <v>202</v>
      </c>
      <c r="C1526" s="3"/>
      <c r="D1526" s="1" t="s">
        <v>5</v>
      </c>
      <c r="E1526" s="1" t="s">
        <v>10</v>
      </c>
      <c r="F1526" s="3">
        <v>44389</v>
      </c>
      <c r="G1526" s="8" t="s">
        <v>450</v>
      </c>
      <c r="H1526" s="8" t="s">
        <v>534</v>
      </c>
      <c r="I1526" t="s">
        <v>473</v>
      </c>
      <c r="J1526" t="s">
        <v>586</v>
      </c>
    </row>
    <row r="1527" spans="1:10" x14ac:dyDescent="0.25">
      <c r="A1527" s="1">
        <v>2024</v>
      </c>
      <c r="B1527" s="1" t="s">
        <v>205</v>
      </c>
      <c r="C1527" s="3"/>
      <c r="D1527" s="1" t="s">
        <v>5</v>
      </c>
      <c r="E1527" s="1" t="s">
        <v>6</v>
      </c>
      <c r="F1527" s="3">
        <v>45603</v>
      </c>
      <c r="G1527" s="8" t="s">
        <v>450</v>
      </c>
      <c r="H1527" s="8" t="s">
        <v>393</v>
      </c>
      <c r="I1527" t="s">
        <v>580</v>
      </c>
      <c r="J1527" s="7" t="s">
        <v>583</v>
      </c>
    </row>
    <row r="1528" spans="1:10" x14ac:dyDescent="0.25">
      <c r="A1528" s="1">
        <v>2024</v>
      </c>
      <c r="B1528" s="1" t="s">
        <v>206</v>
      </c>
      <c r="C1528" s="3"/>
      <c r="D1528" s="1" t="s">
        <v>5</v>
      </c>
      <c r="E1528" s="1" t="s">
        <v>6</v>
      </c>
      <c r="F1528" s="3">
        <v>44865</v>
      </c>
      <c r="G1528" s="8" t="s">
        <v>450</v>
      </c>
      <c r="H1528" s="8" t="s">
        <v>535</v>
      </c>
      <c r="I1528" t="s">
        <v>495</v>
      </c>
      <c r="J1528" t="s">
        <v>582</v>
      </c>
    </row>
    <row r="1529" spans="1:10" x14ac:dyDescent="0.25">
      <c r="A1529" s="1">
        <v>2024</v>
      </c>
      <c r="B1529" s="1" t="s">
        <v>207</v>
      </c>
      <c r="C1529" s="3"/>
      <c r="D1529" s="1" t="s">
        <v>5</v>
      </c>
      <c r="E1529" s="1" t="s">
        <v>10</v>
      </c>
      <c r="F1529" s="3">
        <v>43651</v>
      </c>
      <c r="G1529" s="8" t="s">
        <v>450</v>
      </c>
      <c r="H1529" s="8" t="s">
        <v>395</v>
      </c>
      <c r="I1529" t="s">
        <v>470</v>
      </c>
      <c r="J1529" t="s">
        <v>586</v>
      </c>
    </row>
    <row r="1530" spans="1:10" x14ac:dyDescent="0.25">
      <c r="A1530" s="1">
        <v>2024</v>
      </c>
      <c r="B1530" s="1" t="s">
        <v>210</v>
      </c>
      <c r="C1530" s="3"/>
      <c r="D1530" s="1" t="s">
        <v>5</v>
      </c>
      <c r="E1530" s="1" t="s">
        <v>10</v>
      </c>
      <c r="F1530" s="3">
        <v>45338</v>
      </c>
      <c r="G1530" s="8" t="s">
        <v>450</v>
      </c>
      <c r="H1530" s="8" t="s">
        <v>553</v>
      </c>
      <c r="I1530" t="s">
        <v>489</v>
      </c>
      <c r="J1530" t="s">
        <v>585</v>
      </c>
    </row>
    <row r="1531" spans="1:10" x14ac:dyDescent="0.25">
      <c r="A1531" s="1">
        <v>2024</v>
      </c>
      <c r="B1531" s="1" t="s">
        <v>211</v>
      </c>
      <c r="C1531" s="3"/>
      <c r="D1531" s="1" t="s">
        <v>5</v>
      </c>
      <c r="E1531" s="1" t="s">
        <v>6</v>
      </c>
      <c r="F1531" s="3">
        <v>41124</v>
      </c>
      <c r="G1531" s="8" t="s">
        <v>450</v>
      </c>
      <c r="H1531" s="8" t="s">
        <v>397</v>
      </c>
      <c r="I1531" t="s">
        <v>504</v>
      </c>
      <c r="J1531" t="s">
        <v>584</v>
      </c>
    </row>
    <row r="1532" spans="1:10" x14ac:dyDescent="0.25">
      <c r="A1532" s="1">
        <v>2024</v>
      </c>
      <c r="B1532" s="1" t="s">
        <v>215</v>
      </c>
      <c r="C1532" s="3">
        <v>2958446</v>
      </c>
      <c r="D1532" s="1" t="s">
        <v>5</v>
      </c>
      <c r="E1532" s="1" t="s">
        <v>10</v>
      </c>
      <c r="F1532" s="3">
        <v>41864</v>
      </c>
      <c r="G1532" s="8" t="s">
        <v>450</v>
      </c>
      <c r="H1532" s="8" t="s">
        <v>536</v>
      </c>
      <c r="I1532" t="s">
        <v>489</v>
      </c>
      <c r="J1532" t="s">
        <v>585</v>
      </c>
    </row>
    <row r="1533" spans="1:10" x14ac:dyDescent="0.25">
      <c r="A1533" s="1">
        <v>2024</v>
      </c>
      <c r="B1533" s="1" t="s">
        <v>220</v>
      </c>
      <c r="C1533" s="3"/>
      <c r="D1533" s="1" t="s">
        <v>5</v>
      </c>
      <c r="E1533" s="1" t="s">
        <v>6</v>
      </c>
      <c r="F1533" s="3">
        <v>45363</v>
      </c>
      <c r="G1533" s="8" t="s">
        <v>450</v>
      </c>
      <c r="H1533" s="8" t="s">
        <v>557</v>
      </c>
      <c r="I1533" t="s">
        <v>467</v>
      </c>
      <c r="J1533" t="s">
        <v>582</v>
      </c>
    </row>
    <row r="1534" spans="1:10" x14ac:dyDescent="0.25">
      <c r="A1534" s="1">
        <v>2024</v>
      </c>
      <c r="B1534" s="1" t="s">
        <v>221</v>
      </c>
      <c r="C1534" s="3"/>
      <c r="D1534" s="1" t="s">
        <v>5</v>
      </c>
      <c r="E1534" s="1" t="s">
        <v>10</v>
      </c>
      <c r="F1534" s="3">
        <v>45503</v>
      </c>
      <c r="G1534" s="8" t="s">
        <v>450</v>
      </c>
      <c r="H1534" s="8" t="s">
        <v>571</v>
      </c>
      <c r="I1534" t="s">
        <v>485</v>
      </c>
      <c r="J1534" t="s">
        <v>583</v>
      </c>
    </row>
    <row r="1535" spans="1:10" x14ac:dyDescent="0.25">
      <c r="A1535" s="1">
        <v>2024</v>
      </c>
      <c r="B1535" s="1" t="s">
        <v>226</v>
      </c>
      <c r="C1535" s="3"/>
      <c r="D1535" s="1" t="s">
        <v>5</v>
      </c>
      <c r="E1535" s="1" t="s">
        <v>10</v>
      </c>
      <c r="F1535" s="3">
        <v>41894</v>
      </c>
      <c r="G1535" s="8" t="s">
        <v>450</v>
      </c>
      <c r="H1535" s="8" t="s">
        <v>402</v>
      </c>
      <c r="I1535" t="s">
        <v>471</v>
      </c>
      <c r="J1535" t="s">
        <v>582</v>
      </c>
    </row>
    <row r="1536" spans="1:10" x14ac:dyDescent="0.25">
      <c r="A1536" s="1">
        <v>2024</v>
      </c>
      <c r="B1536" s="1" t="s">
        <v>227</v>
      </c>
      <c r="C1536" s="3"/>
      <c r="D1536" s="1" t="s">
        <v>5</v>
      </c>
      <c r="E1536" s="1" t="s">
        <v>6</v>
      </c>
      <c r="F1536" s="3">
        <v>45464</v>
      </c>
      <c r="G1536" s="8" t="s">
        <v>450</v>
      </c>
      <c r="H1536" s="8" t="s">
        <v>567</v>
      </c>
      <c r="I1536" t="s">
        <v>461</v>
      </c>
      <c r="J1536" t="s">
        <v>585</v>
      </c>
    </row>
    <row r="1537" spans="1:10" x14ac:dyDescent="0.25">
      <c r="A1537" s="1">
        <v>2024</v>
      </c>
      <c r="B1537" s="1" t="s">
        <v>228</v>
      </c>
      <c r="C1537" s="3"/>
      <c r="D1537" s="1" t="s">
        <v>5</v>
      </c>
      <c r="E1537" s="1" t="s">
        <v>6</v>
      </c>
      <c r="F1537" s="3">
        <v>43208</v>
      </c>
      <c r="G1537" s="8" t="s">
        <v>450</v>
      </c>
      <c r="H1537" s="8" t="s">
        <v>404</v>
      </c>
      <c r="I1537" t="s">
        <v>505</v>
      </c>
      <c r="J1537" t="s">
        <v>584</v>
      </c>
    </row>
    <row r="1538" spans="1:10" x14ac:dyDescent="0.25">
      <c r="A1538" s="1">
        <v>2024</v>
      </c>
      <c r="B1538" s="1" t="s">
        <v>230</v>
      </c>
      <c r="C1538" s="3"/>
      <c r="D1538" s="1" t="s">
        <v>5</v>
      </c>
      <c r="E1538" s="1" t="s">
        <v>6</v>
      </c>
      <c r="F1538" s="3">
        <v>45190</v>
      </c>
      <c r="G1538" s="8" t="s">
        <v>450</v>
      </c>
      <c r="H1538" s="8" t="s">
        <v>537</v>
      </c>
      <c r="I1538" t="s">
        <v>483</v>
      </c>
      <c r="J1538" t="s">
        <v>582</v>
      </c>
    </row>
    <row r="1539" spans="1:10" x14ac:dyDescent="0.25">
      <c r="A1539" s="1">
        <v>2024</v>
      </c>
      <c r="B1539" s="1" t="s">
        <v>232</v>
      </c>
      <c r="C1539" s="3"/>
      <c r="D1539" s="1" t="s">
        <v>5</v>
      </c>
      <c r="E1539" s="1" t="s">
        <v>6</v>
      </c>
      <c r="F1539" s="3">
        <v>39673</v>
      </c>
      <c r="G1539" s="8" t="s">
        <v>450</v>
      </c>
      <c r="H1539" s="8" t="s">
        <v>406</v>
      </c>
      <c r="I1539" t="s">
        <v>504</v>
      </c>
      <c r="J1539" t="s">
        <v>584</v>
      </c>
    </row>
    <row r="1540" spans="1:10" x14ac:dyDescent="0.25">
      <c r="A1540" s="1">
        <v>2024</v>
      </c>
      <c r="B1540" s="1" t="s">
        <v>235</v>
      </c>
      <c r="C1540" s="3"/>
      <c r="D1540" s="1" t="s">
        <v>5</v>
      </c>
      <c r="E1540" s="1" t="s">
        <v>10</v>
      </c>
      <c r="F1540" s="3">
        <v>45400</v>
      </c>
      <c r="G1540" s="8" t="s">
        <v>450</v>
      </c>
      <c r="H1540" s="8" t="s">
        <v>560</v>
      </c>
      <c r="I1540" t="s">
        <v>561</v>
      </c>
      <c r="J1540" t="s">
        <v>584</v>
      </c>
    </row>
    <row r="1541" spans="1:10" x14ac:dyDescent="0.25">
      <c r="A1541" s="1">
        <v>2024</v>
      </c>
      <c r="B1541" s="1" t="s">
        <v>238</v>
      </c>
      <c r="C1541" s="3"/>
      <c r="D1541" s="1" t="s">
        <v>5</v>
      </c>
      <c r="E1541" s="1" t="s">
        <v>6</v>
      </c>
      <c r="F1541" s="3">
        <v>43523</v>
      </c>
      <c r="G1541" s="8" t="s">
        <v>450</v>
      </c>
      <c r="H1541" s="8" t="s">
        <v>408</v>
      </c>
      <c r="I1541" t="s">
        <v>477</v>
      </c>
      <c r="J1541" t="s">
        <v>583</v>
      </c>
    </row>
    <row r="1542" spans="1:10" x14ac:dyDescent="0.25">
      <c r="A1542" s="1">
        <v>2024</v>
      </c>
      <c r="B1542" s="1" t="s">
        <v>239</v>
      </c>
      <c r="C1542" s="3"/>
      <c r="D1542" s="1" t="s">
        <v>5</v>
      </c>
      <c r="E1542" s="1" t="s">
        <v>10</v>
      </c>
      <c r="F1542" s="3">
        <v>39097</v>
      </c>
      <c r="G1542" s="8" t="s">
        <v>450</v>
      </c>
      <c r="H1542" s="8" t="s">
        <v>409</v>
      </c>
      <c r="I1542" t="s">
        <v>538</v>
      </c>
      <c r="J1542" t="s">
        <v>582</v>
      </c>
    </row>
    <row r="1543" spans="1:10" x14ac:dyDescent="0.25">
      <c r="A1543" s="1">
        <v>2024</v>
      </c>
      <c r="B1543" s="1" t="s">
        <v>245</v>
      </c>
      <c r="C1543" s="3"/>
      <c r="D1543" s="1" t="s">
        <v>5</v>
      </c>
      <c r="E1543" s="1" t="s">
        <v>10</v>
      </c>
      <c r="F1543" s="3">
        <v>45517</v>
      </c>
      <c r="G1543" s="8" t="s">
        <v>450</v>
      </c>
      <c r="H1543" s="8" t="s">
        <v>410</v>
      </c>
      <c r="I1543" t="s">
        <v>470</v>
      </c>
      <c r="J1543" s="7" t="s">
        <v>586</v>
      </c>
    </row>
    <row r="1544" spans="1:10" x14ac:dyDescent="0.25">
      <c r="A1544" s="1">
        <v>2024</v>
      </c>
      <c r="B1544" s="1" t="s">
        <v>248</v>
      </c>
      <c r="C1544" s="3"/>
      <c r="D1544" s="1" t="s">
        <v>5</v>
      </c>
      <c r="E1544" s="1" t="s">
        <v>6</v>
      </c>
      <c r="F1544" s="3">
        <v>44883</v>
      </c>
      <c r="G1544" s="8" t="s">
        <v>450</v>
      </c>
      <c r="H1544" s="8" t="s">
        <v>539</v>
      </c>
      <c r="I1544" t="s">
        <v>489</v>
      </c>
      <c r="J1544" t="s">
        <v>585</v>
      </c>
    </row>
    <row r="1545" spans="1:10" x14ac:dyDescent="0.25">
      <c r="A1545" s="1">
        <v>2024</v>
      </c>
      <c r="B1545" s="1" t="s">
        <v>250</v>
      </c>
      <c r="C1545" s="3"/>
      <c r="D1545" s="1" t="s">
        <v>5</v>
      </c>
      <c r="E1545" s="1" t="s">
        <v>6</v>
      </c>
      <c r="F1545" s="3">
        <v>43173</v>
      </c>
      <c r="G1545" s="8" t="s">
        <v>450</v>
      </c>
      <c r="H1545" s="8" t="s">
        <v>540</v>
      </c>
      <c r="I1545" t="s">
        <v>510</v>
      </c>
      <c r="J1545" t="s">
        <v>584</v>
      </c>
    </row>
    <row r="1546" spans="1:10" x14ac:dyDescent="0.25">
      <c r="A1546" s="1">
        <v>2024</v>
      </c>
      <c r="B1546" s="1" t="s">
        <v>251</v>
      </c>
      <c r="C1546" s="3">
        <v>2958465</v>
      </c>
      <c r="D1546" s="1" t="s">
        <v>5</v>
      </c>
      <c r="E1546" s="1" t="s">
        <v>6</v>
      </c>
      <c r="F1546" s="3">
        <v>45393</v>
      </c>
      <c r="G1546" s="8" t="s">
        <v>450</v>
      </c>
      <c r="H1546" s="8" t="s">
        <v>413</v>
      </c>
      <c r="I1546" t="s">
        <v>467</v>
      </c>
      <c r="J1546" t="s">
        <v>582</v>
      </c>
    </row>
    <row r="1547" spans="1:10" x14ac:dyDescent="0.25">
      <c r="A1547" s="1">
        <v>2024</v>
      </c>
      <c r="B1547" s="1" t="s">
        <v>253</v>
      </c>
      <c r="C1547" s="3">
        <v>2958465</v>
      </c>
      <c r="D1547" s="1" t="s">
        <v>5</v>
      </c>
      <c r="E1547" s="1" t="s">
        <v>10</v>
      </c>
      <c r="F1547" s="3">
        <v>45386</v>
      </c>
      <c r="G1547" s="8" t="s">
        <v>450</v>
      </c>
      <c r="H1547" s="8" t="s">
        <v>414</v>
      </c>
      <c r="I1547" t="s">
        <v>562</v>
      </c>
      <c r="J1547" t="s">
        <v>586</v>
      </c>
    </row>
    <row r="1548" spans="1:10" x14ac:dyDescent="0.25">
      <c r="A1548" s="1">
        <v>2024</v>
      </c>
      <c r="B1548" s="1" t="s">
        <v>254</v>
      </c>
      <c r="C1548" s="3"/>
      <c r="D1548" s="1" t="s">
        <v>5</v>
      </c>
      <c r="E1548" s="1" t="s">
        <v>6</v>
      </c>
      <c r="F1548" s="3">
        <v>43383</v>
      </c>
      <c r="G1548" s="8" t="s">
        <v>450</v>
      </c>
      <c r="H1548" s="8" t="s">
        <v>415</v>
      </c>
      <c r="I1548" t="s">
        <v>478</v>
      </c>
      <c r="J1548" t="s">
        <v>585</v>
      </c>
    </row>
    <row r="1549" spans="1:10" x14ac:dyDescent="0.25">
      <c r="A1549" s="1">
        <v>2024</v>
      </c>
      <c r="B1549" s="1" t="s">
        <v>257</v>
      </c>
      <c r="C1549" s="3"/>
      <c r="D1549" s="1" t="s">
        <v>5</v>
      </c>
      <c r="E1549" s="1" t="s">
        <v>10</v>
      </c>
      <c r="F1549" s="3">
        <v>45390</v>
      </c>
      <c r="G1549" s="8" t="s">
        <v>450</v>
      </c>
      <c r="H1549" s="8" t="s">
        <v>563</v>
      </c>
      <c r="I1549" t="s">
        <v>470</v>
      </c>
      <c r="J1549" t="s">
        <v>586</v>
      </c>
    </row>
    <row r="1550" spans="1:10" x14ac:dyDescent="0.25">
      <c r="A1550" s="1">
        <v>2024</v>
      </c>
      <c r="B1550" s="1" t="s">
        <v>258</v>
      </c>
      <c r="C1550" s="3"/>
      <c r="D1550" s="1" t="s">
        <v>5</v>
      </c>
      <c r="E1550" s="1" t="s">
        <v>6</v>
      </c>
      <c r="F1550" s="3">
        <v>42419</v>
      </c>
      <c r="G1550" s="8" t="s">
        <v>450</v>
      </c>
      <c r="H1550" s="8" t="s">
        <v>541</v>
      </c>
      <c r="I1550" t="s">
        <v>505</v>
      </c>
      <c r="J1550" t="s">
        <v>584</v>
      </c>
    </row>
    <row r="1551" spans="1:10" x14ac:dyDescent="0.25">
      <c r="A1551" s="1">
        <v>2024</v>
      </c>
      <c r="B1551" s="1" t="s">
        <v>259</v>
      </c>
      <c r="C1551" s="3">
        <v>2958465</v>
      </c>
      <c r="D1551" s="1" t="s">
        <v>5</v>
      </c>
      <c r="E1551" s="1" t="s">
        <v>6</v>
      </c>
      <c r="F1551" s="3">
        <v>45169</v>
      </c>
      <c r="G1551" s="8" t="s">
        <v>450</v>
      </c>
      <c r="H1551" s="8" t="s">
        <v>542</v>
      </c>
      <c r="I1551" t="s">
        <v>505</v>
      </c>
      <c r="J1551" t="s">
        <v>584</v>
      </c>
    </row>
    <row r="1552" spans="1:10" x14ac:dyDescent="0.25">
      <c r="A1552" s="1">
        <v>2024</v>
      </c>
      <c r="B1552" s="1" t="s">
        <v>261</v>
      </c>
      <c r="C1552" s="3"/>
      <c r="D1552" s="1" t="s">
        <v>5</v>
      </c>
      <c r="E1552" s="1" t="s">
        <v>10</v>
      </c>
      <c r="F1552" s="3">
        <v>43493</v>
      </c>
      <c r="G1552" s="8" t="s">
        <v>450</v>
      </c>
      <c r="H1552" s="8" t="s">
        <v>543</v>
      </c>
      <c r="I1552" t="s">
        <v>544</v>
      </c>
      <c r="J1552" t="s">
        <v>587</v>
      </c>
    </row>
    <row r="1553" spans="1:10" x14ac:dyDescent="0.25">
      <c r="A1553" s="1">
        <v>2024</v>
      </c>
      <c r="B1553" s="1" t="s">
        <v>264</v>
      </c>
      <c r="C1553" s="3">
        <v>2958465</v>
      </c>
      <c r="D1553" s="1" t="s">
        <v>5</v>
      </c>
      <c r="E1553" s="1" t="s">
        <v>6</v>
      </c>
      <c r="F1553" s="3">
        <v>44897</v>
      </c>
      <c r="G1553" s="8" t="s">
        <v>450</v>
      </c>
      <c r="H1553" s="8" t="s">
        <v>545</v>
      </c>
      <c r="I1553" t="s">
        <v>489</v>
      </c>
      <c r="J1553" t="s">
        <v>585</v>
      </c>
    </row>
    <row r="1554" spans="1:10" x14ac:dyDescent="0.25">
      <c r="A1554" s="1">
        <v>2024</v>
      </c>
      <c r="B1554" s="1" t="s">
        <v>265</v>
      </c>
      <c r="C1554" s="3"/>
      <c r="D1554" s="1" t="s">
        <v>5</v>
      </c>
      <c r="E1554" s="1" t="s">
        <v>6</v>
      </c>
      <c r="F1554" s="3">
        <v>41866</v>
      </c>
      <c r="G1554" s="8" t="s">
        <v>450</v>
      </c>
      <c r="H1554" s="8" t="s">
        <v>421</v>
      </c>
      <c r="I1554" t="s">
        <v>463</v>
      </c>
      <c r="J1554" t="s">
        <v>582</v>
      </c>
    </row>
    <row r="1555" spans="1:10" x14ac:dyDescent="0.25">
      <c r="A1555" s="1">
        <v>2024</v>
      </c>
      <c r="B1555" s="1" t="s">
        <v>266</v>
      </c>
      <c r="C1555" s="3">
        <v>2958465</v>
      </c>
      <c r="D1555" s="1" t="s">
        <v>5</v>
      </c>
      <c r="E1555" s="1" t="s">
        <v>6</v>
      </c>
      <c r="F1555" s="3">
        <v>45139</v>
      </c>
      <c r="G1555" s="8" t="s">
        <v>450</v>
      </c>
      <c r="H1555" s="8" t="s">
        <v>546</v>
      </c>
      <c r="I1555" t="s">
        <v>478</v>
      </c>
      <c r="J1555" t="s">
        <v>585</v>
      </c>
    </row>
    <row r="1556" spans="1:10" x14ac:dyDescent="0.25">
      <c r="A1556" s="1">
        <v>2024</v>
      </c>
      <c r="B1556" s="1" t="s">
        <v>267</v>
      </c>
      <c r="C1556" s="3"/>
      <c r="D1556" s="1" t="s">
        <v>5</v>
      </c>
      <c r="E1556" s="1" t="s">
        <v>6</v>
      </c>
      <c r="F1556" s="3">
        <v>45323</v>
      </c>
      <c r="G1556" s="8" t="s">
        <v>450</v>
      </c>
      <c r="H1556" s="8" t="s">
        <v>554</v>
      </c>
      <c r="I1556" t="s">
        <v>478</v>
      </c>
      <c r="J1556" t="s">
        <v>585</v>
      </c>
    </row>
    <row r="1557" spans="1:10" x14ac:dyDescent="0.25">
      <c r="A1557" s="1">
        <v>2024</v>
      </c>
      <c r="B1557" s="1" t="s">
        <v>268</v>
      </c>
      <c r="C1557" s="3"/>
      <c r="D1557" s="1" t="s">
        <v>5</v>
      </c>
      <c r="E1557" s="1" t="s">
        <v>6</v>
      </c>
      <c r="F1557" s="3">
        <v>44404</v>
      </c>
      <c r="G1557" s="8" t="s">
        <v>450</v>
      </c>
      <c r="H1557" s="8" t="s">
        <v>547</v>
      </c>
      <c r="I1557" t="s">
        <v>489</v>
      </c>
      <c r="J1557" t="s">
        <v>585</v>
      </c>
    </row>
    <row r="1558" spans="1:10" x14ac:dyDescent="0.25">
      <c r="A1558" s="1">
        <v>2024</v>
      </c>
      <c r="B1558" s="1" t="s">
        <v>270</v>
      </c>
      <c r="C1558" s="3">
        <v>2958465</v>
      </c>
      <c r="D1558" s="1" t="s">
        <v>5</v>
      </c>
      <c r="E1558" s="1" t="s">
        <v>6</v>
      </c>
      <c r="F1558" s="3">
        <v>45315</v>
      </c>
      <c r="G1558" s="8" t="s">
        <v>450</v>
      </c>
      <c r="H1558" s="8" t="s">
        <v>548</v>
      </c>
      <c r="I1558" t="s">
        <v>461</v>
      </c>
      <c r="J1558" t="s">
        <v>585</v>
      </c>
    </row>
    <row r="1559" spans="1:10" x14ac:dyDescent="0.25">
      <c r="A1559" s="1">
        <v>2024</v>
      </c>
      <c r="B1559" s="1" t="s">
        <v>271</v>
      </c>
      <c r="C1559" s="3"/>
      <c r="D1559" s="1" t="s">
        <v>5</v>
      </c>
      <c r="E1559" s="1" t="s">
        <v>6</v>
      </c>
      <c r="F1559" s="3">
        <v>43684</v>
      </c>
      <c r="G1559" s="8" t="s">
        <v>450</v>
      </c>
      <c r="H1559" s="8" t="s">
        <v>426</v>
      </c>
      <c r="I1559" t="s">
        <v>485</v>
      </c>
      <c r="J1559" t="s">
        <v>583</v>
      </c>
    </row>
    <row r="1560" spans="1:10" x14ac:dyDescent="0.25">
      <c r="A1560" s="1">
        <v>2024</v>
      </c>
      <c r="B1560" s="1" t="s">
        <v>273</v>
      </c>
      <c r="C1560" s="3"/>
      <c r="D1560" s="1" t="s">
        <v>5</v>
      </c>
      <c r="E1560" s="1" t="s">
        <v>6</v>
      </c>
      <c r="F1560" s="3">
        <v>44837</v>
      </c>
      <c r="G1560" s="8" t="s">
        <v>450</v>
      </c>
      <c r="H1560" s="8" t="s">
        <v>549</v>
      </c>
      <c r="I1560" t="s">
        <v>467</v>
      </c>
      <c r="J1560" t="s">
        <v>582</v>
      </c>
    </row>
    <row r="1561" spans="1:10" x14ac:dyDescent="0.25">
      <c r="A1561" s="1">
        <v>2024</v>
      </c>
      <c r="B1561" s="1" t="s">
        <v>274</v>
      </c>
      <c r="C1561" s="3"/>
      <c r="D1561" s="1" t="s">
        <v>5</v>
      </c>
      <c r="E1561" s="1" t="s">
        <v>6</v>
      </c>
      <c r="F1561" s="3">
        <v>44231</v>
      </c>
      <c r="G1561" s="8" t="s">
        <v>450</v>
      </c>
      <c r="H1561" s="8" t="s">
        <v>465</v>
      </c>
      <c r="I1561" t="s">
        <v>491</v>
      </c>
      <c r="J1561" t="s">
        <v>582</v>
      </c>
    </row>
    <row r="1562" spans="1:10" x14ac:dyDescent="0.25">
      <c r="A1562" s="1">
        <v>2024</v>
      </c>
      <c r="B1562" s="1" t="s">
        <v>275</v>
      </c>
      <c r="C1562" s="3"/>
      <c r="D1562" s="1" t="s">
        <v>5</v>
      </c>
      <c r="E1562" s="1" t="s">
        <v>10</v>
      </c>
      <c r="F1562" s="3">
        <v>45540</v>
      </c>
      <c r="G1562" s="8" t="s">
        <v>450</v>
      </c>
      <c r="H1562" s="8" t="s">
        <v>575</v>
      </c>
      <c r="I1562" t="s">
        <v>489</v>
      </c>
      <c r="J1562" s="7" t="s">
        <v>585</v>
      </c>
    </row>
    <row r="1563" spans="1:10" x14ac:dyDescent="0.25">
      <c r="A1563" s="1">
        <v>2024</v>
      </c>
      <c r="B1563" s="1" t="s">
        <v>276</v>
      </c>
      <c r="C1563" s="3"/>
      <c r="D1563" s="1" t="s">
        <v>5</v>
      </c>
      <c r="E1563" s="1" t="s">
        <v>6</v>
      </c>
      <c r="F1563" s="3">
        <v>43567</v>
      </c>
      <c r="G1563" s="8" t="s">
        <v>450</v>
      </c>
      <c r="H1563" s="8" t="s">
        <v>429</v>
      </c>
      <c r="I1563" t="s">
        <v>550</v>
      </c>
      <c r="J1563" t="s">
        <v>584</v>
      </c>
    </row>
    <row r="1564" spans="1:10" x14ac:dyDescent="0.25">
      <c r="A1564" s="1">
        <v>2024</v>
      </c>
      <c r="B1564" s="1" t="s">
        <v>279</v>
      </c>
      <c r="C1564" s="3"/>
      <c r="D1564" s="1" t="s">
        <v>5</v>
      </c>
      <c r="E1564" s="1" t="s">
        <v>10</v>
      </c>
      <c r="F1564" s="3">
        <v>42809</v>
      </c>
      <c r="G1564" s="8" t="s">
        <v>450</v>
      </c>
      <c r="H1564" s="8" t="s">
        <v>430</v>
      </c>
      <c r="I1564" t="s">
        <v>473</v>
      </c>
      <c r="J1564" t="s">
        <v>586</v>
      </c>
    </row>
    <row r="1565" spans="1:10" x14ac:dyDescent="0.25">
      <c r="A1565" s="1">
        <v>2024</v>
      </c>
      <c r="B1565" s="1" t="s">
        <v>281</v>
      </c>
      <c r="C1565" s="3"/>
      <c r="D1565" s="1" t="s">
        <v>5</v>
      </c>
      <c r="E1565" s="1" t="s">
        <v>6</v>
      </c>
      <c r="F1565" s="3">
        <v>43472</v>
      </c>
      <c r="G1565" s="8" t="s">
        <v>450</v>
      </c>
      <c r="H1565" s="8" t="s">
        <v>296</v>
      </c>
      <c r="I1565" t="s">
        <v>467</v>
      </c>
      <c r="J1565" t="s">
        <v>582</v>
      </c>
    </row>
    <row r="1566" spans="1:10" x14ac:dyDescent="0.25">
      <c r="A1566" s="1">
        <v>2024</v>
      </c>
      <c r="B1566" s="1" t="s">
        <v>282</v>
      </c>
      <c r="C1566" s="3">
        <v>2958465</v>
      </c>
      <c r="D1566" s="1" t="s">
        <v>5</v>
      </c>
      <c r="E1566" s="1" t="s">
        <v>6</v>
      </c>
      <c r="F1566" s="3">
        <v>45393</v>
      </c>
      <c r="G1566" s="8" t="s">
        <v>450</v>
      </c>
      <c r="H1566" s="8" t="s">
        <v>431</v>
      </c>
      <c r="I1566" t="s">
        <v>485</v>
      </c>
      <c r="J1566" t="s">
        <v>583</v>
      </c>
    </row>
    <row r="1567" spans="1:10" x14ac:dyDescent="0.25">
      <c r="A1567" s="1">
        <v>2024</v>
      </c>
      <c r="B1567" s="1" t="s">
        <v>284</v>
      </c>
      <c r="C1567" s="3"/>
      <c r="D1567" s="1" t="s">
        <v>5</v>
      </c>
      <c r="E1567" s="1" t="s">
        <v>6</v>
      </c>
      <c r="F1567" s="3">
        <v>45134</v>
      </c>
      <c r="G1567" s="8" t="s">
        <v>450</v>
      </c>
      <c r="H1567" s="8" t="s">
        <v>551</v>
      </c>
      <c r="I1567" t="s">
        <v>491</v>
      </c>
      <c r="J1567" t="s">
        <v>582</v>
      </c>
    </row>
    <row r="1568" spans="1:10" x14ac:dyDescent="0.25">
      <c r="A1568" s="1">
        <v>2024</v>
      </c>
      <c r="B1568" s="1" t="s">
        <v>286</v>
      </c>
      <c r="C1568" s="3"/>
      <c r="D1568" s="1" t="s">
        <v>5</v>
      </c>
      <c r="E1568" s="1" t="s">
        <v>10</v>
      </c>
      <c r="F1568" s="3">
        <v>44676</v>
      </c>
      <c r="G1568" s="8" t="s">
        <v>450</v>
      </c>
      <c r="H1568" s="8" t="s">
        <v>552</v>
      </c>
      <c r="I1568" t="s">
        <v>483</v>
      </c>
      <c r="J1568" t="s">
        <v>582</v>
      </c>
    </row>
    <row r="1569" spans="1:10" x14ac:dyDescent="0.25">
      <c r="A1569" s="1">
        <v>2025</v>
      </c>
      <c r="B1569" s="1" t="s">
        <v>4</v>
      </c>
      <c r="C1569" s="3"/>
      <c r="D1569" s="1" t="s">
        <v>5</v>
      </c>
      <c r="E1569" s="1" t="s">
        <v>6</v>
      </c>
      <c r="F1569" s="3">
        <v>45322</v>
      </c>
      <c r="G1569" s="8" t="s">
        <v>440</v>
      </c>
      <c r="H1569" s="8" t="s">
        <v>460</v>
      </c>
      <c r="I1569" t="s">
        <v>461</v>
      </c>
      <c r="J1569" t="s">
        <v>585</v>
      </c>
    </row>
    <row r="1570" spans="1:10" x14ac:dyDescent="0.25">
      <c r="A1570" s="1">
        <v>2025</v>
      </c>
      <c r="B1570" s="1" t="s">
        <v>4</v>
      </c>
      <c r="C1570" s="3"/>
      <c r="D1570" s="1" t="s">
        <v>5</v>
      </c>
      <c r="E1570" s="1" t="s">
        <v>6</v>
      </c>
      <c r="F1570" s="3">
        <v>45322</v>
      </c>
      <c r="G1570" s="8" t="s">
        <v>440</v>
      </c>
      <c r="H1570" s="8" t="s">
        <v>460</v>
      </c>
      <c r="I1570" t="s">
        <v>461</v>
      </c>
      <c r="J1570" t="s">
        <v>585</v>
      </c>
    </row>
    <row r="1571" spans="1:10" x14ac:dyDescent="0.25">
      <c r="A1571" s="1">
        <v>2025</v>
      </c>
      <c r="B1571" s="1" t="s">
        <v>7</v>
      </c>
      <c r="C1571" s="3">
        <v>2958465</v>
      </c>
      <c r="D1571" s="1" t="s">
        <v>8</v>
      </c>
      <c r="E1571" s="1" t="s">
        <v>6</v>
      </c>
      <c r="F1571" s="3">
        <v>41172</v>
      </c>
      <c r="G1571" s="8" t="s">
        <v>440</v>
      </c>
      <c r="H1571" s="8" t="s">
        <v>462</v>
      </c>
      <c r="I1571" t="s">
        <v>463</v>
      </c>
      <c r="J1571" t="s">
        <v>582</v>
      </c>
    </row>
    <row r="1572" spans="1:10" x14ac:dyDescent="0.25">
      <c r="A1572" s="1">
        <v>2025</v>
      </c>
      <c r="B1572" s="1" t="s">
        <v>9</v>
      </c>
      <c r="C1572" s="3"/>
      <c r="D1572" s="1" t="s">
        <v>5</v>
      </c>
      <c r="E1572" s="1" t="s">
        <v>10</v>
      </c>
      <c r="F1572" s="3">
        <v>43529</v>
      </c>
      <c r="G1572" s="8" t="s">
        <v>440</v>
      </c>
      <c r="H1572" s="8" t="s">
        <v>464</v>
      </c>
      <c r="I1572" t="s">
        <v>463</v>
      </c>
      <c r="J1572" t="s">
        <v>582</v>
      </c>
    </row>
    <row r="1573" spans="1:10" x14ac:dyDescent="0.25">
      <c r="A1573" s="1">
        <v>2025</v>
      </c>
      <c r="B1573" s="1" t="s">
        <v>11</v>
      </c>
      <c r="C1573" s="3"/>
      <c r="D1573" s="1" t="s">
        <v>5</v>
      </c>
      <c r="E1573" s="1" t="s">
        <v>6</v>
      </c>
      <c r="F1573" s="3">
        <v>45086</v>
      </c>
      <c r="G1573" s="8" t="s">
        <v>440</v>
      </c>
      <c r="H1573" s="8" t="s">
        <v>465</v>
      </c>
      <c r="I1573" t="s">
        <v>463</v>
      </c>
      <c r="J1573" t="s">
        <v>582</v>
      </c>
    </row>
    <row r="1574" spans="1:10" x14ac:dyDescent="0.25">
      <c r="A1574" s="1">
        <v>2025</v>
      </c>
      <c r="B1574" s="1" t="s">
        <v>12</v>
      </c>
      <c r="C1574" s="3"/>
      <c r="D1574" s="1" t="s">
        <v>5</v>
      </c>
      <c r="E1574" s="1" t="s">
        <v>6</v>
      </c>
      <c r="F1574" s="3">
        <v>45652</v>
      </c>
      <c r="G1574" s="8" t="s">
        <v>440</v>
      </c>
      <c r="H1574" s="8" t="s">
        <v>465</v>
      </c>
      <c r="I1574" t="s">
        <v>491</v>
      </c>
      <c r="J1574" t="s">
        <v>582</v>
      </c>
    </row>
    <row r="1575" spans="1:10" x14ac:dyDescent="0.25">
      <c r="A1575" s="1">
        <v>2025</v>
      </c>
      <c r="B1575" s="1" t="s">
        <v>14</v>
      </c>
      <c r="C1575" s="3">
        <v>2958465</v>
      </c>
      <c r="D1575" s="1" t="s">
        <v>5</v>
      </c>
      <c r="E1575" s="1" t="s">
        <v>10</v>
      </c>
      <c r="F1575" s="3">
        <v>42037</v>
      </c>
      <c r="G1575" s="8" t="s">
        <v>440</v>
      </c>
      <c r="H1575" s="8" t="s">
        <v>466</v>
      </c>
      <c r="I1575" t="s">
        <v>467</v>
      </c>
      <c r="J1575" t="s">
        <v>582</v>
      </c>
    </row>
    <row r="1576" spans="1:10" x14ac:dyDescent="0.25">
      <c r="A1576" s="1">
        <v>2025</v>
      </c>
      <c r="B1576" s="1" t="s">
        <v>15</v>
      </c>
      <c r="C1576" s="3"/>
      <c r="D1576" s="1" t="s">
        <v>5</v>
      </c>
      <c r="E1576" s="1" t="s">
        <v>10</v>
      </c>
      <c r="F1576" s="3">
        <v>41003</v>
      </c>
      <c r="G1576" s="8" t="s">
        <v>440</v>
      </c>
      <c r="H1576" s="8" t="s">
        <v>468</v>
      </c>
      <c r="I1576" t="s">
        <v>469</v>
      </c>
      <c r="J1576" t="s">
        <v>586</v>
      </c>
    </row>
    <row r="1577" spans="1:10" x14ac:dyDescent="0.25">
      <c r="A1577" s="1">
        <v>2025</v>
      </c>
      <c r="B1577" s="1" t="s">
        <v>16</v>
      </c>
      <c r="C1577" s="3"/>
      <c r="D1577" s="1" t="s">
        <v>5</v>
      </c>
      <c r="E1577" s="1" t="s">
        <v>10</v>
      </c>
      <c r="F1577" s="3">
        <v>40954</v>
      </c>
      <c r="G1577" s="8" t="s">
        <v>440</v>
      </c>
      <c r="H1577" s="8" t="s">
        <v>395</v>
      </c>
      <c r="I1577" t="s">
        <v>470</v>
      </c>
      <c r="J1577" t="s">
        <v>586</v>
      </c>
    </row>
    <row r="1578" spans="1:10" x14ac:dyDescent="0.25">
      <c r="A1578" s="1">
        <v>2025</v>
      </c>
      <c r="B1578" s="1" t="s">
        <v>17</v>
      </c>
      <c r="C1578" s="3"/>
      <c r="D1578" s="1" t="s">
        <v>5</v>
      </c>
      <c r="E1578" s="1" t="s">
        <v>10</v>
      </c>
      <c r="F1578" s="3">
        <v>40792</v>
      </c>
      <c r="G1578" s="8" t="s">
        <v>440</v>
      </c>
      <c r="H1578" s="8" t="s">
        <v>298</v>
      </c>
      <c r="I1578" t="s">
        <v>471</v>
      </c>
      <c r="J1578" t="s">
        <v>582</v>
      </c>
    </row>
    <row r="1579" spans="1:10" x14ac:dyDescent="0.25">
      <c r="A1579" s="1">
        <v>2025</v>
      </c>
      <c r="B1579" s="1" t="s">
        <v>18</v>
      </c>
      <c r="C1579" s="3"/>
      <c r="D1579" s="1" t="s">
        <v>5</v>
      </c>
      <c r="E1579" s="1" t="s">
        <v>10</v>
      </c>
      <c r="F1579" s="3">
        <v>43608</v>
      </c>
      <c r="G1579" s="8" t="s">
        <v>440</v>
      </c>
      <c r="H1579" s="8" t="s">
        <v>472</v>
      </c>
      <c r="I1579" t="s">
        <v>473</v>
      </c>
      <c r="J1579" t="s">
        <v>586</v>
      </c>
    </row>
    <row r="1580" spans="1:10" x14ac:dyDescent="0.25">
      <c r="A1580" s="1">
        <v>2025</v>
      </c>
      <c r="B1580" s="1" t="s">
        <v>19</v>
      </c>
      <c r="C1580" s="3"/>
      <c r="D1580" s="1" t="s">
        <v>5</v>
      </c>
      <c r="E1580" s="1" t="s">
        <v>20</v>
      </c>
      <c r="F1580" s="3">
        <v>41611</v>
      </c>
      <c r="G1580" s="8" t="s">
        <v>440</v>
      </c>
      <c r="H1580" s="8" t="s">
        <v>474</v>
      </c>
      <c r="I1580" t="s">
        <v>475</v>
      </c>
      <c r="J1580" t="s">
        <v>586</v>
      </c>
    </row>
    <row r="1581" spans="1:10" x14ac:dyDescent="0.25">
      <c r="A1581" s="1">
        <v>2025</v>
      </c>
      <c r="B1581" s="1" t="s">
        <v>21</v>
      </c>
      <c r="C1581" s="3"/>
      <c r="D1581" s="1" t="s">
        <v>5</v>
      </c>
      <c r="E1581" s="1" t="s">
        <v>6</v>
      </c>
      <c r="F1581" s="3">
        <v>44659</v>
      </c>
      <c r="G1581" s="8" t="s">
        <v>440</v>
      </c>
      <c r="H1581" s="8" t="s">
        <v>476</v>
      </c>
      <c r="I1581" t="s">
        <v>477</v>
      </c>
      <c r="J1581" t="s">
        <v>583</v>
      </c>
    </row>
    <row r="1582" spans="1:10" x14ac:dyDescent="0.25">
      <c r="A1582" s="1">
        <v>2025</v>
      </c>
      <c r="B1582" s="1" t="s">
        <v>23</v>
      </c>
      <c r="C1582" s="3">
        <v>45713</v>
      </c>
      <c r="D1582" s="1" t="s">
        <v>5</v>
      </c>
      <c r="E1582" s="1" t="s">
        <v>6</v>
      </c>
      <c r="F1582" s="3">
        <v>43958</v>
      </c>
      <c r="G1582" s="8" t="s">
        <v>440</v>
      </c>
      <c r="H1582" s="8" t="s">
        <v>302</v>
      </c>
      <c r="I1582" t="s">
        <v>463</v>
      </c>
      <c r="J1582" t="s">
        <v>582</v>
      </c>
    </row>
    <row r="1583" spans="1:10" ht="14.4" x14ac:dyDescent="0.3">
      <c r="A1583" s="1">
        <v>2025</v>
      </c>
      <c r="B1583" s="1" t="s">
        <v>25</v>
      </c>
      <c r="C1583" s="3">
        <v>45769</v>
      </c>
      <c r="D1583" s="1" t="s">
        <v>5</v>
      </c>
      <c r="E1583" s="1" t="s">
        <v>6</v>
      </c>
      <c r="F1583" s="3">
        <v>45681</v>
      </c>
      <c r="G1583" s="8" t="s">
        <v>440</v>
      </c>
      <c r="H1583" s="19" t="str">
        <f>VLOOKUP(usuariosactivos2024[[#This Row],[Usuario SAP]],[1]Hoja1!$A$1:$B$17,2,FALSE)</f>
        <v>ALEXANDRA MILAGROS ANCAJIMA PONCE</v>
      </c>
      <c r="I1583" s="19" t="s">
        <v>489</v>
      </c>
      <c r="J1583" s="20" t="s">
        <v>585</v>
      </c>
    </row>
    <row r="1584" spans="1:10" ht="14.4" x14ac:dyDescent="0.3">
      <c r="A1584" s="1">
        <v>2025</v>
      </c>
      <c r="B1584" s="1" t="s">
        <v>588</v>
      </c>
      <c r="C1584" s="3"/>
      <c r="D1584" s="1" t="s">
        <v>5</v>
      </c>
      <c r="E1584" s="1" t="s">
        <v>10</v>
      </c>
      <c r="F1584" s="3">
        <v>45685</v>
      </c>
      <c r="G1584" s="8" t="s">
        <v>440</v>
      </c>
      <c r="H1584" s="7" t="str">
        <f>VLOOKUP(usuariosactivos2024[[#This Row],[Usuario SAP]],[1]Hoja1!$A$1:$B$17,2,FALSE)</f>
        <v>ALEJANDRO BLANCO EGUILUZ</v>
      </c>
      <c r="I1584" s="19" t="s">
        <v>483</v>
      </c>
      <c r="J1584" s="20" t="s">
        <v>582</v>
      </c>
    </row>
    <row r="1585" spans="1:10" x14ac:dyDescent="0.25">
      <c r="A1585" s="1">
        <v>2025</v>
      </c>
      <c r="B1585" s="1" t="s">
        <v>28</v>
      </c>
      <c r="C1585" s="3">
        <v>2958465</v>
      </c>
      <c r="D1585" s="1" t="s">
        <v>5</v>
      </c>
      <c r="E1585" s="1" t="s">
        <v>6</v>
      </c>
      <c r="F1585" s="3">
        <v>43740</v>
      </c>
      <c r="G1585" s="8" t="s">
        <v>440</v>
      </c>
      <c r="H1585" s="8" t="s">
        <v>303</v>
      </c>
      <c r="I1585" t="s">
        <v>478</v>
      </c>
      <c r="J1585" t="s">
        <v>585</v>
      </c>
    </row>
    <row r="1586" spans="1:10" x14ac:dyDescent="0.25">
      <c r="A1586" s="1">
        <v>2025</v>
      </c>
      <c r="B1586" s="1" t="s">
        <v>29</v>
      </c>
      <c r="C1586" s="3"/>
      <c r="D1586" s="1" t="s">
        <v>5</v>
      </c>
      <c r="E1586" s="1" t="s">
        <v>6</v>
      </c>
      <c r="F1586" s="3">
        <v>45495</v>
      </c>
      <c r="G1586" s="8" t="s">
        <v>440</v>
      </c>
      <c r="H1586" s="8" t="s">
        <v>568</v>
      </c>
      <c r="I1586" t="s">
        <v>495</v>
      </c>
      <c r="J1586" t="s">
        <v>582</v>
      </c>
    </row>
    <row r="1587" spans="1:10" x14ac:dyDescent="0.25">
      <c r="A1587" s="1">
        <v>2025</v>
      </c>
      <c r="B1587" s="1" t="s">
        <v>31</v>
      </c>
      <c r="C1587" s="3"/>
      <c r="D1587" s="1" t="s">
        <v>5</v>
      </c>
      <c r="E1587" s="1" t="s">
        <v>6</v>
      </c>
      <c r="F1587" s="3">
        <v>45594</v>
      </c>
      <c r="G1587" s="8" t="s">
        <v>440</v>
      </c>
      <c r="H1587" s="8" t="s">
        <v>576</v>
      </c>
      <c r="I1587" t="s">
        <v>485</v>
      </c>
      <c r="J1587" t="s">
        <v>583</v>
      </c>
    </row>
    <row r="1588" spans="1:10" x14ac:dyDescent="0.25">
      <c r="A1588" s="1">
        <v>2025</v>
      </c>
      <c r="B1588" s="1" t="s">
        <v>32</v>
      </c>
      <c r="C1588" s="3"/>
      <c r="D1588" s="1" t="s">
        <v>5</v>
      </c>
      <c r="E1588" s="1" t="s">
        <v>10</v>
      </c>
      <c r="F1588" s="3">
        <v>42604</v>
      </c>
      <c r="G1588" s="8" t="s">
        <v>440</v>
      </c>
      <c r="H1588" s="8" t="s">
        <v>479</v>
      </c>
      <c r="I1588" t="s">
        <v>477</v>
      </c>
      <c r="J1588" t="s">
        <v>583</v>
      </c>
    </row>
    <row r="1589" spans="1:10" x14ac:dyDescent="0.25">
      <c r="A1589" s="1">
        <v>2025</v>
      </c>
      <c r="B1589" s="1" t="s">
        <v>33</v>
      </c>
      <c r="C1589" s="3"/>
      <c r="D1589" s="1" t="s">
        <v>5</v>
      </c>
      <c r="E1589" s="1" t="s">
        <v>10</v>
      </c>
      <c r="F1589" s="3">
        <v>41353</v>
      </c>
      <c r="G1589" s="8" t="s">
        <v>440</v>
      </c>
      <c r="H1589" s="8" t="s">
        <v>307</v>
      </c>
      <c r="I1589" t="s">
        <v>473</v>
      </c>
      <c r="J1589" t="s">
        <v>586</v>
      </c>
    </row>
    <row r="1590" spans="1:10" x14ac:dyDescent="0.25">
      <c r="A1590" s="1">
        <v>2025</v>
      </c>
      <c r="B1590" s="1" t="s">
        <v>35</v>
      </c>
      <c r="C1590" s="3"/>
      <c r="D1590" s="1" t="s">
        <v>5</v>
      </c>
      <c r="E1590" s="1" t="s">
        <v>6</v>
      </c>
      <c r="F1590" s="3">
        <v>44677</v>
      </c>
      <c r="G1590" s="8" t="s">
        <v>440</v>
      </c>
      <c r="H1590" s="8" t="s">
        <v>480</v>
      </c>
      <c r="I1590" t="s">
        <v>481</v>
      </c>
      <c r="J1590" t="s">
        <v>584</v>
      </c>
    </row>
    <row r="1591" spans="1:10" x14ac:dyDescent="0.25">
      <c r="A1591" s="1">
        <v>2025</v>
      </c>
      <c r="B1591" s="1" t="s">
        <v>36</v>
      </c>
      <c r="C1591" s="3">
        <v>2958465</v>
      </c>
      <c r="D1591" s="1" t="s">
        <v>5</v>
      </c>
      <c r="E1591" s="1" t="s">
        <v>10</v>
      </c>
      <c r="F1591" s="3">
        <v>45209</v>
      </c>
      <c r="G1591" s="8" t="s">
        <v>440</v>
      </c>
      <c r="H1591" s="8" t="s">
        <v>482</v>
      </c>
      <c r="I1591" t="s">
        <v>483</v>
      </c>
      <c r="J1591" t="s">
        <v>582</v>
      </c>
    </row>
    <row r="1592" spans="1:10" x14ac:dyDescent="0.25">
      <c r="A1592" s="1">
        <v>2025</v>
      </c>
      <c r="B1592" s="1" t="s">
        <v>38</v>
      </c>
      <c r="C1592" s="3"/>
      <c r="D1592" s="1" t="s">
        <v>5</v>
      </c>
      <c r="E1592" s="1" t="s">
        <v>6</v>
      </c>
      <c r="F1592" s="3">
        <v>44659</v>
      </c>
      <c r="G1592" s="8" t="s">
        <v>440</v>
      </c>
      <c r="H1592" s="8" t="s">
        <v>484</v>
      </c>
      <c r="I1592" t="s">
        <v>467</v>
      </c>
      <c r="J1592" t="s">
        <v>582</v>
      </c>
    </row>
    <row r="1593" spans="1:10" ht="14.4" x14ac:dyDescent="0.3">
      <c r="A1593" s="1">
        <v>2025</v>
      </c>
      <c r="B1593" s="1" t="s">
        <v>43</v>
      </c>
      <c r="C1593" s="3">
        <v>45704</v>
      </c>
      <c r="D1593" s="1" t="s">
        <v>5</v>
      </c>
      <c r="E1593" s="1" t="s">
        <v>6</v>
      </c>
      <c r="F1593" s="3">
        <v>45337</v>
      </c>
      <c r="G1593" s="8" t="s">
        <v>440</v>
      </c>
      <c r="H1593" s="7" t="str">
        <f>VLOOKUP(usuariosactivos2024[[#This Row],[Usuario SAP]],[1]Hoja1!$A$1:$B$17,2,FALSE)</f>
        <v>ANDRES OLCESE GASTELUMENDI</v>
      </c>
      <c r="I1593" s="19" t="s">
        <v>605</v>
      </c>
      <c r="J1593" s="20" t="s">
        <v>585</v>
      </c>
    </row>
    <row r="1594" spans="1:10" x14ac:dyDescent="0.25">
      <c r="A1594" s="1">
        <v>2025</v>
      </c>
      <c r="B1594" s="1" t="s">
        <v>50</v>
      </c>
      <c r="C1594" s="3"/>
      <c r="D1594" s="1" t="s">
        <v>5</v>
      </c>
      <c r="E1594" s="1" t="s">
        <v>6</v>
      </c>
      <c r="F1594" s="3">
        <v>45525</v>
      </c>
      <c r="G1594" s="8" t="s">
        <v>440</v>
      </c>
      <c r="H1594" s="8" t="s">
        <v>572</v>
      </c>
      <c r="I1594" t="s">
        <v>505</v>
      </c>
      <c r="J1594" t="s">
        <v>584</v>
      </c>
    </row>
    <row r="1595" spans="1:10" x14ac:dyDescent="0.25">
      <c r="A1595" s="1">
        <v>2025</v>
      </c>
      <c r="B1595" s="1" t="s">
        <v>51</v>
      </c>
      <c r="C1595" s="3"/>
      <c r="D1595" s="1" t="s">
        <v>5</v>
      </c>
      <c r="E1595" s="1" t="s">
        <v>6</v>
      </c>
      <c r="F1595" s="3">
        <v>44224</v>
      </c>
      <c r="G1595" s="8" t="s">
        <v>440</v>
      </c>
      <c r="H1595" s="8" t="s">
        <v>312</v>
      </c>
      <c r="I1595" t="s">
        <v>485</v>
      </c>
      <c r="J1595" t="s">
        <v>583</v>
      </c>
    </row>
    <row r="1596" spans="1:10" x14ac:dyDescent="0.25">
      <c r="A1596" s="1">
        <v>2025</v>
      </c>
      <c r="B1596" s="1" t="s">
        <v>52</v>
      </c>
      <c r="C1596" s="3"/>
      <c r="D1596" s="1" t="s">
        <v>5</v>
      </c>
      <c r="E1596" s="1" t="s">
        <v>6</v>
      </c>
      <c r="F1596" s="3">
        <v>44070</v>
      </c>
      <c r="G1596" s="8" t="s">
        <v>440</v>
      </c>
      <c r="H1596" s="8" t="s">
        <v>460</v>
      </c>
      <c r="I1596" t="s">
        <v>486</v>
      </c>
      <c r="J1596" t="s">
        <v>585</v>
      </c>
    </row>
    <row r="1597" spans="1:10" x14ac:dyDescent="0.25">
      <c r="A1597" s="1">
        <v>2025</v>
      </c>
      <c r="B1597" s="1" t="s">
        <v>54</v>
      </c>
      <c r="C1597" s="3"/>
      <c r="D1597" s="1" t="s">
        <v>5</v>
      </c>
      <c r="E1597" s="1" t="s">
        <v>10</v>
      </c>
      <c r="F1597" s="3">
        <v>44768</v>
      </c>
      <c r="G1597" s="8" t="s">
        <v>440</v>
      </c>
      <c r="H1597" s="8" t="s">
        <v>487</v>
      </c>
      <c r="I1597" t="s">
        <v>470</v>
      </c>
      <c r="J1597" t="s">
        <v>586</v>
      </c>
    </row>
    <row r="1598" spans="1:10" x14ac:dyDescent="0.25">
      <c r="A1598" s="1">
        <v>2025</v>
      </c>
      <c r="B1598" s="1" t="s">
        <v>55</v>
      </c>
      <c r="C1598" s="3"/>
      <c r="D1598" s="1" t="s">
        <v>5</v>
      </c>
      <c r="E1598" s="1" t="s">
        <v>10</v>
      </c>
      <c r="F1598" s="3">
        <v>44789</v>
      </c>
      <c r="G1598" s="8" t="s">
        <v>440</v>
      </c>
      <c r="H1598" s="8" t="s">
        <v>488</v>
      </c>
      <c r="I1598" t="s">
        <v>489</v>
      </c>
      <c r="J1598" t="s">
        <v>585</v>
      </c>
    </row>
    <row r="1599" spans="1:10" x14ac:dyDescent="0.25">
      <c r="A1599" s="1">
        <v>2025</v>
      </c>
      <c r="B1599" s="1" t="s">
        <v>57</v>
      </c>
      <c r="C1599" s="3"/>
      <c r="D1599" s="1" t="s">
        <v>5</v>
      </c>
      <c r="E1599" s="1" t="s">
        <v>10</v>
      </c>
      <c r="F1599" s="3">
        <v>43230</v>
      </c>
      <c r="G1599" s="8" t="s">
        <v>440</v>
      </c>
      <c r="H1599" s="8" t="s">
        <v>490</v>
      </c>
      <c r="I1599" t="s">
        <v>491</v>
      </c>
      <c r="J1599" t="s">
        <v>582</v>
      </c>
    </row>
    <row r="1600" spans="1:10" x14ac:dyDescent="0.25">
      <c r="A1600" s="1">
        <v>2025</v>
      </c>
      <c r="B1600" s="1" t="s">
        <v>64</v>
      </c>
      <c r="C1600" s="3"/>
      <c r="D1600" s="1" t="s">
        <v>5</v>
      </c>
      <c r="E1600" s="1" t="s">
        <v>10</v>
      </c>
      <c r="F1600" s="3">
        <v>42615</v>
      </c>
      <c r="G1600" s="8" t="s">
        <v>440</v>
      </c>
      <c r="H1600" s="8" t="s">
        <v>492</v>
      </c>
      <c r="I1600" t="s">
        <v>475</v>
      </c>
      <c r="J1600" t="s">
        <v>586</v>
      </c>
    </row>
    <row r="1601" spans="1:10" x14ac:dyDescent="0.25">
      <c r="A1601" s="1">
        <v>2025</v>
      </c>
      <c r="B1601" s="1" t="s">
        <v>65</v>
      </c>
      <c r="C1601" s="3"/>
      <c r="D1601" s="1" t="s">
        <v>5</v>
      </c>
      <c r="E1601" s="1" t="s">
        <v>6</v>
      </c>
      <c r="F1601" s="3">
        <v>45624</v>
      </c>
      <c r="G1601" s="8" t="s">
        <v>440</v>
      </c>
      <c r="H1601" s="8" t="s">
        <v>577</v>
      </c>
      <c r="I1601" t="s">
        <v>495</v>
      </c>
      <c r="J1601" t="s">
        <v>582</v>
      </c>
    </row>
    <row r="1602" spans="1:10" x14ac:dyDescent="0.25">
      <c r="A1602" s="1">
        <v>2025</v>
      </c>
      <c r="B1602" s="1" t="s">
        <v>66</v>
      </c>
      <c r="C1602" s="3"/>
      <c r="D1602" s="1" t="s">
        <v>5</v>
      </c>
      <c r="E1602" s="1" t="s">
        <v>10</v>
      </c>
      <c r="F1602" s="3">
        <v>39429</v>
      </c>
      <c r="G1602" s="8" t="s">
        <v>440</v>
      </c>
      <c r="H1602" s="8" t="s">
        <v>319</v>
      </c>
      <c r="I1602" t="s">
        <v>483</v>
      </c>
      <c r="J1602" t="s">
        <v>582</v>
      </c>
    </row>
    <row r="1603" spans="1:10" x14ac:dyDescent="0.25">
      <c r="A1603" s="1">
        <v>2025</v>
      </c>
      <c r="B1603" s="1" t="s">
        <v>68</v>
      </c>
      <c r="C1603" s="3"/>
      <c r="D1603" s="1" t="s">
        <v>5</v>
      </c>
      <c r="E1603" s="1" t="s">
        <v>6</v>
      </c>
      <c r="F1603" s="3">
        <v>45289</v>
      </c>
      <c r="G1603" s="8" t="s">
        <v>440</v>
      </c>
      <c r="H1603" s="8" t="s">
        <v>493</v>
      </c>
      <c r="I1603" t="s">
        <v>467</v>
      </c>
      <c r="J1603" t="s">
        <v>582</v>
      </c>
    </row>
    <row r="1604" spans="1:10" x14ac:dyDescent="0.25">
      <c r="A1604" s="1">
        <v>2025</v>
      </c>
      <c r="B1604" s="1" t="s">
        <v>69</v>
      </c>
      <c r="C1604" s="3"/>
      <c r="D1604" s="1" t="s">
        <v>5</v>
      </c>
      <c r="E1604" s="1" t="s">
        <v>10</v>
      </c>
      <c r="F1604" s="3">
        <v>45278</v>
      </c>
      <c r="G1604" s="8" t="s">
        <v>440</v>
      </c>
      <c r="H1604" s="8" t="s">
        <v>494</v>
      </c>
      <c r="I1604" t="s">
        <v>495</v>
      </c>
      <c r="J1604" t="s">
        <v>582</v>
      </c>
    </row>
    <row r="1605" spans="1:10" x14ac:dyDescent="0.25">
      <c r="A1605" s="1">
        <v>2025</v>
      </c>
      <c r="B1605" s="1" t="s">
        <v>73</v>
      </c>
      <c r="C1605" s="3"/>
      <c r="D1605" s="1" t="s">
        <v>5</v>
      </c>
      <c r="E1605" s="1" t="s">
        <v>10</v>
      </c>
      <c r="F1605" s="3">
        <v>44256</v>
      </c>
      <c r="G1605" s="8" t="s">
        <v>440</v>
      </c>
      <c r="H1605" s="8" t="s">
        <v>496</v>
      </c>
      <c r="I1605" t="s">
        <v>485</v>
      </c>
      <c r="J1605" t="s">
        <v>583</v>
      </c>
    </row>
    <row r="1606" spans="1:10" x14ac:dyDescent="0.25">
      <c r="A1606" s="1">
        <v>2025</v>
      </c>
      <c r="B1606" s="1" t="s">
        <v>74</v>
      </c>
      <c r="C1606" s="3"/>
      <c r="D1606" s="1" t="s">
        <v>5</v>
      </c>
      <c r="E1606" s="1" t="s">
        <v>6</v>
      </c>
      <c r="F1606" s="3">
        <v>41960</v>
      </c>
      <c r="G1606" s="8" t="s">
        <v>440</v>
      </c>
      <c r="H1606" s="8" t="s">
        <v>497</v>
      </c>
      <c r="I1606" t="s">
        <v>463</v>
      </c>
      <c r="J1606" t="s">
        <v>582</v>
      </c>
    </row>
    <row r="1607" spans="1:10" x14ac:dyDescent="0.25">
      <c r="A1607" s="1">
        <v>2025</v>
      </c>
      <c r="B1607" s="1" t="s">
        <v>76</v>
      </c>
      <c r="C1607" s="3"/>
      <c r="D1607" s="1" t="s">
        <v>5</v>
      </c>
      <c r="E1607" s="1" t="s">
        <v>20</v>
      </c>
      <c r="F1607" s="3">
        <v>44876</v>
      </c>
      <c r="G1607" s="8" t="s">
        <v>440</v>
      </c>
      <c r="H1607" s="8" t="s">
        <v>498</v>
      </c>
      <c r="I1607" t="s">
        <v>475</v>
      </c>
      <c r="J1607" t="s">
        <v>586</v>
      </c>
    </row>
    <row r="1608" spans="1:10" x14ac:dyDescent="0.25">
      <c r="A1608" s="1">
        <v>2025</v>
      </c>
      <c r="B1608" s="1" t="s">
        <v>77</v>
      </c>
      <c r="C1608" s="3"/>
      <c r="D1608" s="1" t="s">
        <v>5</v>
      </c>
      <c r="E1608" s="1" t="s">
        <v>6</v>
      </c>
      <c r="F1608" s="3">
        <v>44320</v>
      </c>
      <c r="G1608" s="8" t="s">
        <v>440</v>
      </c>
      <c r="H1608" s="8" t="s">
        <v>499</v>
      </c>
      <c r="I1608" t="s">
        <v>478</v>
      </c>
      <c r="J1608" t="s">
        <v>585</v>
      </c>
    </row>
    <row r="1609" spans="1:10" x14ac:dyDescent="0.25">
      <c r="A1609" s="1">
        <v>2025</v>
      </c>
      <c r="B1609" s="1" t="s">
        <v>81</v>
      </c>
      <c r="C1609" s="3"/>
      <c r="D1609" s="1" t="s">
        <v>5</v>
      </c>
      <c r="E1609" s="1" t="s">
        <v>6</v>
      </c>
      <c r="F1609" s="3">
        <v>41964</v>
      </c>
      <c r="G1609" s="8" t="s">
        <v>440</v>
      </c>
      <c r="H1609" s="8" t="s">
        <v>326</v>
      </c>
      <c r="I1609" t="s">
        <v>500</v>
      </c>
      <c r="J1609" t="s">
        <v>585</v>
      </c>
    </row>
    <row r="1610" spans="1:10" x14ac:dyDescent="0.25">
      <c r="A1610" s="1">
        <v>2025</v>
      </c>
      <c r="B1610" s="1" t="s">
        <v>82</v>
      </c>
      <c r="C1610" s="3"/>
      <c r="D1610" s="1" t="s">
        <v>5</v>
      </c>
      <c r="E1610" s="1" t="s">
        <v>6</v>
      </c>
      <c r="F1610" s="3">
        <v>45239</v>
      </c>
      <c r="G1610" s="8" t="s">
        <v>440</v>
      </c>
      <c r="H1610" s="8" t="s">
        <v>501</v>
      </c>
      <c r="I1610" t="s">
        <v>463</v>
      </c>
      <c r="J1610" t="s">
        <v>582</v>
      </c>
    </row>
    <row r="1611" spans="1:10" x14ac:dyDescent="0.25">
      <c r="A1611" s="1">
        <v>2025</v>
      </c>
      <c r="B1611" s="1" t="s">
        <v>84</v>
      </c>
      <c r="C1611" s="3"/>
      <c r="D1611" s="1" t="s">
        <v>5</v>
      </c>
      <c r="E1611" s="1" t="s">
        <v>6</v>
      </c>
      <c r="F1611" s="3">
        <v>42551</v>
      </c>
      <c r="G1611" s="8" t="s">
        <v>440</v>
      </c>
      <c r="H1611" s="8" t="s">
        <v>502</v>
      </c>
      <c r="I1611" t="s">
        <v>467</v>
      </c>
      <c r="J1611" t="s">
        <v>582</v>
      </c>
    </row>
    <row r="1612" spans="1:10" x14ac:dyDescent="0.25">
      <c r="A1612" s="1">
        <v>2025</v>
      </c>
      <c r="B1612" s="1" t="s">
        <v>87</v>
      </c>
      <c r="C1612" s="3"/>
      <c r="D1612" s="1" t="s">
        <v>5</v>
      </c>
      <c r="E1612" s="1" t="s">
        <v>6</v>
      </c>
      <c r="F1612" s="3">
        <v>42173</v>
      </c>
      <c r="G1612" s="8" t="s">
        <v>440</v>
      </c>
      <c r="H1612" s="8" t="s">
        <v>329</v>
      </c>
      <c r="I1612" t="s">
        <v>473</v>
      </c>
      <c r="J1612" t="s">
        <v>586</v>
      </c>
    </row>
    <row r="1613" spans="1:10" x14ac:dyDescent="0.25">
      <c r="A1613" s="1">
        <v>2025</v>
      </c>
      <c r="B1613" s="1" t="s">
        <v>88</v>
      </c>
      <c r="C1613" s="3"/>
      <c r="D1613" s="1" t="s">
        <v>5</v>
      </c>
      <c r="E1613" s="1" t="s">
        <v>6</v>
      </c>
      <c r="F1613" s="3">
        <v>43588</v>
      </c>
      <c r="G1613" s="8" t="s">
        <v>440</v>
      </c>
      <c r="H1613" s="8" t="s">
        <v>330</v>
      </c>
      <c r="I1613" t="s">
        <v>495</v>
      </c>
      <c r="J1613" t="s">
        <v>582</v>
      </c>
    </row>
    <row r="1614" spans="1:10" x14ac:dyDescent="0.25">
      <c r="A1614" s="1">
        <v>2025</v>
      </c>
      <c r="B1614" s="1" t="s">
        <v>89</v>
      </c>
      <c r="C1614" s="3"/>
      <c r="D1614" s="1" t="s">
        <v>5</v>
      </c>
      <c r="E1614" s="1" t="s">
        <v>10</v>
      </c>
      <c r="F1614" s="3">
        <v>43678</v>
      </c>
      <c r="G1614" s="8" t="s">
        <v>440</v>
      </c>
      <c r="H1614" s="8" t="s">
        <v>331</v>
      </c>
      <c r="I1614" t="s">
        <v>473</v>
      </c>
      <c r="J1614" t="s">
        <v>586</v>
      </c>
    </row>
    <row r="1615" spans="1:10" x14ac:dyDescent="0.25">
      <c r="A1615" s="1">
        <v>2025</v>
      </c>
      <c r="B1615" s="1" t="s">
        <v>93</v>
      </c>
      <c r="C1615" s="3"/>
      <c r="D1615" s="1" t="s">
        <v>5</v>
      </c>
      <c r="E1615" s="1" t="s">
        <v>10</v>
      </c>
      <c r="F1615" s="3">
        <v>45390</v>
      </c>
      <c r="G1615" s="8" t="s">
        <v>440</v>
      </c>
      <c r="H1615" s="8" t="s">
        <v>558</v>
      </c>
      <c r="I1615" t="s">
        <v>473</v>
      </c>
      <c r="J1615" t="s">
        <v>586</v>
      </c>
    </row>
    <row r="1616" spans="1:10" x14ac:dyDescent="0.25">
      <c r="A1616" s="1">
        <v>2025</v>
      </c>
      <c r="B1616" s="1" t="s">
        <v>96</v>
      </c>
      <c r="C1616" s="3"/>
      <c r="D1616" s="1" t="s">
        <v>5</v>
      </c>
      <c r="E1616" s="1" t="s">
        <v>6</v>
      </c>
      <c r="F1616" s="3">
        <v>44126</v>
      </c>
      <c r="G1616" s="8" t="s">
        <v>440</v>
      </c>
      <c r="H1616" s="8" t="s">
        <v>333</v>
      </c>
      <c r="I1616" t="s">
        <v>495</v>
      </c>
      <c r="J1616" t="s">
        <v>585</v>
      </c>
    </row>
    <row r="1617" spans="1:10" x14ac:dyDescent="0.25">
      <c r="A1617" s="1">
        <v>2025</v>
      </c>
      <c r="B1617" s="1" t="s">
        <v>97</v>
      </c>
      <c r="C1617" s="3">
        <v>2958465</v>
      </c>
      <c r="D1617" s="1" t="s">
        <v>5</v>
      </c>
      <c r="E1617" s="1" t="s">
        <v>6</v>
      </c>
      <c r="F1617" s="3">
        <v>45435</v>
      </c>
      <c r="G1617" s="8" t="s">
        <v>440</v>
      </c>
      <c r="H1617" s="8" t="s">
        <v>564</v>
      </c>
      <c r="I1617" t="s">
        <v>467</v>
      </c>
      <c r="J1617" t="s">
        <v>582</v>
      </c>
    </row>
    <row r="1618" spans="1:10" x14ac:dyDescent="0.25">
      <c r="A1618" s="1">
        <v>2025</v>
      </c>
      <c r="B1618" s="1" t="s">
        <v>98</v>
      </c>
      <c r="C1618" s="3"/>
      <c r="D1618" s="1" t="s">
        <v>5</v>
      </c>
      <c r="E1618" s="1" t="s">
        <v>6</v>
      </c>
      <c r="F1618" s="3">
        <v>45518</v>
      </c>
      <c r="G1618" s="8" t="s">
        <v>440</v>
      </c>
      <c r="H1618" s="8" t="s">
        <v>573</v>
      </c>
      <c r="I1618" t="s">
        <v>467</v>
      </c>
      <c r="J1618" t="s">
        <v>582</v>
      </c>
    </row>
    <row r="1619" spans="1:10" x14ac:dyDescent="0.25">
      <c r="A1619" s="1">
        <v>2025</v>
      </c>
      <c r="B1619" s="1" t="s">
        <v>99</v>
      </c>
      <c r="C1619" s="3"/>
      <c r="D1619" s="1" t="s">
        <v>5</v>
      </c>
      <c r="E1619" s="1" t="s">
        <v>6</v>
      </c>
      <c r="F1619" s="3">
        <v>45197</v>
      </c>
      <c r="G1619" s="8" t="s">
        <v>440</v>
      </c>
      <c r="H1619" s="8" t="s">
        <v>503</v>
      </c>
      <c r="I1619" t="s">
        <v>485</v>
      </c>
      <c r="J1619" t="s">
        <v>583</v>
      </c>
    </row>
    <row r="1620" spans="1:10" x14ac:dyDescent="0.25">
      <c r="A1620" s="1">
        <v>2025</v>
      </c>
      <c r="B1620" s="1" t="s">
        <v>101</v>
      </c>
      <c r="C1620" s="3">
        <v>2958465</v>
      </c>
      <c r="D1620" s="1" t="s">
        <v>5</v>
      </c>
      <c r="E1620" s="1" t="s">
        <v>6</v>
      </c>
      <c r="F1620" s="3">
        <v>45376</v>
      </c>
      <c r="G1620" s="8" t="s">
        <v>440</v>
      </c>
      <c r="H1620" s="8" t="s">
        <v>555</v>
      </c>
      <c r="I1620" t="s">
        <v>485</v>
      </c>
      <c r="J1620" t="s">
        <v>583</v>
      </c>
    </row>
    <row r="1621" spans="1:10" x14ac:dyDescent="0.25">
      <c r="A1621" s="1">
        <v>2025</v>
      </c>
      <c r="B1621" s="1" t="s">
        <v>102</v>
      </c>
      <c r="C1621" s="3"/>
      <c r="D1621" s="1" t="s">
        <v>5</v>
      </c>
      <c r="E1621" s="1" t="s">
        <v>6</v>
      </c>
      <c r="F1621" s="3">
        <v>45630</v>
      </c>
      <c r="G1621" s="8" t="s">
        <v>440</v>
      </c>
      <c r="H1621" s="8" t="s">
        <v>581</v>
      </c>
      <c r="I1621" t="s">
        <v>463</v>
      </c>
      <c r="J1621" t="s">
        <v>582</v>
      </c>
    </row>
    <row r="1622" spans="1:10" x14ac:dyDescent="0.25">
      <c r="A1622" s="1">
        <v>2025</v>
      </c>
      <c r="B1622" s="1" t="s">
        <v>104</v>
      </c>
      <c r="C1622" s="3"/>
      <c r="D1622" s="1" t="s">
        <v>5</v>
      </c>
      <c r="E1622" s="1" t="s">
        <v>6</v>
      </c>
      <c r="F1622" s="3">
        <v>42878</v>
      </c>
      <c r="G1622" s="8" t="s">
        <v>440</v>
      </c>
      <c r="H1622" s="8" t="s">
        <v>339</v>
      </c>
      <c r="I1622" t="s">
        <v>463</v>
      </c>
      <c r="J1622" t="s">
        <v>582</v>
      </c>
    </row>
    <row r="1623" spans="1:10" x14ac:dyDescent="0.25">
      <c r="A1623" s="1">
        <v>2025</v>
      </c>
      <c r="B1623" s="1" t="s">
        <v>107</v>
      </c>
      <c r="C1623" s="3"/>
      <c r="D1623" s="1" t="s">
        <v>5</v>
      </c>
      <c r="E1623" s="1" t="s">
        <v>6</v>
      </c>
      <c r="F1623" s="3">
        <v>40560</v>
      </c>
      <c r="G1623" s="8" t="s">
        <v>440</v>
      </c>
      <c r="H1623" s="8" t="s">
        <v>340</v>
      </c>
      <c r="I1623" t="s">
        <v>504</v>
      </c>
      <c r="J1623" t="s">
        <v>584</v>
      </c>
    </row>
    <row r="1624" spans="1:10" x14ac:dyDescent="0.25">
      <c r="A1624" s="1">
        <v>2025</v>
      </c>
      <c r="B1624" s="1" t="s">
        <v>108</v>
      </c>
      <c r="C1624" s="3"/>
      <c r="D1624" s="1" t="s">
        <v>5</v>
      </c>
      <c r="E1624" s="1" t="s">
        <v>10</v>
      </c>
      <c r="F1624" s="3">
        <v>42851</v>
      </c>
      <c r="G1624" s="8" t="s">
        <v>440</v>
      </c>
      <c r="H1624" s="8" t="s">
        <v>341</v>
      </c>
      <c r="I1624" t="s">
        <v>473</v>
      </c>
      <c r="J1624" t="s">
        <v>586</v>
      </c>
    </row>
    <row r="1625" spans="1:10" x14ac:dyDescent="0.25">
      <c r="A1625" s="1">
        <v>2025</v>
      </c>
      <c r="B1625" s="1" t="s">
        <v>110</v>
      </c>
      <c r="C1625" s="3"/>
      <c r="D1625" s="1" t="s">
        <v>5</v>
      </c>
      <c r="E1625" s="1" t="s">
        <v>6</v>
      </c>
      <c r="F1625" s="3">
        <v>41929</v>
      </c>
      <c r="G1625" s="8" t="s">
        <v>440</v>
      </c>
      <c r="H1625" s="8" t="s">
        <v>342</v>
      </c>
      <c r="I1625" t="s">
        <v>467</v>
      </c>
      <c r="J1625" t="s">
        <v>582</v>
      </c>
    </row>
    <row r="1626" spans="1:10" x14ac:dyDescent="0.25">
      <c r="A1626" s="1">
        <v>2025</v>
      </c>
      <c r="B1626" s="1" t="s">
        <v>111</v>
      </c>
      <c r="C1626" s="3"/>
      <c r="D1626" s="1" t="s">
        <v>5</v>
      </c>
      <c r="E1626" s="1" t="s">
        <v>6</v>
      </c>
      <c r="F1626" s="3">
        <v>44788</v>
      </c>
      <c r="G1626" s="8" t="s">
        <v>440</v>
      </c>
      <c r="H1626" s="8" t="s">
        <v>343</v>
      </c>
      <c r="I1626" t="s">
        <v>505</v>
      </c>
      <c r="J1626" t="s">
        <v>584</v>
      </c>
    </row>
    <row r="1627" spans="1:10" x14ac:dyDescent="0.25">
      <c r="A1627" s="1">
        <v>2025</v>
      </c>
      <c r="B1627" s="1" t="s">
        <v>112</v>
      </c>
      <c r="C1627" s="3">
        <v>2958465</v>
      </c>
      <c r="D1627" s="1" t="s">
        <v>5</v>
      </c>
      <c r="E1627" s="1" t="s">
        <v>6</v>
      </c>
      <c r="F1627" s="3">
        <v>45405</v>
      </c>
      <c r="G1627" s="8" t="s">
        <v>440</v>
      </c>
      <c r="H1627" s="8" t="s">
        <v>559</v>
      </c>
      <c r="I1627" t="s">
        <v>495</v>
      </c>
      <c r="J1627" t="s">
        <v>582</v>
      </c>
    </row>
    <row r="1628" spans="1:10" x14ac:dyDescent="0.25">
      <c r="A1628" s="1">
        <v>2025</v>
      </c>
      <c r="B1628" s="1" t="s">
        <v>114</v>
      </c>
      <c r="C1628" s="3"/>
      <c r="D1628" s="1" t="s">
        <v>5</v>
      </c>
      <c r="E1628" s="1" t="s">
        <v>6</v>
      </c>
      <c r="F1628" s="3">
        <v>45352</v>
      </c>
      <c r="G1628" s="8" t="s">
        <v>440</v>
      </c>
      <c r="H1628" s="8" t="s">
        <v>556</v>
      </c>
      <c r="I1628" t="s">
        <v>505</v>
      </c>
      <c r="J1628" t="s">
        <v>584</v>
      </c>
    </row>
    <row r="1629" spans="1:10" x14ac:dyDescent="0.25">
      <c r="A1629" s="1">
        <v>2025</v>
      </c>
      <c r="B1629" s="1" t="s">
        <v>115</v>
      </c>
      <c r="C1629" s="3"/>
      <c r="D1629" s="1" t="s">
        <v>5</v>
      </c>
      <c r="E1629" s="1" t="s">
        <v>6</v>
      </c>
      <c r="F1629" s="3">
        <v>41282</v>
      </c>
      <c r="G1629" s="8" t="s">
        <v>440</v>
      </c>
      <c r="H1629" s="8" t="s">
        <v>346</v>
      </c>
      <c r="I1629" t="s">
        <v>481</v>
      </c>
      <c r="J1629" t="s">
        <v>584</v>
      </c>
    </row>
    <row r="1630" spans="1:10" x14ac:dyDescent="0.25">
      <c r="A1630" s="1">
        <v>2025</v>
      </c>
      <c r="B1630" s="1" t="s">
        <v>117</v>
      </c>
      <c r="C1630" s="3"/>
      <c r="D1630" s="1" t="s">
        <v>5</v>
      </c>
      <c r="E1630" s="1" t="s">
        <v>10</v>
      </c>
      <c r="F1630" s="3">
        <v>44671</v>
      </c>
      <c r="G1630" s="8" t="s">
        <v>440</v>
      </c>
      <c r="H1630" s="8" t="s">
        <v>347</v>
      </c>
      <c r="I1630" t="s">
        <v>475</v>
      </c>
      <c r="J1630" t="s">
        <v>586</v>
      </c>
    </row>
    <row r="1631" spans="1:10" x14ac:dyDescent="0.25">
      <c r="A1631" s="1">
        <v>2025</v>
      </c>
      <c r="B1631" s="1" t="s">
        <v>118</v>
      </c>
      <c r="C1631" s="3"/>
      <c r="D1631" s="1" t="s">
        <v>5</v>
      </c>
      <c r="E1631" s="1" t="s">
        <v>6</v>
      </c>
      <c r="F1631" s="3">
        <v>43063</v>
      </c>
      <c r="G1631" s="8" t="s">
        <v>440</v>
      </c>
      <c r="H1631" s="8" t="s">
        <v>506</v>
      </c>
      <c r="I1631" t="s">
        <v>467</v>
      </c>
      <c r="J1631" t="s">
        <v>582</v>
      </c>
    </row>
    <row r="1632" spans="1:10" x14ac:dyDescent="0.25">
      <c r="A1632" s="1">
        <v>2025</v>
      </c>
      <c r="B1632" s="1" t="s">
        <v>120</v>
      </c>
      <c r="C1632" s="3"/>
      <c r="D1632" s="1" t="s">
        <v>5</v>
      </c>
      <c r="E1632" s="1" t="s">
        <v>6</v>
      </c>
      <c r="F1632" s="3">
        <v>45152</v>
      </c>
      <c r="G1632" s="8" t="s">
        <v>440</v>
      </c>
      <c r="H1632" s="8" t="s">
        <v>507</v>
      </c>
      <c r="I1632" t="s">
        <v>508</v>
      </c>
      <c r="J1632" t="s">
        <v>585</v>
      </c>
    </row>
    <row r="1633" spans="1:10" x14ac:dyDescent="0.25">
      <c r="A1633" s="1">
        <v>2025</v>
      </c>
      <c r="B1633" s="1" t="s">
        <v>121</v>
      </c>
      <c r="C1633" s="3"/>
      <c r="D1633" s="1" t="s">
        <v>5</v>
      </c>
      <c r="E1633" s="1" t="s">
        <v>6</v>
      </c>
      <c r="F1633" s="3">
        <v>45579</v>
      </c>
      <c r="G1633" s="8" t="s">
        <v>440</v>
      </c>
      <c r="H1633" s="8" t="s">
        <v>350</v>
      </c>
      <c r="I1633" t="s">
        <v>467</v>
      </c>
      <c r="J1633" t="s">
        <v>582</v>
      </c>
    </row>
    <row r="1634" spans="1:10" x14ac:dyDescent="0.25">
      <c r="A1634" s="1">
        <v>2025</v>
      </c>
      <c r="B1634" s="1" t="s">
        <v>122</v>
      </c>
      <c r="C1634" s="3">
        <v>2958465</v>
      </c>
      <c r="D1634" s="1" t="s">
        <v>5</v>
      </c>
      <c r="E1634" s="1" t="s">
        <v>20</v>
      </c>
      <c r="F1634" s="3">
        <v>45446</v>
      </c>
      <c r="G1634" s="8" t="s">
        <v>440</v>
      </c>
      <c r="H1634" s="8" t="s">
        <v>565</v>
      </c>
      <c r="I1634" t="s">
        <v>566</v>
      </c>
      <c r="J1634" t="s">
        <v>586</v>
      </c>
    </row>
    <row r="1635" spans="1:10" x14ac:dyDescent="0.25">
      <c r="A1635" s="1">
        <v>2025</v>
      </c>
      <c r="B1635" s="1" t="s">
        <v>126</v>
      </c>
      <c r="C1635" s="3"/>
      <c r="D1635" s="1" t="s">
        <v>5</v>
      </c>
      <c r="E1635" s="1" t="s">
        <v>6</v>
      </c>
      <c r="F1635" s="3">
        <v>43628</v>
      </c>
      <c r="G1635" s="8" t="s">
        <v>440</v>
      </c>
      <c r="H1635" s="8" t="s">
        <v>352</v>
      </c>
      <c r="I1635" t="s">
        <v>509</v>
      </c>
      <c r="J1635" t="s">
        <v>584</v>
      </c>
    </row>
    <row r="1636" spans="1:10" x14ac:dyDescent="0.25">
      <c r="A1636" s="1">
        <v>2025</v>
      </c>
      <c r="B1636" s="1" t="s">
        <v>128</v>
      </c>
      <c r="C1636" s="3"/>
      <c r="D1636" s="1" t="s">
        <v>5</v>
      </c>
      <c r="E1636" s="1" t="s">
        <v>6</v>
      </c>
      <c r="F1636" s="3">
        <v>41863</v>
      </c>
      <c r="G1636" s="8" t="s">
        <v>440</v>
      </c>
      <c r="H1636" s="8" t="s">
        <v>353</v>
      </c>
      <c r="I1636" t="s">
        <v>510</v>
      </c>
      <c r="J1636" t="s">
        <v>584</v>
      </c>
    </row>
    <row r="1637" spans="1:10" x14ac:dyDescent="0.25">
      <c r="A1637" s="1">
        <v>2025</v>
      </c>
      <c r="B1637" s="1" t="s">
        <v>129</v>
      </c>
      <c r="C1637" s="3">
        <v>2958465</v>
      </c>
      <c r="D1637" s="1" t="s">
        <v>5</v>
      </c>
      <c r="E1637" s="1" t="s">
        <v>6</v>
      </c>
      <c r="F1637" s="3">
        <v>44967</v>
      </c>
      <c r="G1637" s="8" t="s">
        <v>440</v>
      </c>
      <c r="H1637" s="8" t="s">
        <v>511</v>
      </c>
      <c r="I1637" t="s">
        <v>495</v>
      </c>
      <c r="J1637" t="s">
        <v>582</v>
      </c>
    </row>
    <row r="1638" spans="1:10" x14ac:dyDescent="0.25">
      <c r="A1638" s="1">
        <v>2025</v>
      </c>
      <c r="B1638" s="1" t="s">
        <v>132</v>
      </c>
      <c r="C1638" s="3"/>
      <c r="D1638" s="1" t="s">
        <v>5</v>
      </c>
      <c r="E1638" s="1" t="s">
        <v>10</v>
      </c>
      <c r="F1638" s="3">
        <v>43103</v>
      </c>
      <c r="G1638" s="8" t="s">
        <v>440</v>
      </c>
      <c r="H1638" s="8" t="s">
        <v>355</v>
      </c>
      <c r="I1638" t="s">
        <v>473</v>
      </c>
      <c r="J1638" t="s">
        <v>586</v>
      </c>
    </row>
    <row r="1639" spans="1:10" x14ac:dyDescent="0.25">
      <c r="A1639" s="1">
        <v>2025</v>
      </c>
      <c r="B1639" s="1" t="s">
        <v>136</v>
      </c>
      <c r="C1639" s="3"/>
      <c r="D1639" s="1" t="s">
        <v>5</v>
      </c>
      <c r="E1639" s="1" t="s">
        <v>6</v>
      </c>
      <c r="F1639" s="3">
        <v>42576</v>
      </c>
      <c r="G1639" s="8" t="s">
        <v>440</v>
      </c>
      <c r="H1639" s="8" t="s">
        <v>512</v>
      </c>
      <c r="I1639" t="s">
        <v>505</v>
      </c>
      <c r="J1639" t="s">
        <v>584</v>
      </c>
    </row>
    <row r="1640" spans="1:10" x14ac:dyDescent="0.25">
      <c r="A1640" s="1">
        <v>2025</v>
      </c>
      <c r="B1640" s="1" t="s">
        <v>137</v>
      </c>
      <c r="C1640" s="3"/>
      <c r="D1640" s="1" t="s">
        <v>5</v>
      </c>
      <c r="E1640" s="1" t="s">
        <v>6</v>
      </c>
      <c r="F1640" s="3">
        <v>44076</v>
      </c>
      <c r="G1640" s="8" t="s">
        <v>440</v>
      </c>
      <c r="H1640" s="8" t="s">
        <v>357</v>
      </c>
      <c r="I1640" t="s">
        <v>495</v>
      </c>
      <c r="J1640" t="s">
        <v>582</v>
      </c>
    </row>
    <row r="1641" spans="1:10" x14ac:dyDescent="0.25">
      <c r="A1641" s="1">
        <v>2025</v>
      </c>
      <c r="B1641" s="1" t="s">
        <v>138</v>
      </c>
      <c r="C1641" s="3">
        <v>45688</v>
      </c>
      <c r="D1641" s="1" t="s">
        <v>5</v>
      </c>
      <c r="E1641" s="1" t="s">
        <v>6</v>
      </c>
      <c r="F1641" s="3">
        <v>44617</v>
      </c>
      <c r="G1641" s="8" t="s">
        <v>440</v>
      </c>
      <c r="H1641" s="8" t="s">
        <v>513</v>
      </c>
      <c r="I1641" t="s">
        <v>495</v>
      </c>
      <c r="J1641" t="s">
        <v>582</v>
      </c>
    </row>
    <row r="1642" spans="1:10" x14ac:dyDescent="0.25">
      <c r="A1642" s="1">
        <v>2025</v>
      </c>
      <c r="B1642" s="1" t="s">
        <v>139</v>
      </c>
      <c r="C1642" s="3"/>
      <c r="D1642" s="1" t="s">
        <v>5</v>
      </c>
      <c r="E1642" s="1" t="s">
        <v>10</v>
      </c>
      <c r="F1642" s="3">
        <v>45085</v>
      </c>
      <c r="G1642" s="8" t="s">
        <v>440</v>
      </c>
      <c r="H1642" s="8" t="s">
        <v>514</v>
      </c>
      <c r="I1642" t="s">
        <v>470</v>
      </c>
      <c r="J1642" t="s">
        <v>586</v>
      </c>
    </row>
    <row r="1643" spans="1:10" x14ac:dyDescent="0.25">
      <c r="A1643" s="1">
        <v>2025</v>
      </c>
      <c r="B1643" s="1" t="s">
        <v>140</v>
      </c>
      <c r="C1643" s="3"/>
      <c r="D1643" s="1" t="s">
        <v>5</v>
      </c>
      <c r="E1643" s="1" t="s">
        <v>10</v>
      </c>
      <c r="F1643" s="3">
        <v>44047</v>
      </c>
      <c r="G1643" s="8" t="s">
        <v>440</v>
      </c>
      <c r="H1643" s="8" t="s">
        <v>360</v>
      </c>
      <c r="I1643" t="s">
        <v>471</v>
      </c>
      <c r="J1643" t="s">
        <v>582</v>
      </c>
    </row>
    <row r="1644" spans="1:10" x14ac:dyDescent="0.25">
      <c r="A1644" s="1">
        <v>2025</v>
      </c>
      <c r="B1644" s="1" t="s">
        <v>143</v>
      </c>
      <c r="C1644" s="3"/>
      <c r="D1644" s="1" t="s">
        <v>5</v>
      </c>
      <c r="E1644" s="1" t="s">
        <v>10</v>
      </c>
      <c r="F1644" s="3">
        <v>44007</v>
      </c>
      <c r="G1644" s="8" t="s">
        <v>440</v>
      </c>
      <c r="H1644" s="8" t="s">
        <v>515</v>
      </c>
      <c r="I1644" t="s">
        <v>471</v>
      </c>
      <c r="J1644" t="s">
        <v>582</v>
      </c>
    </row>
    <row r="1645" spans="1:10" x14ac:dyDescent="0.25">
      <c r="A1645" s="1">
        <v>2025</v>
      </c>
      <c r="B1645" s="1" t="s">
        <v>145</v>
      </c>
      <c r="C1645" s="3">
        <v>45688</v>
      </c>
      <c r="D1645" s="1" t="s">
        <v>5</v>
      </c>
      <c r="E1645" s="1" t="s">
        <v>10</v>
      </c>
      <c r="F1645" s="3">
        <v>45478</v>
      </c>
      <c r="G1645" s="8" t="s">
        <v>440</v>
      </c>
      <c r="H1645" s="8" t="s">
        <v>569</v>
      </c>
      <c r="I1645" t="s">
        <v>561</v>
      </c>
      <c r="J1645" t="s">
        <v>583</v>
      </c>
    </row>
    <row r="1646" spans="1:10" x14ac:dyDescent="0.25">
      <c r="A1646" s="1">
        <v>2025</v>
      </c>
      <c r="B1646" s="1" t="s">
        <v>146</v>
      </c>
      <c r="C1646" s="3"/>
      <c r="D1646" s="1" t="s">
        <v>5</v>
      </c>
      <c r="E1646" s="1" t="s">
        <v>6</v>
      </c>
      <c r="F1646" s="3">
        <v>45169</v>
      </c>
      <c r="G1646" s="8" t="s">
        <v>440</v>
      </c>
      <c r="H1646" s="8" t="s">
        <v>516</v>
      </c>
      <c r="I1646" t="s">
        <v>486</v>
      </c>
      <c r="J1646" t="s">
        <v>585</v>
      </c>
    </row>
    <row r="1647" spans="1:10" x14ac:dyDescent="0.25">
      <c r="A1647" s="1">
        <v>2025</v>
      </c>
      <c r="B1647" s="1" t="s">
        <v>147</v>
      </c>
      <c r="C1647" s="3">
        <v>2958465</v>
      </c>
      <c r="D1647" s="1" t="s">
        <v>5</v>
      </c>
      <c r="E1647" s="1" t="s">
        <v>6</v>
      </c>
      <c r="F1647" s="3">
        <v>45113</v>
      </c>
      <c r="G1647" s="8" t="s">
        <v>440</v>
      </c>
      <c r="H1647" s="8" t="s">
        <v>517</v>
      </c>
      <c r="I1647" t="s">
        <v>486</v>
      </c>
      <c r="J1647" t="s">
        <v>585</v>
      </c>
    </row>
    <row r="1648" spans="1:10" ht="14.4" x14ac:dyDescent="0.3">
      <c r="A1648" s="1">
        <v>2025</v>
      </c>
      <c r="B1648" s="1" t="s">
        <v>149</v>
      </c>
      <c r="C1648" s="3">
        <v>45682</v>
      </c>
      <c r="D1648" s="1" t="s">
        <v>5</v>
      </c>
      <c r="E1648" s="1" t="s">
        <v>6</v>
      </c>
      <c r="F1648" s="3">
        <v>45666</v>
      </c>
      <c r="G1648" s="8" t="s">
        <v>440</v>
      </c>
      <c r="H1648" s="7" t="str">
        <f>VLOOKUP(usuariosactivos2024[[#This Row],[Usuario SAP]],[1]Hoja1!$A$1:$B$17,2,FALSE)</f>
        <v>JEAN MARCO IPANAQUE URDIALES</v>
      </c>
      <c r="I1648" s="19" t="s">
        <v>489</v>
      </c>
      <c r="J1648" s="20" t="s">
        <v>585</v>
      </c>
    </row>
    <row r="1649" spans="1:10" x14ac:dyDescent="0.25">
      <c r="A1649" s="1">
        <v>2025</v>
      </c>
      <c r="B1649" s="1" t="s">
        <v>151</v>
      </c>
      <c r="C1649" s="3">
        <v>45714</v>
      </c>
      <c r="D1649" s="1" t="s">
        <v>5</v>
      </c>
      <c r="E1649" s="1" t="s">
        <v>6</v>
      </c>
      <c r="F1649" s="3">
        <v>44837</v>
      </c>
      <c r="G1649" s="8" t="s">
        <v>440</v>
      </c>
      <c r="H1649" s="8" t="s">
        <v>518</v>
      </c>
      <c r="I1649" t="s">
        <v>495</v>
      </c>
      <c r="J1649" t="s">
        <v>582</v>
      </c>
    </row>
    <row r="1650" spans="1:10" x14ac:dyDescent="0.25">
      <c r="A1650" s="1">
        <v>2025</v>
      </c>
      <c r="B1650" s="1" t="s">
        <v>152</v>
      </c>
      <c r="C1650" s="3">
        <v>45747</v>
      </c>
      <c r="D1650" s="1" t="s">
        <v>5</v>
      </c>
      <c r="E1650" s="1" t="s">
        <v>10</v>
      </c>
      <c r="F1650" s="3">
        <v>43634</v>
      </c>
      <c r="G1650" s="8" t="s">
        <v>440</v>
      </c>
      <c r="H1650" s="8" t="s">
        <v>366</v>
      </c>
      <c r="I1650" t="s">
        <v>470</v>
      </c>
      <c r="J1650" t="s">
        <v>586</v>
      </c>
    </row>
    <row r="1651" spans="1:10" x14ac:dyDescent="0.25">
      <c r="A1651" s="1">
        <v>2025</v>
      </c>
      <c r="B1651" s="1" t="s">
        <v>153</v>
      </c>
      <c r="C1651" s="3">
        <v>45688</v>
      </c>
      <c r="D1651" s="1" t="s">
        <v>5</v>
      </c>
      <c r="E1651" s="1" t="s">
        <v>10</v>
      </c>
      <c r="F1651" s="3">
        <v>45303</v>
      </c>
      <c r="G1651" s="8" t="s">
        <v>440</v>
      </c>
      <c r="H1651" s="8" t="s">
        <v>519</v>
      </c>
      <c r="I1651" t="s">
        <v>495</v>
      </c>
      <c r="J1651" t="s">
        <v>582</v>
      </c>
    </row>
    <row r="1652" spans="1:10" x14ac:dyDescent="0.25">
      <c r="A1652" s="1">
        <v>2025</v>
      </c>
      <c r="B1652" s="1" t="s">
        <v>155</v>
      </c>
      <c r="C1652" s="3"/>
      <c r="D1652" s="1" t="s">
        <v>5</v>
      </c>
      <c r="E1652" s="1" t="s">
        <v>10</v>
      </c>
      <c r="F1652" s="3">
        <v>42990</v>
      </c>
      <c r="G1652" s="8" t="s">
        <v>440</v>
      </c>
      <c r="H1652" s="8" t="s">
        <v>297</v>
      </c>
      <c r="I1652" t="s">
        <v>469</v>
      </c>
      <c r="J1652" t="s">
        <v>586</v>
      </c>
    </row>
    <row r="1653" spans="1:10" x14ac:dyDescent="0.25">
      <c r="A1653" s="1">
        <v>2025</v>
      </c>
      <c r="B1653" s="1" t="s">
        <v>157</v>
      </c>
      <c r="C1653" s="3"/>
      <c r="D1653" s="1" t="s">
        <v>5</v>
      </c>
      <c r="E1653" s="1" t="s">
        <v>6</v>
      </c>
      <c r="F1653" s="3">
        <v>44447</v>
      </c>
      <c r="G1653" s="8" t="s">
        <v>440</v>
      </c>
      <c r="H1653" s="8" t="s">
        <v>520</v>
      </c>
      <c r="I1653" t="s">
        <v>521</v>
      </c>
      <c r="J1653" t="s">
        <v>583</v>
      </c>
    </row>
    <row r="1654" spans="1:10" x14ac:dyDescent="0.25">
      <c r="A1654" s="1">
        <v>2025</v>
      </c>
      <c r="B1654" s="1" t="s">
        <v>159</v>
      </c>
      <c r="C1654" s="3"/>
      <c r="D1654" s="1" t="s">
        <v>5</v>
      </c>
      <c r="E1654" s="1" t="s">
        <v>6</v>
      </c>
      <c r="F1654" s="3">
        <v>43256</v>
      </c>
      <c r="G1654" s="8" t="s">
        <v>440</v>
      </c>
      <c r="H1654" s="8" t="s">
        <v>522</v>
      </c>
      <c r="I1654" t="s">
        <v>505</v>
      </c>
      <c r="J1654" t="s">
        <v>584</v>
      </c>
    </row>
    <row r="1655" spans="1:10" x14ac:dyDescent="0.25">
      <c r="A1655" s="1">
        <v>2025</v>
      </c>
      <c r="B1655" s="1" t="s">
        <v>160</v>
      </c>
      <c r="C1655" s="3"/>
      <c r="D1655" s="1" t="s">
        <v>5</v>
      </c>
      <c r="E1655" s="1" t="s">
        <v>10</v>
      </c>
      <c r="F1655" s="3">
        <v>44097</v>
      </c>
      <c r="G1655" s="8" t="s">
        <v>440</v>
      </c>
      <c r="H1655" s="8" t="s">
        <v>523</v>
      </c>
      <c r="I1655" t="s">
        <v>524</v>
      </c>
      <c r="J1655" t="s">
        <v>583</v>
      </c>
    </row>
    <row r="1656" spans="1:10" x14ac:dyDescent="0.25">
      <c r="A1656" s="1">
        <v>2025</v>
      </c>
      <c r="B1656" s="1" t="s">
        <v>161</v>
      </c>
      <c r="C1656" s="3"/>
      <c r="D1656" s="1" t="s">
        <v>5</v>
      </c>
      <c r="E1656" s="1" t="s">
        <v>6</v>
      </c>
      <c r="F1656" s="3">
        <v>42821</v>
      </c>
      <c r="G1656" s="8" t="s">
        <v>440</v>
      </c>
      <c r="H1656" s="8" t="s">
        <v>525</v>
      </c>
      <c r="I1656" t="s">
        <v>505</v>
      </c>
      <c r="J1656" t="s">
        <v>584</v>
      </c>
    </row>
    <row r="1657" spans="1:10" x14ac:dyDescent="0.25">
      <c r="A1657" s="1">
        <v>2025</v>
      </c>
      <c r="B1657" s="1" t="s">
        <v>165</v>
      </c>
      <c r="C1657" s="3"/>
      <c r="D1657" s="1" t="s">
        <v>5</v>
      </c>
      <c r="E1657" s="1" t="s">
        <v>10</v>
      </c>
      <c r="F1657" s="3">
        <v>45506</v>
      </c>
      <c r="G1657" s="8" t="s">
        <v>440</v>
      </c>
      <c r="H1657" s="8" t="s">
        <v>574</v>
      </c>
      <c r="I1657" t="s">
        <v>473</v>
      </c>
      <c r="J1657" t="s">
        <v>586</v>
      </c>
    </row>
    <row r="1658" spans="1:10" x14ac:dyDescent="0.25">
      <c r="A1658" s="1">
        <v>2025</v>
      </c>
      <c r="B1658" s="1" t="s">
        <v>166</v>
      </c>
      <c r="C1658" s="3"/>
      <c r="D1658" s="1" t="s">
        <v>5</v>
      </c>
      <c r="E1658" s="1" t="s">
        <v>10</v>
      </c>
      <c r="F1658" s="3">
        <v>44467</v>
      </c>
      <c r="G1658" s="8" t="s">
        <v>440</v>
      </c>
      <c r="H1658" s="8" t="s">
        <v>526</v>
      </c>
      <c r="I1658" t="s">
        <v>483</v>
      </c>
      <c r="J1658" t="s">
        <v>582</v>
      </c>
    </row>
    <row r="1659" spans="1:10" x14ac:dyDescent="0.25">
      <c r="A1659" s="1">
        <v>2025</v>
      </c>
      <c r="B1659" s="1" t="s">
        <v>168</v>
      </c>
      <c r="C1659" s="3"/>
      <c r="D1659" s="1" t="s">
        <v>5</v>
      </c>
      <c r="E1659" s="1" t="s">
        <v>6</v>
      </c>
      <c r="F1659" s="3">
        <v>40317</v>
      </c>
      <c r="G1659" s="8" t="s">
        <v>440</v>
      </c>
      <c r="H1659" s="8" t="s">
        <v>375</v>
      </c>
      <c r="I1659" t="s">
        <v>461</v>
      </c>
      <c r="J1659" t="s">
        <v>585</v>
      </c>
    </row>
    <row r="1660" spans="1:10" x14ac:dyDescent="0.25">
      <c r="A1660" s="1">
        <v>2025</v>
      </c>
      <c r="B1660" s="1" t="s">
        <v>169</v>
      </c>
      <c r="C1660" s="3">
        <v>2958465</v>
      </c>
      <c r="D1660" s="1" t="s">
        <v>5</v>
      </c>
      <c r="E1660" s="1" t="s">
        <v>10</v>
      </c>
      <c r="F1660" s="3">
        <v>44999</v>
      </c>
      <c r="G1660" s="8" t="s">
        <v>440</v>
      </c>
      <c r="H1660" s="8" t="s">
        <v>527</v>
      </c>
      <c r="I1660" t="s">
        <v>470</v>
      </c>
      <c r="J1660" t="s">
        <v>586</v>
      </c>
    </row>
    <row r="1661" spans="1:10" x14ac:dyDescent="0.25">
      <c r="A1661" s="1">
        <v>2025</v>
      </c>
      <c r="B1661" s="1" t="s">
        <v>170</v>
      </c>
      <c r="C1661" s="3"/>
      <c r="D1661" s="1" t="s">
        <v>5</v>
      </c>
      <c r="E1661" s="1" t="s">
        <v>6</v>
      </c>
      <c r="F1661" s="3">
        <v>44266</v>
      </c>
      <c r="G1661" s="8" t="s">
        <v>440</v>
      </c>
      <c r="H1661" s="8" t="s">
        <v>528</v>
      </c>
      <c r="I1661" t="s">
        <v>509</v>
      </c>
      <c r="J1661" t="s">
        <v>584</v>
      </c>
    </row>
    <row r="1662" spans="1:10" x14ac:dyDescent="0.25">
      <c r="A1662" s="1">
        <v>2025</v>
      </c>
      <c r="B1662" s="1" t="s">
        <v>172</v>
      </c>
      <c r="C1662" s="3"/>
      <c r="D1662" s="1" t="s">
        <v>5</v>
      </c>
      <c r="E1662" s="1" t="s">
        <v>10</v>
      </c>
      <c r="F1662" s="3">
        <v>43594</v>
      </c>
      <c r="G1662" s="8" t="s">
        <v>440</v>
      </c>
      <c r="H1662" s="8" t="s">
        <v>378</v>
      </c>
      <c r="I1662" t="s">
        <v>473</v>
      </c>
      <c r="J1662" t="s">
        <v>586</v>
      </c>
    </row>
    <row r="1663" spans="1:10" x14ac:dyDescent="0.25">
      <c r="A1663" s="1">
        <v>2025</v>
      </c>
      <c r="B1663" s="1" t="s">
        <v>173</v>
      </c>
      <c r="C1663" s="3"/>
      <c r="D1663" s="1" t="s">
        <v>5</v>
      </c>
      <c r="E1663" s="1" t="s">
        <v>10</v>
      </c>
      <c r="F1663" s="3">
        <v>44253</v>
      </c>
      <c r="G1663" s="8" t="s">
        <v>440</v>
      </c>
      <c r="H1663" s="8" t="s">
        <v>529</v>
      </c>
      <c r="I1663" t="s">
        <v>473</v>
      </c>
      <c r="J1663" t="s">
        <v>586</v>
      </c>
    </row>
    <row r="1664" spans="1:10" x14ac:dyDescent="0.25">
      <c r="A1664" s="1">
        <v>2025</v>
      </c>
      <c r="B1664" s="1" t="s">
        <v>175</v>
      </c>
      <c r="C1664" s="3"/>
      <c r="D1664" s="1" t="s">
        <v>5</v>
      </c>
      <c r="E1664" s="1" t="s">
        <v>6</v>
      </c>
      <c r="F1664" s="3">
        <v>40560</v>
      </c>
      <c r="G1664" s="8" t="s">
        <v>440</v>
      </c>
      <c r="H1664" s="8" t="s">
        <v>380</v>
      </c>
      <c r="I1664" t="s">
        <v>486</v>
      </c>
      <c r="J1664" t="s">
        <v>585</v>
      </c>
    </row>
    <row r="1665" spans="1:10" x14ac:dyDescent="0.25">
      <c r="A1665" s="1">
        <v>2025</v>
      </c>
      <c r="B1665" s="1" t="s">
        <v>177</v>
      </c>
      <c r="C1665" s="3"/>
      <c r="D1665" s="1" t="s">
        <v>5</v>
      </c>
      <c r="E1665" s="1" t="s">
        <v>6</v>
      </c>
      <c r="F1665" s="3">
        <v>44158</v>
      </c>
      <c r="G1665" s="8" t="s">
        <v>440</v>
      </c>
      <c r="H1665" s="8" t="s">
        <v>381</v>
      </c>
      <c r="I1665" t="s">
        <v>477</v>
      </c>
      <c r="J1665" t="s">
        <v>583</v>
      </c>
    </row>
    <row r="1666" spans="1:10" x14ac:dyDescent="0.25">
      <c r="A1666" s="1">
        <v>2025</v>
      </c>
      <c r="B1666" s="1" t="s">
        <v>182</v>
      </c>
      <c r="C1666" s="3"/>
      <c r="D1666" s="1" t="s">
        <v>5</v>
      </c>
      <c r="E1666" s="1" t="s">
        <v>6</v>
      </c>
      <c r="F1666" s="3">
        <v>45133</v>
      </c>
      <c r="G1666" s="8" t="s">
        <v>440</v>
      </c>
      <c r="H1666" s="8" t="s">
        <v>382</v>
      </c>
      <c r="I1666" t="s">
        <v>467</v>
      </c>
      <c r="J1666" t="s">
        <v>582</v>
      </c>
    </row>
    <row r="1667" spans="1:10" x14ac:dyDescent="0.25">
      <c r="A1667" s="1">
        <v>2025</v>
      </c>
      <c r="B1667" s="1" t="s">
        <v>185</v>
      </c>
      <c r="C1667" s="3">
        <v>45758</v>
      </c>
      <c r="D1667" s="1" t="s">
        <v>5</v>
      </c>
      <c r="E1667" s="1" t="s">
        <v>6</v>
      </c>
      <c r="F1667" s="3">
        <v>45623</v>
      </c>
      <c r="G1667" s="8" t="s">
        <v>440</v>
      </c>
      <c r="H1667" s="8" t="s">
        <v>578</v>
      </c>
      <c r="I1667" t="s">
        <v>579</v>
      </c>
      <c r="J1667" t="s">
        <v>585</v>
      </c>
    </row>
    <row r="1668" spans="1:10" x14ac:dyDescent="0.25">
      <c r="A1668" s="1">
        <v>2025</v>
      </c>
      <c r="B1668" s="1" t="s">
        <v>189</v>
      </c>
      <c r="C1668" s="3">
        <v>2958465</v>
      </c>
      <c r="D1668" s="1" t="s">
        <v>5</v>
      </c>
      <c r="E1668" s="1" t="s">
        <v>6</v>
      </c>
      <c r="F1668" s="3">
        <v>44895</v>
      </c>
      <c r="G1668" s="8" t="s">
        <v>440</v>
      </c>
      <c r="H1668" s="8" t="s">
        <v>530</v>
      </c>
      <c r="I1668" t="s">
        <v>467</v>
      </c>
      <c r="J1668" t="s">
        <v>582</v>
      </c>
    </row>
    <row r="1669" spans="1:10" x14ac:dyDescent="0.25">
      <c r="A1669" s="1">
        <v>2025</v>
      </c>
      <c r="B1669" s="1" t="s">
        <v>190</v>
      </c>
      <c r="C1669" s="3"/>
      <c r="D1669" s="1" t="s">
        <v>5</v>
      </c>
      <c r="E1669" s="1" t="s">
        <v>10</v>
      </c>
      <c r="F1669" s="3">
        <v>45112</v>
      </c>
      <c r="G1669" s="8" t="s">
        <v>440</v>
      </c>
      <c r="H1669" s="8" t="s">
        <v>531</v>
      </c>
      <c r="I1669" t="s">
        <v>489</v>
      </c>
      <c r="J1669" t="s">
        <v>585</v>
      </c>
    </row>
    <row r="1670" spans="1:10" x14ac:dyDescent="0.25">
      <c r="A1670" s="1">
        <v>2025</v>
      </c>
      <c r="B1670" s="1" t="s">
        <v>191</v>
      </c>
      <c r="C1670" s="3"/>
      <c r="D1670" s="1" t="s">
        <v>5</v>
      </c>
      <c r="E1670" s="1" t="s">
        <v>6</v>
      </c>
      <c r="F1670" s="3">
        <v>45483</v>
      </c>
      <c r="G1670" s="8" t="s">
        <v>440</v>
      </c>
      <c r="H1670" s="8" t="s">
        <v>570</v>
      </c>
      <c r="I1670" t="s">
        <v>510</v>
      </c>
      <c r="J1670" t="s">
        <v>584</v>
      </c>
    </row>
    <row r="1671" spans="1:10" x14ac:dyDescent="0.25">
      <c r="A1671" s="1">
        <v>2025</v>
      </c>
      <c r="B1671" s="1" t="s">
        <v>192</v>
      </c>
      <c r="C1671" s="3"/>
      <c r="D1671" s="1" t="s">
        <v>5</v>
      </c>
      <c r="E1671" s="1" t="s">
        <v>10</v>
      </c>
      <c r="F1671" s="3">
        <v>44243</v>
      </c>
      <c r="G1671" s="8" t="s">
        <v>440</v>
      </c>
      <c r="H1671" s="8" t="s">
        <v>532</v>
      </c>
      <c r="I1671" t="s">
        <v>489</v>
      </c>
      <c r="J1671" t="s">
        <v>585</v>
      </c>
    </row>
    <row r="1672" spans="1:10" x14ac:dyDescent="0.25">
      <c r="A1672" s="1">
        <v>2025</v>
      </c>
      <c r="B1672" s="1" t="s">
        <v>195</v>
      </c>
      <c r="C1672" s="3"/>
      <c r="D1672" s="1" t="s">
        <v>5</v>
      </c>
      <c r="E1672" s="1" t="s">
        <v>6</v>
      </c>
      <c r="F1672" s="3">
        <v>44281</v>
      </c>
      <c r="G1672" s="8" t="s">
        <v>440</v>
      </c>
      <c r="H1672" s="8" t="s">
        <v>533</v>
      </c>
      <c r="I1672" t="s">
        <v>491</v>
      </c>
      <c r="J1672" t="s">
        <v>582</v>
      </c>
    </row>
    <row r="1673" spans="1:10" x14ac:dyDescent="0.25">
      <c r="A1673" s="1">
        <v>2025</v>
      </c>
      <c r="B1673" s="1" t="s">
        <v>196</v>
      </c>
      <c r="C1673" s="3"/>
      <c r="D1673" s="1" t="s">
        <v>5</v>
      </c>
      <c r="E1673" s="1" t="s">
        <v>6</v>
      </c>
      <c r="F1673" s="3">
        <v>44036</v>
      </c>
      <c r="G1673" s="8" t="s">
        <v>440</v>
      </c>
      <c r="H1673" s="8" t="s">
        <v>389</v>
      </c>
      <c r="I1673" t="s">
        <v>467</v>
      </c>
      <c r="J1673" t="s">
        <v>582</v>
      </c>
    </row>
    <row r="1674" spans="1:10" x14ac:dyDescent="0.25">
      <c r="A1674" s="1">
        <v>2025</v>
      </c>
      <c r="B1674" s="1" t="s">
        <v>200</v>
      </c>
      <c r="C1674" s="3"/>
      <c r="D1674" s="1" t="s">
        <v>5</v>
      </c>
      <c r="E1674" s="1" t="s">
        <v>6</v>
      </c>
      <c r="F1674" s="3">
        <v>41690</v>
      </c>
      <c r="G1674" s="8" t="s">
        <v>440</v>
      </c>
      <c r="H1674" s="8" t="s">
        <v>390</v>
      </c>
      <c r="I1674" t="s">
        <v>478</v>
      </c>
      <c r="J1674" t="s">
        <v>585</v>
      </c>
    </row>
    <row r="1675" spans="1:10" x14ac:dyDescent="0.25">
      <c r="A1675" s="1">
        <v>2025</v>
      </c>
      <c r="B1675" s="1" t="s">
        <v>201</v>
      </c>
      <c r="C1675" s="3"/>
      <c r="D1675" s="1" t="s">
        <v>5</v>
      </c>
      <c r="E1675" s="1" t="s">
        <v>6</v>
      </c>
      <c r="F1675" s="3">
        <v>42354</v>
      </c>
      <c r="G1675" s="8" t="s">
        <v>440</v>
      </c>
      <c r="H1675" s="8" t="s">
        <v>391</v>
      </c>
      <c r="I1675" t="s">
        <v>489</v>
      </c>
      <c r="J1675" t="s">
        <v>585</v>
      </c>
    </row>
    <row r="1676" spans="1:10" x14ac:dyDescent="0.25">
      <c r="A1676" s="1">
        <v>2025</v>
      </c>
      <c r="B1676" s="1" t="s">
        <v>202</v>
      </c>
      <c r="C1676" s="3"/>
      <c r="D1676" s="1" t="s">
        <v>5</v>
      </c>
      <c r="E1676" s="1" t="s">
        <v>10</v>
      </c>
      <c r="F1676" s="3">
        <v>44389</v>
      </c>
      <c r="G1676" s="8" t="s">
        <v>440</v>
      </c>
      <c r="H1676" s="8" t="s">
        <v>534</v>
      </c>
      <c r="I1676" t="s">
        <v>473</v>
      </c>
      <c r="J1676" t="s">
        <v>586</v>
      </c>
    </row>
    <row r="1677" spans="1:10" x14ac:dyDescent="0.25">
      <c r="A1677" s="1">
        <v>2025</v>
      </c>
      <c r="B1677" s="1" t="s">
        <v>205</v>
      </c>
      <c r="C1677" s="3"/>
      <c r="D1677" s="1" t="s">
        <v>5</v>
      </c>
      <c r="E1677" s="1" t="s">
        <v>6</v>
      </c>
      <c r="F1677" s="3">
        <v>45603</v>
      </c>
      <c r="G1677" s="8" t="s">
        <v>440</v>
      </c>
      <c r="H1677" s="8" t="s">
        <v>393</v>
      </c>
      <c r="I1677" t="s">
        <v>580</v>
      </c>
      <c r="J1677" t="s">
        <v>583</v>
      </c>
    </row>
    <row r="1678" spans="1:10" x14ac:dyDescent="0.25">
      <c r="A1678" s="1">
        <v>2025</v>
      </c>
      <c r="B1678" s="1" t="s">
        <v>206</v>
      </c>
      <c r="C1678" s="3"/>
      <c r="D1678" s="1" t="s">
        <v>5</v>
      </c>
      <c r="E1678" s="1" t="s">
        <v>6</v>
      </c>
      <c r="F1678" s="3">
        <v>44865</v>
      </c>
      <c r="G1678" s="8" t="s">
        <v>440</v>
      </c>
      <c r="H1678" s="8" t="s">
        <v>535</v>
      </c>
      <c r="I1678" t="s">
        <v>495</v>
      </c>
      <c r="J1678" t="s">
        <v>582</v>
      </c>
    </row>
    <row r="1679" spans="1:10" x14ac:dyDescent="0.25">
      <c r="A1679" s="1">
        <v>2025</v>
      </c>
      <c r="B1679" s="1" t="s">
        <v>207</v>
      </c>
      <c r="C1679" s="3"/>
      <c r="D1679" s="1" t="s">
        <v>5</v>
      </c>
      <c r="E1679" s="1" t="s">
        <v>10</v>
      </c>
      <c r="F1679" s="3">
        <v>43651</v>
      </c>
      <c r="G1679" s="8" t="s">
        <v>440</v>
      </c>
      <c r="H1679" s="8" t="s">
        <v>395</v>
      </c>
      <c r="I1679" t="s">
        <v>470</v>
      </c>
      <c r="J1679" t="s">
        <v>586</v>
      </c>
    </row>
    <row r="1680" spans="1:10" x14ac:dyDescent="0.25">
      <c r="A1680" s="1">
        <v>2025</v>
      </c>
      <c r="B1680" s="1" t="s">
        <v>210</v>
      </c>
      <c r="C1680" s="3"/>
      <c r="D1680" s="1" t="s">
        <v>5</v>
      </c>
      <c r="E1680" s="1" t="s">
        <v>10</v>
      </c>
      <c r="F1680" s="3">
        <v>45338</v>
      </c>
      <c r="G1680" s="8" t="s">
        <v>440</v>
      </c>
      <c r="H1680" s="8" t="s">
        <v>553</v>
      </c>
      <c r="I1680" t="s">
        <v>489</v>
      </c>
      <c r="J1680" t="s">
        <v>585</v>
      </c>
    </row>
    <row r="1681" spans="1:10" x14ac:dyDescent="0.25">
      <c r="A1681" s="1">
        <v>2025</v>
      </c>
      <c r="B1681" s="1" t="s">
        <v>211</v>
      </c>
      <c r="C1681" s="3"/>
      <c r="D1681" s="1" t="s">
        <v>5</v>
      </c>
      <c r="E1681" s="1" t="s">
        <v>6</v>
      </c>
      <c r="F1681" s="3">
        <v>41124</v>
      </c>
      <c r="G1681" s="8" t="s">
        <v>440</v>
      </c>
      <c r="H1681" s="8" t="s">
        <v>397</v>
      </c>
      <c r="I1681" t="s">
        <v>504</v>
      </c>
      <c r="J1681" t="s">
        <v>584</v>
      </c>
    </row>
    <row r="1682" spans="1:10" x14ac:dyDescent="0.25">
      <c r="A1682" s="1">
        <v>2025</v>
      </c>
      <c r="B1682" s="1" t="s">
        <v>215</v>
      </c>
      <c r="C1682" s="3">
        <v>2958446</v>
      </c>
      <c r="D1682" s="1" t="s">
        <v>5</v>
      </c>
      <c r="E1682" s="1" t="s">
        <v>10</v>
      </c>
      <c r="F1682" s="3">
        <v>41864</v>
      </c>
      <c r="G1682" s="8" t="s">
        <v>440</v>
      </c>
      <c r="H1682" s="8" t="s">
        <v>536</v>
      </c>
      <c r="I1682" t="s">
        <v>489</v>
      </c>
      <c r="J1682" t="s">
        <v>585</v>
      </c>
    </row>
    <row r="1683" spans="1:10" x14ac:dyDescent="0.25">
      <c r="A1683" s="1">
        <v>2025</v>
      </c>
      <c r="B1683" s="1" t="s">
        <v>220</v>
      </c>
      <c r="C1683" s="3"/>
      <c r="D1683" s="1" t="s">
        <v>5</v>
      </c>
      <c r="E1683" s="1" t="s">
        <v>6</v>
      </c>
      <c r="F1683" s="3">
        <v>45363</v>
      </c>
      <c r="G1683" s="8" t="s">
        <v>440</v>
      </c>
      <c r="H1683" s="8" t="s">
        <v>557</v>
      </c>
      <c r="I1683" t="s">
        <v>467</v>
      </c>
      <c r="J1683" t="s">
        <v>582</v>
      </c>
    </row>
    <row r="1684" spans="1:10" x14ac:dyDescent="0.25">
      <c r="A1684" s="1">
        <v>2025</v>
      </c>
      <c r="B1684" s="1" t="s">
        <v>221</v>
      </c>
      <c r="C1684" s="3"/>
      <c r="D1684" s="1" t="s">
        <v>5</v>
      </c>
      <c r="E1684" s="1" t="s">
        <v>10</v>
      </c>
      <c r="F1684" s="3">
        <v>45503</v>
      </c>
      <c r="G1684" s="8" t="s">
        <v>440</v>
      </c>
      <c r="H1684" s="8" t="s">
        <v>571</v>
      </c>
      <c r="I1684" t="s">
        <v>485</v>
      </c>
      <c r="J1684" t="s">
        <v>583</v>
      </c>
    </row>
    <row r="1685" spans="1:10" ht="14.4" x14ac:dyDescent="0.3">
      <c r="A1685" s="1">
        <v>2025</v>
      </c>
      <c r="B1685" s="1" t="s">
        <v>223</v>
      </c>
      <c r="C1685" s="3">
        <v>45671</v>
      </c>
      <c r="D1685" s="1" t="s">
        <v>5</v>
      </c>
      <c r="E1685" s="1" t="s">
        <v>6</v>
      </c>
      <c r="F1685" s="3">
        <v>45230</v>
      </c>
      <c r="G1685" s="8" t="s">
        <v>440</v>
      </c>
      <c r="H1685" s="7" t="str">
        <f>VLOOKUP(usuariosactivos2024[[#This Row],[Usuario SAP]],[1]Hoja1!$A$1:$B$17,2,FALSE)</f>
        <v>MILAGROS ELIZABETH OJEDA CHINGUEL</v>
      </c>
      <c r="I1685" s="19" t="s">
        <v>489</v>
      </c>
      <c r="J1685" s="20" t="s">
        <v>585</v>
      </c>
    </row>
    <row r="1686" spans="1:10" x14ac:dyDescent="0.25">
      <c r="A1686" s="1">
        <v>2025</v>
      </c>
      <c r="B1686" s="1" t="s">
        <v>226</v>
      </c>
      <c r="C1686" s="3"/>
      <c r="D1686" s="1" t="s">
        <v>5</v>
      </c>
      <c r="E1686" s="1" t="s">
        <v>10</v>
      </c>
      <c r="F1686" s="3">
        <v>41894</v>
      </c>
      <c r="G1686" s="8" t="s">
        <v>440</v>
      </c>
      <c r="H1686" s="8" t="s">
        <v>402</v>
      </c>
      <c r="I1686" t="s">
        <v>471</v>
      </c>
      <c r="J1686" t="s">
        <v>582</v>
      </c>
    </row>
    <row r="1687" spans="1:10" x14ac:dyDescent="0.25">
      <c r="A1687" s="1">
        <v>2025</v>
      </c>
      <c r="B1687" s="1" t="s">
        <v>227</v>
      </c>
      <c r="C1687" s="3"/>
      <c r="D1687" s="1" t="s">
        <v>5</v>
      </c>
      <c r="E1687" s="1" t="s">
        <v>6</v>
      </c>
      <c r="F1687" s="3">
        <v>45464</v>
      </c>
      <c r="G1687" s="8" t="s">
        <v>440</v>
      </c>
      <c r="H1687" s="8" t="s">
        <v>567</v>
      </c>
      <c r="I1687" t="s">
        <v>461</v>
      </c>
      <c r="J1687" t="s">
        <v>585</v>
      </c>
    </row>
    <row r="1688" spans="1:10" x14ac:dyDescent="0.25">
      <c r="A1688" s="1">
        <v>2025</v>
      </c>
      <c r="B1688" s="1" t="s">
        <v>228</v>
      </c>
      <c r="C1688" s="3"/>
      <c r="D1688" s="1" t="s">
        <v>5</v>
      </c>
      <c r="E1688" s="1" t="s">
        <v>6</v>
      </c>
      <c r="F1688" s="3">
        <v>43208</v>
      </c>
      <c r="G1688" s="8" t="s">
        <v>440</v>
      </c>
      <c r="H1688" s="8" t="s">
        <v>404</v>
      </c>
      <c r="I1688" t="s">
        <v>505</v>
      </c>
      <c r="J1688" t="s">
        <v>584</v>
      </c>
    </row>
    <row r="1689" spans="1:10" ht="14.4" x14ac:dyDescent="0.3">
      <c r="A1689" s="1">
        <v>2025</v>
      </c>
      <c r="B1689" s="1" t="s">
        <v>589</v>
      </c>
      <c r="C1689" s="3"/>
      <c r="D1689" s="1" t="s">
        <v>5</v>
      </c>
      <c r="E1689" s="1" t="s">
        <v>10</v>
      </c>
      <c r="F1689" s="3">
        <v>45686</v>
      </c>
      <c r="G1689" s="8" t="s">
        <v>440</v>
      </c>
      <c r="H1689" s="7" t="str">
        <f>VLOOKUP(usuariosactivos2024[[#This Row],[Usuario SAP]],[1]Hoja1!$A$1:$B$17,2,FALSE)</f>
        <v>NAYELI YAMIRA SOCOLA SANDOVAL</v>
      </c>
      <c r="I1689" s="19" t="s">
        <v>495</v>
      </c>
      <c r="J1689" s="20" t="s">
        <v>582</v>
      </c>
    </row>
    <row r="1690" spans="1:10" x14ac:dyDescent="0.25">
      <c r="A1690" s="1">
        <v>2025</v>
      </c>
      <c r="B1690" s="1" t="s">
        <v>230</v>
      </c>
      <c r="C1690" s="3"/>
      <c r="D1690" s="1" t="s">
        <v>5</v>
      </c>
      <c r="E1690" s="1" t="s">
        <v>6</v>
      </c>
      <c r="F1690" s="3">
        <v>45190</v>
      </c>
      <c r="G1690" s="8" t="s">
        <v>440</v>
      </c>
      <c r="H1690" s="8" t="s">
        <v>537</v>
      </c>
      <c r="I1690" t="s">
        <v>483</v>
      </c>
      <c r="J1690" t="s">
        <v>582</v>
      </c>
    </row>
    <row r="1691" spans="1:10" x14ac:dyDescent="0.25">
      <c r="A1691" s="1">
        <v>2025</v>
      </c>
      <c r="B1691" s="1" t="s">
        <v>232</v>
      </c>
      <c r="C1691" s="3"/>
      <c r="D1691" s="1" t="s">
        <v>5</v>
      </c>
      <c r="E1691" s="1" t="s">
        <v>6</v>
      </c>
      <c r="F1691" s="3">
        <v>39673</v>
      </c>
      <c r="G1691" s="8" t="s">
        <v>440</v>
      </c>
      <c r="H1691" s="8" t="s">
        <v>406</v>
      </c>
      <c r="I1691" t="s">
        <v>504</v>
      </c>
      <c r="J1691" t="s">
        <v>584</v>
      </c>
    </row>
    <row r="1692" spans="1:10" x14ac:dyDescent="0.25">
      <c r="A1692" s="1">
        <v>2025</v>
      </c>
      <c r="B1692" s="1" t="s">
        <v>235</v>
      </c>
      <c r="C1692" s="3"/>
      <c r="D1692" s="1" t="s">
        <v>5</v>
      </c>
      <c r="E1692" s="1" t="s">
        <v>10</v>
      </c>
      <c r="F1692" s="3">
        <v>45400</v>
      </c>
      <c r="G1692" s="8" t="s">
        <v>440</v>
      </c>
      <c r="H1692" s="8" t="s">
        <v>560</v>
      </c>
      <c r="I1692" t="s">
        <v>561</v>
      </c>
      <c r="J1692" t="s">
        <v>584</v>
      </c>
    </row>
    <row r="1693" spans="1:10" x14ac:dyDescent="0.25">
      <c r="A1693" s="1">
        <v>2025</v>
      </c>
      <c r="B1693" s="1" t="s">
        <v>238</v>
      </c>
      <c r="C1693" s="3"/>
      <c r="D1693" s="1" t="s">
        <v>5</v>
      </c>
      <c r="E1693" s="1" t="s">
        <v>6</v>
      </c>
      <c r="F1693" s="3">
        <v>43523</v>
      </c>
      <c r="G1693" s="8" t="s">
        <v>440</v>
      </c>
      <c r="H1693" s="8" t="s">
        <v>408</v>
      </c>
      <c r="I1693" t="s">
        <v>477</v>
      </c>
      <c r="J1693" t="s">
        <v>583</v>
      </c>
    </row>
    <row r="1694" spans="1:10" x14ac:dyDescent="0.25">
      <c r="A1694" s="1">
        <v>2025</v>
      </c>
      <c r="B1694" s="1" t="s">
        <v>239</v>
      </c>
      <c r="C1694" s="3"/>
      <c r="D1694" s="1" t="s">
        <v>5</v>
      </c>
      <c r="E1694" s="1" t="s">
        <v>10</v>
      </c>
      <c r="F1694" s="3">
        <v>39097</v>
      </c>
      <c r="G1694" s="8" t="s">
        <v>440</v>
      </c>
      <c r="H1694" s="8" t="s">
        <v>409</v>
      </c>
      <c r="I1694" t="s">
        <v>538</v>
      </c>
      <c r="J1694" t="s">
        <v>582</v>
      </c>
    </row>
    <row r="1695" spans="1:10" x14ac:dyDescent="0.25">
      <c r="A1695" s="1">
        <v>2025</v>
      </c>
      <c r="B1695" s="1" t="s">
        <v>245</v>
      </c>
      <c r="C1695" s="3"/>
      <c r="D1695" s="1" t="s">
        <v>5</v>
      </c>
      <c r="E1695" s="1" t="s">
        <v>10</v>
      </c>
      <c r="F1695" s="3">
        <v>45517</v>
      </c>
      <c r="G1695" s="8" t="s">
        <v>440</v>
      </c>
      <c r="H1695" s="8" t="s">
        <v>410</v>
      </c>
      <c r="I1695" t="s">
        <v>470</v>
      </c>
      <c r="J1695" t="s">
        <v>586</v>
      </c>
    </row>
    <row r="1696" spans="1:10" x14ac:dyDescent="0.25">
      <c r="A1696" s="1">
        <v>2025</v>
      </c>
      <c r="B1696" s="1" t="s">
        <v>248</v>
      </c>
      <c r="C1696" s="3"/>
      <c r="D1696" s="1" t="s">
        <v>5</v>
      </c>
      <c r="E1696" s="1" t="s">
        <v>6</v>
      </c>
      <c r="F1696" s="3">
        <v>44883</v>
      </c>
      <c r="G1696" s="8" t="s">
        <v>440</v>
      </c>
      <c r="H1696" s="8" t="s">
        <v>539</v>
      </c>
      <c r="I1696" t="s">
        <v>489</v>
      </c>
      <c r="J1696" t="s">
        <v>585</v>
      </c>
    </row>
    <row r="1697" spans="1:10" x14ac:dyDescent="0.25">
      <c r="A1697" s="1">
        <v>2025</v>
      </c>
      <c r="B1697" s="1" t="s">
        <v>250</v>
      </c>
      <c r="C1697" s="3"/>
      <c r="D1697" s="1" t="s">
        <v>5</v>
      </c>
      <c r="E1697" s="1" t="s">
        <v>6</v>
      </c>
      <c r="F1697" s="3">
        <v>43173</v>
      </c>
      <c r="G1697" s="8" t="s">
        <v>440</v>
      </c>
      <c r="H1697" s="8" t="s">
        <v>540</v>
      </c>
      <c r="I1697" t="s">
        <v>510</v>
      </c>
      <c r="J1697" t="s">
        <v>584</v>
      </c>
    </row>
    <row r="1698" spans="1:10" x14ac:dyDescent="0.25">
      <c r="A1698" s="1">
        <v>2025</v>
      </c>
      <c r="B1698" s="1" t="s">
        <v>251</v>
      </c>
      <c r="C1698" s="3">
        <v>2958465</v>
      </c>
      <c r="D1698" s="1" t="s">
        <v>5</v>
      </c>
      <c r="E1698" s="1" t="s">
        <v>6</v>
      </c>
      <c r="F1698" s="3">
        <v>45393</v>
      </c>
      <c r="G1698" s="8" t="s">
        <v>440</v>
      </c>
      <c r="H1698" s="8" t="s">
        <v>413</v>
      </c>
      <c r="I1698" t="s">
        <v>467</v>
      </c>
      <c r="J1698" t="s">
        <v>582</v>
      </c>
    </row>
    <row r="1699" spans="1:10" x14ac:dyDescent="0.25">
      <c r="A1699" s="1">
        <v>2025</v>
      </c>
      <c r="B1699" s="1" t="s">
        <v>253</v>
      </c>
      <c r="C1699" s="3">
        <v>2958465</v>
      </c>
      <c r="D1699" s="1" t="s">
        <v>5</v>
      </c>
      <c r="E1699" s="1" t="s">
        <v>10</v>
      </c>
      <c r="F1699" s="3">
        <v>45386</v>
      </c>
      <c r="G1699" s="8" t="s">
        <v>440</v>
      </c>
      <c r="H1699" s="8" t="s">
        <v>414</v>
      </c>
      <c r="I1699" t="s">
        <v>562</v>
      </c>
      <c r="J1699" t="s">
        <v>586</v>
      </c>
    </row>
    <row r="1700" spans="1:10" x14ac:dyDescent="0.25">
      <c r="A1700" s="1">
        <v>2025</v>
      </c>
      <c r="B1700" s="1" t="s">
        <v>254</v>
      </c>
      <c r="C1700" s="3"/>
      <c r="D1700" s="1" t="s">
        <v>5</v>
      </c>
      <c r="E1700" s="1" t="s">
        <v>6</v>
      </c>
      <c r="F1700" s="3">
        <v>43383</v>
      </c>
      <c r="G1700" s="8" t="s">
        <v>440</v>
      </c>
      <c r="H1700" s="8" t="s">
        <v>415</v>
      </c>
      <c r="I1700" t="s">
        <v>478</v>
      </c>
      <c r="J1700" t="s">
        <v>585</v>
      </c>
    </row>
    <row r="1701" spans="1:10" x14ac:dyDescent="0.25">
      <c r="A1701" s="1">
        <v>2025</v>
      </c>
      <c r="B1701" s="1" t="s">
        <v>257</v>
      </c>
      <c r="C1701" s="3"/>
      <c r="D1701" s="1" t="s">
        <v>5</v>
      </c>
      <c r="E1701" s="1" t="s">
        <v>10</v>
      </c>
      <c r="F1701" s="3">
        <v>45390</v>
      </c>
      <c r="G1701" s="8" t="s">
        <v>440</v>
      </c>
      <c r="H1701" s="8" t="s">
        <v>563</v>
      </c>
      <c r="I1701" t="s">
        <v>470</v>
      </c>
      <c r="J1701" t="s">
        <v>586</v>
      </c>
    </row>
    <row r="1702" spans="1:10" x14ac:dyDescent="0.25">
      <c r="A1702" s="1">
        <v>2025</v>
      </c>
      <c r="B1702" s="1" t="s">
        <v>258</v>
      </c>
      <c r="C1702" s="3"/>
      <c r="D1702" s="1" t="s">
        <v>5</v>
      </c>
      <c r="E1702" s="1" t="s">
        <v>6</v>
      </c>
      <c r="F1702" s="3">
        <v>42419</v>
      </c>
      <c r="G1702" s="8" t="s">
        <v>440</v>
      </c>
      <c r="H1702" s="8" t="s">
        <v>541</v>
      </c>
      <c r="I1702" t="s">
        <v>505</v>
      </c>
      <c r="J1702" t="s">
        <v>584</v>
      </c>
    </row>
    <row r="1703" spans="1:10" x14ac:dyDescent="0.25">
      <c r="A1703" s="1">
        <v>2025</v>
      </c>
      <c r="B1703" s="1" t="s">
        <v>259</v>
      </c>
      <c r="C1703" s="3">
        <v>2958465</v>
      </c>
      <c r="D1703" s="1" t="s">
        <v>5</v>
      </c>
      <c r="E1703" s="1" t="s">
        <v>6</v>
      </c>
      <c r="F1703" s="3">
        <v>45169</v>
      </c>
      <c r="G1703" s="8" t="s">
        <v>440</v>
      </c>
      <c r="H1703" s="8" t="s">
        <v>542</v>
      </c>
      <c r="I1703" t="s">
        <v>505</v>
      </c>
      <c r="J1703" t="s">
        <v>584</v>
      </c>
    </row>
    <row r="1704" spans="1:10" x14ac:dyDescent="0.25">
      <c r="A1704" s="1">
        <v>2025</v>
      </c>
      <c r="B1704" s="1" t="s">
        <v>261</v>
      </c>
      <c r="C1704" s="3"/>
      <c r="D1704" s="1" t="s">
        <v>5</v>
      </c>
      <c r="E1704" s="1" t="s">
        <v>10</v>
      </c>
      <c r="F1704" s="3">
        <v>43493</v>
      </c>
      <c r="G1704" s="8" t="s">
        <v>440</v>
      </c>
      <c r="H1704" s="8" t="s">
        <v>543</v>
      </c>
      <c r="I1704" t="s">
        <v>544</v>
      </c>
      <c r="J1704" t="s">
        <v>587</v>
      </c>
    </row>
    <row r="1705" spans="1:10" x14ac:dyDescent="0.25">
      <c r="A1705" s="1">
        <v>2025</v>
      </c>
      <c r="B1705" s="1" t="s">
        <v>264</v>
      </c>
      <c r="C1705" s="3">
        <v>2958465</v>
      </c>
      <c r="D1705" s="1" t="s">
        <v>5</v>
      </c>
      <c r="E1705" s="1" t="s">
        <v>6</v>
      </c>
      <c r="F1705" s="3">
        <v>44897</v>
      </c>
      <c r="G1705" s="8" t="s">
        <v>440</v>
      </c>
      <c r="H1705" s="8" t="s">
        <v>545</v>
      </c>
      <c r="I1705" t="s">
        <v>489</v>
      </c>
      <c r="J1705" t="s">
        <v>585</v>
      </c>
    </row>
    <row r="1706" spans="1:10" x14ac:dyDescent="0.25">
      <c r="A1706" s="1">
        <v>2025</v>
      </c>
      <c r="B1706" s="1" t="s">
        <v>265</v>
      </c>
      <c r="C1706" s="3"/>
      <c r="D1706" s="1" t="s">
        <v>5</v>
      </c>
      <c r="E1706" s="1" t="s">
        <v>6</v>
      </c>
      <c r="F1706" s="3">
        <v>41866</v>
      </c>
      <c r="G1706" s="8" t="s">
        <v>440</v>
      </c>
      <c r="H1706" s="8" t="s">
        <v>421</v>
      </c>
      <c r="I1706" t="s">
        <v>463</v>
      </c>
      <c r="J1706" t="s">
        <v>582</v>
      </c>
    </row>
    <row r="1707" spans="1:10" x14ac:dyDescent="0.25">
      <c r="A1707" s="1">
        <v>2025</v>
      </c>
      <c r="B1707" s="1" t="s">
        <v>266</v>
      </c>
      <c r="C1707" s="3">
        <v>2958465</v>
      </c>
      <c r="D1707" s="1" t="s">
        <v>5</v>
      </c>
      <c r="E1707" s="1" t="s">
        <v>6</v>
      </c>
      <c r="F1707" s="3">
        <v>45139</v>
      </c>
      <c r="G1707" s="8" t="s">
        <v>440</v>
      </c>
      <c r="H1707" s="8" t="s">
        <v>546</v>
      </c>
      <c r="I1707" t="s">
        <v>478</v>
      </c>
      <c r="J1707" t="s">
        <v>585</v>
      </c>
    </row>
    <row r="1708" spans="1:10" x14ac:dyDescent="0.25">
      <c r="A1708" s="1">
        <v>2025</v>
      </c>
      <c r="B1708" s="1" t="s">
        <v>267</v>
      </c>
      <c r="C1708" s="3">
        <v>45702</v>
      </c>
      <c r="D1708" s="1" t="s">
        <v>5</v>
      </c>
      <c r="E1708" s="1" t="s">
        <v>6</v>
      </c>
      <c r="F1708" s="3">
        <v>45323</v>
      </c>
      <c r="G1708" s="8" t="s">
        <v>440</v>
      </c>
      <c r="H1708" s="8" t="s">
        <v>554</v>
      </c>
      <c r="I1708" t="s">
        <v>478</v>
      </c>
      <c r="J1708" t="s">
        <v>585</v>
      </c>
    </row>
    <row r="1709" spans="1:10" x14ac:dyDescent="0.25">
      <c r="A1709" s="1">
        <v>2025</v>
      </c>
      <c r="B1709" s="1" t="s">
        <v>268</v>
      </c>
      <c r="C1709" s="3"/>
      <c r="D1709" s="1" t="s">
        <v>5</v>
      </c>
      <c r="E1709" s="1" t="s">
        <v>6</v>
      </c>
      <c r="F1709" s="3">
        <v>44404</v>
      </c>
      <c r="G1709" s="8" t="s">
        <v>440</v>
      </c>
      <c r="H1709" s="8" t="s">
        <v>547</v>
      </c>
      <c r="I1709" t="s">
        <v>489</v>
      </c>
      <c r="J1709" t="s">
        <v>585</v>
      </c>
    </row>
    <row r="1710" spans="1:10" x14ac:dyDescent="0.25">
      <c r="A1710" s="1">
        <v>2025</v>
      </c>
      <c r="B1710" s="1" t="s">
        <v>270</v>
      </c>
      <c r="C1710" s="3">
        <v>45730</v>
      </c>
      <c r="D1710" s="1" t="s">
        <v>5</v>
      </c>
      <c r="E1710" s="1" t="s">
        <v>6</v>
      </c>
      <c r="F1710" s="3">
        <v>45315</v>
      </c>
      <c r="G1710" s="8" t="s">
        <v>440</v>
      </c>
      <c r="H1710" s="8" t="s">
        <v>548</v>
      </c>
      <c r="I1710" t="s">
        <v>461</v>
      </c>
      <c r="J1710" t="s">
        <v>585</v>
      </c>
    </row>
    <row r="1711" spans="1:10" x14ac:dyDescent="0.25">
      <c r="A1711" s="1">
        <v>2025</v>
      </c>
      <c r="B1711" s="1" t="s">
        <v>271</v>
      </c>
      <c r="C1711" s="3"/>
      <c r="D1711" s="1" t="s">
        <v>5</v>
      </c>
      <c r="E1711" s="1" t="s">
        <v>6</v>
      </c>
      <c r="F1711" s="3">
        <v>43684</v>
      </c>
      <c r="G1711" s="8" t="s">
        <v>440</v>
      </c>
      <c r="H1711" s="8" t="s">
        <v>426</v>
      </c>
      <c r="I1711" t="s">
        <v>485</v>
      </c>
      <c r="J1711" t="s">
        <v>583</v>
      </c>
    </row>
    <row r="1712" spans="1:10" x14ac:dyDescent="0.25">
      <c r="A1712" s="1">
        <v>2025</v>
      </c>
      <c r="B1712" s="1" t="s">
        <v>273</v>
      </c>
      <c r="C1712" s="3">
        <v>45756</v>
      </c>
      <c r="D1712" s="1" t="s">
        <v>5</v>
      </c>
      <c r="E1712" s="1" t="s">
        <v>6</v>
      </c>
      <c r="F1712" s="3">
        <v>44837</v>
      </c>
      <c r="G1712" s="8" t="s">
        <v>440</v>
      </c>
      <c r="H1712" s="8" t="s">
        <v>549</v>
      </c>
      <c r="I1712" t="s">
        <v>467</v>
      </c>
      <c r="J1712" t="s">
        <v>582</v>
      </c>
    </row>
    <row r="1713" spans="1:10" x14ac:dyDescent="0.25">
      <c r="A1713" s="1">
        <v>2025</v>
      </c>
      <c r="B1713" s="1" t="s">
        <v>274</v>
      </c>
      <c r="C1713" s="3"/>
      <c r="D1713" s="1" t="s">
        <v>5</v>
      </c>
      <c r="E1713" s="1" t="s">
        <v>6</v>
      </c>
      <c r="F1713" s="3">
        <v>44231</v>
      </c>
      <c r="G1713" s="8" t="s">
        <v>440</v>
      </c>
      <c r="H1713" s="8" t="s">
        <v>465</v>
      </c>
      <c r="I1713" t="s">
        <v>491</v>
      </c>
      <c r="J1713" t="s">
        <v>582</v>
      </c>
    </row>
    <row r="1714" spans="1:10" x14ac:dyDescent="0.25">
      <c r="A1714" s="1">
        <v>2025</v>
      </c>
      <c r="B1714" s="1" t="s">
        <v>275</v>
      </c>
      <c r="C1714" s="3"/>
      <c r="D1714" s="1" t="s">
        <v>5</v>
      </c>
      <c r="E1714" s="1" t="s">
        <v>10</v>
      </c>
      <c r="F1714" s="3">
        <v>45540</v>
      </c>
      <c r="G1714" s="8" t="s">
        <v>440</v>
      </c>
      <c r="H1714" s="8" t="s">
        <v>575</v>
      </c>
      <c r="I1714" t="s">
        <v>489</v>
      </c>
      <c r="J1714" t="s">
        <v>585</v>
      </c>
    </row>
    <row r="1715" spans="1:10" x14ac:dyDescent="0.25">
      <c r="A1715" s="1">
        <v>2025</v>
      </c>
      <c r="B1715" s="1" t="s">
        <v>276</v>
      </c>
      <c r="C1715" s="3"/>
      <c r="D1715" s="1" t="s">
        <v>5</v>
      </c>
      <c r="E1715" s="1" t="s">
        <v>6</v>
      </c>
      <c r="F1715" s="3">
        <v>43567</v>
      </c>
      <c r="G1715" s="8" t="s">
        <v>440</v>
      </c>
      <c r="H1715" s="8" t="s">
        <v>429</v>
      </c>
      <c r="I1715" t="s">
        <v>550</v>
      </c>
      <c r="J1715" t="s">
        <v>584</v>
      </c>
    </row>
    <row r="1716" spans="1:10" ht="14.4" x14ac:dyDescent="0.3">
      <c r="A1716" s="1">
        <v>2025</v>
      </c>
      <c r="B1716" s="1" t="s">
        <v>277</v>
      </c>
      <c r="C1716" s="3">
        <v>45678</v>
      </c>
      <c r="D1716" s="1" t="s">
        <v>5</v>
      </c>
      <c r="E1716" s="1" t="s">
        <v>6</v>
      </c>
      <c r="F1716" s="3">
        <v>43413</v>
      </c>
      <c r="G1716" s="8" t="s">
        <v>440</v>
      </c>
      <c r="H1716" s="7" t="str">
        <f>VLOOKUP(usuariosactivos2024[[#This Row],[Usuario SAP]],[1]Hoja1!$A$1:$B$17,2,FALSE)</f>
        <v>WALTER FACUNDO FACUNDO</v>
      </c>
      <c r="I1716" s="19" t="s">
        <v>473</v>
      </c>
      <c r="J1716" s="20" t="s">
        <v>586</v>
      </c>
    </row>
    <row r="1717" spans="1:10" x14ac:dyDescent="0.25">
      <c r="A1717" s="1">
        <v>2025</v>
      </c>
      <c r="B1717" s="1" t="s">
        <v>279</v>
      </c>
      <c r="C1717" s="3"/>
      <c r="D1717" s="1" t="s">
        <v>5</v>
      </c>
      <c r="E1717" s="1" t="s">
        <v>10</v>
      </c>
      <c r="F1717" s="3">
        <v>42809</v>
      </c>
      <c r="G1717" s="8" t="s">
        <v>440</v>
      </c>
      <c r="H1717" s="8" t="s">
        <v>430</v>
      </c>
      <c r="I1717" t="s">
        <v>473</v>
      </c>
      <c r="J1717" t="s">
        <v>586</v>
      </c>
    </row>
    <row r="1718" spans="1:10" x14ac:dyDescent="0.25">
      <c r="A1718" s="1">
        <v>2025</v>
      </c>
      <c r="B1718" s="1" t="s">
        <v>281</v>
      </c>
      <c r="C1718" s="3"/>
      <c r="D1718" s="1" t="s">
        <v>5</v>
      </c>
      <c r="E1718" s="1" t="s">
        <v>6</v>
      </c>
      <c r="F1718" s="3">
        <v>43472</v>
      </c>
      <c r="G1718" s="8" t="s">
        <v>440</v>
      </c>
      <c r="H1718" s="8" t="s">
        <v>296</v>
      </c>
      <c r="I1718" t="s">
        <v>467</v>
      </c>
      <c r="J1718" t="s">
        <v>582</v>
      </c>
    </row>
    <row r="1719" spans="1:10" x14ac:dyDescent="0.25">
      <c r="A1719" s="1">
        <v>2025</v>
      </c>
      <c r="B1719" s="1" t="s">
        <v>282</v>
      </c>
      <c r="C1719" s="3">
        <v>2958465</v>
      </c>
      <c r="D1719" s="1" t="s">
        <v>5</v>
      </c>
      <c r="E1719" s="1" t="s">
        <v>6</v>
      </c>
      <c r="F1719" s="3">
        <v>45393</v>
      </c>
      <c r="G1719" s="8" t="s">
        <v>440</v>
      </c>
      <c r="H1719" s="8" t="s">
        <v>431</v>
      </c>
      <c r="I1719" t="s">
        <v>485</v>
      </c>
      <c r="J1719" t="s">
        <v>583</v>
      </c>
    </row>
    <row r="1720" spans="1:10" x14ac:dyDescent="0.25">
      <c r="A1720" s="1">
        <v>2025</v>
      </c>
      <c r="B1720" s="1" t="s">
        <v>284</v>
      </c>
      <c r="C1720" s="3"/>
      <c r="D1720" s="1" t="s">
        <v>5</v>
      </c>
      <c r="E1720" s="1" t="s">
        <v>6</v>
      </c>
      <c r="F1720" s="3">
        <v>45134</v>
      </c>
      <c r="G1720" s="8" t="s">
        <v>440</v>
      </c>
      <c r="H1720" s="8" t="s">
        <v>551</v>
      </c>
      <c r="I1720" t="s">
        <v>491</v>
      </c>
      <c r="J1720" t="s">
        <v>582</v>
      </c>
    </row>
    <row r="1721" spans="1:10" x14ac:dyDescent="0.25">
      <c r="A1721" s="1">
        <v>2025</v>
      </c>
      <c r="B1721" s="1" t="s">
        <v>286</v>
      </c>
      <c r="C1721" s="3"/>
      <c r="D1721" s="1" t="s">
        <v>5</v>
      </c>
      <c r="E1721" s="1" t="s">
        <v>10</v>
      </c>
      <c r="F1721" s="3">
        <v>44676</v>
      </c>
      <c r="G1721" s="8" t="s">
        <v>440</v>
      </c>
      <c r="H1721" s="8" t="s">
        <v>552</v>
      </c>
      <c r="I1721" t="s">
        <v>483</v>
      </c>
      <c r="J1721" t="s">
        <v>582</v>
      </c>
    </row>
    <row r="1722" spans="1:10" x14ac:dyDescent="0.25">
      <c r="A1722" s="1">
        <v>2025</v>
      </c>
      <c r="B1722" s="1" t="s">
        <v>4</v>
      </c>
      <c r="C1722" s="3"/>
      <c r="D1722" s="1" t="s">
        <v>5</v>
      </c>
      <c r="E1722" s="1" t="s">
        <v>6</v>
      </c>
      <c r="F1722" s="3">
        <v>45322</v>
      </c>
      <c r="G1722" s="8" t="s">
        <v>441</v>
      </c>
      <c r="H1722" s="8" t="s">
        <v>460</v>
      </c>
      <c r="I1722" t="s">
        <v>461</v>
      </c>
      <c r="J1722" t="s">
        <v>585</v>
      </c>
    </row>
    <row r="1723" spans="1:10" x14ac:dyDescent="0.25">
      <c r="A1723" s="1">
        <v>2025</v>
      </c>
      <c r="B1723" s="1" t="s">
        <v>7</v>
      </c>
      <c r="C1723" s="3">
        <v>2958465</v>
      </c>
      <c r="D1723" s="1" t="s">
        <v>8</v>
      </c>
      <c r="E1723" s="1" t="s">
        <v>6</v>
      </c>
      <c r="F1723" s="3">
        <v>41172</v>
      </c>
      <c r="G1723" s="8" t="s">
        <v>441</v>
      </c>
      <c r="H1723" s="8" t="s">
        <v>462</v>
      </c>
      <c r="I1723" t="s">
        <v>463</v>
      </c>
      <c r="J1723" t="s">
        <v>582</v>
      </c>
    </row>
    <row r="1724" spans="1:10" x14ac:dyDescent="0.25">
      <c r="A1724" s="1">
        <v>2025</v>
      </c>
      <c r="B1724" s="1" t="s">
        <v>9</v>
      </c>
      <c r="C1724" s="3"/>
      <c r="D1724" s="1" t="s">
        <v>5</v>
      </c>
      <c r="E1724" s="1" t="s">
        <v>10</v>
      </c>
      <c r="F1724" s="3">
        <v>43529</v>
      </c>
      <c r="G1724" s="8" t="s">
        <v>441</v>
      </c>
      <c r="H1724" s="8" t="s">
        <v>464</v>
      </c>
      <c r="I1724" t="s">
        <v>463</v>
      </c>
      <c r="J1724" t="s">
        <v>582</v>
      </c>
    </row>
    <row r="1725" spans="1:10" x14ac:dyDescent="0.25">
      <c r="A1725" s="1">
        <v>2025</v>
      </c>
      <c r="B1725" s="1" t="s">
        <v>11</v>
      </c>
      <c r="C1725" s="3"/>
      <c r="D1725" s="1" t="s">
        <v>5</v>
      </c>
      <c r="E1725" s="1" t="s">
        <v>6</v>
      </c>
      <c r="F1725" s="3">
        <v>45086</v>
      </c>
      <c r="G1725" s="8" t="s">
        <v>441</v>
      </c>
      <c r="H1725" s="8" t="s">
        <v>465</v>
      </c>
      <c r="I1725" t="s">
        <v>463</v>
      </c>
      <c r="J1725" t="s">
        <v>582</v>
      </c>
    </row>
    <row r="1726" spans="1:10" x14ac:dyDescent="0.25">
      <c r="A1726" s="1">
        <v>2025</v>
      </c>
      <c r="B1726" s="1" t="s">
        <v>12</v>
      </c>
      <c r="C1726" s="3"/>
      <c r="D1726" s="1" t="s">
        <v>5</v>
      </c>
      <c r="E1726" s="1" t="s">
        <v>6</v>
      </c>
      <c r="F1726" s="3">
        <v>45652</v>
      </c>
      <c r="G1726" s="8" t="s">
        <v>441</v>
      </c>
      <c r="H1726" s="8" t="s">
        <v>465</v>
      </c>
      <c r="I1726" t="s">
        <v>491</v>
      </c>
      <c r="J1726" t="s">
        <v>582</v>
      </c>
    </row>
    <row r="1727" spans="1:10" x14ac:dyDescent="0.25">
      <c r="A1727" s="1">
        <v>2025</v>
      </c>
      <c r="B1727" s="1" t="s">
        <v>14</v>
      </c>
      <c r="C1727" s="3">
        <v>2958465</v>
      </c>
      <c r="D1727" s="1" t="s">
        <v>5</v>
      </c>
      <c r="E1727" s="1" t="s">
        <v>10</v>
      </c>
      <c r="F1727" s="3">
        <v>42037</v>
      </c>
      <c r="G1727" s="8" t="s">
        <v>441</v>
      </c>
      <c r="H1727" s="8" t="s">
        <v>466</v>
      </c>
      <c r="I1727" t="s">
        <v>467</v>
      </c>
      <c r="J1727" t="s">
        <v>582</v>
      </c>
    </row>
    <row r="1728" spans="1:10" x14ac:dyDescent="0.25">
      <c r="A1728" s="1">
        <v>2025</v>
      </c>
      <c r="B1728" s="1" t="s">
        <v>15</v>
      </c>
      <c r="C1728" s="3"/>
      <c r="D1728" s="1" t="s">
        <v>5</v>
      </c>
      <c r="E1728" s="1" t="s">
        <v>10</v>
      </c>
      <c r="F1728" s="3">
        <v>41003</v>
      </c>
      <c r="G1728" s="8" t="s">
        <v>441</v>
      </c>
      <c r="H1728" s="8" t="s">
        <v>468</v>
      </c>
      <c r="I1728" t="s">
        <v>469</v>
      </c>
      <c r="J1728" t="s">
        <v>586</v>
      </c>
    </row>
    <row r="1729" spans="1:10" x14ac:dyDescent="0.25">
      <c r="A1729" s="1">
        <v>2025</v>
      </c>
      <c r="B1729" s="1" t="s">
        <v>16</v>
      </c>
      <c r="C1729" s="3"/>
      <c r="D1729" s="1" t="s">
        <v>5</v>
      </c>
      <c r="E1729" s="1" t="s">
        <v>10</v>
      </c>
      <c r="F1729" s="3">
        <v>40954</v>
      </c>
      <c r="G1729" s="8" t="s">
        <v>441</v>
      </c>
      <c r="H1729" s="8" t="s">
        <v>395</v>
      </c>
      <c r="I1729" t="s">
        <v>470</v>
      </c>
      <c r="J1729" t="s">
        <v>586</v>
      </c>
    </row>
    <row r="1730" spans="1:10" x14ac:dyDescent="0.25">
      <c r="A1730" s="1">
        <v>2025</v>
      </c>
      <c r="B1730" s="1" t="s">
        <v>17</v>
      </c>
      <c r="C1730" s="3"/>
      <c r="D1730" s="1" t="s">
        <v>5</v>
      </c>
      <c r="E1730" s="1" t="s">
        <v>10</v>
      </c>
      <c r="F1730" s="3">
        <v>40792</v>
      </c>
      <c r="G1730" s="8" t="s">
        <v>441</v>
      </c>
      <c r="H1730" s="8" t="s">
        <v>298</v>
      </c>
      <c r="I1730" t="s">
        <v>471</v>
      </c>
      <c r="J1730" t="s">
        <v>582</v>
      </c>
    </row>
    <row r="1731" spans="1:10" x14ac:dyDescent="0.25">
      <c r="A1731" s="1">
        <v>2025</v>
      </c>
      <c r="B1731" s="1" t="s">
        <v>18</v>
      </c>
      <c r="C1731" s="3"/>
      <c r="D1731" s="1" t="s">
        <v>5</v>
      </c>
      <c r="E1731" s="1" t="s">
        <v>10</v>
      </c>
      <c r="F1731" s="3">
        <v>43608</v>
      </c>
      <c r="G1731" s="8" t="s">
        <v>441</v>
      </c>
      <c r="H1731" s="8" t="s">
        <v>472</v>
      </c>
      <c r="I1731" t="s">
        <v>473</v>
      </c>
      <c r="J1731" t="s">
        <v>586</v>
      </c>
    </row>
    <row r="1732" spans="1:10" x14ac:dyDescent="0.25">
      <c r="A1732" s="1">
        <v>2025</v>
      </c>
      <c r="B1732" s="1" t="s">
        <v>19</v>
      </c>
      <c r="C1732" s="3"/>
      <c r="D1732" s="1" t="s">
        <v>5</v>
      </c>
      <c r="E1732" s="1" t="s">
        <v>20</v>
      </c>
      <c r="F1732" s="3">
        <v>41611</v>
      </c>
      <c r="G1732" s="8" t="s">
        <v>441</v>
      </c>
      <c r="H1732" s="8" t="s">
        <v>474</v>
      </c>
      <c r="I1732" t="s">
        <v>475</v>
      </c>
      <c r="J1732" t="s">
        <v>586</v>
      </c>
    </row>
    <row r="1733" spans="1:10" x14ac:dyDescent="0.25">
      <c r="A1733" s="1">
        <v>2025</v>
      </c>
      <c r="B1733" s="1" t="s">
        <v>21</v>
      </c>
      <c r="C1733" s="3"/>
      <c r="D1733" s="1" t="s">
        <v>5</v>
      </c>
      <c r="E1733" s="1" t="s">
        <v>6</v>
      </c>
      <c r="F1733" s="3">
        <v>44659</v>
      </c>
      <c r="G1733" s="8" t="s">
        <v>441</v>
      </c>
      <c r="H1733" s="8" t="s">
        <v>476</v>
      </c>
      <c r="I1733" t="s">
        <v>477</v>
      </c>
      <c r="J1733" t="s">
        <v>583</v>
      </c>
    </row>
    <row r="1734" spans="1:10" x14ac:dyDescent="0.25">
      <c r="A1734" s="1">
        <v>2025</v>
      </c>
      <c r="B1734" s="1" t="s">
        <v>23</v>
      </c>
      <c r="C1734" s="3">
        <v>45713</v>
      </c>
      <c r="D1734" s="1" t="s">
        <v>5</v>
      </c>
      <c r="E1734" s="1" t="s">
        <v>6</v>
      </c>
      <c r="F1734" s="3">
        <v>43958</v>
      </c>
      <c r="G1734" s="8" t="s">
        <v>441</v>
      </c>
      <c r="H1734" s="8" t="s">
        <v>302</v>
      </c>
      <c r="I1734" t="s">
        <v>463</v>
      </c>
      <c r="J1734" t="s">
        <v>582</v>
      </c>
    </row>
    <row r="1735" spans="1:10" ht="14.4" x14ac:dyDescent="0.3">
      <c r="A1735" s="1">
        <v>2025</v>
      </c>
      <c r="B1735" s="1" t="s">
        <v>25</v>
      </c>
      <c r="C1735" s="3">
        <v>45769</v>
      </c>
      <c r="D1735" s="1" t="s">
        <v>5</v>
      </c>
      <c r="E1735" s="1" t="s">
        <v>6</v>
      </c>
      <c r="F1735" s="3">
        <v>45681</v>
      </c>
      <c r="G1735" s="8" t="s">
        <v>441</v>
      </c>
      <c r="H1735" s="7" t="str">
        <f>VLOOKUP(usuariosactivos2024[[#This Row],[Usuario SAP]],[1]Hoja1!$A$1:$B$17,2,FALSE)</f>
        <v>ALEXANDRA MILAGROS ANCAJIMA PONCE</v>
      </c>
      <c r="I1735" s="19" t="s">
        <v>489</v>
      </c>
      <c r="J1735" s="20" t="s">
        <v>585</v>
      </c>
    </row>
    <row r="1736" spans="1:10" ht="14.4" x14ac:dyDescent="0.3">
      <c r="A1736" s="1">
        <v>2025</v>
      </c>
      <c r="B1736" s="1" t="s">
        <v>588</v>
      </c>
      <c r="C1736" s="3"/>
      <c r="D1736" s="1" t="s">
        <v>5</v>
      </c>
      <c r="E1736" s="1" t="s">
        <v>10</v>
      </c>
      <c r="F1736" s="3">
        <v>45685</v>
      </c>
      <c r="G1736" s="8" t="s">
        <v>441</v>
      </c>
      <c r="H1736" s="7" t="str">
        <f>VLOOKUP(usuariosactivos2024[[#This Row],[Usuario SAP]],[1]Hoja1!$A$1:$B$17,2,FALSE)</f>
        <v>ALEJANDRO BLANCO EGUILUZ</v>
      </c>
      <c r="I1736" s="19" t="s">
        <v>483</v>
      </c>
      <c r="J1736" s="20" t="s">
        <v>582</v>
      </c>
    </row>
    <row r="1737" spans="1:10" x14ac:dyDescent="0.25">
      <c r="A1737" s="1">
        <v>2025</v>
      </c>
      <c r="B1737" s="1" t="s">
        <v>28</v>
      </c>
      <c r="C1737" s="3">
        <v>2958465</v>
      </c>
      <c r="D1737" s="1" t="s">
        <v>5</v>
      </c>
      <c r="E1737" s="1" t="s">
        <v>6</v>
      </c>
      <c r="F1737" s="3">
        <v>43740</v>
      </c>
      <c r="G1737" s="8" t="s">
        <v>441</v>
      </c>
      <c r="H1737" s="8" t="s">
        <v>303</v>
      </c>
      <c r="I1737" t="s">
        <v>478</v>
      </c>
      <c r="J1737" t="s">
        <v>585</v>
      </c>
    </row>
    <row r="1738" spans="1:10" x14ac:dyDescent="0.25">
      <c r="A1738" s="1">
        <v>2025</v>
      </c>
      <c r="B1738" s="1" t="s">
        <v>29</v>
      </c>
      <c r="C1738" s="3"/>
      <c r="D1738" s="1" t="s">
        <v>5</v>
      </c>
      <c r="E1738" s="1" t="s">
        <v>6</v>
      </c>
      <c r="F1738" s="3">
        <v>45495</v>
      </c>
      <c r="G1738" s="8" t="s">
        <v>441</v>
      </c>
      <c r="H1738" s="8" t="s">
        <v>568</v>
      </c>
      <c r="I1738" t="s">
        <v>495</v>
      </c>
      <c r="J1738" t="s">
        <v>582</v>
      </c>
    </row>
    <row r="1739" spans="1:10" x14ac:dyDescent="0.25">
      <c r="A1739" s="1">
        <v>2025</v>
      </c>
      <c r="B1739" s="1" t="s">
        <v>31</v>
      </c>
      <c r="C1739" s="3"/>
      <c r="D1739" s="1" t="s">
        <v>5</v>
      </c>
      <c r="E1739" s="1" t="s">
        <v>6</v>
      </c>
      <c r="F1739" s="3">
        <v>45594</v>
      </c>
      <c r="G1739" s="8" t="s">
        <v>441</v>
      </c>
      <c r="H1739" s="8" t="s">
        <v>576</v>
      </c>
      <c r="I1739" t="s">
        <v>485</v>
      </c>
      <c r="J1739" t="s">
        <v>583</v>
      </c>
    </row>
    <row r="1740" spans="1:10" x14ac:dyDescent="0.25">
      <c r="A1740" s="1">
        <v>2025</v>
      </c>
      <c r="B1740" s="1" t="s">
        <v>32</v>
      </c>
      <c r="C1740" s="3"/>
      <c r="D1740" s="1" t="s">
        <v>5</v>
      </c>
      <c r="E1740" s="1" t="s">
        <v>10</v>
      </c>
      <c r="F1740" s="3">
        <v>42604</v>
      </c>
      <c r="G1740" s="8" t="s">
        <v>441</v>
      </c>
      <c r="H1740" s="8" t="s">
        <v>479</v>
      </c>
      <c r="I1740" t="s">
        <v>477</v>
      </c>
      <c r="J1740" t="s">
        <v>583</v>
      </c>
    </row>
    <row r="1741" spans="1:10" x14ac:dyDescent="0.25">
      <c r="A1741" s="1">
        <v>2025</v>
      </c>
      <c r="B1741" s="1" t="s">
        <v>33</v>
      </c>
      <c r="C1741" s="3"/>
      <c r="D1741" s="1" t="s">
        <v>5</v>
      </c>
      <c r="E1741" s="1" t="s">
        <v>10</v>
      </c>
      <c r="F1741" s="3">
        <v>41353</v>
      </c>
      <c r="G1741" s="8" t="s">
        <v>441</v>
      </c>
      <c r="H1741" s="8" t="s">
        <v>307</v>
      </c>
      <c r="I1741" t="s">
        <v>473</v>
      </c>
      <c r="J1741" t="s">
        <v>586</v>
      </c>
    </row>
    <row r="1742" spans="1:10" x14ac:dyDescent="0.25">
      <c r="A1742" s="1">
        <v>2025</v>
      </c>
      <c r="B1742" s="1" t="s">
        <v>35</v>
      </c>
      <c r="C1742" s="3"/>
      <c r="D1742" s="1" t="s">
        <v>5</v>
      </c>
      <c r="E1742" s="1" t="s">
        <v>6</v>
      </c>
      <c r="F1742" s="3">
        <v>44677</v>
      </c>
      <c r="G1742" s="8" t="s">
        <v>441</v>
      </c>
      <c r="H1742" s="8" t="s">
        <v>480</v>
      </c>
      <c r="I1742" t="s">
        <v>481</v>
      </c>
      <c r="J1742" t="s">
        <v>584</v>
      </c>
    </row>
    <row r="1743" spans="1:10" x14ac:dyDescent="0.25">
      <c r="A1743" s="1">
        <v>2025</v>
      </c>
      <c r="B1743" s="1" t="s">
        <v>36</v>
      </c>
      <c r="C1743" s="3">
        <v>2958465</v>
      </c>
      <c r="D1743" s="1" t="s">
        <v>5</v>
      </c>
      <c r="E1743" s="1" t="s">
        <v>10</v>
      </c>
      <c r="F1743" s="3">
        <v>45209</v>
      </c>
      <c r="G1743" s="8" t="s">
        <v>441</v>
      </c>
      <c r="H1743" s="8" t="s">
        <v>482</v>
      </c>
      <c r="I1743" t="s">
        <v>483</v>
      </c>
      <c r="J1743" t="s">
        <v>582</v>
      </c>
    </row>
    <row r="1744" spans="1:10" x14ac:dyDescent="0.25">
      <c r="A1744" s="1">
        <v>2025</v>
      </c>
      <c r="B1744" s="1" t="s">
        <v>38</v>
      </c>
      <c r="C1744" s="3"/>
      <c r="D1744" s="1" t="s">
        <v>5</v>
      </c>
      <c r="E1744" s="1" t="s">
        <v>6</v>
      </c>
      <c r="F1744" s="3">
        <v>44659</v>
      </c>
      <c r="G1744" s="8" t="s">
        <v>441</v>
      </c>
      <c r="H1744" s="8" t="s">
        <v>484</v>
      </c>
      <c r="I1744" t="s">
        <v>467</v>
      </c>
      <c r="J1744" t="s">
        <v>582</v>
      </c>
    </row>
    <row r="1745" spans="1:10" ht="14.4" x14ac:dyDescent="0.3">
      <c r="A1745" s="1">
        <v>2025</v>
      </c>
      <c r="B1745" s="1" t="s">
        <v>43</v>
      </c>
      <c r="C1745" s="3">
        <v>45704</v>
      </c>
      <c r="D1745" s="1" t="s">
        <v>5</v>
      </c>
      <c r="E1745" s="1" t="s">
        <v>6</v>
      </c>
      <c r="F1745" s="3">
        <v>45337</v>
      </c>
      <c r="G1745" s="8" t="s">
        <v>441</v>
      </c>
      <c r="H1745" s="7" t="str">
        <f>VLOOKUP(usuariosactivos2024[[#This Row],[Usuario SAP]],[1]Hoja1!$A$1:$B$17,2,FALSE)</f>
        <v>ANDRES OLCESE GASTELUMENDI</v>
      </c>
      <c r="I1745" s="19" t="s">
        <v>605</v>
      </c>
      <c r="J1745" s="20" t="s">
        <v>585</v>
      </c>
    </row>
    <row r="1746" spans="1:10" x14ac:dyDescent="0.25">
      <c r="A1746" s="1">
        <v>2025</v>
      </c>
      <c r="B1746" s="1" t="s">
        <v>50</v>
      </c>
      <c r="C1746" s="3"/>
      <c r="D1746" s="1" t="s">
        <v>5</v>
      </c>
      <c r="E1746" s="1" t="s">
        <v>6</v>
      </c>
      <c r="F1746" s="3">
        <v>45525</v>
      </c>
      <c r="G1746" s="8" t="s">
        <v>441</v>
      </c>
      <c r="H1746" s="8" t="s">
        <v>572</v>
      </c>
      <c r="I1746" t="s">
        <v>505</v>
      </c>
      <c r="J1746" t="s">
        <v>584</v>
      </c>
    </row>
    <row r="1747" spans="1:10" x14ac:dyDescent="0.25">
      <c r="A1747" s="1">
        <v>2025</v>
      </c>
      <c r="B1747" s="1" t="s">
        <v>51</v>
      </c>
      <c r="C1747" s="3"/>
      <c r="D1747" s="1" t="s">
        <v>5</v>
      </c>
      <c r="E1747" s="1" t="s">
        <v>6</v>
      </c>
      <c r="F1747" s="3">
        <v>44224</v>
      </c>
      <c r="G1747" s="8" t="s">
        <v>441</v>
      </c>
      <c r="H1747" s="8" t="s">
        <v>312</v>
      </c>
      <c r="I1747" t="s">
        <v>485</v>
      </c>
      <c r="J1747" t="s">
        <v>583</v>
      </c>
    </row>
    <row r="1748" spans="1:10" x14ac:dyDescent="0.25">
      <c r="A1748" s="1">
        <v>2025</v>
      </c>
      <c r="B1748" s="1" t="s">
        <v>52</v>
      </c>
      <c r="C1748" s="3"/>
      <c r="D1748" s="1" t="s">
        <v>5</v>
      </c>
      <c r="E1748" s="1" t="s">
        <v>6</v>
      </c>
      <c r="F1748" s="3">
        <v>44070</v>
      </c>
      <c r="G1748" s="8" t="s">
        <v>441</v>
      </c>
      <c r="H1748" s="8" t="s">
        <v>460</v>
      </c>
      <c r="I1748" t="s">
        <v>486</v>
      </c>
      <c r="J1748" t="s">
        <v>585</v>
      </c>
    </row>
    <row r="1749" spans="1:10" x14ac:dyDescent="0.25">
      <c r="A1749" s="1">
        <v>2025</v>
      </c>
      <c r="B1749" s="1" t="s">
        <v>54</v>
      </c>
      <c r="C1749" s="3"/>
      <c r="D1749" s="1" t="s">
        <v>5</v>
      </c>
      <c r="E1749" s="1" t="s">
        <v>10</v>
      </c>
      <c r="F1749" s="3">
        <v>44768</v>
      </c>
      <c r="G1749" s="8" t="s">
        <v>441</v>
      </c>
      <c r="H1749" s="8" t="s">
        <v>487</v>
      </c>
      <c r="I1749" t="s">
        <v>470</v>
      </c>
      <c r="J1749" t="s">
        <v>586</v>
      </c>
    </row>
    <row r="1750" spans="1:10" x14ac:dyDescent="0.25">
      <c r="A1750" s="1">
        <v>2025</v>
      </c>
      <c r="B1750" s="1" t="s">
        <v>55</v>
      </c>
      <c r="C1750" s="3"/>
      <c r="D1750" s="1" t="s">
        <v>5</v>
      </c>
      <c r="E1750" s="1" t="s">
        <v>10</v>
      </c>
      <c r="F1750" s="3">
        <v>44789</v>
      </c>
      <c r="G1750" s="8" t="s">
        <v>441</v>
      </c>
      <c r="H1750" s="8" t="s">
        <v>488</v>
      </c>
      <c r="I1750" t="s">
        <v>489</v>
      </c>
      <c r="J1750" t="s">
        <v>585</v>
      </c>
    </row>
    <row r="1751" spans="1:10" x14ac:dyDescent="0.25">
      <c r="A1751" s="1">
        <v>2025</v>
      </c>
      <c r="B1751" s="1" t="s">
        <v>57</v>
      </c>
      <c r="C1751" s="3"/>
      <c r="D1751" s="1" t="s">
        <v>5</v>
      </c>
      <c r="E1751" s="1" t="s">
        <v>10</v>
      </c>
      <c r="F1751" s="3">
        <v>43230</v>
      </c>
      <c r="G1751" s="8" t="s">
        <v>441</v>
      </c>
      <c r="H1751" s="8" t="s">
        <v>490</v>
      </c>
      <c r="I1751" t="s">
        <v>491</v>
      </c>
      <c r="J1751" t="s">
        <v>582</v>
      </c>
    </row>
    <row r="1752" spans="1:10" x14ac:dyDescent="0.25">
      <c r="A1752" s="1">
        <v>2025</v>
      </c>
      <c r="B1752" s="1" t="s">
        <v>64</v>
      </c>
      <c r="C1752" s="3"/>
      <c r="D1752" s="1" t="s">
        <v>5</v>
      </c>
      <c r="E1752" s="1" t="s">
        <v>10</v>
      </c>
      <c r="F1752" s="3">
        <v>42615</v>
      </c>
      <c r="G1752" s="8" t="s">
        <v>441</v>
      </c>
      <c r="H1752" s="8" t="s">
        <v>492</v>
      </c>
      <c r="I1752" t="s">
        <v>475</v>
      </c>
      <c r="J1752" t="s">
        <v>586</v>
      </c>
    </row>
    <row r="1753" spans="1:10" x14ac:dyDescent="0.25">
      <c r="A1753" s="1">
        <v>2025</v>
      </c>
      <c r="B1753" s="1" t="s">
        <v>65</v>
      </c>
      <c r="C1753" s="3"/>
      <c r="D1753" s="1" t="s">
        <v>5</v>
      </c>
      <c r="E1753" s="1" t="s">
        <v>6</v>
      </c>
      <c r="F1753" s="3">
        <v>45624</v>
      </c>
      <c r="G1753" s="8" t="s">
        <v>441</v>
      </c>
      <c r="H1753" s="8" t="s">
        <v>577</v>
      </c>
      <c r="I1753" t="s">
        <v>495</v>
      </c>
      <c r="J1753" t="s">
        <v>582</v>
      </c>
    </row>
    <row r="1754" spans="1:10" x14ac:dyDescent="0.25">
      <c r="A1754" s="1">
        <v>2025</v>
      </c>
      <c r="B1754" s="1" t="s">
        <v>66</v>
      </c>
      <c r="C1754" s="3"/>
      <c r="D1754" s="1" t="s">
        <v>5</v>
      </c>
      <c r="E1754" s="1" t="s">
        <v>10</v>
      </c>
      <c r="F1754" s="3">
        <v>39429</v>
      </c>
      <c r="G1754" s="8" t="s">
        <v>441</v>
      </c>
      <c r="H1754" s="8" t="s">
        <v>319</v>
      </c>
      <c r="I1754" t="s">
        <v>483</v>
      </c>
      <c r="J1754" t="s">
        <v>582</v>
      </c>
    </row>
    <row r="1755" spans="1:10" x14ac:dyDescent="0.25">
      <c r="A1755" s="1">
        <v>2025</v>
      </c>
      <c r="B1755" s="1" t="s">
        <v>68</v>
      </c>
      <c r="C1755" s="3"/>
      <c r="D1755" s="1" t="s">
        <v>5</v>
      </c>
      <c r="E1755" s="1" t="s">
        <v>6</v>
      </c>
      <c r="F1755" s="3">
        <v>45289</v>
      </c>
      <c r="G1755" s="8" t="s">
        <v>441</v>
      </c>
      <c r="H1755" s="8" t="s">
        <v>493</v>
      </c>
      <c r="I1755" t="s">
        <v>467</v>
      </c>
      <c r="J1755" t="s">
        <v>582</v>
      </c>
    </row>
    <row r="1756" spans="1:10" x14ac:dyDescent="0.25">
      <c r="A1756" s="1">
        <v>2025</v>
      </c>
      <c r="B1756" s="1" t="s">
        <v>69</v>
      </c>
      <c r="C1756" s="3"/>
      <c r="D1756" s="1" t="s">
        <v>5</v>
      </c>
      <c r="E1756" s="1" t="s">
        <v>10</v>
      </c>
      <c r="F1756" s="3">
        <v>45278</v>
      </c>
      <c r="G1756" s="8" t="s">
        <v>441</v>
      </c>
      <c r="H1756" s="8" t="s">
        <v>494</v>
      </c>
      <c r="I1756" t="s">
        <v>495</v>
      </c>
      <c r="J1756" t="s">
        <v>582</v>
      </c>
    </row>
    <row r="1757" spans="1:10" x14ac:dyDescent="0.25">
      <c r="A1757" s="1">
        <v>2025</v>
      </c>
      <c r="B1757" s="1" t="s">
        <v>73</v>
      </c>
      <c r="C1757" s="3"/>
      <c r="D1757" s="1" t="s">
        <v>5</v>
      </c>
      <c r="E1757" s="1" t="s">
        <v>10</v>
      </c>
      <c r="F1757" s="3">
        <v>44256</v>
      </c>
      <c r="G1757" s="8" t="s">
        <v>441</v>
      </c>
      <c r="H1757" s="8" t="s">
        <v>496</v>
      </c>
      <c r="I1757" t="s">
        <v>485</v>
      </c>
      <c r="J1757" t="s">
        <v>583</v>
      </c>
    </row>
    <row r="1758" spans="1:10" x14ac:dyDescent="0.25">
      <c r="A1758" s="1">
        <v>2025</v>
      </c>
      <c r="B1758" s="1" t="s">
        <v>74</v>
      </c>
      <c r="C1758" s="3"/>
      <c r="D1758" s="1" t="s">
        <v>5</v>
      </c>
      <c r="E1758" s="1" t="s">
        <v>6</v>
      </c>
      <c r="F1758" s="3">
        <v>41960</v>
      </c>
      <c r="G1758" s="8" t="s">
        <v>441</v>
      </c>
      <c r="H1758" s="8" t="s">
        <v>497</v>
      </c>
      <c r="I1758" t="s">
        <v>463</v>
      </c>
      <c r="J1758" t="s">
        <v>582</v>
      </c>
    </row>
    <row r="1759" spans="1:10" x14ac:dyDescent="0.25">
      <c r="A1759" s="1">
        <v>2025</v>
      </c>
      <c r="B1759" s="1" t="s">
        <v>76</v>
      </c>
      <c r="C1759" s="3"/>
      <c r="D1759" s="1" t="s">
        <v>5</v>
      </c>
      <c r="E1759" s="1" t="s">
        <v>20</v>
      </c>
      <c r="F1759" s="3">
        <v>44876</v>
      </c>
      <c r="G1759" s="8" t="s">
        <v>441</v>
      </c>
      <c r="H1759" s="8" t="s">
        <v>498</v>
      </c>
      <c r="I1759" t="s">
        <v>475</v>
      </c>
      <c r="J1759" t="s">
        <v>586</v>
      </c>
    </row>
    <row r="1760" spans="1:10" x14ac:dyDescent="0.25">
      <c r="A1760" s="1">
        <v>2025</v>
      </c>
      <c r="B1760" s="1" t="s">
        <v>77</v>
      </c>
      <c r="C1760" s="3"/>
      <c r="D1760" s="1" t="s">
        <v>5</v>
      </c>
      <c r="E1760" s="1" t="s">
        <v>6</v>
      </c>
      <c r="F1760" s="3">
        <v>44320</v>
      </c>
      <c r="G1760" s="8" t="s">
        <v>441</v>
      </c>
      <c r="H1760" s="8" t="s">
        <v>499</v>
      </c>
      <c r="I1760" t="s">
        <v>478</v>
      </c>
      <c r="J1760" t="s">
        <v>585</v>
      </c>
    </row>
    <row r="1761" spans="1:10" x14ac:dyDescent="0.25">
      <c r="A1761" s="1">
        <v>2025</v>
      </c>
      <c r="B1761" s="1" t="s">
        <v>81</v>
      </c>
      <c r="C1761" s="3"/>
      <c r="D1761" s="1" t="s">
        <v>5</v>
      </c>
      <c r="E1761" s="1" t="s">
        <v>6</v>
      </c>
      <c r="F1761" s="3">
        <v>41964</v>
      </c>
      <c r="G1761" s="8" t="s">
        <v>441</v>
      </c>
      <c r="H1761" s="8" t="s">
        <v>326</v>
      </c>
      <c r="I1761" t="s">
        <v>500</v>
      </c>
      <c r="J1761" t="s">
        <v>585</v>
      </c>
    </row>
    <row r="1762" spans="1:10" x14ac:dyDescent="0.25">
      <c r="A1762" s="1">
        <v>2025</v>
      </c>
      <c r="B1762" s="1" t="s">
        <v>82</v>
      </c>
      <c r="C1762" s="3"/>
      <c r="D1762" s="1" t="s">
        <v>5</v>
      </c>
      <c r="E1762" s="1" t="s">
        <v>6</v>
      </c>
      <c r="F1762" s="3">
        <v>45239</v>
      </c>
      <c r="G1762" s="8" t="s">
        <v>441</v>
      </c>
      <c r="H1762" s="8" t="s">
        <v>501</v>
      </c>
      <c r="I1762" t="s">
        <v>463</v>
      </c>
      <c r="J1762" t="s">
        <v>582</v>
      </c>
    </row>
    <row r="1763" spans="1:10" x14ac:dyDescent="0.25">
      <c r="A1763" s="1">
        <v>2025</v>
      </c>
      <c r="B1763" s="1" t="s">
        <v>84</v>
      </c>
      <c r="C1763" s="3"/>
      <c r="D1763" s="1" t="s">
        <v>5</v>
      </c>
      <c r="E1763" s="1" t="s">
        <v>6</v>
      </c>
      <c r="F1763" s="3">
        <v>42551</v>
      </c>
      <c r="G1763" s="8" t="s">
        <v>441</v>
      </c>
      <c r="H1763" s="8" t="s">
        <v>502</v>
      </c>
      <c r="I1763" t="s">
        <v>467</v>
      </c>
      <c r="J1763" t="s">
        <v>582</v>
      </c>
    </row>
    <row r="1764" spans="1:10" x14ac:dyDescent="0.25">
      <c r="A1764" s="1">
        <v>2025</v>
      </c>
      <c r="B1764" s="1" t="s">
        <v>87</v>
      </c>
      <c r="C1764" s="3"/>
      <c r="D1764" s="1" t="s">
        <v>5</v>
      </c>
      <c r="E1764" s="1" t="s">
        <v>6</v>
      </c>
      <c r="F1764" s="3">
        <v>42173</v>
      </c>
      <c r="G1764" s="8" t="s">
        <v>441</v>
      </c>
      <c r="H1764" s="8" t="s">
        <v>329</v>
      </c>
      <c r="I1764" t="s">
        <v>473</v>
      </c>
      <c r="J1764" t="s">
        <v>586</v>
      </c>
    </row>
    <row r="1765" spans="1:10" x14ac:dyDescent="0.25">
      <c r="A1765" s="1">
        <v>2025</v>
      </c>
      <c r="B1765" s="1" t="s">
        <v>88</v>
      </c>
      <c r="C1765" s="3"/>
      <c r="D1765" s="1" t="s">
        <v>5</v>
      </c>
      <c r="E1765" s="1" t="s">
        <v>6</v>
      </c>
      <c r="F1765" s="3">
        <v>43588</v>
      </c>
      <c r="G1765" s="8" t="s">
        <v>441</v>
      </c>
      <c r="H1765" s="8" t="s">
        <v>330</v>
      </c>
      <c r="I1765" t="s">
        <v>495</v>
      </c>
      <c r="J1765" t="s">
        <v>582</v>
      </c>
    </row>
    <row r="1766" spans="1:10" x14ac:dyDescent="0.25">
      <c r="A1766" s="1">
        <v>2025</v>
      </c>
      <c r="B1766" s="1" t="s">
        <v>89</v>
      </c>
      <c r="C1766" s="3"/>
      <c r="D1766" s="1" t="s">
        <v>5</v>
      </c>
      <c r="E1766" s="1" t="s">
        <v>10</v>
      </c>
      <c r="F1766" s="3">
        <v>43678</v>
      </c>
      <c r="G1766" s="8" t="s">
        <v>441</v>
      </c>
      <c r="H1766" s="8" t="s">
        <v>331</v>
      </c>
      <c r="I1766" t="s">
        <v>473</v>
      </c>
      <c r="J1766" t="s">
        <v>586</v>
      </c>
    </row>
    <row r="1767" spans="1:10" x14ac:dyDescent="0.25">
      <c r="A1767" s="1">
        <v>2025</v>
      </c>
      <c r="B1767" s="1" t="s">
        <v>93</v>
      </c>
      <c r="C1767" s="3"/>
      <c r="D1767" s="1" t="s">
        <v>5</v>
      </c>
      <c r="E1767" s="1" t="s">
        <v>10</v>
      </c>
      <c r="F1767" s="3">
        <v>45390</v>
      </c>
      <c r="G1767" s="8" t="s">
        <v>441</v>
      </c>
      <c r="H1767" s="8" t="s">
        <v>558</v>
      </c>
      <c r="I1767" t="s">
        <v>473</v>
      </c>
      <c r="J1767" t="s">
        <v>586</v>
      </c>
    </row>
    <row r="1768" spans="1:10" ht="14.4" x14ac:dyDescent="0.3">
      <c r="A1768" s="1">
        <v>2025</v>
      </c>
      <c r="B1768" s="1" t="s">
        <v>590</v>
      </c>
      <c r="C1768" s="3"/>
      <c r="D1768" s="1" t="s">
        <v>5</v>
      </c>
      <c r="E1768" s="1" t="s">
        <v>6</v>
      </c>
      <c r="F1768" s="3">
        <v>45700</v>
      </c>
      <c r="G1768" s="8" t="s">
        <v>441</v>
      </c>
      <c r="H1768" s="7" t="str">
        <f>VLOOKUP(usuariosactivos2024[[#This Row],[Usuario SAP]],[1]Hoja1!$A$1:$B$17,2,FALSE)</f>
        <v>ERICKA AMES MASÍAS</v>
      </c>
      <c r="I1768" s="19" t="s">
        <v>485</v>
      </c>
      <c r="J1768" s="20" t="s">
        <v>583</v>
      </c>
    </row>
    <row r="1769" spans="1:10" x14ac:dyDescent="0.25">
      <c r="A1769" s="1">
        <v>2025</v>
      </c>
      <c r="B1769" s="1" t="s">
        <v>96</v>
      </c>
      <c r="C1769" s="3"/>
      <c r="D1769" s="1" t="s">
        <v>5</v>
      </c>
      <c r="E1769" s="1" t="s">
        <v>6</v>
      </c>
      <c r="F1769" s="3">
        <v>44126</v>
      </c>
      <c r="G1769" s="8" t="s">
        <v>441</v>
      </c>
      <c r="H1769" s="8" t="s">
        <v>333</v>
      </c>
      <c r="I1769" t="s">
        <v>495</v>
      </c>
      <c r="J1769" t="s">
        <v>585</v>
      </c>
    </row>
    <row r="1770" spans="1:10" x14ac:dyDescent="0.25">
      <c r="A1770" s="1">
        <v>2025</v>
      </c>
      <c r="B1770" s="1" t="s">
        <v>97</v>
      </c>
      <c r="C1770" s="3">
        <v>2958465</v>
      </c>
      <c r="D1770" s="1" t="s">
        <v>5</v>
      </c>
      <c r="E1770" s="1" t="s">
        <v>6</v>
      </c>
      <c r="F1770" s="3">
        <v>45435</v>
      </c>
      <c r="G1770" s="8" t="s">
        <v>441</v>
      </c>
      <c r="H1770" s="8" t="s">
        <v>564</v>
      </c>
      <c r="I1770" t="s">
        <v>467</v>
      </c>
      <c r="J1770" t="s">
        <v>582</v>
      </c>
    </row>
    <row r="1771" spans="1:10" x14ac:dyDescent="0.25">
      <c r="A1771" s="1">
        <v>2025</v>
      </c>
      <c r="B1771" s="1" t="s">
        <v>98</v>
      </c>
      <c r="C1771" s="3"/>
      <c r="D1771" s="1" t="s">
        <v>5</v>
      </c>
      <c r="E1771" s="1" t="s">
        <v>6</v>
      </c>
      <c r="F1771" s="3">
        <v>45518</v>
      </c>
      <c r="G1771" s="8" t="s">
        <v>441</v>
      </c>
      <c r="H1771" s="8" t="s">
        <v>573</v>
      </c>
      <c r="I1771" t="s">
        <v>467</v>
      </c>
      <c r="J1771" t="s">
        <v>582</v>
      </c>
    </row>
    <row r="1772" spans="1:10" x14ac:dyDescent="0.25">
      <c r="A1772" s="1">
        <v>2025</v>
      </c>
      <c r="B1772" s="1" t="s">
        <v>99</v>
      </c>
      <c r="C1772" s="3"/>
      <c r="D1772" s="1" t="s">
        <v>5</v>
      </c>
      <c r="E1772" s="1" t="s">
        <v>6</v>
      </c>
      <c r="F1772" s="3">
        <v>45197</v>
      </c>
      <c r="G1772" s="8" t="s">
        <v>441</v>
      </c>
      <c r="H1772" s="8" t="s">
        <v>503</v>
      </c>
      <c r="I1772" t="s">
        <v>485</v>
      </c>
      <c r="J1772" t="s">
        <v>583</v>
      </c>
    </row>
    <row r="1773" spans="1:10" x14ac:dyDescent="0.25">
      <c r="A1773" s="1">
        <v>2025</v>
      </c>
      <c r="B1773" s="1" t="s">
        <v>101</v>
      </c>
      <c r="C1773" s="3">
        <v>2958465</v>
      </c>
      <c r="D1773" s="1" t="s">
        <v>5</v>
      </c>
      <c r="E1773" s="1" t="s">
        <v>6</v>
      </c>
      <c r="F1773" s="3">
        <v>45376</v>
      </c>
      <c r="G1773" s="8" t="s">
        <v>441</v>
      </c>
      <c r="H1773" s="8" t="s">
        <v>555</v>
      </c>
      <c r="I1773" t="s">
        <v>485</v>
      </c>
      <c r="J1773" t="s">
        <v>583</v>
      </c>
    </row>
    <row r="1774" spans="1:10" x14ac:dyDescent="0.25">
      <c r="A1774" s="1">
        <v>2025</v>
      </c>
      <c r="B1774" s="1" t="s">
        <v>102</v>
      </c>
      <c r="C1774" s="3"/>
      <c r="D1774" s="1" t="s">
        <v>5</v>
      </c>
      <c r="E1774" s="1" t="s">
        <v>6</v>
      </c>
      <c r="F1774" s="3">
        <v>45630</v>
      </c>
      <c r="G1774" s="8" t="s">
        <v>441</v>
      </c>
      <c r="H1774" s="8" t="s">
        <v>581</v>
      </c>
      <c r="I1774" t="s">
        <v>463</v>
      </c>
      <c r="J1774" t="s">
        <v>582</v>
      </c>
    </row>
    <row r="1775" spans="1:10" x14ac:dyDescent="0.25">
      <c r="A1775" s="1">
        <v>2025</v>
      </c>
      <c r="B1775" s="1" t="s">
        <v>104</v>
      </c>
      <c r="C1775" s="3"/>
      <c r="D1775" s="1" t="s">
        <v>5</v>
      </c>
      <c r="E1775" s="1" t="s">
        <v>6</v>
      </c>
      <c r="F1775" s="3">
        <v>42878</v>
      </c>
      <c r="G1775" s="8" t="s">
        <v>441</v>
      </c>
      <c r="H1775" s="8" t="s">
        <v>339</v>
      </c>
      <c r="I1775" t="s">
        <v>463</v>
      </c>
      <c r="J1775" t="s">
        <v>582</v>
      </c>
    </row>
    <row r="1776" spans="1:10" x14ac:dyDescent="0.25">
      <c r="A1776" s="1">
        <v>2025</v>
      </c>
      <c r="B1776" s="1" t="s">
        <v>107</v>
      </c>
      <c r="C1776" s="3"/>
      <c r="D1776" s="1" t="s">
        <v>5</v>
      </c>
      <c r="E1776" s="1" t="s">
        <v>6</v>
      </c>
      <c r="F1776" s="3">
        <v>40560</v>
      </c>
      <c r="G1776" s="8" t="s">
        <v>441</v>
      </c>
      <c r="H1776" s="8" t="s">
        <v>340</v>
      </c>
      <c r="I1776" t="s">
        <v>504</v>
      </c>
      <c r="J1776" t="s">
        <v>584</v>
      </c>
    </row>
    <row r="1777" spans="1:10" x14ac:dyDescent="0.25">
      <c r="A1777" s="1">
        <v>2025</v>
      </c>
      <c r="B1777" s="1" t="s">
        <v>108</v>
      </c>
      <c r="C1777" s="3"/>
      <c r="D1777" s="1" t="s">
        <v>5</v>
      </c>
      <c r="E1777" s="1" t="s">
        <v>10</v>
      </c>
      <c r="F1777" s="3">
        <v>42851</v>
      </c>
      <c r="G1777" s="8" t="s">
        <v>441</v>
      </c>
      <c r="H1777" s="8" t="s">
        <v>341</v>
      </c>
      <c r="I1777" t="s">
        <v>473</v>
      </c>
      <c r="J1777" t="s">
        <v>586</v>
      </c>
    </row>
    <row r="1778" spans="1:10" x14ac:dyDescent="0.25">
      <c r="A1778" s="1">
        <v>2025</v>
      </c>
      <c r="B1778" s="1" t="s">
        <v>110</v>
      </c>
      <c r="C1778" s="3"/>
      <c r="D1778" s="1" t="s">
        <v>5</v>
      </c>
      <c r="E1778" s="1" t="s">
        <v>6</v>
      </c>
      <c r="F1778" s="3">
        <v>41929</v>
      </c>
      <c r="G1778" s="8" t="s">
        <v>441</v>
      </c>
      <c r="H1778" s="8" t="s">
        <v>342</v>
      </c>
      <c r="I1778" t="s">
        <v>467</v>
      </c>
      <c r="J1778" t="s">
        <v>582</v>
      </c>
    </row>
    <row r="1779" spans="1:10" x14ac:dyDescent="0.25">
      <c r="A1779" s="1">
        <v>2025</v>
      </c>
      <c r="B1779" s="1" t="s">
        <v>111</v>
      </c>
      <c r="C1779" s="3"/>
      <c r="D1779" s="1" t="s">
        <v>5</v>
      </c>
      <c r="E1779" s="1" t="s">
        <v>6</v>
      </c>
      <c r="F1779" s="3">
        <v>44788</v>
      </c>
      <c r="G1779" s="8" t="s">
        <v>441</v>
      </c>
      <c r="H1779" s="8" t="s">
        <v>343</v>
      </c>
      <c r="I1779" t="s">
        <v>505</v>
      </c>
      <c r="J1779" t="s">
        <v>584</v>
      </c>
    </row>
    <row r="1780" spans="1:10" x14ac:dyDescent="0.25">
      <c r="A1780" s="1">
        <v>2025</v>
      </c>
      <c r="B1780" s="1" t="s">
        <v>112</v>
      </c>
      <c r="C1780" s="3">
        <v>2958465</v>
      </c>
      <c r="D1780" s="1" t="s">
        <v>5</v>
      </c>
      <c r="E1780" s="1" t="s">
        <v>6</v>
      </c>
      <c r="F1780" s="3">
        <v>45405</v>
      </c>
      <c r="G1780" s="8" t="s">
        <v>441</v>
      </c>
      <c r="H1780" s="8" t="s">
        <v>559</v>
      </c>
      <c r="I1780" t="s">
        <v>495</v>
      </c>
      <c r="J1780" t="s">
        <v>582</v>
      </c>
    </row>
    <row r="1781" spans="1:10" x14ac:dyDescent="0.25">
      <c r="A1781" s="1">
        <v>2025</v>
      </c>
      <c r="B1781" s="1" t="s">
        <v>114</v>
      </c>
      <c r="C1781" s="3"/>
      <c r="D1781" s="1" t="s">
        <v>5</v>
      </c>
      <c r="E1781" s="1" t="s">
        <v>6</v>
      </c>
      <c r="F1781" s="3">
        <v>45352</v>
      </c>
      <c r="G1781" s="8" t="s">
        <v>441</v>
      </c>
      <c r="H1781" s="8" t="s">
        <v>556</v>
      </c>
      <c r="I1781" t="s">
        <v>505</v>
      </c>
      <c r="J1781" t="s">
        <v>584</v>
      </c>
    </row>
    <row r="1782" spans="1:10" x14ac:dyDescent="0.25">
      <c r="A1782" s="1">
        <v>2025</v>
      </c>
      <c r="B1782" s="1" t="s">
        <v>115</v>
      </c>
      <c r="C1782" s="3"/>
      <c r="D1782" s="1" t="s">
        <v>5</v>
      </c>
      <c r="E1782" s="1" t="s">
        <v>6</v>
      </c>
      <c r="F1782" s="3">
        <v>41282</v>
      </c>
      <c r="G1782" s="8" t="s">
        <v>441</v>
      </c>
      <c r="H1782" s="8" t="s">
        <v>346</v>
      </c>
      <c r="I1782" t="s">
        <v>481</v>
      </c>
      <c r="J1782" t="s">
        <v>584</v>
      </c>
    </row>
    <row r="1783" spans="1:10" x14ac:dyDescent="0.25">
      <c r="A1783" s="1">
        <v>2025</v>
      </c>
      <c r="B1783" s="1" t="s">
        <v>117</v>
      </c>
      <c r="C1783" s="3"/>
      <c r="D1783" s="1" t="s">
        <v>5</v>
      </c>
      <c r="E1783" s="1" t="s">
        <v>10</v>
      </c>
      <c r="F1783" s="3">
        <v>44671</v>
      </c>
      <c r="G1783" s="8" t="s">
        <v>441</v>
      </c>
      <c r="H1783" s="8" t="s">
        <v>347</v>
      </c>
      <c r="I1783" t="s">
        <v>475</v>
      </c>
      <c r="J1783" t="s">
        <v>586</v>
      </c>
    </row>
    <row r="1784" spans="1:10" x14ac:dyDescent="0.25">
      <c r="A1784" s="1">
        <v>2025</v>
      </c>
      <c r="B1784" s="1" t="s">
        <v>118</v>
      </c>
      <c r="C1784" s="3"/>
      <c r="D1784" s="1" t="s">
        <v>5</v>
      </c>
      <c r="E1784" s="1" t="s">
        <v>6</v>
      </c>
      <c r="F1784" s="3">
        <v>43063</v>
      </c>
      <c r="G1784" s="8" t="s">
        <v>441</v>
      </c>
      <c r="H1784" s="8" t="s">
        <v>506</v>
      </c>
      <c r="I1784" t="s">
        <v>467</v>
      </c>
      <c r="J1784" t="s">
        <v>582</v>
      </c>
    </row>
    <row r="1785" spans="1:10" x14ac:dyDescent="0.25">
      <c r="A1785" s="1">
        <v>2025</v>
      </c>
      <c r="B1785" s="1" t="s">
        <v>120</v>
      </c>
      <c r="C1785" s="3"/>
      <c r="D1785" s="1" t="s">
        <v>5</v>
      </c>
      <c r="E1785" s="1" t="s">
        <v>6</v>
      </c>
      <c r="F1785" s="3">
        <v>45152</v>
      </c>
      <c r="G1785" s="8" t="s">
        <v>441</v>
      </c>
      <c r="H1785" s="8" t="s">
        <v>507</v>
      </c>
      <c r="I1785" t="s">
        <v>508</v>
      </c>
      <c r="J1785" t="s">
        <v>585</v>
      </c>
    </row>
    <row r="1786" spans="1:10" x14ac:dyDescent="0.25">
      <c r="A1786" s="1">
        <v>2025</v>
      </c>
      <c r="B1786" s="1" t="s">
        <v>121</v>
      </c>
      <c r="C1786" s="3"/>
      <c r="D1786" s="1" t="s">
        <v>5</v>
      </c>
      <c r="E1786" s="1" t="s">
        <v>6</v>
      </c>
      <c r="F1786" s="3">
        <v>45579</v>
      </c>
      <c r="G1786" s="8" t="s">
        <v>441</v>
      </c>
      <c r="H1786" s="8" t="s">
        <v>350</v>
      </c>
      <c r="I1786" t="s">
        <v>467</v>
      </c>
      <c r="J1786" t="s">
        <v>582</v>
      </c>
    </row>
    <row r="1787" spans="1:10" x14ac:dyDescent="0.25">
      <c r="A1787" s="1">
        <v>2025</v>
      </c>
      <c r="B1787" s="1" t="s">
        <v>122</v>
      </c>
      <c r="C1787" s="3">
        <v>2958465</v>
      </c>
      <c r="D1787" s="1" t="s">
        <v>5</v>
      </c>
      <c r="E1787" s="1" t="s">
        <v>20</v>
      </c>
      <c r="F1787" s="3">
        <v>45446</v>
      </c>
      <c r="G1787" s="8" t="s">
        <v>441</v>
      </c>
      <c r="H1787" s="8" t="s">
        <v>565</v>
      </c>
      <c r="I1787" t="s">
        <v>566</v>
      </c>
      <c r="J1787" t="s">
        <v>586</v>
      </c>
    </row>
    <row r="1788" spans="1:10" x14ac:dyDescent="0.25">
      <c r="A1788" s="1">
        <v>2025</v>
      </c>
      <c r="B1788" s="1" t="s">
        <v>126</v>
      </c>
      <c r="C1788" s="3"/>
      <c r="D1788" s="1" t="s">
        <v>5</v>
      </c>
      <c r="E1788" s="1" t="s">
        <v>6</v>
      </c>
      <c r="F1788" s="3">
        <v>43628</v>
      </c>
      <c r="G1788" s="8" t="s">
        <v>441</v>
      </c>
      <c r="H1788" s="8" t="s">
        <v>352</v>
      </c>
      <c r="I1788" t="s">
        <v>509</v>
      </c>
      <c r="J1788" t="s">
        <v>584</v>
      </c>
    </row>
    <row r="1789" spans="1:10" x14ac:dyDescent="0.25">
      <c r="A1789" s="1">
        <v>2025</v>
      </c>
      <c r="B1789" s="1" t="s">
        <v>128</v>
      </c>
      <c r="C1789" s="3"/>
      <c r="D1789" s="1" t="s">
        <v>5</v>
      </c>
      <c r="E1789" s="1" t="s">
        <v>6</v>
      </c>
      <c r="F1789" s="3">
        <v>41863</v>
      </c>
      <c r="G1789" s="8" t="s">
        <v>441</v>
      </c>
      <c r="H1789" s="8" t="s">
        <v>353</v>
      </c>
      <c r="I1789" t="s">
        <v>510</v>
      </c>
      <c r="J1789" t="s">
        <v>584</v>
      </c>
    </row>
    <row r="1790" spans="1:10" x14ac:dyDescent="0.25">
      <c r="A1790" s="1">
        <v>2025</v>
      </c>
      <c r="B1790" s="1" t="s">
        <v>129</v>
      </c>
      <c r="C1790" s="3">
        <v>2958465</v>
      </c>
      <c r="D1790" s="1" t="s">
        <v>5</v>
      </c>
      <c r="E1790" s="1" t="s">
        <v>6</v>
      </c>
      <c r="F1790" s="3">
        <v>44967</v>
      </c>
      <c r="G1790" s="8" t="s">
        <v>441</v>
      </c>
      <c r="H1790" s="8" t="s">
        <v>511</v>
      </c>
      <c r="I1790" t="s">
        <v>495</v>
      </c>
      <c r="J1790" t="s">
        <v>582</v>
      </c>
    </row>
    <row r="1791" spans="1:10" x14ac:dyDescent="0.25">
      <c r="A1791" s="1">
        <v>2025</v>
      </c>
      <c r="B1791" s="1" t="s">
        <v>132</v>
      </c>
      <c r="C1791" s="3"/>
      <c r="D1791" s="1" t="s">
        <v>5</v>
      </c>
      <c r="E1791" s="1" t="s">
        <v>10</v>
      </c>
      <c r="F1791" s="3">
        <v>43103</v>
      </c>
      <c r="G1791" s="8" t="s">
        <v>441</v>
      </c>
      <c r="H1791" s="8" t="s">
        <v>355</v>
      </c>
      <c r="I1791" t="s">
        <v>473</v>
      </c>
      <c r="J1791" t="s">
        <v>586</v>
      </c>
    </row>
    <row r="1792" spans="1:10" x14ac:dyDescent="0.25">
      <c r="A1792" s="1">
        <v>2025</v>
      </c>
      <c r="B1792" s="1" t="s">
        <v>136</v>
      </c>
      <c r="C1792" s="3"/>
      <c r="D1792" s="1" t="s">
        <v>5</v>
      </c>
      <c r="E1792" s="1" t="s">
        <v>6</v>
      </c>
      <c r="F1792" s="3">
        <v>42576</v>
      </c>
      <c r="G1792" s="8" t="s">
        <v>441</v>
      </c>
      <c r="H1792" s="8" t="s">
        <v>512</v>
      </c>
      <c r="I1792" t="s">
        <v>505</v>
      </c>
      <c r="J1792" t="s">
        <v>584</v>
      </c>
    </row>
    <row r="1793" spans="1:10" x14ac:dyDescent="0.25">
      <c r="A1793" s="1">
        <v>2025</v>
      </c>
      <c r="B1793" s="1" t="s">
        <v>137</v>
      </c>
      <c r="C1793" s="3"/>
      <c r="D1793" s="1" t="s">
        <v>5</v>
      </c>
      <c r="E1793" s="1" t="s">
        <v>6</v>
      </c>
      <c r="F1793" s="3">
        <v>44076</v>
      </c>
      <c r="G1793" s="8" t="s">
        <v>441</v>
      </c>
      <c r="H1793" s="8" t="s">
        <v>357</v>
      </c>
      <c r="I1793" t="s">
        <v>495</v>
      </c>
      <c r="J1793" t="s">
        <v>582</v>
      </c>
    </row>
    <row r="1794" spans="1:10" x14ac:dyDescent="0.25">
      <c r="A1794" s="1">
        <v>2025</v>
      </c>
      <c r="B1794" s="1" t="s">
        <v>138</v>
      </c>
      <c r="C1794" s="3">
        <v>45688</v>
      </c>
      <c r="D1794" s="1" t="s">
        <v>5</v>
      </c>
      <c r="E1794" s="1" t="s">
        <v>6</v>
      </c>
      <c r="F1794" s="3">
        <v>44617</v>
      </c>
      <c r="G1794" s="8" t="s">
        <v>441</v>
      </c>
      <c r="H1794" s="8" t="s">
        <v>513</v>
      </c>
      <c r="I1794" t="s">
        <v>495</v>
      </c>
      <c r="J1794" t="s">
        <v>582</v>
      </c>
    </row>
    <row r="1795" spans="1:10" x14ac:dyDescent="0.25">
      <c r="A1795" s="1">
        <v>2025</v>
      </c>
      <c r="B1795" s="1" t="s">
        <v>139</v>
      </c>
      <c r="C1795" s="3"/>
      <c r="D1795" s="1" t="s">
        <v>5</v>
      </c>
      <c r="E1795" s="1" t="s">
        <v>10</v>
      </c>
      <c r="F1795" s="3">
        <v>45085</v>
      </c>
      <c r="G1795" s="8" t="s">
        <v>441</v>
      </c>
      <c r="H1795" s="8" t="s">
        <v>514</v>
      </c>
      <c r="I1795" t="s">
        <v>470</v>
      </c>
      <c r="J1795" t="s">
        <v>586</v>
      </c>
    </row>
    <row r="1796" spans="1:10" x14ac:dyDescent="0.25">
      <c r="A1796" s="1">
        <v>2025</v>
      </c>
      <c r="B1796" s="1" t="s">
        <v>140</v>
      </c>
      <c r="C1796" s="3"/>
      <c r="D1796" s="1" t="s">
        <v>5</v>
      </c>
      <c r="E1796" s="1" t="s">
        <v>10</v>
      </c>
      <c r="F1796" s="3">
        <v>44047</v>
      </c>
      <c r="G1796" s="8" t="s">
        <v>441</v>
      </c>
      <c r="H1796" s="8" t="s">
        <v>360</v>
      </c>
      <c r="I1796" t="s">
        <v>471</v>
      </c>
      <c r="J1796" t="s">
        <v>582</v>
      </c>
    </row>
    <row r="1797" spans="1:10" x14ac:dyDescent="0.25">
      <c r="A1797" s="1">
        <v>2025</v>
      </c>
      <c r="B1797" s="1" t="s">
        <v>143</v>
      </c>
      <c r="C1797" s="3"/>
      <c r="D1797" s="1" t="s">
        <v>5</v>
      </c>
      <c r="E1797" s="1" t="s">
        <v>10</v>
      </c>
      <c r="F1797" s="3">
        <v>44007</v>
      </c>
      <c r="G1797" s="8" t="s">
        <v>441</v>
      </c>
      <c r="H1797" s="8" t="s">
        <v>515</v>
      </c>
      <c r="I1797" t="s">
        <v>471</v>
      </c>
      <c r="J1797" t="s">
        <v>582</v>
      </c>
    </row>
    <row r="1798" spans="1:10" x14ac:dyDescent="0.25">
      <c r="A1798" s="1">
        <v>2025</v>
      </c>
      <c r="B1798" s="1" t="s">
        <v>145</v>
      </c>
      <c r="C1798" s="3">
        <v>45688</v>
      </c>
      <c r="D1798" s="1" t="s">
        <v>5</v>
      </c>
      <c r="E1798" s="1" t="s">
        <v>10</v>
      </c>
      <c r="F1798" s="3">
        <v>45478</v>
      </c>
      <c r="G1798" s="8" t="s">
        <v>441</v>
      </c>
      <c r="H1798" s="8" t="s">
        <v>569</v>
      </c>
      <c r="I1798" t="s">
        <v>561</v>
      </c>
      <c r="J1798" t="s">
        <v>583</v>
      </c>
    </row>
    <row r="1799" spans="1:10" x14ac:dyDescent="0.25">
      <c r="A1799" s="1">
        <v>2025</v>
      </c>
      <c r="B1799" s="1" t="s">
        <v>146</v>
      </c>
      <c r="C1799" s="3"/>
      <c r="D1799" s="1" t="s">
        <v>5</v>
      </c>
      <c r="E1799" s="1" t="s">
        <v>6</v>
      </c>
      <c r="F1799" s="3">
        <v>45169</v>
      </c>
      <c r="G1799" s="8" t="s">
        <v>441</v>
      </c>
      <c r="H1799" s="8" t="s">
        <v>516</v>
      </c>
      <c r="I1799" t="s">
        <v>486</v>
      </c>
      <c r="J1799" t="s">
        <v>585</v>
      </c>
    </row>
    <row r="1800" spans="1:10" x14ac:dyDescent="0.25">
      <c r="A1800" s="1">
        <v>2025</v>
      </c>
      <c r="B1800" s="1" t="s">
        <v>147</v>
      </c>
      <c r="C1800" s="3">
        <v>2958465</v>
      </c>
      <c r="D1800" s="1" t="s">
        <v>5</v>
      </c>
      <c r="E1800" s="1" t="s">
        <v>6</v>
      </c>
      <c r="F1800" s="3">
        <v>45113</v>
      </c>
      <c r="G1800" s="8" t="s">
        <v>441</v>
      </c>
      <c r="H1800" s="8" t="s">
        <v>517</v>
      </c>
      <c r="I1800" t="s">
        <v>486</v>
      </c>
      <c r="J1800" t="s">
        <v>585</v>
      </c>
    </row>
    <row r="1801" spans="1:10" ht="14.4" x14ac:dyDescent="0.3">
      <c r="A1801" s="1">
        <v>2025</v>
      </c>
      <c r="B1801" s="1" t="s">
        <v>149</v>
      </c>
      <c r="C1801" s="3">
        <v>45682</v>
      </c>
      <c r="D1801" s="1" t="s">
        <v>5</v>
      </c>
      <c r="E1801" s="1" t="s">
        <v>6</v>
      </c>
      <c r="F1801" s="3">
        <v>45666</v>
      </c>
      <c r="G1801" s="8" t="s">
        <v>441</v>
      </c>
      <c r="H1801" s="7" t="str">
        <f>VLOOKUP(usuariosactivos2024[[#This Row],[Usuario SAP]],[1]Hoja1!$A$1:$B$17,2,FALSE)</f>
        <v>JEAN MARCO IPANAQUE URDIALES</v>
      </c>
      <c r="I1801" s="19" t="s">
        <v>489</v>
      </c>
      <c r="J1801" s="20" t="s">
        <v>585</v>
      </c>
    </row>
    <row r="1802" spans="1:10" x14ac:dyDescent="0.25">
      <c r="A1802" s="1">
        <v>2025</v>
      </c>
      <c r="B1802" s="1" t="s">
        <v>151</v>
      </c>
      <c r="C1802" s="3">
        <v>45714</v>
      </c>
      <c r="D1802" s="1" t="s">
        <v>5</v>
      </c>
      <c r="E1802" s="1" t="s">
        <v>6</v>
      </c>
      <c r="F1802" s="3">
        <v>44837</v>
      </c>
      <c r="G1802" s="8" t="s">
        <v>441</v>
      </c>
      <c r="H1802" s="8" t="s">
        <v>518</v>
      </c>
      <c r="I1802" t="s">
        <v>495</v>
      </c>
      <c r="J1802" t="s">
        <v>582</v>
      </c>
    </row>
    <row r="1803" spans="1:10" x14ac:dyDescent="0.25">
      <c r="A1803" s="1">
        <v>2025</v>
      </c>
      <c r="B1803" s="1" t="s">
        <v>152</v>
      </c>
      <c r="C1803" s="3">
        <v>45747</v>
      </c>
      <c r="D1803" s="1" t="s">
        <v>5</v>
      </c>
      <c r="E1803" s="1" t="s">
        <v>10</v>
      </c>
      <c r="F1803" s="3">
        <v>43634</v>
      </c>
      <c r="G1803" s="8" t="s">
        <v>441</v>
      </c>
      <c r="H1803" s="8" t="s">
        <v>366</v>
      </c>
      <c r="I1803" t="s">
        <v>470</v>
      </c>
      <c r="J1803" t="s">
        <v>586</v>
      </c>
    </row>
    <row r="1804" spans="1:10" x14ac:dyDescent="0.25">
      <c r="A1804" s="1">
        <v>2025</v>
      </c>
      <c r="B1804" s="1" t="s">
        <v>153</v>
      </c>
      <c r="C1804" s="3">
        <v>45688</v>
      </c>
      <c r="D1804" s="1" t="s">
        <v>5</v>
      </c>
      <c r="E1804" s="1" t="s">
        <v>10</v>
      </c>
      <c r="F1804" s="3">
        <v>45303</v>
      </c>
      <c r="G1804" s="8" t="s">
        <v>441</v>
      </c>
      <c r="H1804" s="8" t="s">
        <v>519</v>
      </c>
      <c r="I1804" t="s">
        <v>495</v>
      </c>
      <c r="J1804" t="s">
        <v>582</v>
      </c>
    </row>
    <row r="1805" spans="1:10" x14ac:dyDescent="0.25">
      <c r="A1805" s="1">
        <v>2025</v>
      </c>
      <c r="B1805" s="1" t="s">
        <v>155</v>
      </c>
      <c r="C1805" s="3"/>
      <c r="D1805" s="1" t="s">
        <v>5</v>
      </c>
      <c r="E1805" s="1" t="s">
        <v>10</v>
      </c>
      <c r="F1805" s="3">
        <v>42990</v>
      </c>
      <c r="G1805" s="8" t="s">
        <v>441</v>
      </c>
      <c r="H1805" s="8" t="s">
        <v>297</v>
      </c>
      <c r="I1805" t="s">
        <v>469</v>
      </c>
      <c r="J1805" t="s">
        <v>586</v>
      </c>
    </row>
    <row r="1806" spans="1:10" x14ac:dyDescent="0.25">
      <c r="A1806" s="1">
        <v>2025</v>
      </c>
      <c r="B1806" s="1" t="s">
        <v>157</v>
      </c>
      <c r="C1806" s="3"/>
      <c r="D1806" s="1" t="s">
        <v>5</v>
      </c>
      <c r="E1806" s="1" t="s">
        <v>6</v>
      </c>
      <c r="F1806" s="3">
        <v>44447</v>
      </c>
      <c r="G1806" s="8" t="s">
        <v>441</v>
      </c>
      <c r="H1806" s="8" t="s">
        <v>520</v>
      </c>
      <c r="I1806" t="s">
        <v>521</v>
      </c>
      <c r="J1806" t="s">
        <v>583</v>
      </c>
    </row>
    <row r="1807" spans="1:10" x14ac:dyDescent="0.25">
      <c r="A1807" s="1">
        <v>2025</v>
      </c>
      <c r="B1807" s="1" t="s">
        <v>159</v>
      </c>
      <c r="C1807" s="3"/>
      <c r="D1807" s="1" t="s">
        <v>5</v>
      </c>
      <c r="E1807" s="1" t="s">
        <v>6</v>
      </c>
      <c r="F1807" s="3">
        <v>43256</v>
      </c>
      <c r="G1807" s="8" t="s">
        <v>441</v>
      </c>
      <c r="H1807" s="8" t="s">
        <v>522</v>
      </c>
      <c r="I1807" t="s">
        <v>505</v>
      </c>
      <c r="J1807" t="s">
        <v>584</v>
      </c>
    </row>
    <row r="1808" spans="1:10" x14ac:dyDescent="0.25">
      <c r="A1808" s="1">
        <v>2025</v>
      </c>
      <c r="B1808" s="1" t="s">
        <v>160</v>
      </c>
      <c r="C1808" s="3"/>
      <c r="D1808" s="1" t="s">
        <v>5</v>
      </c>
      <c r="E1808" s="1" t="s">
        <v>10</v>
      </c>
      <c r="F1808" s="3">
        <v>44097</v>
      </c>
      <c r="G1808" s="8" t="s">
        <v>441</v>
      </c>
      <c r="H1808" s="8" t="s">
        <v>523</v>
      </c>
      <c r="I1808" t="s">
        <v>524</v>
      </c>
      <c r="J1808" t="s">
        <v>583</v>
      </c>
    </row>
    <row r="1809" spans="1:10" x14ac:dyDescent="0.25">
      <c r="A1809" s="1">
        <v>2025</v>
      </c>
      <c r="B1809" s="1" t="s">
        <v>161</v>
      </c>
      <c r="C1809" s="3"/>
      <c r="D1809" s="1" t="s">
        <v>5</v>
      </c>
      <c r="E1809" s="1" t="s">
        <v>6</v>
      </c>
      <c r="F1809" s="3">
        <v>42821</v>
      </c>
      <c r="G1809" s="8" t="s">
        <v>441</v>
      </c>
      <c r="H1809" s="8" t="s">
        <v>525</v>
      </c>
      <c r="I1809" t="s">
        <v>505</v>
      </c>
      <c r="J1809" t="s">
        <v>584</v>
      </c>
    </row>
    <row r="1810" spans="1:10" x14ac:dyDescent="0.25">
      <c r="A1810" s="1">
        <v>2025</v>
      </c>
      <c r="B1810" s="1" t="s">
        <v>165</v>
      </c>
      <c r="C1810" s="3"/>
      <c r="D1810" s="1" t="s">
        <v>5</v>
      </c>
      <c r="E1810" s="1" t="s">
        <v>10</v>
      </c>
      <c r="F1810" s="3">
        <v>45506</v>
      </c>
      <c r="G1810" s="8" t="s">
        <v>441</v>
      </c>
      <c r="H1810" s="8" t="s">
        <v>574</v>
      </c>
      <c r="I1810" t="s">
        <v>473</v>
      </c>
      <c r="J1810" t="s">
        <v>586</v>
      </c>
    </row>
    <row r="1811" spans="1:10" x14ac:dyDescent="0.25">
      <c r="A1811" s="1">
        <v>2025</v>
      </c>
      <c r="B1811" s="1" t="s">
        <v>166</v>
      </c>
      <c r="C1811" s="3"/>
      <c r="D1811" s="1" t="s">
        <v>5</v>
      </c>
      <c r="E1811" s="1" t="s">
        <v>10</v>
      </c>
      <c r="F1811" s="3">
        <v>44467</v>
      </c>
      <c r="G1811" s="8" t="s">
        <v>441</v>
      </c>
      <c r="H1811" s="8" t="s">
        <v>526</v>
      </c>
      <c r="I1811" t="s">
        <v>483</v>
      </c>
      <c r="J1811" t="s">
        <v>582</v>
      </c>
    </row>
    <row r="1812" spans="1:10" x14ac:dyDescent="0.25">
      <c r="A1812" s="1">
        <v>2025</v>
      </c>
      <c r="B1812" s="1" t="s">
        <v>168</v>
      </c>
      <c r="C1812" s="3"/>
      <c r="D1812" s="1" t="s">
        <v>5</v>
      </c>
      <c r="E1812" s="1" t="s">
        <v>6</v>
      </c>
      <c r="F1812" s="3">
        <v>40317</v>
      </c>
      <c r="G1812" s="8" t="s">
        <v>441</v>
      </c>
      <c r="H1812" s="8" t="s">
        <v>375</v>
      </c>
      <c r="I1812" t="s">
        <v>461</v>
      </c>
      <c r="J1812" t="s">
        <v>585</v>
      </c>
    </row>
    <row r="1813" spans="1:10" x14ac:dyDescent="0.25">
      <c r="A1813" s="1">
        <v>2025</v>
      </c>
      <c r="B1813" s="1" t="s">
        <v>169</v>
      </c>
      <c r="C1813" s="3">
        <v>2958465</v>
      </c>
      <c r="D1813" s="1" t="s">
        <v>5</v>
      </c>
      <c r="E1813" s="1" t="s">
        <v>10</v>
      </c>
      <c r="F1813" s="3">
        <v>44999</v>
      </c>
      <c r="G1813" s="8" t="s">
        <v>441</v>
      </c>
      <c r="H1813" s="8" t="s">
        <v>527</v>
      </c>
      <c r="I1813" t="s">
        <v>470</v>
      </c>
      <c r="J1813" t="s">
        <v>586</v>
      </c>
    </row>
    <row r="1814" spans="1:10" x14ac:dyDescent="0.25">
      <c r="A1814" s="1">
        <v>2025</v>
      </c>
      <c r="B1814" s="1" t="s">
        <v>170</v>
      </c>
      <c r="C1814" s="3"/>
      <c r="D1814" s="1" t="s">
        <v>5</v>
      </c>
      <c r="E1814" s="1" t="s">
        <v>6</v>
      </c>
      <c r="F1814" s="3">
        <v>44266</v>
      </c>
      <c r="G1814" s="8" t="s">
        <v>441</v>
      </c>
      <c r="H1814" s="8" t="s">
        <v>528</v>
      </c>
      <c r="I1814" t="s">
        <v>509</v>
      </c>
      <c r="J1814" t="s">
        <v>584</v>
      </c>
    </row>
    <row r="1815" spans="1:10" x14ac:dyDescent="0.25">
      <c r="A1815" s="1">
        <v>2025</v>
      </c>
      <c r="B1815" s="1" t="s">
        <v>172</v>
      </c>
      <c r="C1815" s="3"/>
      <c r="D1815" s="1" t="s">
        <v>5</v>
      </c>
      <c r="E1815" s="1" t="s">
        <v>10</v>
      </c>
      <c r="F1815" s="3">
        <v>43594</v>
      </c>
      <c r="G1815" s="8" t="s">
        <v>441</v>
      </c>
      <c r="H1815" s="8" t="s">
        <v>378</v>
      </c>
      <c r="I1815" t="s">
        <v>473</v>
      </c>
      <c r="J1815" t="s">
        <v>586</v>
      </c>
    </row>
    <row r="1816" spans="1:10" x14ac:dyDescent="0.25">
      <c r="A1816" s="1">
        <v>2025</v>
      </c>
      <c r="B1816" s="1" t="s">
        <v>173</v>
      </c>
      <c r="C1816" s="3"/>
      <c r="D1816" s="1" t="s">
        <v>5</v>
      </c>
      <c r="E1816" s="1" t="s">
        <v>10</v>
      </c>
      <c r="F1816" s="3">
        <v>44253</v>
      </c>
      <c r="G1816" s="8" t="s">
        <v>441</v>
      </c>
      <c r="H1816" s="8" t="s">
        <v>529</v>
      </c>
      <c r="I1816" t="s">
        <v>473</v>
      </c>
      <c r="J1816" t="s">
        <v>586</v>
      </c>
    </row>
    <row r="1817" spans="1:10" x14ac:dyDescent="0.25">
      <c r="A1817" s="1">
        <v>2025</v>
      </c>
      <c r="B1817" s="1" t="s">
        <v>175</v>
      </c>
      <c r="C1817" s="3"/>
      <c r="D1817" s="1" t="s">
        <v>5</v>
      </c>
      <c r="E1817" s="1" t="s">
        <v>6</v>
      </c>
      <c r="F1817" s="3">
        <v>40560</v>
      </c>
      <c r="G1817" s="8" t="s">
        <v>441</v>
      </c>
      <c r="H1817" s="8" t="s">
        <v>380</v>
      </c>
      <c r="I1817" t="s">
        <v>486</v>
      </c>
      <c r="J1817" t="s">
        <v>585</v>
      </c>
    </row>
    <row r="1818" spans="1:10" x14ac:dyDescent="0.25">
      <c r="A1818" s="1">
        <v>2025</v>
      </c>
      <c r="B1818" s="1" t="s">
        <v>177</v>
      </c>
      <c r="C1818" s="3"/>
      <c r="D1818" s="1" t="s">
        <v>5</v>
      </c>
      <c r="E1818" s="1" t="s">
        <v>6</v>
      </c>
      <c r="F1818" s="3">
        <v>44158</v>
      </c>
      <c r="G1818" s="8" t="s">
        <v>441</v>
      </c>
      <c r="H1818" s="8" t="s">
        <v>381</v>
      </c>
      <c r="I1818" t="s">
        <v>477</v>
      </c>
      <c r="J1818" t="s">
        <v>583</v>
      </c>
    </row>
    <row r="1819" spans="1:10" x14ac:dyDescent="0.25">
      <c r="A1819" s="1">
        <v>2025</v>
      </c>
      <c r="B1819" s="1" t="s">
        <v>182</v>
      </c>
      <c r="C1819" s="3"/>
      <c r="D1819" s="1" t="s">
        <v>5</v>
      </c>
      <c r="E1819" s="1" t="s">
        <v>6</v>
      </c>
      <c r="F1819" s="3">
        <v>45133</v>
      </c>
      <c r="G1819" s="8" t="s">
        <v>441</v>
      </c>
      <c r="H1819" s="8" t="s">
        <v>382</v>
      </c>
      <c r="I1819" t="s">
        <v>467</v>
      </c>
      <c r="J1819" t="s">
        <v>582</v>
      </c>
    </row>
    <row r="1820" spans="1:10" x14ac:dyDescent="0.25">
      <c r="A1820" s="1">
        <v>2025</v>
      </c>
      <c r="B1820" s="1" t="s">
        <v>185</v>
      </c>
      <c r="C1820" s="3">
        <v>45758</v>
      </c>
      <c r="D1820" s="1" t="s">
        <v>5</v>
      </c>
      <c r="E1820" s="1" t="s">
        <v>6</v>
      </c>
      <c r="F1820" s="3">
        <v>45623</v>
      </c>
      <c r="G1820" s="8" t="s">
        <v>441</v>
      </c>
      <c r="H1820" s="8" t="s">
        <v>578</v>
      </c>
      <c r="I1820" t="s">
        <v>579</v>
      </c>
      <c r="J1820" t="s">
        <v>585</v>
      </c>
    </row>
    <row r="1821" spans="1:10" x14ac:dyDescent="0.25">
      <c r="A1821" s="1">
        <v>2025</v>
      </c>
      <c r="B1821" s="1" t="s">
        <v>189</v>
      </c>
      <c r="C1821" s="3">
        <v>2958465</v>
      </c>
      <c r="D1821" s="1" t="s">
        <v>5</v>
      </c>
      <c r="E1821" s="1" t="s">
        <v>6</v>
      </c>
      <c r="F1821" s="3">
        <v>44895</v>
      </c>
      <c r="G1821" s="8" t="s">
        <v>441</v>
      </c>
      <c r="H1821" s="8" t="s">
        <v>530</v>
      </c>
      <c r="I1821" t="s">
        <v>467</v>
      </c>
      <c r="J1821" t="s">
        <v>582</v>
      </c>
    </row>
    <row r="1822" spans="1:10" x14ac:dyDescent="0.25">
      <c r="A1822" s="1">
        <v>2025</v>
      </c>
      <c r="B1822" s="1" t="s">
        <v>190</v>
      </c>
      <c r="C1822" s="3"/>
      <c r="D1822" s="1" t="s">
        <v>5</v>
      </c>
      <c r="E1822" s="1" t="s">
        <v>10</v>
      </c>
      <c r="F1822" s="3">
        <v>45112</v>
      </c>
      <c r="G1822" s="8" t="s">
        <v>441</v>
      </c>
      <c r="H1822" s="8" t="s">
        <v>531</v>
      </c>
      <c r="I1822" t="s">
        <v>489</v>
      </c>
      <c r="J1822" t="s">
        <v>585</v>
      </c>
    </row>
    <row r="1823" spans="1:10" x14ac:dyDescent="0.25">
      <c r="A1823" s="1">
        <v>2025</v>
      </c>
      <c r="B1823" s="1" t="s">
        <v>191</v>
      </c>
      <c r="C1823" s="3"/>
      <c r="D1823" s="1" t="s">
        <v>5</v>
      </c>
      <c r="E1823" s="1" t="s">
        <v>6</v>
      </c>
      <c r="F1823" s="3">
        <v>45483</v>
      </c>
      <c r="G1823" s="8" t="s">
        <v>441</v>
      </c>
      <c r="H1823" s="8" t="s">
        <v>570</v>
      </c>
      <c r="I1823" t="s">
        <v>510</v>
      </c>
      <c r="J1823" t="s">
        <v>584</v>
      </c>
    </row>
    <row r="1824" spans="1:10" x14ac:dyDescent="0.25">
      <c r="A1824" s="1">
        <v>2025</v>
      </c>
      <c r="B1824" s="1" t="s">
        <v>192</v>
      </c>
      <c r="C1824" s="3"/>
      <c r="D1824" s="1" t="s">
        <v>5</v>
      </c>
      <c r="E1824" s="1" t="s">
        <v>10</v>
      </c>
      <c r="F1824" s="3">
        <v>44243</v>
      </c>
      <c r="G1824" s="8" t="s">
        <v>441</v>
      </c>
      <c r="H1824" s="8" t="s">
        <v>532</v>
      </c>
      <c r="I1824" t="s">
        <v>489</v>
      </c>
      <c r="J1824" t="s">
        <v>585</v>
      </c>
    </row>
    <row r="1825" spans="1:10" x14ac:dyDescent="0.25">
      <c r="A1825" s="1">
        <v>2025</v>
      </c>
      <c r="B1825" s="1" t="s">
        <v>195</v>
      </c>
      <c r="C1825" s="3"/>
      <c r="D1825" s="1" t="s">
        <v>5</v>
      </c>
      <c r="E1825" s="1" t="s">
        <v>6</v>
      </c>
      <c r="F1825" s="3">
        <v>44281</v>
      </c>
      <c r="G1825" s="8" t="s">
        <v>441</v>
      </c>
      <c r="H1825" s="8" t="s">
        <v>533</v>
      </c>
      <c r="I1825" t="s">
        <v>491</v>
      </c>
      <c r="J1825" t="s">
        <v>582</v>
      </c>
    </row>
    <row r="1826" spans="1:10" x14ac:dyDescent="0.25">
      <c r="A1826" s="1">
        <v>2025</v>
      </c>
      <c r="B1826" s="1" t="s">
        <v>196</v>
      </c>
      <c r="C1826" s="3"/>
      <c r="D1826" s="1" t="s">
        <v>5</v>
      </c>
      <c r="E1826" s="1" t="s">
        <v>6</v>
      </c>
      <c r="F1826" s="3">
        <v>44036</v>
      </c>
      <c r="G1826" s="8" t="s">
        <v>441</v>
      </c>
      <c r="H1826" s="8" t="s">
        <v>389</v>
      </c>
      <c r="I1826" t="s">
        <v>467</v>
      </c>
      <c r="J1826" t="s">
        <v>582</v>
      </c>
    </row>
    <row r="1827" spans="1:10" x14ac:dyDescent="0.25">
      <c r="A1827" s="1">
        <v>2025</v>
      </c>
      <c r="B1827" s="1" t="s">
        <v>200</v>
      </c>
      <c r="C1827" s="3"/>
      <c r="D1827" s="1" t="s">
        <v>5</v>
      </c>
      <c r="E1827" s="1" t="s">
        <v>6</v>
      </c>
      <c r="F1827" s="3">
        <v>41690</v>
      </c>
      <c r="G1827" s="8" t="s">
        <v>441</v>
      </c>
      <c r="H1827" s="8" t="s">
        <v>390</v>
      </c>
      <c r="I1827" t="s">
        <v>478</v>
      </c>
      <c r="J1827" t="s">
        <v>585</v>
      </c>
    </row>
    <row r="1828" spans="1:10" x14ac:dyDescent="0.25">
      <c r="A1828" s="1">
        <v>2025</v>
      </c>
      <c r="B1828" s="1" t="s">
        <v>201</v>
      </c>
      <c r="C1828" s="3"/>
      <c r="D1828" s="1" t="s">
        <v>5</v>
      </c>
      <c r="E1828" s="1" t="s">
        <v>6</v>
      </c>
      <c r="F1828" s="3">
        <v>42354</v>
      </c>
      <c r="G1828" s="8" t="s">
        <v>441</v>
      </c>
      <c r="H1828" s="8" t="s">
        <v>391</v>
      </c>
      <c r="I1828" t="s">
        <v>489</v>
      </c>
      <c r="J1828" t="s">
        <v>585</v>
      </c>
    </row>
    <row r="1829" spans="1:10" x14ac:dyDescent="0.25">
      <c r="A1829" s="1">
        <v>2025</v>
      </c>
      <c r="B1829" s="1" t="s">
        <v>202</v>
      </c>
      <c r="C1829" s="3"/>
      <c r="D1829" s="1" t="s">
        <v>5</v>
      </c>
      <c r="E1829" s="1" t="s">
        <v>10</v>
      </c>
      <c r="F1829" s="3">
        <v>44389</v>
      </c>
      <c r="G1829" s="8" t="s">
        <v>441</v>
      </c>
      <c r="H1829" s="8" t="s">
        <v>534</v>
      </c>
      <c r="I1829" t="s">
        <v>473</v>
      </c>
      <c r="J1829" t="s">
        <v>586</v>
      </c>
    </row>
    <row r="1830" spans="1:10" x14ac:dyDescent="0.25">
      <c r="A1830" s="1">
        <v>2025</v>
      </c>
      <c r="B1830" s="1" t="s">
        <v>205</v>
      </c>
      <c r="C1830" s="3"/>
      <c r="D1830" s="1" t="s">
        <v>5</v>
      </c>
      <c r="E1830" s="1" t="s">
        <v>6</v>
      </c>
      <c r="F1830" s="3">
        <v>45603</v>
      </c>
      <c r="G1830" s="8" t="s">
        <v>441</v>
      </c>
      <c r="H1830" s="8" t="s">
        <v>393</v>
      </c>
      <c r="I1830" t="s">
        <v>580</v>
      </c>
      <c r="J1830" t="s">
        <v>583</v>
      </c>
    </row>
    <row r="1831" spans="1:10" x14ac:dyDescent="0.25">
      <c r="A1831" s="1">
        <v>2025</v>
      </c>
      <c r="B1831" s="1" t="s">
        <v>206</v>
      </c>
      <c r="C1831" s="3"/>
      <c r="D1831" s="1" t="s">
        <v>5</v>
      </c>
      <c r="E1831" s="1" t="s">
        <v>6</v>
      </c>
      <c r="F1831" s="3">
        <v>44865</v>
      </c>
      <c r="G1831" s="8" t="s">
        <v>441</v>
      </c>
      <c r="H1831" s="8" t="s">
        <v>535</v>
      </c>
      <c r="I1831" t="s">
        <v>495</v>
      </c>
      <c r="J1831" t="s">
        <v>582</v>
      </c>
    </row>
    <row r="1832" spans="1:10" x14ac:dyDescent="0.25">
      <c r="A1832" s="1">
        <v>2025</v>
      </c>
      <c r="B1832" s="1" t="s">
        <v>207</v>
      </c>
      <c r="C1832" s="3"/>
      <c r="D1832" s="1" t="s">
        <v>5</v>
      </c>
      <c r="E1832" s="1" t="s">
        <v>10</v>
      </c>
      <c r="F1832" s="3">
        <v>43651</v>
      </c>
      <c r="G1832" s="8" t="s">
        <v>441</v>
      </c>
      <c r="H1832" s="8" t="s">
        <v>395</v>
      </c>
      <c r="I1832" t="s">
        <v>470</v>
      </c>
      <c r="J1832" t="s">
        <v>586</v>
      </c>
    </row>
    <row r="1833" spans="1:10" x14ac:dyDescent="0.25">
      <c r="A1833" s="1">
        <v>2025</v>
      </c>
      <c r="B1833" s="1" t="s">
        <v>210</v>
      </c>
      <c r="C1833" s="3"/>
      <c r="D1833" s="1" t="s">
        <v>5</v>
      </c>
      <c r="E1833" s="1" t="s">
        <v>10</v>
      </c>
      <c r="F1833" s="3">
        <v>45338</v>
      </c>
      <c r="G1833" s="8" t="s">
        <v>441</v>
      </c>
      <c r="H1833" s="8" t="s">
        <v>553</v>
      </c>
      <c r="I1833" t="s">
        <v>489</v>
      </c>
      <c r="J1833" t="s">
        <v>585</v>
      </c>
    </row>
    <row r="1834" spans="1:10" x14ac:dyDescent="0.25">
      <c r="A1834" s="1">
        <v>2025</v>
      </c>
      <c r="B1834" s="1" t="s">
        <v>211</v>
      </c>
      <c r="C1834" s="3"/>
      <c r="D1834" s="1" t="s">
        <v>5</v>
      </c>
      <c r="E1834" s="1" t="s">
        <v>6</v>
      </c>
      <c r="F1834" s="3">
        <v>41124</v>
      </c>
      <c r="G1834" s="8" t="s">
        <v>441</v>
      </c>
      <c r="H1834" s="8" t="s">
        <v>397</v>
      </c>
      <c r="I1834" t="s">
        <v>504</v>
      </c>
      <c r="J1834" t="s">
        <v>584</v>
      </c>
    </row>
    <row r="1835" spans="1:10" x14ac:dyDescent="0.25">
      <c r="A1835" s="1">
        <v>2025</v>
      </c>
      <c r="B1835" s="1" t="s">
        <v>215</v>
      </c>
      <c r="C1835" s="3">
        <v>2958446</v>
      </c>
      <c r="D1835" s="1" t="s">
        <v>5</v>
      </c>
      <c r="E1835" s="1" t="s">
        <v>10</v>
      </c>
      <c r="F1835" s="3">
        <v>41864</v>
      </c>
      <c r="G1835" s="8" t="s">
        <v>441</v>
      </c>
      <c r="H1835" s="8" t="s">
        <v>536</v>
      </c>
      <c r="I1835" t="s">
        <v>489</v>
      </c>
      <c r="J1835" t="s">
        <v>585</v>
      </c>
    </row>
    <row r="1836" spans="1:10" x14ac:dyDescent="0.25">
      <c r="A1836" s="1">
        <v>2025</v>
      </c>
      <c r="B1836" s="1" t="s">
        <v>220</v>
      </c>
      <c r="C1836" s="3"/>
      <c r="D1836" s="1" t="s">
        <v>5</v>
      </c>
      <c r="E1836" s="1" t="s">
        <v>6</v>
      </c>
      <c r="F1836" s="3">
        <v>45363</v>
      </c>
      <c r="G1836" s="8" t="s">
        <v>441</v>
      </c>
      <c r="H1836" s="8" t="s">
        <v>557</v>
      </c>
      <c r="I1836" t="s">
        <v>467</v>
      </c>
      <c r="J1836" t="s">
        <v>582</v>
      </c>
    </row>
    <row r="1837" spans="1:10" x14ac:dyDescent="0.25">
      <c r="A1837" s="1">
        <v>2025</v>
      </c>
      <c r="B1837" s="1" t="s">
        <v>221</v>
      </c>
      <c r="C1837" s="3"/>
      <c r="D1837" s="1" t="s">
        <v>5</v>
      </c>
      <c r="E1837" s="1" t="s">
        <v>10</v>
      </c>
      <c r="F1837" s="3">
        <v>45503</v>
      </c>
      <c r="G1837" s="8" t="s">
        <v>441</v>
      </c>
      <c r="H1837" s="8" t="s">
        <v>571</v>
      </c>
      <c r="I1837" t="s">
        <v>485</v>
      </c>
      <c r="J1837" t="s">
        <v>583</v>
      </c>
    </row>
    <row r="1838" spans="1:10" ht="14.4" x14ac:dyDescent="0.3">
      <c r="A1838" s="1">
        <v>2025</v>
      </c>
      <c r="B1838" s="1" t="s">
        <v>223</v>
      </c>
      <c r="C1838" s="3">
        <v>45671</v>
      </c>
      <c r="D1838" s="1" t="s">
        <v>5</v>
      </c>
      <c r="E1838" s="1" t="s">
        <v>6</v>
      </c>
      <c r="F1838" s="3">
        <v>45230</v>
      </c>
      <c r="G1838" s="8" t="s">
        <v>441</v>
      </c>
      <c r="H1838" s="7" t="str">
        <f>VLOOKUP(usuariosactivos2024[[#This Row],[Usuario SAP]],[1]Hoja1!$A$1:$B$17,2,FALSE)</f>
        <v>MILAGROS ELIZABETH OJEDA CHINGUEL</v>
      </c>
      <c r="I1838" s="19" t="s">
        <v>489</v>
      </c>
      <c r="J1838" s="20" t="s">
        <v>585</v>
      </c>
    </row>
    <row r="1839" spans="1:10" x14ac:dyDescent="0.25">
      <c r="A1839" s="1">
        <v>2025</v>
      </c>
      <c r="B1839" s="1" t="s">
        <v>226</v>
      </c>
      <c r="C1839" s="3"/>
      <c r="D1839" s="1" t="s">
        <v>5</v>
      </c>
      <c r="E1839" s="1" t="s">
        <v>10</v>
      </c>
      <c r="F1839" s="3">
        <v>41894</v>
      </c>
      <c r="G1839" s="8" t="s">
        <v>441</v>
      </c>
      <c r="H1839" s="8" t="s">
        <v>402</v>
      </c>
      <c r="I1839" t="s">
        <v>471</v>
      </c>
      <c r="J1839" t="s">
        <v>582</v>
      </c>
    </row>
    <row r="1840" spans="1:10" x14ac:dyDescent="0.25">
      <c r="A1840" s="1">
        <v>2025</v>
      </c>
      <c r="B1840" s="1" t="s">
        <v>227</v>
      </c>
      <c r="C1840" s="3"/>
      <c r="D1840" s="1" t="s">
        <v>5</v>
      </c>
      <c r="E1840" s="1" t="s">
        <v>6</v>
      </c>
      <c r="F1840" s="3">
        <v>45464</v>
      </c>
      <c r="G1840" s="8" t="s">
        <v>441</v>
      </c>
      <c r="H1840" s="8" t="s">
        <v>567</v>
      </c>
      <c r="I1840" t="s">
        <v>461</v>
      </c>
      <c r="J1840" t="s">
        <v>585</v>
      </c>
    </row>
    <row r="1841" spans="1:10" x14ac:dyDescent="0.25">
      <c r="A1841" s="1">
        <v>2025</v>
      </c>
      <c r="B1841" s="1" t="s">
        <v>228</v>
      </c>
      <c r="C1841" s="3"/>
      <c r="D1841" s="1" t="s">
        <v>5</v>
      </c>
      <c r="E1841" s="1" t="s">
        <v>6</v>
      </c>
      <c r="F1841" s="3">
        <v>43208</v>
      </c>
      <c r="G1841" s="8" t="s">
        <v>441</v>
      </c>
      <c r="H1841" s="8" t="s">
        <v>404</v>
      </c>
      <c r="I1841" t="s">
        <v>505</v>
      </c>
      <c r="J1841" t="s">
        <v>584</v>
      </c>
    </row>
    <row r="1842" spans="1:10" ht="14.4" x14ac:dyDescent="0.3">
      <c r="A1842" s="1">
        <v>2025</v>
      </c>
      <c r="B1842" s="1" t="s">
        <v>589</v>
      </c>
      <c r="C1842" s="3"/>
      <c r="D1842" s="1" t="s">
        <v>5</v>
      </c>
      <c r="E1842" s="1" t="s">
        <v>10</v>
      </c>
      <c r="F1842" s="3">
        <v>45686</v>
      </c>
      <c r="G1842" s="8" t="s">
        <v>441</v>
      </c>
      <c r="H1842" s="19" t="str">
        <f>VLOOKUP(usuariosactivos2024[[#This Row],[Usuario SAP]],[1]Hoja1!$A$1:$B$17,2,FALSE)</f>
        <v>NAYELI YAMIRA SOCOLA SANDOVAL</v>
      </c>
      <c r="I1842" s="19" t="s">
        <v>495</v>
      </c>
      <c r="J1842" s="20" t="s">
        <v>582</v>
      </c>
    </row>
    <row r="1843" spans="1:10" x14ac:dyDescent="0.25">
      <c r="A1843" s="1">
        <v>2025</v>
      </c>
      <c r="B1843" s="1" t="s">
        <v>230</v>
      </c>
      <c r="C1843" s="3"/>
      <c r="D1843" s="1" t="s">
        <v>5</v>
      </c>
      <c r="E1843" s="1" t="s">
        <v>6</v>
      </c>
      <c r="F1843" s="3">
        <v>45190</v>
      </c>
      <c r="G1843" s="8" t="s">
        <v>441</v>
      </c>
      <c r="H1843" s="8" t="s">
        <v>537</v>
      </c>
      <c r="I1843" t="s">
        <v>483</v>
      </c>
      <c r="J1843" t="s">
        <v>582</v>
      </c>
    </row>
    <row r="1844" spans="1:10" x14ac:dyDescent="0.25">
      <c r="A1844" s="1">
        <v>2025</v>
      </c>
      <c r="B1844" s="1" t="s">
        <v>232</v>
      </c>
      <c r="C1844" s="3"/>
      <c r="D1844" s="1" t="s">
        <v>5</v>
      </c>
      <c r="E1844" s="1" t="s">
        <v>6</v>
      </c>
      <c r="F1844" s="3">
        <v>39673</v>
      </c>
      <c r="G1844" s="8" t="s">
        <v>441</v>
      </c>
      <c r="H1844" s="8" t="s">
        <v>406</v>
      </c>
      <c r="I1844" t="s">
        <v>504</v>
      </c>
      <c r="J1844" t="s">
        <v>584</v>
      </c>
    </row>
    <row r="1845" spans="1:10" x14ac:dyDescent="0.25">
      <c r="A1845" s="1">
        <v>2025</v>
      </c>
      <c r="B1845" s="1" t="s">
        <v>235</v>
      </c>
      <c r="C1845" s="3"/>
      <c r="D1845" s="1" t="s">
        <v>5</v>
      </c>
      <c r="E1845" s="1" t="s">
        <v>10</v>
      </c>
      <c r="F1845" s="3">
        <v>45400</v>
      </c>
      <c r="G1845" s="8" t="s">
        <v>441</v>
      </c>
      <c r="H1845" s="8" t="s">
        <v>560</v>
      </c>
      <c r="I1845" t="s">
        <v>561</v>
      </c>
      <c r="J1845" t="s">
        <v>584</v>
      </c>
    </row>
    <row r="1846" spans="1:10" x14ac:dyDescent="0.25">
      <c r="A1846" s="1">
        <v>2025</v>
      </c>
      <c r="B1846" s="1" t="s">
        <v>238</v>
      </c>
      <c r="C1846" s="3"/>
      <c r="D1846" s="1" t="s">
        <v>5</v>
      </c>
      <c r="E1846" s="1" t="s">
        <v>6</v>
      </c>
      <c r="F1846" s="3">
        <v>43523</v>
      </c>
      <c r="G1846" s="8" t="s">
        <v>441</v>
      </c>
      <c r="H1846" s="8" t="s">
        <v>408</v>
      </c>
      <c r="I1846" t="s">
        <v>477</v>
      </c>
      <c r="J1846" t="s">
        <v>583</v>
      </c>
    </row>
    <row r="1847" spans="1:10" x14ac:dyDescent="0.25">
      <c r="A1847" s="1">
        <v>2025</v>
      </c>
      <c r="B1847" s="1" t="s">
        <v>239</v>
      </c>
      <c r="C1847" s="3"/>
      <c r="D1847" s="1" t="s">
        <v>5</v>
      </c>
      <c r="E1847" s="1" t="s">
        <v>10</v>
      </c>
      <c r="F1847" s="3">
        <v>39097</v>
      </c>
      <c r="G1847" s="8" t="s">
        <v>441</v>
      </c>
      <c r="H1847" s="8" t="s">
        <v>409</v>
      </c>
      <c r="I1847" t="s">
        <v>538</v>
      </c>
      <c r="J1847" t="s">
        <v>582</v>
      </c>
    </row>
    <row r="1848" spans="1:10" x14ac:dyDescent="0.25">
      <c r="A1848" s="1">
        <v>2025</v>
      </c>
      <c r="B1848" s="1" t="s">
        <v>245</v>
      </c>
      <c r="C1848" s="3"/>
      <c r="D1848" s="1" t="s">
        <v>5</v>
      </c>
      <c r="E1848" s="1" t="s">
        <v>10</v>
      </c>
      <c r="F1848" s="3">
        <v>45517</v>
      </c>
      <c r="G1848" s="8" t="s">
        <v>441</v>
      </c>
      <c r="H1848" s="8" t="s">
        <v>410</v>
      </c>
      <c r="I1848" t="s">
        <v>470</v>
      </c>
      <c r="J1848" t="s">
        <v>586</v>
      </c>
    </row>
    <row r="1849" spans="1:10" x14ac:dyDescent="0.25">
      <c r="A1849" s="1">
        <v>2025</v>
      </c>
      <c r="B1849" s="1" t="s">
        <v>248</v>
      </c>
      <c r="C1849" s="3"/>
      <c r="D1849" s="1" t="s">
        <v>5</v>
      </c>
      <c r="E1849" s="1" t="s">
        <v>6</v>
      </c>
      <c r="F1849" s="3">
        <v>44883</v>
      </c>
      <c r="G1849" s="8" t="s">
        <v>441</v>
      </c>
      <c r="H1849" s="8" t="s">
        <v>539</v>
      </c>
      <c r="I1849" t="s">
        <v>489</v>
      </c>
      <c r="J1849" t="s">
        <v>585</v>
      </c>
    </row>
    <row r="1850" spans="1:10" x14ac:dyDescent="0.25">
      <c r="A1850" s="1">
        <v>2025</v>
      </c>
      <c r="B1850" s="1" t="s">
        <v>250</v>
      </c>
      <c r="C1850" s="3"/>
      <c r="D1850" s="1" t="s">
        <v>5</v>
      </c>
      <c r="E1850" s="1" t="s">
        <v>6</v>
      </c>
      <c r="F1850" s="3">
        <v>43173</v>
      </c>
      <c r="G1850" s="8" t="s">
        <v>441</v>
      </c>
      <c r="H1850" s="8" t="s">
        <v>540</v>
      </c>
      <c r="I1850" t="s">
        <v>510</v>
      </c>
      <c r="J1850" t="s">
        <v>584</v>
      </c>
    </row>
    <row r="1851" spans="1:10" x14ac:dyDescent="0.25">
      <c r="A1851" s="1">
        <v>2025</v>
      </c>
      <c r="B1851" s="1" t="s">
        <v>251</v>
      </c>
      <c r="C1851" s="3">
        <v>2958465</v>
      </c>
      <c r="D1851" s="1" t="s">
        <v>5</v>
      </c>
      <c r="E1851" s="1" t="s">
        <v>6</v>
      </c>
      <c r="F1851" s="3">
        <v>45393</v>
      </c>
      <c r="G1851" s="8" t="s">
        <v>441</v>
      </c>
      <c r="H1851" s="8" t="s">
        <v>413</v>
      </c>
      <c r="I1851" t="s">
        <v>467</v>
      </c>
      <c r="J1851" t="s">
        <v>582</v>
      </c>
    </row>
    <row r="1852" spans="1:10" x14ac:dyDescent="0.25">
      <c r="A1852" s="1">
        <v>2025</v>
      </c>
      <c r="B1852" s="1" t="s">
        <v>253</v>
      </c>
      <c r="C1852" s="3">
        <v>2958465</v>
      </c>
      <c r="D1852" s="1" t="s">
        <v>5</v>
      </c>
      <c r="E1852" s="1" t="s">
        <v>10</v>
      </c>
      <c r="F1852" s="3">
        <v>45386</v>
      </c>
      <c r="G1852" s="8" t="s">
        <v>441</v>
      </c>
      <c r="H1852" s="8" t="s">
        <v>414</v>
      </c>
      <c r="I1852" t="s">
        <v>562</v>
      </c>
      <c r="J1852" t="s">
        <v>586</v>
      </c>
    </row>
    <row r="1853" spans="1:10" x14ac:dyDescent="0.25">
      <c r="A1853" s="1">
        <v>2025</v>
      </c>
      <c r="B1853" s="1" t="s">
        <v>254</v>
      </c>
      <c r="C1853" s="3"/>
      <c r="D1853" s="1" t="s">
        <v>5</v>
      </c>
      <c r="E1853" s="1" t="s">
        <v>6</v>
      </c>
      <c r="F1853" s="3">
        <v>43383</v>
      </c>
      <c r="G1853" s="8" t="s">
        <v>441</v>
      </c>
      <c r="H1853" s="8" t="s">
        <v>415</v>
      </c>
      <c r="I1853" t="s">
        <v>478</v>
      </c>
      <c r="J1853" t="s">
        <v>585</v>
      </c>
    </row>
    <row r="1854" spans="1:10" x14ac:dyDescent="0.25">
      <c r="A1854" s="1">
        <v>2025</v>
      </c>
      <c r="B1854" s="1" t="s">
        <v>257</v>
      </c>
      <c r="C1854" s="3"/>
      <c r="D1854" s="1" t="s">
        <v>5</v>
      </c>
      <c r="E1854" s="1" t="s">
        <v>10</v>
      </c>
      <c r="F1854" s="3">
        <v>45390</v>
      </c>
      <c r="G1854" s="8" t="s">
        <v>441</v>
      </c>
      <c r="H1854" s="8" t="s">
        <v>563</v>
      </c>
      <c r="I1854" t="s">
        <v>470</v>
      </c>
      <c r="J1854" t="s">
        <v>586</v>
      </c>
    </row>
    <row r="1855" spans="1:10" x14ac:dyDescent="0.25">
      <c r="A1855" s="1">
        <v>2025</v>
      </c>
      <c r="B1855" s="1" t="s">
        <v>258</v>
      </c>
      <c r="C1855" s="3"/>
      <c r="D1855" s="1" t="s">
        <v>5</v>
      </c>
      <c r="E1855" s="1" t="s">
        <v>6</v>
      </c>
      <c r="F1855" s="3">
        <v>42419</v>
      </c>
      <c r="G1855" s="8" t="s">
        <v>441</v>
      </c>
      <c r="H1855" s="8" t="s">
        <v>541</v>
      </c>
      <c r="I1855" t="s">
        <v>505</v>
      </c>
      <c r="J1855" t="s">
        <v>584</v>
      </c>
    </row>
    <row r="1856" spans="1:10" x14ac:dyDescent="0.25">
      <c r="A1856" s="1">
        <v>2025</v>
      </c>
      <c r="B1856" s="1" t="s">
        <v>259</v>
      </c>
      <c r="C1856" s="3">
        <v>2958465</v>
      </c>
      <c r="D1856" s="1" t="s">
        <v>5</v>
      </c>
      <c r="E1856" s="1" t="s">
        <v>6</v>
      </c>
      <c r="F1856" s="3">
        <v>45169</v>
      </c>
      <c r="G1856" s="8" t="s">
        <v>441</v>
      </c>
      <c r="H1856" s="8" t="s">
        <v>542</v>
      </c>
      <c r="I1856" t="s">
        <v>505</v>
      </c>
      <c r="J1856" t="s">
        <v>584</v>
      </c>
    </row>
    <row r="1857" spans="1:10" x14ac:dyDescent="0.25">
      <c r="A1857" s="1">
        <v>2025</v>
      </c>
      <c r="B1857" s="1" t="s">
        <v>261</v>
      </c>
      <c r="C1857" s="3"/>
      <c r="D1857" s="1" t="s">
        <v>5</v>
      </c>
      <c r="E1857" s="1" t="s">
        <v>10</v>
      </c>
      <c r="F1857" s="3">
        <v>43493</v>
      </c>
      <c r="G1857" s="8" t="s">
        <v>441</v>
      </c>
      <c r="H1857" s="8" t="s">
        <v>543</v>
      </c>
      <c r="I1857" t="s">
        <v>544</v>
      </c>
      <c r="J1857" t="s">
        <v>587</v>
      </c>
    </row>
    <row r="1858" spans="1:10" x14ac:dyDescent="0.25">
      <c r="A1858" s="1">
        <v>2025</v>
      </c>
      <c r="B1858" s="1" t="s">
        <v>264</v>
      </c>
      <c r="C1858" s="3">
        <v>2958465</v>
      </c>
      <c r="D1858" s="1" t="s">
        <v>5</v>
      </c>
      <c r="E1858" s="1" t="s">
        <v>6</v>
      </c>
      <c r="F1858" s="3">
        <v>44897</v>
      </c>
      <c r="G1858" s="8" t="s">
        <v>441</v>
      </c>
      <c r="H1858" s="8" t="s">
        <v>545</v>
      </c>
      <c r="I1858" t="s">
        <v>489</v>
      </c>
      <c r="J1858" t="s">
        <v>585</v>
      </c>
    </row>
    <row r="1859" spans="1:10" x14ac:dyDescent="0.25">
      <c r="A1859" s="1">
        <v>2025</v>
      </c>
      <c r="B1859" s="1" t="s">
        <v>265</v>
      </c>
      <c r="C1859" s="3"/>
      <c r="D1859" s="1" t="s">
        <v>5</v>
      </c>
      <c r="E1859" s="1" t="s">
        <v>6</v>
      </c>
      <c r="F1859" s="3">
        <v>41866</v>
      </c>
      <c r="G1859" s="8" t="s">
        <v>441</v>
      </c>
      <c r="H1859" s="8" t="s">
        <v>421</v>
      </c>
      <c r="I1859" t="s">
        <v>463</v>
      </c>
      <c r="J1859" t="s">
        <v>582</v>
      </c>
    </row>
    <row r="1860" spans="1:10" x14ac:dyDescent="0.25">
      <c r="A1860" s="1">
        <v>2025</v>
      </c>
      <c r="B1860" s="1" t="s">
        <v>266</v>
      </c>
      <c r="C1860" s="3">
        <v>2958465</v>
      </c>
      <c r="D1860" s="1" t="s">
        <v>5</v>
      </c>
      <c r="E1860" s="1" t="s">
        <v>6</v>
      </c>
      <c r="F1860" s="3">
        <v>45139</v>
      </c>
      <c r="G1860" s="8" t="s">
        <v>441</v>
      </c>
      <c r="H1860" s="8" t="s">
        <v>546</v>
      </c>
      <c r="I1860" t="s">
        <v>478</v>
      </c>
      <c r="J1860" t="s">
        <v>585</v>
      </c>
    </row>
    <row r="1861" spans="1:10" x14ac:dyDescent="0.25">
      <c r="A1861" s="1">
        <v>2025</v>
      </c>
      <c r="B1861" s="1" t="s">
        <v>267</v>
      </c>
      <c r="C1861" s="3">
        <v>45702</v>
      </c>
      <c r="D1861" s="1" t="s">
        <v>5</v>
      </c>
      <c r="E1861" s="1" t="s">
        <v>6</v>
      </c>
      <c r="F1861" s="3">
        <v>45323</v>
      </c>
      <c r="G1861" s="8" t="s">
        <v>441</v>
      </c>
      <c r="H1861" s="8" t="s">
        <v>554</v>
      </c>
      <c r="I1861" t="s">
        <v>478</v>
      </c>
      <c r="J1861" t="s">
        <v>585</v>
      </c>
    </row>
    <row r="1862" spans="1:10" x14ac:dyDescent="0.25">
      <c r="A1862" s="1">
        <v>2025</v>
      </c>
      <c r="B1862" s="1" t="s">
        <v>268</v>
      </c>
      <c r="C1862" s="3"/>
      <c r="D1862" s="1" t="s">
        <v>5</v>
      </c>
      <c r="E1862" s="1" t="s">
        <v>6</v>
      </c>
      <c r="F1862" s="3">
        <v>44404</v>
      </c>
      <c r="G1862" s="8" t="s">
        <v>441</v>
      </c>
      <c r="H1862" s="8" t="s">
        <v>547</v>
      </c>
      <c r="I1862" t="s">
        <v>489</v>
      </c>
      <c r="J1862" t="s">
        <v>585</v>
      </c>
    </row>
    <row r="1863" spans="1:10" x14ac:dyDescent="0.25">
      <c r="A1863" s="1">
        <v>2025</v>
      </c>
      <c r="B1863" s="1" t="s">
        <v>270</v>
      </c>
      <c r="C1863" s="3">
        <v>45730</v>
      </c>
      <c r="D1863" s="1" t="s">
        <v>5</v>
      </c>
      <c r="E1863" s="1" t="s">
        <v>6</v>
      </c>
      <c r="F1863" s="3">
        <v>45315</v>
      </c>
      <c r="G1863" s="8" t="s">
        <v>441</v>
      </c>
      <c r="H1863" s="8" t="s">
        <v>548</v>
      </c>
      <c r="I1863" t="s">
        <v>461</v>
      </c>
      <c r="J1863" t="s">
        <v>585</v>
      </c>
    </row>
    <row r="1864" spans="1:10" x14ac:dyDescent="0.25">
      <c r="A1864" s="1">
        <v>2025</v>
      </c>
      <c r="B1864" s="1" t="s">
        <v>271</v>
      </c>
      <c r="C1864" s="3"/>
      <c r="D1864" s="1" t="s">
        <v>5</v>
      </c>
      <c r="E1864" s="1" t="s">
        <v>6</v>
      </c>
      <c r="F1864" s="3">
        <v>43684</v>
      </c>
      <c r="G1864" s="8" t="s">
        <v>441</v>
      </c>
      <c r="H1864" s="8" t="s">
        <v>426</v>
      </c>
      <c r="I1864" t="s">
        <v>485</v>
      </c>
      <c r="J1864" t="s">
        <v>583</v>
      </c>
    </row>
    <row r="1865" spans="1:10" x14ac:dyDescent="0.25">
      <c r="A1865" s="1">
        <v>2025</v>
      </c>
      <c r="B1865" s="1" t="s">
        <v>273</v>
      </c>
      <c r="C1865" s="3">
        <v>45756</v>
      </c>
      <c r="D1865" s="1" t="s">
        <v>5</v>
      </c>
      <c r="E1865" s="1" t="s">
        <v>6</v>
      </c>
      <c r="F1865" s="3">
        <v>44837</v>
      </c>
      <c r="G1865" s="8" t="s">
        <v>441</v>
      </c>
      <c r="H1865" s="8" t="s">
        <v>549</v>
      </c>
      <c r="I1865" t="s">
        <v>467</v>
      </c>
      <c r="J1865" t="s">
        <v>582</v>
      </c>
    </row>
    <row r="1866" spans="1:10" x14ac:dyDescent="0.25">
      <c r="A1866" s="1">
        <v>2025</v>
      </c>
      <c r="B1866" s="1" t="s">
        <v>274</v>
      </c>
      <c r="C1866" s="3"/>
      <c r="D1866" s="1" t="s">
        <v>5</v>
      </c>
      <c r="E1866" s="1" t="s">
        <v>6</v>
      </c>
      <c r="F1866" s="3">
        <v>44231</v>
      </c>
      <c r="G1866" s="8" t="s">
        <v>441</v>
      </c>
      <c r="H1866" s="8" t="s">
        <v>465</v>
      </c>
      <c r="I1866" t="s">
        <v>491</v>
      </c>
      <c r="J1866" t="s">
        <v>582</v>
      </c>
    </row>
    <row r="1867" spans="1:10" x14ac:dyDescent="0.25">
      <c r="A1867" s="1">
        <v>2025</v>
      </c>
      <c r="B1867" s="1" t="s">
        <v>275</v>
      </c>
      <c r="C1867" s="3"/>
      <c r="D1867" s="1" t="s">
        <v>5</v>
      </c>
      <c r="E1867" s="1" t="s">
        <v>10</v>
      </c>
      <c r="F1867" s="3">
        <v>45540</v>
      </c>
      <c r="G1867" s="8" t="s">
        <v>441</v>
      </c>
      <c r="H1867" s="8" t="s">
        <v>575</v>
      </c>
      <c r="I1867" t="s">
        <v>489</v>
      </c>
      <c r="J1867" t="s">
        <v>585</v>
      </c>
    </row>
    <row r="1868" spans="1:10" x14ac:dyDescent="0.25">
      <c r="A1868" s="1">
        <v>2025</v>
      </c>
      <c r="B1868" s="1" t="s">
        <v>276</v>
      </c>
      <c r="C1868" s="3"/>
      <c r="D1868" s="1" t="s">
        <v>5</v>
      </c>
      <c r="E1868" s="1" t="s">
        <v>6</v>
      </c>
      <c r="F1868" s="3">
        <v>43567</v>
      </c>
      <c r="G1868" s="8" t="s">
        <v>441</v>
      </c>
      <c r="H1868" s="8" t="s">
        <v>429</v>
      </c>
      <c r="I1868" t="s">
        <v>550</v>
      </c>
      <c r="J1868" t="s">
        <v>584</v>
      </c>
    </row>
    <row r="1869" spans="1:10" ht="14.4" x14ac:dyDescent="0.3">
      <c r="A1869" s="1">
        <v>2025</v>
      </c>
      <c r="B1869" s="1" t="s">
        <v>277</v>
      </c>
      <c r="C1869" s="3">
        <v>45678</v>
      </c>
      <c r="D1869" s="1" t="s">
        <v>5</v>
      </c>
      <c r="E1869" s="1" t="s">
        <v>6</v>
      </c>
      <c r="F1869" s="3">
        <v>43413</v>
      </c>
      <c r="G1869" s="8" t="s">
        <v>441</v>
      </c>
      <c r="H1869" s="19" t="str">
        <f>VLOOKUP(usuariosactivos2024[[#This Row],[Usuario SAP]],[1]Hoja1!$A$1:$B$17,2,FALSE)</f>
        <v>WALTER FACUNDO FACUNDO</v>
      </c>
      <c r="I1869" s="19" t="s">
        <v>473</v>
      </c>
      <c r="J1869" s="20" t="s">
        <v>586</v>
      </c>
    </row>
    <row r="1870" spans="1:10" x14ac:dyDescent="0.25">
      <c r="A1870" s="1">
        <v>2025</v>
      </c>
      <c r="B1870" s="1" t="s">
        <v>279</v>
      </c>
      <c r="C1870" s="3"/>
      <c r="D1870" s="1" t="s">
        <v>5</v>
      </c>
      <c r="E1870" s="1" t="s">
        <v>10</v>
      </c>
      <c r="F1870" s="3">
        <v>42809</v>
      </c>
      <c r="G1870" s="8" t="s">
        <v>441</v>
      </c>
      <c r="H1870" s="8" t="s">
        <v>430</v>
      </c>
      <c r="I1870" t="s">
        <v>473</v>
      </c>
      <c r="J1870" t="s">
        <v>586</v>
      </c>
    </row>
    <row r="1871" spans="1:10" x14ac:dyDescent="0.25">
      <c r="A1871" s="1">
        <v>2025</v>
      </c>
      <c r="B1871" s="1" t="s">
        <v>281</v>
      </c>
      <c r="C1871" s="3"/>
      <c r="D1871" s="1" t="s">
        <v>5</v>
      </c>
      <c r="E1871" s="1" t="s">
        <v>6</v>
      </c>
      <c r="F1871" s="3">
        <v>43472</v>
      </c>
      <c r="G1871" s="8" t="s">
        <v>441</v>
      </c>
      <c r="H1871" s="8" t="s">
        <v>296</v>
      </c>
      <c r="I1871" t="s">
        <v>467</v>
      </c>
      <c r="J1871" t="s">
        <v>582</v>
      </c>
    </row>
    <row r="1872" spans="1:10" x14ac:dyDescent="0.25">
      <c r="A1872" s="1">
        <v>2025</v>
      </c>
      <c r="B1872" s="1" t="s">
        <v>282</v>
      </c>
      <c r="C1872" s="3">
        <v>2958465</v>
      </c>
      <c r="D1872" s="1" t="s">
        <v>5</v>
      </c>
      <c r="E1872" s="1" t="s">
        <v>6</v>
      </c>
      <c r="F1872" s="3">
        <v>45393</v>
      </c>
      <c r="G1872" s="8" t="s">
        <v>441</v>
      </c>
      <c r="H1872" s="8" t="s">
        <v>431</v>
      </c>
      <c r="I1872" t="s">
        <v>485</v>
      </c>
      <c r="J1872" t="s">
        <v>583</v>
      </c>
    </row>
    <row r="1873" spans="1:10" x14ac:dyDescent="0.25">
      <c r="A1873" s="1">
        <v>2025</v>
      </c>
      <c r="B1873" s="1" t="s">
        <v>284</v>
      </c>
      <c r="C1873" s="3"/>
      <c r="D1873" s="1" t="s">
        <v>5</v>
      </c>
      <c r="E1873" s="1" t="s">
        <v>6</v>
      </c>
      <c r="F1873" s="3">
        <v>45134</v>
      </c>
      <c r="G1873" s="8" t="s">
        <v>441</v>
      </c>
      <c r="H1873" s="8" t="s">
        <v>551</v>
      </c>
      <c r="I1873" t="s">
        <v>491</v>
      </c>
      <c r="J1873" t="s">
        <v>582</v>
      </c>
    </row>
    <row r="1874" spans="1:10" x14ac:dyDescent="0.25">
      <c r="A1874" s="1">
        <v>2025</v>
      </c>
      <c r="B1874" s="1" t="s">
        <v>286</v>
      </c>
      <c r="C1874" s="3"/>
      <c r="D1874" s="1" t="s">
        <v>5</v>
      </c>
      <c r="E1874" s="1" t="s">
        <v>10</v>
      </c>
      <c r="F1874" s="3">
        <v>44676</v>
      </c>
      <c r="G1874" s="8" t="s">
        <v>441</v>
      </c>
      <c r="H1874" s="8" t="s">
        <v>552</v>
      </c>
      <c r="I1874" t="s">
        <v>483</v>
      </c>
      <c r="J1874" t="s">
        <v>582</v>
      </c>
    </row>
    <row r="1875" spans="1:10" ht="14.4" x14ac:dyDescent="0.3">
      <c r="A1875" s="1">
        <v>2025</v>
      </c>
      <c r="B1875" s="1" t="s">
        <v>591</v>
      </c>
      <c r="C1875" s="3"/>
      <c r="D1875" s="1" t="s">
        <v>5</v>
      </c>
      <c r="E1875" s="1" t="s">
        <v>6</v>
      </c>
      <c r="F1875" s="3">
        <v>45699</v>
      </c>
      <c r="G1875" s="8" t="s">
        <v>441</v>
      </c>
      <c r="H1875" s="19" t="str">
        <f>VLOOKUP(usuariosactivos2024[[#This Row],[Usuario SAP]],[1]Hoja1!$A$1:$B$17,2,FALSE)</f>
        <v>YADHIRA LETICIA SAAVEDRA CORDOVA</v>
      </c>
      <c r="I1875" s="19" t="s">
        <v>491</v>
      </c>
      <c r="J1875" s="20" t="s">
        <v>582</v>
      </c>
    </row>
    <row r="1876" spans="1:10" x14ac:dyDescent="0.25">
      <c r="A1876" s="1">
        <v>2025</v>
      </c>
      <c r="B1876" s="1" t="s">
        <v>4</v>
      </c>
      <c r="C1876" s="3"/>
      <c r="D1876" s="1" t="s">
        <v>5</v>
      </c>
      <c r="E1876" s="1" t="s">
        <v>6</v>
      </c>
      <c r="F1876" s="3">
        <v>45322</v>
      </c>
      <c r="G1876" s="8" t="s">
        <v>442</v>
      </c>
      <c r="H1876" s="8" t="s">
        <v>460</v>
      </c>
      <c r="I1876" t="s">
        <v>461</v>
      </c>
      <c r="J1876" t="s">
        <v>585</v>
      </c>
    </row>
    <row r="1877" spans="1:10" ht="14.4" x14ac:dyDescent="0.3">
      <c r="A1877" s="1">
        <v>2025</v>
      </c>
      <c r="B1877" s="1" t="s">
        <v>592</v>
      </c>
      <c r="C1877" s="3"/>
      <c r="D1877" s="1" t="s">
        <v>5</v>
      </c>
      <c r="E1877" s="1" t="s">
        <v>6</v>
      </c>
      <c r="F1877" s="3">
        <v>45743</v>
      </c>
      <c r="G1877" s="8" t="s">
        <v>442</v>
      </c>
      <c r="H1877" s="19" t="str">
        <f>VLOOKUP(usuariosactivos2024[[#This Row],[Usuario SAP]],[1]Hoja1!$A$1:$B$17,2,FALSE)</f>
        <v>DIGAGRICOLA DIGAGRICOLA</v>
      </c>
      <c r="I1877" s="19" t="s">
        <v>509</v>
      </c>
      <c r="J1877" s="20" t="s">
        <v>584</v>
      </c>
    </row>
    <row r="1878" spans="1:10" x14ac:dyDescent="0.25">
      <c r="A1878" s="1">
        <v>2025</v>
      </c>
      <c r="B1878" s="1" t="s">
        <v>7</v>
      </c>
      <c r="C1878" s="3">
        <v>2958465</v>
      </c>
      <c r="D1878" s="1" t="s">
        <v>8</v>
      </c>
      <c r="E1878" s="1" t="s">
        <v>6</v>
      </c>
      <c r="F1878" s="3">
        <v>41172</v>
      </c>
      <c r="G1878" s="8" t="s">
        <v>442</v>
      </c>
      <c r="H1878" s="8" t="s">
        <v>462</v>
      </c>
      <c r="I1878" t="s">
        <v>463</v>
      </c>
      <c r="J1878" t="s">
        <v>582</v>
      </c>
    </row>
    <row r="1879" spans="1:10" x14ac:dyDescent="0.25">
      <c r="A1879" s="1">
        <v>2025</v>
      </c>
      <c r="B1879" s="1" t="s">
        <v>9</v>
      </c>
      <c r="C1879" s="3"/>
      <c r="D1879" s="1" t="s">
        <v>5</v>
      </c>
      <c r="E1879" s="1" t="s">
        <v>10</v>
      </c>
      <c r="F1879" s="3">
        <v>43529</v>
      </c>
      <c r="G1879" s="8" t="s">
        <v>442</v>
      </c>
      <c r="H1879" s="8" t="s">
        <v>464</v>
      </c>
      <c r="I1879" t="s">
        <v>463</v>
      </c>
      <c r="J1879" t="s">
        <v>582</v>
      </c>
    </row>
    <row r="1880" spans="1:10" x14ac:dyDescent="0.25">
      <c r="A1880" s="1">
        <v>2025</v>
      </c>
      <c r="B1880" s="1" t="s">
        <v>11</v>
      </c>
      <c r="C1880" s="3"/>
      <c r="D1880" s="1" t="s">
        <v>5</v>
      </c>
      <c r="E1880" s="1" t="s">
        <v>6</v>
      </c>
      <c r="F1880" s="3">
        <v>45086</v>
      </c>
      <c r="G1880" s="8" t="s">
        <v>442</v>
      </c>
      <c r="H1880" s="8" t="s">
        <v>465</v>
      </c>
      <c r="I1880" t="s">
        <v>463</v>
      </c>
      <c r="J1880" t="s">
        <v>582</v>
      </c>
    </row>
    <row r="1881" spans="1:10" x14ac:dyDescent="0.25">
      <c r="A1881" s="1">
        <v>2025</v>
      </c>
      <c r="B1881" s="1" t="s">
        <v>12</v>
      </c>
      <c r="C1881" s="3"/>
      <c r="D1881" s="1" t="s">
        <v>5</v>
      </c>
      <c r="E1881" s="1" t="s">
        <v>6</v>
      </c>
      <c r="F1881" s="3">
        <v>45652</v>
      </c>
      <c r="G1881" s="8" t="s">
        <v>442</v>
      </c>
      <c r="H1881" s="8" t="s">
        <v>465</v>
      </c>
      <c r="I1881" t="s">
        <v>491</v>
      </c>
      <c r="J1881" t="s">
        <v>582</v>
      </c>
    </row>
    <row r="1882" spans="1:10" x14ac:dyDescent="0.25">
      <c r="A1882" s="1">
        <v>2025</v>
      </c>
      <c r="B1882" s="1" t="s">
        <v>14</v>
      </c>
      <c r="C1882" s="3">
        <v>2958465</v>
      </c>
      <c r="D1882" s="1" t="s">
        <v>5</v>
      </c>
      <c r="E1882" s="1" t="s">
        <v>10</v>
      </c>
      <c r="F1882" s="3">
        <v>42037</v>
      </c>
      <c r="G1882" s="8" t="s">
        <v>442</v>
      </c>
      <c r="H1882" s="8" t="s">
        <v>466</v>
      </c>
      <c r="I1882" t="s">
        <v>467</v>
      </c>
      <c r="J1882" t="s">
        <v>582</v>
      </c>
    </row>
    <row r="1883" spans="1:10" x14ac:dyDescent="0.25">
      <c r="A1883" s="1">
        <v>2025</v>
      </c>
      <c r="B1883" s="1" t="s">
        <v>15</v>
      </c>
      <c r="C1883" s="3"/>
      <c r="D1883" s="1" t="s">
        <v>5</v>
      </c>
      <c r="E1883" s="1" t="s">
        <v>10</v>
      </c>
      <c r="F1883" s="3">
        <v>41003</v>
      </c>
      <c r="G1883" s="8" t="s">
        <v>442</v>
      </c>
      <c r="H1883" s="8" t="s">
        <v>468</v>
      </c>
      <c r="I1883" t="s">
        <v>469</v>
      </c>
      <c r="J1883" t="s">
        <v>586</v>
      </c>
    </row>
    <row r="1884" spans="1:10" x14ac:dyDescent="0.25">
      <c r="A1884" s="1">
        <v>2025</v>
      </c>
      <c r="B1884" s="1" t="s">
        <v>16</v>
      </c>
      <c r="C1884" s="3"/>
      <c r="D1884" s="1" t="s">
        <v>5</v>
      </c>
      <c r="E1884" s="1" t="s">
        <v>10</v>
      </c>
      <c r="F1884" s="3">
        <v>40954</v>
      </c>
      <c r="G1884" s="8" t="s">
        <v>442</v>
      </c>
      <c r="H1884" s="8" t="s">
        <v>395</v>
      </c>
      <c r="I1884" t="s">
        <v>470</v>
      </c>
      <c r="J1884" t="s">
        <v>586</v>
      </c>
    </row>
    <row r="1885" spans="1:10" x14ac:dyDescent="0.25">
      <c r="A1885" s="1">
        <v>2025</v>
      </c>
      <c r="B1885" s="1" t="s">
        <v>17</v>
      </c>
      <c r="C1885" s="3"/>
      <c r="D1885" s="1" t="s">
        <v>5</v>
      </c>
      <c r="E1885" s="1" t="s">
        <v>10</v>
      </c>
      <c r="F1885" s="3">
        <v>40792</v>
      </c>
      <c r="G1885" s="8" t="s">
        <v>442</v>
      </c>
      <c r="H1885" s="8" t="s">
        <v>298</v>
      </c>
      <c r="I1885" t="s">
        <v>471</v>
      </c>
      <c r="J1885" t="s">
        <v>582</v>
      </c>
    </row>
    <row r="1886" spans="1:10" x14ac:dyDescent="0.25">
      <c r="A1886" s="1">
        <v>2025</v>
      </c>
      <c r="B1886" s="1" t="s">
        <v>18</v>
      </c>
      <c r="C1886" s="3"/>
      <c r="D1886" s="1" t="s">
        <v>5</v>
      </c>
      <c r="E1886" s="1" t="s">
        <v>10</v>
      </c>
      <c r="F1886" s="3">
        <v>43608</v>
      </c>
      <c r="G1886" s="8" t="s">
        <v>442</v>
      </c>
      <c r="H1886" s="8" t="s">
        <v>472</v>
      </c>
      <c r="I1886" t="s">
        <v>473</v>
      </c>
      <c r="J1886" t="s">
        <v>586</v>
      </c>
    </row>
    <row r="1887" spans="1:10" x14ac:dyDescent="0.25">
      <c r="A1887" s="1">
        <v>2025</v>
      </c>
      <c r="B1887" s="1" t="s">
        <v>19</v>
      </c>
      <c r="C1887" s="3"/>
      <c r="D1887" s="1" t="s">
        <v>5</v>
      </c>
      <c r="E1887" s="1" t="s">
        <v>20</v>
      </c>
      <c r="F1887" s="3">
        <v>41611</v>
      </c>
      <c r="G1887" s="8" t="s">
        <v>442</v>
      </c>
      <c r="H1887" s="8" t="s">
        <v>474</v>
      </c>
      <c r="I1887" t="s">
        <v>475</v>
      </c>
      <c r="J1887" t="s">
        <v>586</v>
      </c>
    </row>
    <row r="1888" spans="1:10" x14ac:dyDescent="0.25">
      <c r="A1888" s="1">
        <v>2025</v>
      </c>
      <c r="B1888" s="1" t="s">
        <v>21</v>
      </c>
      <c r="C1888" s="3"/>
      <c r="D1888" s="1" t="s">
        <v>5</v>
      </c>
      <c r="E1888" s="1" t="s">
        <v>6</v>
      </c>
      <c r="F1888" s="3">
        <v>44659</v>
      </c>
      <c r="G1888" s="8" t="s">
        <v>442</v>
      </c>
      <c r="H1888" s="8" t="s">
        <v>476</v>
      </c>
      <c r="I1888" t="s">
        <v>477</v>
      </c>
      <c r="J1888" t="s">
        <v>583</v>
      </c>
    </row>
    <row r="1889" spans="1:10" x14ac:dyDescent="0.25">
      <c r="A1889" s="1">
        <v>2025</v>
      </c>
      <c r="B1889" s="1" t="s">
        <v>23</v>
      </c>
      <c r="C1889" s="3">
        <v>45713</v>
      </c>
      <c r="D1889" s="1" t="s">
        <v>5</v>
      </c>
      <c r="E1889" s="1" t="s">
        <v>6</v>
      </c>
      <c r="F1889" s="3">
        <v>43958</v>
      </c>
      <c r="G1889" s="8" t="s">
        <v>442</v>
      </c>
      <c r="H1889" s="8" t="s">
        <v>302</v>
      </c>
      <c r="I1889" t="s">
        <v>463</v>
      </c>
      <c r="J1889" t="s">
        <v>582</v>
      </c>
    </row>
    <row r="1890" spans="1:10" ht="14.4" x14ac:dyDescent="0.3">
      <c r="A1890" s="1">
        <v>2025</v>
      </c>
      <c r="B1890" s="1" t="s">
        <v>25</v>
      </c>
      <c r="C1890" s="3">
        <v>45769</v>
      </c>
      <c r="D1890" s="1" t="s">
        <v>5</v>
      </c>
      <c r="E1890" s="1" t="s">
        <v>6</v>
      </c>
      <c r="F1890" s="3">
        <v>45681</v>
      </c>
      <c r="G1890" s="8" t="s">
        <v>442</v>
      </c>
      <c r="H1890" s="19" t="str">
        <f>VLOOKUP(usuariosactivos2024[[#This Row],[Usuario SAP]],[1]Hoja1!$A$1:$B$17,2,FALSE)</f>
        <v>ALEXANDRA MILAGROS ANCAJIMA PONCE</v>
      </c>
      <c r="I1890" s="19" t="s">
        <v>489</v>
      </c>
      <c r="J1890" s="20" t="s">
        <v>585</v>
      </c>
    </row>
    <row r="1891" spans="1:10" ht="14.4" x14ac:dyDescent="0.3">
      <c r="A1891" s="1">
        <v>2025</v>
      </c>
      <c r="B1891" s="1" t="s">
        <v>593</v>
      </c>
      <c r="C1891" s="3"/>
      <c r="D1891" s="1" t="s">
        <v>5</v>
      </c>
      <c r="E1891" s="1" t="s">
        <v>6</v>
      </c>
      <c r="F1891" s="3">
        <v>45744</v>
      </c>
      <c r="G1891" s="8" t="s">
        <v>442</v>
      </c>
      <c r="H1891" s="19" t="str">
        <f>VLOOKUP(usuariosactivos2024[[#This Row],[Usuario SAP]],[1]Hoja1!$A$1:$B$17,2,FALSE)</f>
        <v>ANDREA LUCIA BAYONA BARCENA</v>
      </c>
      <c r="I1891" s="19" t="s">
        <v>495</v>
      </c>
      <c r="J1891" s="20" t="s">
        <v>582</v>
      </c>
    </row>
    <row r="1892" spans="1:10" ht="14.4" x14ac:dyDescent="0.3">
      <c r="A1892" s="1">
        <v>2025</v>
      </c>
      <c r="B1892" s="1" t="s">
        <v>588</v>
      </c>
      <c r="C1892" s="3"/>
      <c r="D1892" s="1" t="s">
        <v>5</v>
      </c>
      <c r="E1892" s="1" t="s">
        <v>10</v>
      </c>
      <c r="F1892" s="3">
        <v>45685</v>
      </c>
      <c r="G1892" s="8" t="s">
        <v>442</v>
      </c>
      <c r="H1892" s="19" t="str">
        <f>VLOOKUP(usuariosactivos2024[[#This Row],[Usuario SAP]],[1]Hoja1!$A$1:$B$17,2,FALSE)</f>
        <v>ALEJANDRO BLANCO EGUILUZ</v>
      </c>
      <c r="I1892" s="19" t="s">
        <v>483</v>
      </c>
      <c r="J1892" s="20" t="s">
        <v>582</v>
      </c>
    </row>
    <row r="1893" spans="1:10" x14ac:dyDescent="0.25">
      <c r="A1893" s="1">
        <v>2025</v>
      </c>
      <c r="B1893" s="1" t="s">
        <v>28</v>
      </c>
      <c r="C1893" s="3">
        <v>2958465</v>
      </c>
      <c r="D1893" s="1" t="s">
        <v>5</v>
      </c>
      <c r="E1893" s="1" t="s">
        <v>6</v>
      </c>
      <c r="F1893" s="3">
        <v>43740</v>
      </c>
      <c r="G1893" s="8" t="s">
        <v>442</v>
      </c>
      <c r="H1893" s="8" t="s">
        <v>303</v>
      </c>
      <c r="I1893" t="s">
        <v>478</v>
      </c>
      <c r="J1893" t="s">
        <v>585</v>
      </c>
    </row>
    <row r="1894" spans="1:10" x14ac:dyDescent="0.25">
      <c r="A1894" s="1">
        <v>2025</v>
      </c>
      <c r="B1894" s="1" t="s">
        <v>29</v>
      </c>
      <c r="C1894" s="3"/>
      <c r="D1894" s="1" t="s">
        <v>5</v>
      </c>
      <c r="E1894" s="1" t="s">
        <v>6</v>
      </c>
      <c r="F1894" s="3">
        <v>45495</v>
      </c>
      <c r="G1894" s="8" t="s">
        <v>442</v>
      </c>
      <c r="H1894" s="8" t="s">
        <v>568</v>
      </c>
      <c r="I1894" t="s">
        <v>495</v>
      </c>
      <c r="J1894" t="s">
        <v>582</v>
      </c>
    </row>
    <row r="1895" spans="1:10" x14ac:dyDescent="0.25">
      <c r="A1895" s="1">
        <v>2025</v>
      </c>
      <c r="B1895" s="1" t="s">
        <v>31</v>
      </c>
      <c r="C1895" s="3"/>
      <c r="D1895" s="1" t="s">
        <v>5</v>
      </c>
      <c r="E1895" s="1" t="s">
        <v>6</v>
      </c>
      <c r="F1895" s="3">
        <v>45594</v>
      </c>
      <c r="G1895" s="8" t="s">
        <v>442</v>
      </c>
      <c r="H1895" s="8" t="s">
        <v>576</v>
      </c>
      <c r="I1895" t="s">
        <v>485</v>
      </c>
      <c r="J1895" t="s">
        <v>583</v>
      </c>
    </row>
    <row r="1896" spans="1:10" x14ac:dyDescent="0.25">
      <c r="A1896" s="1">
        <v>2025</v>
      </c>
      <c r="B1896" s="1" t="s">
        <v>32</v>
      </c>
      <c r="C1896" s="3"/>
      <c r="D1896" s="1" t="s">
        <v>5</v>
      </c>
      <c r="E1896" s="1" t="s">
        <v>10</v>
      </c>
      <c r="F1896" s="3">
        <v>42604</v>
      </c>
      <c r="G1896" s="8" t="s">
        <v>442</v>
      </c>
      <c r="H1896" s="8" t="s">
        <v>479</v>
      </c>
      <c r="I1896" t="s">
        <v>477</v>
      </c>
      <c r="J1896" t="s">
        <v>583</v>
      </c>
    </row>
    <row r="1897" spans="1:10" x14ac:dyDescent="0.25">
      <c r="A1897" s="1">
        <v>2025</v>
      </c>
      <c r="B1897" s="1" t="s">
        <v>33</v>
      </c>
      <c r="C1897" s="3"/>
      <c r="D1897" s="1" t="s">
        <v>5</v>
      </c>
      <c r="E1897" s="1" t="s">
        <v>10</v>
      </c>
      <c r="F1897" s="3">
        <v>41353</v>
      </c>
      <c r="G1897" s="8" t="s">
        <v>442</v>
      </c>
      <c r="H1897" s="8" t="s">
        <v>307</v>
      </c>
      <c r="I1897" t="s">
        <v>473</v>
      </c>
      <c r="J1897" t="s">
        <v>586</v>
      </c>
    </row>
    <row r="1898" spans="1:10" x14ac:dyDescent="0.25">
      <c r="A1898" s="1">
        <v>2025</v>
      </c>
      <c r="B1898" s="1" t="s">
        <v>35</v>
      </c>
      <c r="C1898" s="3"/>
      <c r="D1898" s="1" t="s">
        <v>5</v>
      </c>
      <c r="E1898" s="1" t="s">
        <v>6</v>
      </c>
      <c r="F1898" s="3">
        <v>44677</v>
      </c>
      <c r="G1898" s="8" t="s">
        <v>442</v>
      </c>
      <c r="H1898" s="8" t="s">
        <v>480</v>
      </c>
      <c r="I1898" t="s">
        <v>481</v>
      </c>
      <c r="J1898" t="s">
        <v>584</v>
      </c>
    </row>
    <row r="1899" spans="1:10" x14ac:dyDescent="0.25">
      <c r="A1899" s="1">
        <v>2025</v>
      </c>
      <c r="B1899" s="1" t="s">
        <v>36</v>
      </c>
      <c r="C1899" s="3">
        <v>2958465</v>
      </c>
      <c r="D1899" s="1" t="s">
        <v>5</v>
      </c>
      <c r="E1899" s="1" t="s">
        <v>10</v>
      </c>
      <c r="F1899" s="3">
        <v>45209</v>
      </c>
      <c r="G1899" s="8" t="s">
        <v>442</v>
      </c>
      <c r="H1899" s="8" t="s">
        <v>482</v>
      </c>
      <c r="I1899" t="s">
        <v>483</v>
      </c>
      <c r="J1899" t="s">
        <v>582</v>
      </c>
    </row>
    <row r="1900" spans="1:10" x14ac:dyDescent="0.25">
      <c r="A1900" s="1">
        <v>2025</v>
      </c>
      <c r="B1900" s="1" t="s">
        <v>38</v>
      </c>
      <c r="C1900" s="3"/>
      <c r="D1900" s="1" t="s">
        <v>5</v>
      </c>
      <c r="E1900" s="1" t="s">
        <v>6</v>
      </c>
      <c r="F1900" s="3">
        <v>44659</v>
      </c>
      <c r="G1900" s="8" t="s">
        <v>442</v>
      </c>
      <c r="H1900" s="8" t="s">
        <v>484</v>
      </c>
      <c r="I1900" t="s">
        <v>467</v>
      </c>
      <c r="J1900" t="s">
        <v>582</v>
      </c>
    </row>
    <row r="1901" spans="1:10" ht="14.4" x14ac:dyDescent="0.3">
      <c r="A1901" s="1">
        <v>2025</v>
      </c>
      <c r="B1901" s="1" t="s">
        <v>43</v>
      </c>
      <c r="C1901" s="3">
        <v>45704</v>
      </c>
      <c r="D1901" s="1" t="s">
        <v>5</v>
      </c>
      <c r="E1901" s="1" t="s">
        <v>6</v>
      </c>
      <c r="F1901" s="3">
        <v>45337</v>
      </c>
      <c r="G1901" s="8" t="s">
        <v>442</v>
      </c>
      <c r="H1901" s="19" t="str">
        <f>VLOOKUP(usuariosactivos2024[[#This Row],[Usuario SAP]],[1]Hoja1!$A$1:$B$17,2,FALSE)</f>
        <v>ANDRES OLCESE GASTELUMENDI</v>
      </c>
      <c r="I1901" s="19" t="s">
        <v>605</v>
      </c>
      <c r="J1901" s="20" t="s">
        <v>585</v>
      </c>
    </row>
    <row r="1902" spans="1:10" ht="14.4" x14ac:dyDescent="0.3">
      <c r="A1902" s="1">
        <v>2025</v>
      </c>
      <c r="B1902" s="1" t="s">
        <v>594</v>
      </c>
      <c r="C1902" s="3">
        <v>45737</v>
      </c>
      <c r="D1902" s="1" t="s">
        <v>5</v>
      </c>
      <c r="E1902" s="1" t="s">
        <v>6</v>
      </c>
      <c r="F1902" s="3">
        <v>45726</v>
      </c>
      <c r="G1902" s="8" t="s">
        <v>442</v>
      </c>
      <c r="H1902" s="19" t="str">
        <f>VLOOKUP(usuariosactivos2024[[#This Row],[Usuario SAP]],[1]Hoja1!$A$1:$B$17,2,FALSE)</f>
        <v>ABEL RAMON RUMICHE SILVA</v>
      </c>
      <c r="I1902" s="19" t="s">
        <v>467</v>
      </c>
      <c r="J1902" s="20" t="s">
        <v>582</v>
      </c>
    </row>
    <row r="1903" spans="1:10" x14ac:dyDescent="0.25">
      <c r="A1903" s="1">
        <v>2025</v>
      </c>
      <c r="B1903" s="1" t="s">
        <v>50</v>
      </c>
      <c r="C1903" s="3"/>
      <c r="D1903" s="1" t="s">
        <v>5</v>
      </c>
      <c r="E1903" s="1" t="s">
        <v>6</v>
      </c>
      <c r="F1903" s="3">
        <v>45525</v>
      </c>
      <c r="G1903" s="8" t="s">
        <v>442</v>
      </c>
      <c r="H1903" s="8" t="s">
        <v>572</v>
      </c>
      <c r="I1903" t="s">
        <v>505</v>
      </c>
      <c r="J1903" t="s">
        <v>584</v>
      </c>
    </row>
    <row r="1904" spans="1:10" x14ac:dyDescent="0.25">
      <c r="A1904" s="1">
        <v>2025</v>
      </c>
      <c r="B1904" s="1" t="s">
        <v>51</v>
      </c>
      <c r="C1904" s="3"/>
      <c r="D1904" s="1" t="s">
        <v>5</v>
      </c>
      <c r="E1904" s="1" t="s">
        <v>6</v>
      </c>
      <c r="F1904" s="3">
        <v>44224</v>
      </c>
      <c r="G1904" s="8" t="s">
        <v>442</v>
      </c>
      <c r="H1904" s="8" t="s">
        <v>312</v>
      </c>
      <c r="I1904" t="s">
        <v>485</v>
      </c>
      <c r="J1904" t="s">
        <v>583</v>
      </c>
    </row>
    <row r="1905" spans="1:10" x14ac:dyDescent="0.25">
      <c r="A1905" s="1">
        <v>2025</v>
      </c>
      <c r="B1905" s="1" t="s">
        <v>52</v>
      </c>
      <c r="C1905" s="3"/>
      <c r="D1905" s="1" t="s">
        <v>5</v>
      </c>
      <c r="E1905" s="1" t="s">
        <v>6</v>
      </c>
      <c r="F1905" s="3">
        <v>44070</v>
      </c>
      <c r="G1905" s="8" t="s">
        <v>442</v>
      </c>
      <c r="H1905" s="8" t="s">
        <v>460</v>
      </c>
      <c r="I1905" t="s">
        <v>486</v>
      </c>
      <c r="J1905" t="s">
        <v>585</v>
      </c>
    </row>
    <row r="1906" spans="1:10" x14ac:dyDescent="0.25">
      <c r="A1906" s="1">
        <v>2025</v>
      </c>
      <c r="B1906" s="1" t="s">
        <v>54</v>
      </c>
      <c r="C1906" s="3"/>
      <c r="D1906" s="1" t="s">
        <v>5</v>
      </c>
      <c r="E1906" s="1" t="s">
        <v>10</v>
      </c>
      <c r="F1906" s="3">
        <v>44768</v>
      </c>
      <c r="G1906" s="8" t="s">
        <v>442</v>
      </c>
      <c r="H1906" s="8" t="s">
        <v>487</v>
      </c>
      <c r="I1906" t="s">
        <v>470</v>
      </c>
      <c r="J1906" t="s">
        <v>586</v>
      </c>
    </row>
    <row r="1907" spans="1:10" x14ac:dyDescent="0.25">
      <c r="A1907" s="1">
        <v>2025</v>
      </c>
      <c r="B1907" s="1" t="s">
        <v>55</v>
      </c>
      <c r="C1907" s="3"/>
      <c r="D1907" s="1" t="s">
        <v>5</v>
      </c>
      <c r="E1907" s="1" t="s">
        <v>10</v>
      </c>
      <c r="F1907" s="3">
        <v>44789</v>
      </c>
      <c r="G1907" s="8" t="s">
        <v>442</v>
      </c>
      <c r="H1907" s="8" t="s">
        <v>488</v>
      </c>
      <c r="I1907" t="s">
        <v>489</v>
      </c>
      <c r="J1907" t="s">
        <v>585</v>
      </c>
    </row>
    <row r="1908" spans="1:10" x14ac:dyDescent="0.25">
      <c r="A1908" s="1">
        <v>2025</v>
      </c>
      <c r="B1908" s="1" t="s">
        <v>57</v>
      </c>
      <c r="C1908" s="3"/>
      <c r="D1908" s="1" t="s">
        <v>5</v>
      </c>
      <c r="E1908" s="1" t="s">
        <v>10</v>
      </c>
      <c r="F1908" s="3">
        <v>43230</v>
      </c>
      <c r="G1908" s="8" t="s">
        <v>442</v>
      </c>
      <c r="H1908" s="8" t="s">
        <v>490</v>
      </c>
      <c r="I1908" t="s">
        <v>491</v>
      </c>
      <c r="J1908" t="s">
        <v>582</v>
      </c>
    </row>
    <row r="1909" spans="1:10" x14ac:dyDescent="0.25">
      <c r="A1909" s="1">
        <v>2025</v>
      </c>
      <c r="B1909" s="1" t="s">
        <v>64</v>
      </c>
      <c r="C1909" s="3"/>
      <c r="D1909" s="1" t="s">
        <v>5</v>
      </c>
      <c r="E1909" s="1" t="s">
        <v>10</v>
      </c>
      <c r="F1909" s="3">
        <v>42615</v>
      </c>
      <c r="G1909" s="8" t="s">
        <v>442</v>
      </c>
      <c r="H1909" s="8" t="s">
        <v>492</v>
      </c>
      <c r="I1909" t="s">
        <v>475</v>
      </c>
      <c r="J1909" t="s">
        <v>586</v>
      </c>
    </row>
    <row r="1910" spans="1:10" x14ac:dyDescent="0.25">
      <c r="A1910" s="1">
        <v>2025</v>
      </c>
      <c r="B1910" s="1" t="s">
        <v>65</v>
      </c>
      <c r="C1910" s="3"/>
      <c r="D1910" s="1" t="s">
        <v>5</v>
      </c>
      <c r="E1910" s="1" t="s">
        <v>6</v>
      </c>
      <c r="F1910" s="3">
        <v>45624</v>
      </c>
      <c r="G1910" s="8" t="s">
        <v>442</v>
      </c>
      <c r="H1910" s="8" t="s">
        <v>577</v>
      </c>
      <c r="I1910" t="s">
        <v>495</v>
      </c>
      <c r="J1910" t="s">
        <v>582</v>
      </c>
    </row>
    <row r="1911" spans="1:10" x14ac:dyDescent="0.25">
      <c r="A1911" s="1">
        <v>2025</v>
      </c>
      <c r="B1911" s="1" t="s">
        <v>66</v>
      </c>
      <c r="C1911" s="3"/>
      <c r="D1911" s="1" t="s">
        <v>5</v>
      </c>
      <c r="E1911" s="1" t="s">
        <v>10</v>
      </c>
      <c r="F1911" s="3">
        <v>39429</v>
      </c>
      <c r="G1911" s="8" t="s">
        <v>442</v>
      </c>
      <c r="H1911" s="8" t="s">
        <v>319</v>
      </c>
      <c r="I1911" t="s">
        <v>483</v>
      </c>
      <c r="J1911" t="s">
        <v>582</v>
      </c>
    </row>
    <row r="1912" spans="1:10" x14ac:dyDescent="0.25">
      <c r="A1912" s="1">
        <v>2025</v>
      </c>
      <c r="B1912" s="1" t="s">
        <v>68</v>
      </c>
      <c r="C1912" s="3"/>
      <c r="D1912" s="1" t="s">
        <v>5</v>
      </c>
      <c r="E1912" s="1" t="s">
        <v>6</v>
      </c>
      <c r="F1912" s="3">
        <v>45289</v>
      </c>
      <c r="G1912" s="8" t="s">
        <v>442</v>
      </c>
      <c r="H1912" s="8" t="s">
        <v>493</v>
      </c>
      <c r="I1912" t="s">
        <v>467</v>
      </c>
      <c r="J1912" t="s">
        <v>582</v>
      </c>
    </row>
    <row r="1913" spans="1:10" x14ac:dyDescent="0.25">
      <c r="A1913" s="1">
        <v>2025</v>
      </c>
      <c r="B1913" s="1" t="s">
        <v>69</v>
      </c>
      <c r="C1913" s="3"/>
      <c r="D1913" s="1" t="s">
        <v>5</v>
      </c>
      <c r="E1913" s="1" t="s">
        <v>10</v>
      </c>
      <c r="F1913" s="3">
        <v>45278</v>
      </c>
      <c r="G1913" s="8" t="s">
        <v>442</v>
      </c>
      <c r="H1913" s="8" t="s">
        <v>494</v>
      </c>
      <c r="I1913" t="s">
        <v>495</v>
      </c>
      <c r="J1913" t="s">
        <v>582</v>
      </c>
    </row>
    <row r="1914" spans="1:10" x14ac:dyDescent="0.25">
      <c r="A1914" s="1">
        <v>2025</v>
      </c>
      <c r="B1914" s="1" t="s">
        <v>73</v>
      </c>
      <c r="C1914" s="3"/>
      <c r="D1914" s="1" t="s">
        <v>5</v>
      </c>
      <c r="E1914" s="1" t="s">
        <v>10</v>
      </c>
      <c r="F1914" s="3">
        <v>44256</v>
      </c>
      <c r="G1914" s="8" t="s">
        <v>442</v>
      </c>
      <c r="H1914" s="8" t="s">
        <v>496</v>
      </c>
      <c r="I1914" t="s">
        <v>485</v>
      </c>
      <c r="J1914" t="s">
        <v>583</v>
      </c>
    </row>
    <row r="1915" spans="1:10" x14ac:dyDescent="0.25">
      <c r="A1915" s="1">
        <v>2025</v>
      </c>
      <c r="B1915" s="1" t="s">
        <v>74</v>
      </c>
      <c r="C1915" s="3"/>
      <c r="D1915" s="1" t="s">
        <v>5</v>
      </c>
      <c r="E1915" s="1" t="s">
        <v>6</v>
      </c>
      <c r="F1915" s="3">
        <v>41960</v>
      </c>
      <c r="G1915" s="8" t="s">
        <v>442</v>
      </c>
      <c r="H1915" s="8" t="s">
        <v>497</v>
      </c>
      <c r="I1915" t="s">
        <v>463</v>
      </c>
      <c r="J1915" t="s">
        <v>582</v>
      </c>
    </row>
    <row r="1916" spans="1:10" x14ac:dyDescent="0.25">
      <c r="A1916" s="1">
        <v>2025</v>
      </c>
      <c r="B1916" s="1" t="s">
        <v>76</v>
      </c>
      <c r="C1916" s="3"/>
      <c r="D1916" s="1" t="s">
        <v>5</v>
      </c>
      <c r="E1916" s="1" t="s">
        <v>20</v>
      </c>
      <c r="F1916" s="3">
        <v>44876</v>
      </c>
      <c r="G1916" s="8" t="s">
        <v>442</v>
      </c>
      <c r="H1916" s="8" t="s">
        <v>498</v>
      </c>
      <c r="I1916" t="s">
        <v>475</v>
      </c>
      <c r="J1916" t="s">
        <v>586</v>
      </c>
    </row>
    <row r="1917" spans="1:10" x14ac:dyDescent="0.25">
      <c r="A1917" s="1">
        <v>2025</v>
      </c>
      <c r="B1917" s="1" t="s">
        <v>77</v>
      </c>
      <c r="C1917" s="3"/>
      <c r="D1917" s="1" t="s">
        <v>5</v>
      </c>
      <c r="E1917" s="1" t="s">
        <v>6</v>
      </c>
      <c r="F1917" s="3">
        <v>44320</v>
      </c>
      <c r="G1917" s="8" t="s">
        <v>442</v>
      </c>
      <c r="H1917" s="8" t="s">
        <v>499</v>
      </c>
      <c r="I1917" t="s">
        <v>478</v>
      </c>
      <c r="J1917" t="s">
        <v>585</v>
      </c>
    </row>
    <row r="1918" spans="1:10" x14ac:dyDescent="0.25">
      <c r="A1918" s="1">
        <v>2025</v>
      </c>
      <c r="B1918" s="1" t="s">
        <v>81</v>
      </c>
      <c r="C1918" s="3"/>
      <c r="D1918" s="1" t="s">
        <v>5</v>
      </c>
      <c r="E1918" s="1" t="s">
        <v>6</v>
      </c>
      <c r="F1918" s="3">
        <v>41964</v>
      </c>
      <c r="G1918" s="8" t="s">
        <v>442</v>
      </c>
      <c r="H1918" s="8" t="s">
        <v>326</v>
      </c>
      <c r="I1918" t="s">
        <v>500</v>
      </c>
      <c r="J1918" t="s">
        <v>585</v>
      </c>
    </row>
    <row r="1919" spans="1:10" x14ac:dyDescent="0.25">
      <c r="A1919" s="1">
        <v>2025</v>
      </c>
      <c r="B1919" s="1" t="s">
        <v>82</v>
      </c>
      <c r="C1919" s="3"/>
      <c r="D1919" s="1" t="s">
        <v>5</v>
      </c>
      <c r="E1919" s="1" t="s">
        <v>6</v>
      </c>
      <c r="F1919" s="3">
        <v>45239</v>
      </c>
      <c r="G1919" s="8" t="s">
        <v>442</v>
      </c>
      <c r="H1919" s="8" t="s">
        <v>501</v>
      </c>
      <c r="I1919" t="s">
        <v>463</v>
      </c>
      <c r="J1919" t="s">
        <v>582</v>
      </c>
    </row>
    <row r="1920" spans="1:10" x14ac:dyDescent="0.25">
      <c r="A1920" s="1">
        <v>2025</v>
      </c>
      <c r="B1920" s="1" t="s">
        <v>84</v>
      </c>
      <c r="C1920" s="3"/>
      <c r="D1920" s="1" t="s">
        <v>5</v>
      </c>
      <c r="E1920" s="1" t="s">
        <v>6</v>
      </c>
      <c r="F1920" s="3">
        <v>42551</v>
      </c>
      <c r="G1920" s="8" t="s">
        <v>442</v>
      </c>
      <c r="H1920" s="8" t="s">
        <v>502</v>
      </c>
      <c r="I1920" t="s">
        <v>467</v>
      </c>
      <c r="J1920" t="s">
        <v>582</v>
      </c>
    </row>
    <row r="1921" spans="1:10" x14ac:dyDescent="0.25">
      <c r="A1921" s="1">
        <v>2025</v>
      </c>
      <c r="B1921" s="1" t="s">
        <v>87</v>
      </c>
      <c r="C1921" s="3"/>
      <c r="D1921" s="1" t="s">
        <v>5</v>
      </c>
      <c r="E1921" s="1" t="s">
        <v>6</v>
      </c>
      <c r="F1921" s="3">
        <v>42173</v>
      </c>
      <c r="G1921" s="8" t="s">
        <v>442</v>
      </c>
      <c r="H1921" s="8" t="s">
        <v>329</v>
      </c>
      <c r="I1921" t="s">
        <v>473</v>
      </c>
      <c r="J1921" t="s">
        <v>586</v>
      </c>
    </row>
    <row r="1922" spans="1:10" x14ac:dyDescent="0.25">
      <c r="A1922" s="1">
        <v>2025</v>
      </c>
      <c r="B1922" s="1" t="s">
        <v>88</v>
      </c>
      <c r="C1922" s="3"/>
      <c r="D1922" s="1" t="s">
        <v>5</v>
      </c>
      <c r="E1922" s="1" t="s">
        <v>6</v>
      </c>
      <c r="F1922" s="3">
        <v>43588</v>
      </c>
      <c r="G1922" s="8" t="s">
        <v>442</v>
      </c>
      <c r="H1922" s="8" t="s">
        <v>330</v>
      </c>
      <c r="I1922" t="s">
        <v>495</v>
      </c>
      <c r="J1922" t="s">
        <v>582</v>
      </c>
    </row>
    <row r="1923" spans="1:10" x14ac:dyDescent="0.25">
      <c r="A1923" s="1">
        <v>2025</v>
      </c>
      <c r="B1923" s="1" t="s">
        <v>89</v>
      </c>
      <c r="C1923" s="3"/>
      <c r="D1923" s="1" t="s">
        <v>5</v>
      </c>
      <c r="E1923" s="1" t="s">
        <v>10</v>
      </c>
      <c r="F1923" s="3">
        <v>43678</v>
      </c>
      <c r="G1923" s="8" t="s">
        <v>442</v>
      </c>
      <c r="H1923" s="8" t="s">
        <v>331</v>
      </c>
      <c r="I1923" t="s">
        <v>473</v>
      </c>
      <c r="J1923" t="s">
        <v>586</v>
      </c>
    </row>
    <row r="1924" spans="1:10" x14ac:dyDescent="0.25">
      <c r="A1924" s="1">
        <v>2025</v>
      </c>
      <c r="B1924" s="1" t="s">
        <v>93</v>
      </c>
      <c r="C1924" s="3"/>
      <c r="D1924" s="1" t="s">
        <v>5</v>
      </c>
      <c r="E1924" s="1" t="s">
        <v>10</v>
      </c>
      <c r="F1924" s="3">
        <v>45390</v>
      </c>
      <c r="G1924" s="8" t="s">
        <v>442</v>
      </c>
      <c r="H1924" s="8" t="s">
        <v>558</v>
      </c>
      <c r="I1924" t="s">
        <v>473</v>
      </c>
      <c r="J1924" t="s">
        <v>586</v>
      </c>
    </row>
    <row r="1925" spans="1:10" ht="14.4" x14ac:dyDescent="0.3">
      <c r="A1925" s="1">
        <v>2025</v>
      </c>
      <c r="B1925" s="1" t="s">
        <v>590</v>
      </c>
      <c r="C1925" s="3"/>
      <c r="D1925" s="1" t="s">
        <v>5</v>
      </c>
      <c r="E1925" s="1" t="s">
        <v>6</v>
      </c>
      <c r="F1925" s="3">
        <v>45700</v>
      </c>
      <c r="G1925" s="8" t="s">
        <v>442</v>
      </c>
      <c r="H1925" s="19" t="str">
        <f>VLOOKUP(usuariosactivos2024[[#This Row],[Usuario SAP]],[1]Hoja1!$A$1:$B$17,2,FALSE)</f>
        <v>ERICKA AMES MASÍAS</v>
      </c>
      <c r="I1925" s="19" t="s">
        <v>485</v>
      </c>
      <c r="J1925" s="20" t="s">
        <v>583</v>
      </c>
    </row>
    <row r="1926" spans="1:10" x14ac:dyDescent="0.25">
      <c r="A1926" s="1">
        <v>2025</v>
      </c>
      <c r="B1926" s="1" t="s">
        <v>96</v>
      </c>
      <c r="C1926" s="3"/>
      <c r="D1926" s="1" t="s">
        <v>5</v>
      </c>
      <c r="E1926" s="1" t="s">
        <v>6</v>
      </c>
      <c r="F1926" s="3">
        <v>44126</v>
      </c>
      <c r="G1926" s="8" t="s">
        <v>442</v>
      </c>
      <c r="H1926" s="8" t="s">
        <v>333</v>
      </c>
      <c r="I1926" t="s">
        <v>495</v>
      </c>
      <c r="J1926" t="s">
        <v>585</v>
      </c>
    </row>
    <row r="1927" spans="1:10" x14ac:dyDescent="0.25">
      <c r="A1927" s="1">
        <v>2025</v>
      </c>
      <c r="B1927" s="1" t="s">
        <v>97</v>
      </c>
      <c r="C1927" s="3">
        <v>2958465</v>
      </c>
      <c r="D1927" s="1" t="s">
        <v>5</v>
      </c>
      <c r="E1927" s="1" t="s">
        <v>6</v>
      </c>
      <c r="F1927" s="3">
        <v>45435</v>
      </c>
      <c r="G1927" s="8" t="s">
        <v>442</v>
      </c>
      <c r="H1927" s="8" t="s">
        <v>564</v>
      </c>
      <c r="I1927" t="s">
        <v>467</v>
      </c>
      <c r="J1927" t="s">
        <v>582</v>
      </c>
    </row>
    <row r="1928" spans="1:10" x14ac:dyDescent="0.25">
      <c r="A1928" s="1">
        <v>2025</v>
      </c>
      <c r="B1928" s="1" t="s">
        <v>98</v>
      </c>
      <c r="C1928" s="3"/>
      <c r="D1928" s="1" t="s">
        <v>5</v>
      </c>
      <c r="E1928" s="1" t="s">
        <v>6</v>
      </c>
      <c r="F1928" s="3">
        <v>45518</v>
      </c>
      <c r="G1928" s="8" t="s">
        <v>442</v>
      </c>
      <c r="H1928" s="8" t="s">
        <v>573</v>
      </c>
      <c r="I1928" t="s">
        <v>467</v>
      </c>
      <c r="J1928" t="s">
        <v>582</v>
      </c>
    </row>
    <row r="1929" spans="1:10" x14ac:dyDescent="0.25">
      <c r="A1929" s="1">
        <v>2025</v>
      </c>
      <c r="B1929" s="1" t="s">
        <v>99</v>
      </c>
      <c r="C1929" s="3"/>
      <c r="D1929" s="1" t="s">
        <v>5</v>
      </c>
      <c r="E1929" s="1" t="s">
        <v>6</v>
      </c>
      <c r="F1929" s="3">
        <v>45197</v>
      </c>
      <c r="G1929" s="8" t="s">
        <v>442</v>
      </c>
      <c r="H1929" s="8" t="s">
        <v>503</v>
      </c>
      <c r="I1929" t="s">
        <v>485</v>
      </c>
      <c r="J1929" t="s">
        <v>583</v>
      </c>
    </row>
    <row r="1930" spans="1:10" x14ac:dyDescent="0.25">
      <c r="A1930" s="1">
        <v>2025</v>
      </c>
      <c r="B1930" s="1" t="s">
        <v>101</v>
      </c>
      <c r="C1930" s="3">
        <v>2958465</v>
      </c>
      <c r="D1930" s="1" t="s">
        <v>5</v>
      </c>
      <c r="E1930" s="1" t="s">
        <v>6</v>
      </c>
      <c r="F1930" s="3">
        <v>45376</v>
      </c>
      <c r="G1930" s="8" t="s">
        <v>442</v>
      </c>
      <c r="H1930" s="8" t="s">
        <v>555</v>
      </c>
      <c r="I1930" t="s">
        <v>485</v>
      </c>
      <c r="J1930" t="s">
        <v>583</v>
      </c>
    </row>
    <row r="1931" spans="1:10" x14ac:dyDescent="0.25">
      <c r="A1931" s="1">
        <v>2025</v>
      </c>
      <c r="B1931" s="1" t="s">
        <v>102</v>
      </c>
      <c r="C1931" s="3"/>
      <c r="D1931" s="1" t="s">
        <v>5</v>
      </c>
      <c r="E1931" s="1" t="s">
        <v>6</v>
      </c>
      <c r="F1931" s="3">
        <v>45630</v>
      </c>
      <c r="G1931" s="8" t="s">
        <v>442</v>
      </c>
      <c r="H1931" s="8" t="s">
        <v>581</v>
      </c>
      <c r="I1931" t="s">
        <v>463</v>
      </c>
      <c r="J1931" t="s">
        <v>582</v>
      </c>
    </row>
    <row r="1932" spans="1:10" x14ac:dyDescent="0.25">
      <c r="A1932" s="1">
        <v>2025</v>
      </c>
      <c r="B1932" s="1" t="s">
        <v>104</v>
      </c>
      <c r="C1932" s="3"/>
      <c r="D1932" s="1" t="s">
        <v>5</v>
      </c>
      <c r="E1932" s="1" t="s">
        <v>6</v>
      </c>
      <c r="F1932" s="3">
        <v>42878</v>
      </c>
      <c r="G1932" s="8" t="s">
        <v>442</v>
      </c>
      <c r="H1932" s="8" t="s">
        <v>339</v>
      </c>
      <c r="I1932" t="s">
        <v>463</v>
      </c>
      <c r="J1932" t="s">
        <v>582</v>
      </c>
    </row>
    <row r="1933" spans="1:10" x14ac:dyDescent="0.25">
      <c r="A1933" s="1">
        <v>2025</v>
      </c>
      <c r="B1933" s="1" t="s">
        <v>107</v>
      </c>
      <c r="C1933" s="3"/>
      <c r="D1933" s="1" t="s">
        <v>5</v>
      </c>
      <c r="E1933" s="1" t="s">
        <v>6</v>
      </c>
      <c r="F1933" s="3">
        <v>40560</v>
      </c>
      <c r="G1933" s="8" t="s">
        <v>442</v>
      </c>
      <c r="H1933" s="8" t="s">
        <v>340</v>
      </c>
      <c r="I1933" t="s">
        <v>504</v>
      </c>
      <c r="J1933" t="s">
        <v>584</v>
      </c>
    </row>
    <row r="1934" spans="1:10" x14ac:dyDescent="0.25">
      <c r="A1934" s="1">
        <v>2025</v>
      </c>
      <c r="B1934" s="1" t="s">
        <v>108</v>
      </c>
      <c r="C1934" s="3"/>
      <c r="D1934" s="1" t="s">
        <v>5</v>
      </c>
      <c r="E1934" s="1" t="s">
        <v>10</v>
      </c>
      <c r="F1934" s="3">
        <v>42851</v>
      </c>
      <c r="G1934" s="8" t="s">
        <v>442</v>
      </c>
      <c r="H1934" s="8" t="s">
        <v>341</v>
      </c>
      <c r="I1934" t="s">
        <v>473</v>
      </c>
      <c r="J1934" t="s">
        <v>586</v>
      </c>
    </row>
    <row r="1935" spans="1:10" x14ac:dyDescent="0.25">
      <c r="A1935" s="1">
        <v>2025</v>
      </c>
      <c r="B1935" s="1" t="s">
        <v>110</v>
      </c>
      <c r="C1935" s="3"/>
      <c r="D1935" s="1" t="s">
        <v>5</v>
      </c>
      <c r="E1935" s="1" t="s">
        <v>6</v>
      </c>
      <c r="F1935" s="3">
        <v>41929</v>
      </c>
      <c r="G1935" s="8" t="s">
        <v>442</v>
      </c>
      <c r="H1935" s="8" t="s">
        <v>342</v>
      </c>
      <c r="I1935" t="s">
        <v>467</v>
      </c>
      <c r="J1935" t="s">
        <v>582</v>
      </c>
    </row>
    <row r="1936" spans="1:10" x14ac:dyDescent="0.25">
      <c r="A1936" s="1">
        <v>2025</v>
      </c>
      <c r="B1936" s="1" t="s">
        <v>111</v>
      </c>
      <c r="C1936" s="3"/>
      <c r="D1936" s="1" t="s">
        <v>5</v>
      </c>
      <c r="E1936" s="1" t="s">
        <v>6</v>
      </c>
      <c r="F1936" s="3">
        <v>44788</v>
      </c>
      <c r="G1936" s="8" t="s">
        <v>442</v>
      </c>
      <c r="H1936" s="8" t="s">
        <v>343</v>
      </c>
      <c r="I1936" t="s">
        <v>505</v>
      </c>
      <c r="J1936" t="s">
        <v>584</v>
      </c>
    </row>
    <row r="1937" spans="1:10" x14ac:dyDescent="0.25">
      <c r="A1937" s="1">
        <v>2025</v>
      </c>
      <c r="B1937" s="1" t="s">
        <v>112</v>
      </c>
      <c r="C1937" s="3">
        <v>2958465</v>
      </c>
      <c r="D1937" s="1" t="s">
        <v>5</v>
      </c>
      <c r="E1937" s="1" t="s">
        <v>6</v>
      </c>
      <c r="F1937" s="3">
        <v>45405</v>
      </c>
      <c r="G1937" s="8" t="s">
        <v>442</v>
      </c>
      <c r="H1937" s="8" t="s">
        <v>559</v>
      </c>
      <c r="I1937" t="s">
        <v>495</v>
      </c>
      <c r="J1937" t="s">
        <v>582</v>
      </c>
    </row>
    <row r="1938" spans="1:10" x14ac:dyDescent="0.25">
      <c r="A1938" s="1">
        <v>2025</v>
      </c>
      <c r="B1938" s="1" t="s">
        <v>114</v>
      </c>
      <c r="C1938" s="3"/>
      <c r="D1938" s="1" t="s">
        <v>5</v>
      </c>
      <c r="E1938" s="1" t="s">
        <v>6</v>
      </c>
      <c r="F1938" s="3">
        <v>45352</v>
      </c>
      <c r="G1938" s="8" t="s">
        <v>442</v>
      </c>
      <c r="H1938" s="8" t="s">
        <v>556</v>
      </c>
      <c r="I1938" t="s">
        <v>505</v>
      </c>
      <c r="J1938" t="s">
        <v>584</v>
      </c>
    </row>
    <row r="1939" spans="1:10" x14ac:dyDescent="0.25">
      <c r="A1939" s="1">
        <v>2025</v>
      </c>
      <c r="B1939" s="1" t="s">
        <v>115</v>
      </c>
      <c r="C1939" s="3"/>
      <c r="D1939" s="1" t="s">
        <v>5</v>
      </c>
      <c r="E1939" s="1" t="s">
        <v>6</v>
      </c>
      <c r="F1939" s="3">
        <v>41282</v>
      </c>
      <c r="G1939" s="8" t="s">
        <v>442</v>
      </c>
      <c r="H1939" s="8" t="s">
        <v>346</v>
      </c>
      <c r="I1939" t="s">
        <v>481</v>
      </c>
      <c r="J1939" t="s">
        <v>584</v>
      </c>
    </row>
    <row r="1940" spans="1:10" x14ac:dyDescent="0.25">
      <c r="A1940" s="1">
        <v>2025</v>
      </c>
      <c r="B1940" s="1" t="s">
        <v>117</v>
      </c>
      <c r="C1940" s="3"/>
      <c r="D1940" s="1" t="s">
        <v>5</v>
      </c>
      <c r="E1940" s="1" t="s">
        <v>10</v>
      </c>
      <c r="F1940" s="3">
        <v>44671</v>
      </c>
      <c r="G1940" s="8" t="s">
        <v>442</v>
      </c>
      <c r="H1940" s="8" t="s">
        <v>347</v>
      </c>
      <c r="I1940" t="s">
        <v>475</v>
      </c>
      <c r="J1940" t="s">
        <v>586</v>
      </c>
    </row>
    <row r="1941" spans="1:10" x14ac:dyDescent="0.25">
      <c r="A1941" s="1">
        <v>2025</v>
      </c>
      <c r="B1941" s="1" t="s">
        <v>118</v>
      </c>
      <c r="C1941" s="3"/>
      <c r="D1941" s="1" t="s">
        <v>5</v>
      </c>
      <c r="E1941" s="1" t="s">
        <v>6</v>
      </c>
      <c r="F1941" s="3">
        <v>43063</v>
      </c>
      <c r="G1941" s="8" t="s">
        <v>442</v>
      </c>
      <c r="H1941" s="8" t="s">
        <v>506</v>
      </c>
      <c r="I1941" t="s">
        <v>467</v>
      </c>
      <c r="J1941" t="s">
        <v>582</v>
      </c>
    </row>
    <row r="1942" spans="1:10" x14ac:dyDescent="0.25">
      <c r="A1942" s="1">
        <v>2025</v>
      </c>
      <c r="B1942" s="1" t="s">
        <v>120</v>
      </c>
      <c r="C1942" s="3"/>
      <c r="D1942" s="1" t="s">
        <v>5</v>
      </c>
      <c r="E1942" s="1" t="s">
        <v>6</v>
      </c>
      <c r="F1942" s="3">
        <v>45152</v>
      </c>
      <c r="G1942" s="8" t="s">
        <v>442</v>
      </c>
      <c r="H1942" s="8" t="s">
        <v>507</v>
      </c>
      <c r="I1942" t="s">
        <v>508</v>
      </c>
      <c r="J1942" t="s">
        <v>585</v>
      </c>
    </row>
    <row r="1943" spans="1:10" x14ac:dyDescent="0.25">
      <c r="A1943" s="1">
        <v>2025</v>
      </c>
      <c r="B1943" s="1" t="s">
        <v>121</v>
      </c>
      <c r="C1943" s="3"/>
      <c r="D1943" s="1" t="s">
        <v>5</v>
      </c>
      <c r="E1943" s="1" t="s">
        <v>6</v>
      </c>
      <c r="F1943" s="3">
        <v>45579</v>
      </c>
      <c r="G1943" s="8" t="s">
        <v>442</v>
      </c>
      <c r="H1943" s="8" t="s">
        <v>350</v>
      </c>
      <c r="I1943" t="s">
        <v>467</v>
      </c>
      <c r="J1943" t="s">
        <v>582</v>
      </c>
    </row>
    <row r="1944" spans="1:10" x14ac:dyDescent="0.25">
      <c r="A1944" s="1">
        <v>2025</v>
      </c>
      <c r="B1944" s="1" t="s">
        <v>122</v>
      </c>
      <c r="C1944" s="3">
        <v>2958465</v>
      </c>
      <c r="D1944" s="1" t="s">
        <v>5</v>
      </c>
      <c r="E1944" s="1" t="s">
        <v>20</v>
      </c>
      <c r="F1944" s="3">
        <v>45446</v>
      </c>
      <c r="G1944" s="8" t="s">
        <v>442</v>
      </c>
      <c r="H1944" s="8" t="s">
        <v>565</v>
      </c>
      <c r="I1944" t="s">
        <v>566</v>
      </c>
      <c r="J1944" t="s">
        <v>586</v>
      </c>
    </row>
    <row r="1945" spans="1:10" x14ac:dyDescent="0.25">
      <c r="A1945" s="1">
        <v>2025</v>
      </c>
      <c r="B1945" s="1" t="s">
        <v>126</v>
      </c>
      <c r="C1945" s="3"/>
      <c r="D1945" s="1" t="s">
        <v>5</v>
      </c>
      <c r="E1945" s="1" t="s">
        <v>6</v>
      </c>
      <c r="F1945" s="3">
        <v>43628</v>
      </c>
      <c r="G1945" s="8" t="s">
        <v>442</v>
      </c>
      <c r="H1945" s="8" t="s">
        <v>352</v>
      </c>
      <c r="I1945" t="s">
        <v>509</v>
      </c>
      <c r="J1945" t="s">
        <v>584</v>
      </c>
    </row>
    <row r="1946" spans="1:10" x14ac:dyDescent="0.25">
      <c r="A1946" s="1">
        <v>2025</v>
      </c>
      <c r="B1946" s="1" t="s">
        <v>128</v>
      </c>
      <c r="C1946" s="3"/>
      <c r="D1946" s="1" t="s">
        <v>5</v>
      </c>
      <c r="E1946" s="1" t="s">
        <v>6</v>
      </c>
      <c r="F1946" s="3">
        <v>41863</v>
      </c>
      <c r="G1946" s="8" t="s">
        <v>442</v>
      </c>
      <c r="H1946" s="8" t="s">
        <v>353</v>
      </c>
      <c r="I1946" t="s">
        <v>510</v>
      </c>
      <c r="J1946" t="s">
        <v>584</v>
      </c>
    </row>
    <row r="1947" spans="1:10" x14ac:dyDescent="0.25">
      <c r="A1947" s="1">
        <v>2025</v>
      </c>
      <c r="B1947" s="1" t="s">
        <v>129</v>
      </c>
      <c r="C1947" s="3">
        <v>2958465</v>
      </c>
      <c r="D1947" s="1" t="s">
        <v>5</v>
      </c>
      <c r="E1947" s="1" t="s">
        <v>6</v>
      </c>
      <c r="F1947" s="3">
        <v>44967</v>
      </c>
      <c r="G1947" s="8" t="s">
        <v>442</v>
      </c>
      <c r="H1947" s="8" t="s">
        <v>511</v>
      </c>
      <c r="I1947" t="s">
        <v>495</v>
      </c>
      <c r="J1947" t="s">
        <v>582</v>
      </c>
    </row>
    <row r="1948" spans="1:10" ht="14.4" x14ac:dyDescent="0.3">
      <c r="A1948" s="1">
        <v>2025</v>
      </c>
      <c r="B1948" s="1" t="s">
        <v>595</v>
      </c>
      <c r="C1948" s="3"/>
      <c r="D1948" s="1" t="s">
        <v>5</v>
      </c>
      <c r="E1948" s="1" t="s">
        <v>10</v>
      </c>
      <c r="F1948" s="3">
        <v>45726</v>
      </c>
      <c r="G1948" s="8" t="s">
        <v>442</v>
      </c>
      <c r="H1948" s="19" t="str">
        <f>VLOOKUP(usuariosactivos2024[[#This Row],[Usuario SAP]],[1]Hoja1!$A$1:$B$17,2,FALSE)</f>
        <v>JERSON JAVIER BERRU VELÁSQUEZ</v>
      </c>
      <c r="I1948" s="19" t="s">
        <v>495</v>
      </c>
      <c r="J1948" s="20" t="s">
        <v>582</v>
      </c>
    </row>
    <row r="1949" spans="1:10" x14ac:dyDescent="0.25">
      <c r="A1949" s="1">
        <v>2025</v>
      </c>
      <c r="B1949" s="1" t="s">
        <v>132</v>
      </c>
      <c r="C1949" s="3"/>
      <c r="D1949" s="1" t="s">
        <v>5</v>
      </c>
      <c r="E1949" s="1" t="s">
        <v>10</v>
      </c>
      <c r="F1949" s="3">
        <v>43103</v>
      </c>
      <c r="G1949" s="8" t="s">
        <v>442</v>
      </c>
      <c r="H1949" s="8" t="s">
        <v>355</v>
      </c>
      <c r="I1949" t="s">
        <v>473</v>
      </c>
      <c r="J1949" t="s">
        <v>586</v>
      </c>
    </row>
    <row r="1950" spans="1:10" x14ac:dyDescent="0.25">
      <c r="A1950" s="1">
        <v>2025</v>
      </c>
      <c r="B1950" s="1" t="s">
        <v>136</v>
      </c>
      <c r="C1950" s="3"/>
      <c r="D1950" s="1" t="s">
        <v>5</v>
      </c>
      <c r="E1950" s="1" t="s">
        <v>6</v>
      </c>
      <c r="F1950" s="3">
        <v>42576</v>
      </c>
      <c r="G1950" s="8" t="s">
        <v>442</v>
      </c>
      <c r="H1950" s="8" t="s">
        <v>512</v>
      </c>
      <c r="I1950" t="s">
        <v>505</v>
      </c>
      <c r="J1950" t="s">
        <v>584</v>
      </c>
    </row>
    <row r="1951" spans="1:10" x14ac:dyDescent="0.25">
      <c r="A1951" s="1">
        <v>2025</v>
      </c>
      <c r="B1951" s="1" t="s">
        <v>137</v>
      </c>
      <c r="C1951" s="3"/>
      <c r="D1951" s="1" t="s">
        <v>5</v>
      </c>
      <c r="E1951" s="1" t="s">
        <v>6</v>
      </c>
      <c r="F1951" s="3">
        <v>44076</v>
      </c>
      <c r="G1951" s="8" t="s">
        <v>442</v>
      </c>
      <c r="H1951" s="8" t="s">
        <v>357</v>
      </c>
      <c r="I1951" t="s">
        <v>495</v>
      </c>
      <c r="J1951" t="s">
        <v>582</v>
      </c>
    </row>
    <row r="1952" spans="1:10" x14ac:dyDescent="0.25">
      <c r="A1952" s="1">
        <v>2025</v>
      </c>
      <c r="B1952" s="1" t="s">
        <v>138</v>
      </c>
      <c r="C1952" s="3">
        <v>45688</v>
      </c>
      <c r="D1952" s="1" t="s">
        <v>5</v>
      </c>
      <c r="E1952" s="1" t="s">
        <v>6</v>
      </c>
      <c r="F1952" s="3">
        <v>44617</v>
      </c>
      <c r="G1952" s="8" t="s">
        <v>442</v>
      </c>
      <c r="H1952" s="8" t="s">
        <v>513</v>
      </c>
      <c r="I1952" t="s">
        <v>495</v>
      </c>
      <c r="J1952" t="s">
        <v>582</v>
      </c>
    </row>
    <row r="1953" spans="1:10" x14ac:dyDescent="0.25">
      <c r="A1953" s="1">
        <v>2025</v>
      </c>
      <c r="B1953" s="1" t="s">
        <v>139</v>
      </c>
      <c r="C1953" s="3"/>
      <c r="D1953" s="1" t="s">
        <v>5</v>
      </c>
      <c r="E1953" s="1" t="s">
        <v>10</v>
      </c>
      <c r="F1953" s="3">
        <v>45085</v>
      </c>
      <c r="G1953" s="8" t="s">
        <v>442</v>
      </c>
      <c r="H1953" s="8" t="s">
        <v>514</v>
      </c>
      <c r="I1953" t="s">
        <v>470</v>
      </c>
      <c r="J1953" t="s">
        <v>586</v>
      </c>
    </row>
    <row r="1954" spans="1:10" x14ac:dyDescent="0.25">
      <c r="A1954" s="1">
        <v>2025</v>
      </c>
      <c r="B1954" s="1" t="s">
        <v>140</v>
      </c>
      <c r="C1954" s="3"/>
      <c r="D1954" s="1" t="s">
        <v>5</v>
      </c>
      <c r="E1954" s="1" t="s">
        <v>10</v>
      </c>
      <c r="F1954" s="3">
        <v>44047</v>
      </c>
      <c r="G1954" s="8" t="s">
        <v>442</v>
      </c>
      <c r="H1954" s="8" t="s">
        <v>360</v>
      </c>
      <c r="I1954" t="s">
        <v>471</v>
      </c>
      <c r="J1954" t="s">
        <v>582</v>
      </c>
    </row>
    <row r="1955" spans="1:10" x14ac:dyDescent="0.25">
      <c r="A1955" s="1">
        <v>2025</v>
      </c>
      <c r="B1955" s="1" t="s">
        <v>143</v>
      </c>
      <c r="C1955" s="3"/>
      <c r="D1955" s="1" t="s">
        <v>5</v>
      </c>
      <c r="E1955" s="1" t="s">
        <v>10</v>
      </c>
      <c r="F1955" s="3">
        <v>44007</v>
      </c>
      <c r="G1955" s="8" t="s">
        <v>442</v>
      </c>
      <c r="H1955" s="8" t="s">
        <v>515</v>
      </c>
      <c r="I1955" t="s">
        <v>471</v>
      </c>
      <c r="J1955" t="s">
        <v>582</v>
      </c>
    </row>
    <row r="1956" spans="1:10" x14ac:dyDescent="0.25">
      <c r="A1956" s="1">
        <v>2025</v>
      </c>
      <c r="B1956" s="1" t="s">
        <v>145</v>
      </c>
      <c r="C1956" s="3">
        <v>45688</v>
      </c>
      <c r="D1956" s="1" t="s">
        <v>5</v>
      </c>
      <c r="E1956" s="1" t="s">
        <v>10</v>
      </c>
      <c r="F1956" s="3">
        <v>45478</v>
      </c>
      <c r="G1956" s="8" t="s">
        <v>442</v>
      </c>
      <c r="H1956" s="8" t="s">
        <v>569</v>
      </c>
      <c r="I1956" t="s">
        <v>561</v>
      </c>
      <c r="J1956" t="s">
        <v>583</v>
      </c>
    </row>
    <row r="1957" spans="1:10" x14ac:dyDescent="0.25">
      <c r="A1957" s="1">
        <v>2025</v>
      </c>
      <c r="B1957" s="1" t="s">
        <v>146</v>
      </c>
      <c r="C1957" s="3"/>
      <c r="D1957" s="1" t="s">
        <v>5</v>
      </c>
      <c r="E1957" s="1" t="s">
        <v>6</v>
      </c>
      <c r="F1957" s="3">
        <v>45169</v>
      </c>
      <c r="G1957" s="8" t="s">
        <v>442</v>
      </c>
      <c r="H1957" s="8" t="s">
        <v>516</v>
      </c>
      <c r="I1957" t="s">
        <v>486</v>
      </c>
      <c r="J1957" t="s">
        <v>585</v>
      </c>
    </row>
    <row r="1958" spans="1:10" x14ac:dyDescent="0.25">
      <c r="A1958" s="1">
        <v>2025</v>
      </c>
      <c r="B1958" s="1" t="s">
        <v>147</v>
      </c>
      <c r="C1958" s="3">
        <v>2958465</v>
      </c>
      <c r="D1958" s="1" t="s">
        <v>5</v>
      </c>
      <c r="E1958" s="1" t="s">
        <v>6</v>
      </c>
      <c r="F1958" s="3">
        <v>45113</v>
      </c>
      <c r="G1958" s="8" t="s">
        <v>442</v>
      </c>
      <c r="H1958" s="8" t="s">
        <v>517</v>
      </c>
      <c r="I1958" t="s">
        <v>486</v>
      </c>
      <c r="J1958" t="s">
        <v>585</v>
      </c>
    </row>
    <row r="1959" spans="1:10" ht="14.4" x14ac:dyDescent="0.3">
      <c r="A1959" s="1">
        <v>2025</v>
      </c>
      <c r="B1959" s="1" t="s">
        <v>149</v>
      </c>
      <c r="C1959" s="3">
        <v>45682</v>
      </c>
      <c r="D1959" s="1" t="s">
        <v>5</v>
      </c>
      <c r="E1959" s="1" t="s">
        <v>6</v>
      </c>
      <c r="F1959" s="3">
        <v>45666</v>
      </c>
      <c r="G1959" s="8" t="s">
        <v>442</v>
      </c>
      <c r="H1959" s="19" t="str">
        <f>VLOOKUP(usuariosactivos2024[[#This Row],[Usuario SAP]],[1]Hoja1!$A$1:$B$17,2,FALSE)</f>
        <v>JEAN MARCO IPANAQUE URDIALES</v>
      </c>
      <c r="I1959" s="19" t="s">
        <v>489</v>
      </c>
      <c r="J1959" s="20" t="s">
        <v>585</v>
      </c>
    </row>
    <row r="1960" spans="1:10" x14ac:dyDescent="0.25">
      <c r="A1960" s="1">
        <v>2025</v>
      </c>
      <c r="B1960" s="1" t="s">
        <v>151</v>
      </c>
      <c r="C1960" s="3">
        <v>45714</v>
      </c>
      <c r="D1960" s="1" t="s">
        <v>5</v>
      </c>
      <c r="E1960" s="1" t="s">
        <v>6</v>
      </c>
      <c r="F1960" s="3">
        <v>44837</v>
      </c>
      <c r="G1960" s="8" t="s">
        <v>442</v>
      </c>
      <c r="H1960" s="8" t="s">
        <v>518</v>
      </c>
      <c r="I1960" t="s">
        <v>495</v>
      </c>
      <c r="J1960" t="s">
        <v>582</v>
      </c>
    </row>
    <row r="1961" spans="1:10" x14ac:dyDescent="0.25">
      <c r="A1961" s="1">
        <v>2025</v>
      </c>
      <c r="B1961" s="1" t="s">
        <v>152</v>
      </c>
      <c r="C1961" s="3">
        <v>45747</v>
      </c>
      <c r="D1961" s="1" t="s">
        <v>5</v>
      </c>
      <c r="E1961" s="1" t="s">
        <v>10</v>
      </c>
      <c r="F1961" s="3">
        <v>43634</v>
      </c>
      <c r="G1961" s="8" t="s">
        <v>442</v>
      </c>
      <c r="H1961" s="8" t="s">
        <v>366</v>
      </c>
      <c r="I1961" t="s">
        <v>470</v>
      </c>
      <c r="J1961" t="s">
        <v>586</v>
      </c>
    </row>
    <row r="1962" spans="1:10" x14ac:dyDescent="0.25">
      <c r="A1962" s="1">
        <v>2025</v>
      </c>
      <c r="B1962" s="1" t="s">
        <v>153</v>
      </c>
      <c r="C1962" s="3">
        <v>45688</v>
      </c>
      <c r="D1962" s="1" t="s">
        <v>5</v>
      </c>
      <c r="E1962" s="1" t="s">
        <v>10</v>
      </c>
      <c r="F1962" s="3">
        <v>45303</v>
      </c>
      <c r="G1962" s="8" t="s">
        <v>442</v>
      </c>
      <c r="H1962" s="8" t="s">
        <v>519</v>
      </c>
      <c r="I1962" t="s">
        <v>495</v>
      </c>
      <c r="J1962" t="s">
        <v>582</v>
      </c>
    </row>
    <row r="1963" spans="1:10" x14ac:dyDescent="0.25">
      <c r="A1963" s="1">
        <v>2025</v>
      </c>
      <c r="B1963" s="1" t="s">
        <v>155</v>
      </c>
      <c r="C1963" s="3"/>
      <c r="D1963" s="1" t="s">
        <v>5</v>
      </c>
      <c r="E1963" s="1" t="s">
        <v>10</v>
      </c>
      <c r="F1963" s="3">
        <v>42990</v>
      </c>
      <c r="G1963" s="8" t="s">
        <v>442</v>
      </c>
      <c r="H1963" s="8" t="s">
        <v>297</v>
      </c>
      <c r="I1963" t="s">
        <v>469</v>
      </c>
      <c r="J1963" t="s">
        <v>586</v>
      </c>
    </row>
    <row r="1964" spans="1:10" x14ac:dyDescent="0.25">
      <c r="A1964" s="1">
        <v>2025</v>
      </c>
      <c r="B1964" s="1" t="s">
        <v>157</v>
      </c>
      <c r="C1964" s="3"/>
      <c r="D1964" s="1" t="s">
        <v>5</v>
      </c>
      <c r="E1964" s="1" t="s">
        <v>6</v>
      </c>
      <c r="F1964" s="3">
        <v>44447</v>
      </c>
      <c r="G1964" s="8" t="s">
        <v>442</v>
      </c>
      <c r="H1964" s="8" t="s">
        <v>520</v>
      </c>
      <c r="I1964" t="s">
        <v>521</v>
      </c>
      <c r="J1964" t="s">
        <v>583</v>
      </c>
    </row>
    <row r="1965" spans="1:10" x14ac:dyDescent="0.25">
      <c r="A1965" s="1">
        <v>2025</v>
      </c>
      <c r="B1965" s="1" t="s">
        <v>159</v>
      </c>
      <c r="C1965" s="3"/>
      <c r="D1965" s="1" t="s">
        <v>5</v>
      </c>
      <c r="E1965" s="1" t="s">
        <v>6</v>
      </c>
      <c r="F1965" s="3">
        <v>43256</v>
      </c>
      <c r="G1965" s="8" t="s">
        <v>442</v>
      </c>
      <c r="H1965" s="8" t="s">
        <v>522</v>
      </c>
      <c r="I1965" t="s">
        <v>505</v>
      </c>
      <c r="J1965" t="s">
        <v>584</v>
      </c>
    </row>
    <row r="1966" spans="1:10" x14ac:dyDescent="0.25">
      <c r="A1966" s="1">
        <v>2025</v>
      </c>
      <c r="B1966" s="1" t="s">
        <v>160</v>
      </c>
      <c r="C1966" s="3"/>
      <c r="D1966" s="1" t="s">
        <v>5</v>
      </c>
      <c r="E1966" s="1" t="s">
        <v>10</v>
      </c>
      <c r="F1966" s="3">
        <v>44097</v>
      </c>
      <c r="G1966" s="8" t="s">
        <v>442</v>
      </c>
      <c r="H1966" s="8" t="s">
        <v>523</v>
      </c>
      <c r="I1966" t="s">
        <v>524</v>
      </c>
      <c r="J1966" t="s">
        <v>583</v>
      </c>
    </row>
    <row r="1967" spans="1:10" x14ac:dyDescent="0.25">
      <c r="A1967" s="1">
        <v>2025</v>
      </c>
      <c r="B1967" s="1" t="s">
        <v>161</v>
      </c>
      <c r="C1967" s="3"/>
      <c r="D1967" s="1" t="s">
        <v>5</v>
      </c>
      <c r="E1967" s="1" t="s">
        <v>6</v>
      </c>
      <c r="F1967" s="3">
        <v>42821</v>
      </c>
      <c r="G1967" s="8" t="s">
        <v>442</v>
      </c>
      <c r="H1967" s="8" t="s">
        <v>525</v>
      </c>
      <c r="I1967" t="s">
        <v>505</v>
      </c>
      <c r="J1967" t="s">
        <v>584</v>
      </c>
    </row>
    <row r="1968" spans="1:10" x14ac:dyDescent="0.25">
      <c r="A1968" s="1">
        <v>2025</v>
      </c>
      <c r="B1968" s="1" t="s">
        <v>165</v>
      </c>
      <c r="C1968" s="3"/>
      <c r="D1968" s="1" t="s">
        <v>5</v>
      </c>
      <c r="E1968" s="1" t="s">
        <v>10</v>
      </c>
      <c r="F1968" s="3">
        <v>45506</v>
      </c>
      <c r="G1968" s="8" t="s">
        <v>442</v>
      </c>
      <c r="H1968" s="8" t="s">
        <v>574</v>
      </c>
      <c r="I1968" t="s">
        <v>473</v>
      </c>
      <c r="J1968" t="s">
        <v>586</v>
      </c>
    </row>
    <row r="1969" spans="1:10" x14ac:dyDescent="0.25">
      <c r="A1969" s="1">
        <v>2025</v>
      </c>
      <c r="B1969" s="1" t="s">
        <v>166</v>
      </c>
      <c r="C1969" s="3"/>
      <c r="D1969" s="1" t="s">
        <v>5</v>
      </c>
      <c r="E1969" s="1" t="s">
        <v>10</v>
      </c>
      <c r="F1969" s="3">
        <v>44467</v>
      </c>
      <c r="G1969" s="8" t="s">
        <v>442</v>
      </c>
      <c r="H1969" s="8" t="s">
        <v>526</v>
      </c>
      <c r="I1969" t="s">
        <v>483</v>
      </c>
      <c r="J1969" t="s">
        <v>582</v>
      </c>
    </row>
    <row r="1970" spans="1:10" x14ac:dyDescent="0.25">
      <c r="A1970" s="1">
        <v>2025</v>
      </c>
      <c r="B1970" s="1" t="s">
        <v>168</v>
      </c>
      <c r="C1970" s="3"/>
      <c r="D1970" s="1" t="s">
        <v>5</v>
      </c>
      <c r="E1970" s="1" t="s">
        <v>6</v>
      </c>
      <c r="F1970" s="3">
        <v>40317</v>
      </c>
      <c r="G1970" s="8" t="s">
        <v>442</v>
      </c>
      <c r="H1970" s="8" t="s">
        <v>375</v>
      </c>
      <c r="I1970" t="s">
        <v>461</v>
      </c>
      <c r="J1970" t="s">
        <v>585</v>
      </c>
    </row>
    <row r="1971" spans="1:10" x14ac:dyDescent="0.25">
      <c r="A1971" s="1">
        <v>2025</v>
      </c>
      <c r="B1971" s="1" t="s">
        <v>169</v>
      </c>
      <c r="C1971" s="3">
        <v>2958465</v>
      </c>
      <c r="D1971" s="1" t="s">
        <v>5</v>
      </c>
      <c r="E1971" s="1" t="s">
        <v>10</v>
      </c>
      <c r="F1971" s="3">
        <v>44999</v>
      </c>
      <c r="G1971" s="8" t="s">
        <v>442</v>
      </c>
      <c r="H1971" s="8" t="s">
        <v>527</v>
      </c>
      <c r="I1971" t="s">
        <v>470</v>
      </c>
      <c r="J1971" t="s">
        <v>586</v>
      </c>
    </row>
    <row r="1972" spans="1:10" x14ac:dyDescent="0.25">
      <c r="A1972" s="1">
        <v>2025</v>
      </c>
      <c r="B1972" s="1" t="s">
        <v>170</v>
      </c>
      <c r="C1972" s="3"/>
      <c r="D1972" s="1" t="s">
        <v>5</v>
      </c>
      <c r="E1972" s="1" t="s">
        <v>6</v>
      </c>
      <c r="F1972" s="3">
        <v>44266</v>
      </c>
      <c r="G1972" s="8" t="s">
        <v>442</v>
      </c>
      <c r="H1972" s="8" t="s">
        <v>528</v>
      </c>
      <c r="I1972" t="s">
        <v>509</v>
      </c>
      <c r="J1972" t="s">
        <v>584</v>
      </c>
    </row>
    <row r="1973" spans="1:10" x14ac:dyDescent="0.25">
      <c r="A1973" s="1">
        <v>2025</v>
      </c>
      <c r="B1973" s="1" t="s">
        <v>172</v>
      </c>
      <c r="C1973" s="3"/>
      <c r="D1973" s="1" t="s">
        <v>5</v>
      </c>
      <c r="E1973" s="1" t="s">
        <v>10</v>
      </c>
      <c r="F1973" s="3">
        <v>43594</v>
      </c>
      <c r="G1973" s="8" t="s">
        <v>442</v>
      </c>
      <c r="H1973" s="8" t="s">
        <v>378</v>
      </c>
      <c r="I1973" t="s">
        <v>473</v>
      </c>
      <c r="J1973" t="s">
        <v>586</v>
      </c>
    </row>
    <row r="1974" spans="1:10" x14ac:dyDescent="0.25">
      <c r="A1974" s="1">
        <v>2025</v>
      </c>
      <c r="B1974" s="1" t="s">
        <v>173</v>
      </c>
      <c r="C1974" s="3"/>
      <c r="D1974" s="1" t="s">
        <v>5</v>
      </c>
      <c r="E1974" s="1" t="s">
        <v>10</v>
      </c>
      <c r="F1974" s="3">
        <v>44253</v>
      </c>
      <c r="G1974" s="8" t="s">
        <v>442</v>
      </c>
      <c r="H1974" s="8" t="s">
        <v>529</v>
      </c>
      <c r="I1974" t="s">
        <v>473</v>
      </c>
      <c r="J1974" t="s">
        <v>586</v>
      </c>
    </row>
    <row r="1975" spans="1:10" x14ac:dyDescent="0.25">
      <c r="A1975" s="1">
        <v>2025</v>
      </c>
      <c r="B1975" s="1" t="s">
        <v>175</v>
      </c>
      <c r="C1975" s="3"/>
      <c r="D1975" s="1" t="s">
        <v>5</v>
      </c>
      <c r="E1975" s="1" t="s">
        <v>6</v>
      </c>
      <c r="F1975" s="3">
        <v>40560</v>
      </c>
      <c r="G1975" s="8" t="s">
        <v>442</v>
      </c>
      <c r="H1975" s="8" t="s">
        <v>380</v>
      </c>
      <c r="I1975" t="s">
        <v>486</v>
      </c>
      <c r="J1975" t="s">
        <v>585</v>
      </c>
    </row>
    <row r="1976" spans="1:10" x14ac:dyDescent="0.25">
      <c r="A1976" s="1">
        <v>2025</v>
      </c>
      <c r="B1976" s="1" t="s">
        <v>177</v>
      </c>
      <c r="C1976" s="3"/>
      <c r="D1976" s="1" t="s">
        <v>5</v>
      </c>
      <c r="E1976" s="1" t="s">
        <v>6</v>
      </c>
      <c r="F1976" s="3">
        <v>44158</v>
      </c>
      <c r="G1976" s="8" t="s">
        <v>442</v>
      </c>
      <c r="H1976" s="8" t="s">
        <v>381</v>
      </c>
      <c r="I1976" t="s">
        <v>477</v>
      </c>
      <c r="J1976" t="s">
        <v>583</v>
      </c>
    </row>
    <row r="1977" spans="1:10" x14ac:dyDescent="0.25">
      <c r="A1977" s="1">
        <v>2025</v>
      </c>
      <c r="B1977" s="1" t="s">
        <v>182</v>
      </c>
      <c r="C1977" s="3"/>
      <c r="D1977" s="1" t="s">
        <v>5</v>
      </c>
      <c r="E1977" s="1" t="s">
        <v>6</v>
      </c>
      <c r="F1977" s="3">
        <v>45133</v>
      </c>
      <c r="G1977" s="8" t="s">
        <v>442</v>
      </c>
      <c r="H1977" s="8" t="s">
        <v>382</v>
      </c>
      <c r="I1977" t="s">
        <v>467</v>
      </c>
      <c r="J1977" t="s">
        <v>582</v>
      </c>
    </row>
    <row r="1978" spans="1:10" x14ac:dyDescent="0.25">
      <c r="A1978" s="1">
        <v>2025</v>
      </c>
      <c r="B1978" s="1" t="s">
        <v>185</v>
      </c>
      <c r="C1978" s="3">
        <v>45758</v>
      </c>
      <c r="D1978" s="1" t="s">
        <v>5</v>
      </c>
      <c r="E1978" s="1" t="s">
        <v>6</v>
      </c>
      <c r="F1978" s="3">
        <v>45623</v>
      </c>
      <c r="G1978" s="8" t="s">
        <v>442</v>
      </c>
      <c r="H1978" s="8" t="s">
        <v>578</v>
      </c>
      <c r="I1978" t="s">
        <v>579</v>
      </c>
      <c r="J1978" t="s">
        <v>585</v>
      </c>
    </row>
    <row r="1979" spans="1:10" x14ac:dyDescent="0.25">
      <c r="A1979" s="1">
        <v>2025</v>
      </c>
      <c r="B1979" s="1" t="s">
        <v>189</v>
      </c>
      <c r="C1979" s="3">
        <v>2958465</v>
      </c>
      <c r="D1979" s="1" t="s">
        <v>5</v>
      </c>
      <c r="E1979" s="1" t="s">
        <v>6</v>
      </c>
      <c r="F1979" s="3">
        <v>44895</v>
      </c>
      <c r="G1979" s="8" t="s">
        <v>442</v>
      </c>
      <c r="H1979" s="8" t="s">
        <v>530</v>
      </c>
      <c r="I1979" t="s">
        <v>467</v>
      </c>
      <c r="J1979" t="s">
        <v>582</v>
      </c>
    </row>
    <row r="1980" spans="1:10" x14ac:dyDescent="0.25">
      <c r="A1980" s="1">
        <v>2025</v>
      </c>
      <c r="B1980" s="1" t="s">
        <v>190</v>
      </c>
      <c r="C1980" s="3"/>
      <c r="D1980" s="1" t="s">
        <v>5</v>
      </c>
      <c r="E1980" s="1" t="s">
        <v>10</v>
      </c>
      <c r="F1980" s="3">
        <v>45112</v>
      </c>
      <c r="G1980" s="8" t="s">
        <v>442</v>
      </c>
      <c r="H1980" s="8" t="s">
        <v>531</v>
      </c>
      <c r="I1980" t="s">
        <v>489</v>
      </c>
      <c r="J1980" t="s">
        <v>585</v>
      </c>
    </row>
    <row r="1981" spans="1:10" x14ac:dyDescent="0.25">
      <c r="A1981" s="1">
        <v>2025</v>
      </c>
      <c r="B1981" s="1" t="s">
        <v>191</v>
      </c>
      <c r="C1981" s="3"/>
      <c r="D1981" s="1" t="s">
        <v>5</v>
      </c>
      <c r="E1981" s="1" t="s">
        <v>6</v>
      </c>
      <c r="F1981" s="3">
        <v>45483</v>
      </c>
      <c r="G1981" s="8" t="s">
        <v>442</v>
      </c>
      <c r="H1981" s="8" t="s">
        <v>570</v>
      </c>
      <c r="I1981" t="s">
        <v>510</v>
      </c>
      <c r="J1981" t="s">
        <v>584</v>
      </c>
    </row>
    <row r="1982" spans="1:10" x14ac:dyDescent="0.25">
      <c r="A1982" s="1">
        <v>2025</v>
      </c>
      <c r="B1982" s="1" t="s">
        <v>192</v>
      </c>
      <c r="C1982" s="3"/>
      <c r="D1982" s="1" t="s">
        <v>5</v>
      </c>
      <c r="E1982" s="1" t="s">
        <v>10</v>
      </c>
      <c r="F1982" s="3">
        <v>44243</v>
      </c>
      <c r="G1982" s="8" t="s">
        <v>442</v>
      </c>
      <c r="H1982" s="8" t="s">
        <v>532</v>
      </c>
      <c r="I1982" t="s">
        <v>489</v>
      </c>
      <c r="J1982" t="s">
        <v>585</v>
      </c>
    </row>
    <row r="1983" spans="1:10" x14ac:dyDescent="0.25">
      <c r="A1983" s="1">
        <v>2025</v>
      </c>
      <c r="B1983" s="1" t="s">
        <v>195</v>
      </c>
      <c r="C1983" s="3"/>
      <c r="D1983" s="1" t="s">
        <v>5</v>
      </c>
      <c r="E1983" s="1" t="s">
        <v>6</v>
      </c>
      <c r="F1983" s="3">
        <v>44281</v>
      </c>
      <c r="G1983" s="8" t="s">
        <v>442</v>
      </c>
      <c r="H1983" s="8" t="s">
        <v>533</v>
      </c>
      <c r="I1983" t="s">
        <v>491</v>
      </c>
      <c r="J1983" t="s">
        <v>582</v>
      </c>
    </row>
    <row r="1984" spans="1:10" x14ac:dyDescent="0.25">
      <c r="A1984" s="1">
        <v>2025</v>
      </c>
      <c r="B1984" s="1" t="s">
        <v>196</v>
      </c>
      <c r="C1984" s="3"/>
      <c r="D1984" s="1" t="s">
        <v>5</v>
      </c>
      <c r="E1984" s="1" t="s">
        <v>6</v>
      </c>
      <c r="F1984" s="3">
        <v>44036</v>
      </c>
      <c r="G1984" s="8" t="s">
        <v>442</v>
      </c>
      <c r="H1984" s="8" t="s">
        <v>389</v>
      </c>
      <c r="I1984" t="s">
        <v>467</v>
      </c>
      <c r="J1984" t="s">
        <v>582</v>
      </c>
    </row>
    <row r="1985" spans="1:10" x14ac:dyDescent="0.25">
      <c r="A1985" s="1">
        <v>2025</v>
      </c>
      <c r="B1985" s="1" t="s">
        <v>200</v>
      </c>
      <c r="C1985" s="3"/>
      <c r="D1985" s="1" t="s">
        <v>5</v>
      </c>
      <c r="E1985" s="1" t="s">
        <v>6</v>
      </c>
      <c r="F1985" s="3">
        <v>41690</v>
      </c>
      <c r="G1985" s="8" t="s">
        <v>442</v>
      </c>
      <c r="H1985" s="8" t="s">
        <v>390</v>
      </c>
      <c r="I1985" t="s">
        <v>478</v>
      </c>
      <c r="J1985" t="s">
        <v>585</v>
      </c>
    </row>
    <row r="1986" spans="1:10" x14ac:dyDescent="0.25">
      <c r="A1986" s="1">
        <v>2025</v>
      </c>
      <c r="B1986" s="1" t="s">
        <v>201</v>
      </c>
      <c r="C1986" s="3"/>
      <c r="D1986" s="1" t="s">
        <v>5</v>
      </c>
      <c r="E1986" s="1" t="s">
        <v>6</v>
      </c>
      <c r="F1986" s="3">
        <v>42354</v>
      </c>
      <c r="G1986" s="8" t="s">
        <v>442</v>
      </c>
      <c r="H1986" s="8" t="s">
        <v>391</v>
      </c>
      <c r="I1986" t="s">
        <v>489</v>
      </c>
      <c r="J1986" t="s">
        <v>585</v>
      </c>
    </row>
    <row r="1987" spans="1:10" x14ac:dyDescent="0.25">
      <c r="A1987" s="1">
        <v>2025</v>
      </c>
      <c r="B1987" s="1" t="s">
        <v>202</v>
      </c>
      <c r="C1987" s="3"/>
      <c r="D1987" s="1" t="s">
        <v>5</v>
      </c>
      <c r="E1987" s="1" t="s">
        <v>10</v>
      </c>
      <c r="F1987" s="3">
        <v>44389</v>
      </c>
      <c r="G1987" s="8" t="s">
        <v>442</v>
      </c>
      <c r="H1987" s="8" t="s">
        <v>534</v>
      </c>
      <c r="I1987" t="s">
        <v>473</v>
      </c>
      <c r="J1987" t="s">
        <v>586</v>
      </c>
    </row>
    <row r="1988" spans="1:10" ht="14.4" x14ac:dyDescent="0.3">
      <c r="A1988" s="1">
        <v>2025</v>
      </c>
      <c r="B1988" s="1" t="s">
        <v>596</v>
      </c>
      <c r="C1988" s="3"/>
      <c r="D1988" s="1" t="s">
        <v>5</v>
      </c>
      <c r="E1988" s="1" t="s">
        <v>10</v>
      </c>
      <c r="F1988" s="3">
        <v>45741</v>
      </c>
      <c r="G1988" s="8" t="s">
        <v>442</v>
      </c>
      <c r="H1988" s="19" t="str">
        <f>VLOOKUP(usuariosactivos2024[[#This Row],[Usuario SAP]],[1]Hoja1!$A$1:$B$17,2,FALSE)</f>
        <v>LUIS ALEXANDER RUIZ MUÑOZ</v>
      </c>
      <c r="I1988" s="19" t="s">
        <v>473</v>
      </c>
      <c r="J1988" s="20" t="s">
        <v>586</v>
      </c>
    </row>
    <row r="1989" spans="1:10" x14ac:dyDescent="0.25">
      <c r="A1989" s="1">
        <v>2025</v>
      </c>
      <c r="B1989" s="1" t="s">
        <v>205</v>
      </c>
      <c r="C1989" s="3"/>
      <c r="D1989" s="1" t="s">
        <v>5</v>
      </c>
      <c r="E1989" s="1" t="s">
        <v>6</v>
      </c>
      <c r="F1989" s="3">
        <v>45603</v>
      </c>
      <c r="G1989" s="8" t="s">
        <v>442</v>
      </c>
      <c r="H1989" s="8" t="s">
        <v>393</v>
      </c>
      <c r="I1989" t="s">
        <v>580</v>
      </c>
      <c r="J1989" t="s">
        <v>583</v>
      </c>
    </row>
    <row r="1990" spans="1:10" x14ac:dyDescent="0.25">
      <c r="A1990" s="1">
        <v>2025</v>
      </c>
      <c r="B1990" s="1" t="s">
        <v>206</v>
      </c>
      <c r="C1990" s="3"/>
      <c r="D1990" s="1" t="s">
        <v>5</v>
      </c>
      <c r="E1990" s="1" t="s">
        <v>6</v>
      </c>
      <c r="F1990" s="3">
        <v>44865</v>
      </c>
      <c r="G1990" s="8" t="s">
        <v>442</v>
      </c>
      <c r="H1990" s="8" t="s">
        <v>535</v>
      </c>
      <c r="I1990" t="s">
        <v>495</v>
      </c>
      <c r="J1990" t="s">
        <v>582</v>
      </c>
    </row>
    <row r="1991" spans="1:10" x14ac:dyDescent="0.25">
      <c r="A1991" s="1">
        <v>2025</v>
      </c>
      <c r="B1991" s="1" t="s">
        <v>207</v>
      </c>
      <c r="C1991" s="3"/>
      <c r="D1991" s="1" t="s">
        <v>5</v>
      </c>
      <c r="E1991" s="1" t="s">
        <v>10</v>
      </c>
      <c r="F1991" s="3">
        <v>43651</v>
      </c>
      <c r="G1991" s="8" t="s">
        <v>442</v>
      </c>
      <c r="H1991" s="8" t="s">
        <v>395</v>
      </c>
      <c r="I1991" t="s">
        <v>470</v>
      </c>
      <c r="J1991" t="s">
        <v>586</v>
      </c>
    </row>
    <row r="1992" spans="1:10" x14ac:dyDescent="0.25">
      <c r="A1992" s="1">
        <v>2025</v>
      </c>
      <c r="B1992" s="1" t="s">
        <v>210</v>
      </c>
      <c r="C1992" s="3"/>
      <c r="D1992" s="1" t="s">
        <v>5</v>
      </c>
      <c r="E1992" s="1" t="s">
        <v>10</v>
      </c>
      <c r="F1992" s="3">
        <v>45338</v>
      </c>
      <c r="G1992" s="8" t="s">
        <v>442</v>
      </c>
      <c r="H1992" s="8" t="s">
        <v>553</v>
      </c>
      <c r="I1992" t="s">
        <v>489</v>
      </c>
      <c r="J1992" t="s">
        <v>585</v>
      </c>
    </row>
    <row r="1993" spans="1:10" x14ac:dyDescent="0.25">
      <c r="A1993" s="1">
        <v>2025</v>
      </c>
      <c r="B1993" s="1" t="s">
        <v>211</v>
      </c>
      <c r="C1993" s="3"/>
      <c r="D1993" s="1" t="s">
        <v>5</v>
      </c>
      <c r="E1993" s="1" t="s">
        <v>6</v>
      </c>
      <c r="F1993" s="3">
        <v>41124</v>
      </c>
      <c r="G1993" s="8" t="s">
        <v>442</v>
      </c>
      <c r="H1993" s="8" t="s">
        <v>397</v>
      </c>
      <c r="I1993" t="s">
        <v>504</v>
      </c>
      <c r="J1993" t="s">
        <v>584</v>
      </c>
    </row>
    <row r="1994" spans="1:10" x14ac:dyDescent="0.25">
      <c r="A1994" s="1">
        <v>2025</v>
      </c>
      <c r="B1994" s="1" t="s">
        <v>215</v>
      </c>
      <c r="C1994" s="3">
        <v>2958446</v>
      </c>
      <c r="D1994" s="1" t="s">
        <v>5</v>
      </c>
      <c r="E1994" s="1" t="s">
        <v>10</v>
      </c>
      <c r="F1994" s="3">
        <v>41864</v>
      </c>
      <c r="G1994" s="8" t="s">
        <v>442</v>
      </c>
      <c r="H1994" s="8" t="s">
        <v>536</v>
      </c>
      <c r="I1994" t="s">
        <v>489</v>
      </c>
      <c r="J1994" t="s">
        <v>585</v>
      </c>
    </row>
    <row r="1995" spans="1:10" x14ac:dyDescent="0.25">
      <c r="A1995" s="1">
        <v>2025</v>
      </c>
      <c r="B1995" s="1" t="s">
        <v>220</v>
      </c>
      <c r="C1995" s="3"/>
      <c r="D1995" s="1" t="s">
        <v>5</v>
      </c>
      <c r="E1995" s="1" t="s">
        <v>6</v>
      </c>
      <c r="F1995" s="3">
        <v>45363</v>
      </c>
      <c r="G1995" s="8" t="s">
        <v>442</v>
      </c>
      <c r="H1995" s="8" t="s">
        <v>557</v>
      </c>
      <c r="I1995" t="s">
        <v>467</v>
      </c>
      <c r="J1995" t="s">
        <v>582</v>
      </c>
    </row>
    <row r="1996" spans="1:10" x14ac:dyDescent="0.25">
      <c r="A1996" s="1">
        <v>2025</v>
      </c>
      <c r="B1996" s="1" t="s">
        <v>221</v>
      </c>
      <c r="C1996" s="3"/>
      <c r="D1996" s="1" t="s">
        <v>5</v>
      </c>
      <c r="E1996" s="1" t="s">
        <v>10</v>
      </c>
      <c r="F1996" s="3">
        <v>45503</v>
      </c>
      <c r="G1996" s="8" t="s">
        <v>442</v>
      </c>
      <c r="H1996" s="8" t="s">
        <v>571</v>
      </c>
      <c r="I1996" t="s">
        <v>485</v>
      </c>
      <c r="J1996" t="s">
        <v>583</v>
      </c>
    </row>
    <row r="1997" spans="1:10" ht="14.4" x14ac:dyDescent="0.3">
      <c r="A1997" s="1">
        <v>2025</v>
      </c>
      <c r="B1997" s="1" t="s">
        <v>223</v>
      </c>
      <c r="C1997" s="3">
        <v>45671</v>
      </c>
      <c r="D1997" s="1" t="s">
        <v>5</v>
      </c>
      <c r="E1997" s="1" t="s">
        <v>6</v>
      </c>
      <c r="F1997" s="3">
        <v>45230</v>
      </c>
      <c r="G1997" s="8" t="s">
        <v>442</v>
      </c>
      <c r="H1997" s="19" t="str">
        <f>VLOOKUP(usuariosactivos2024[[#This Row],[Usuario SAP]],[1]Hoja1!$A$1:$B$17,2,FALSE)</f>
        <v>MILAGROS ELIZABETH OJEDA CHINGUEL</v>
      </c>
      <c r="I1997" s="19" t="s">
        <v>489</v>
      </c>
      <c r="J1997" s="20" t="s">
        <v>585</v>
      </c>
    </row>
    <row r="1998" spans="1:10" x14ac:dyDescent="0.25">
      <c r="A1998" s="1">
        <v>2025</v>
      </c>
      <c r="B1998" s="1" t="s">
        <v>226</v>
      </c>
      <c r="C1998" s="3"/>
      <c r="D1998" s="1" t="s">
        <v>5</v>
      </c>
      <c r="E1998" s="1" t="s">
        <v>10</v>
      </c>
      <c r="F1998" s="3">
        <v>41894</v>
      </c>
      <c r="G1998" s="8" t="s">
        <v>442</v>
      </c>
      <c r="H1998" s="8" t="s">
        <v>402</v>
      </c>
      <c r="I1998" t="s">
        <v>471</v>
      </c>
      <c r="J1998" t="s">
        <v>582</v>
      </c>
    </row>
    <row r="1999" spans="1:10" x14ac:dyDescent="0.25">
      <c r="A1999" s="1">
        <v>2025</v>
      </c>
      <c r="B1999" s="1" t="s">
        <v>227</v>
      </c>
      <c r="C1999" s="3"/>
      <c r="D1999" s="1" t="s">
        <v>5</v>
      </c>
      <c r="E1999" s="1" t="s">
        <v>6</v>
      </c>
      <c r="F1999" s="3">
        <v>45464</v>
      </c>
      <c r="G1999" s="8" t="s">
        <v>442</v>
      </c>
      <c r="H1999" s="8" t="s">
        <v>567</v>
      </c>
      <c r="I1999" t="s">
        <v>461</v>
      </c>
      <c r="J1999" t="s">
        <v>585</v>
      </c>
    </row>
    <row r="2000" spans="1:10" x14ac:dyDescent="0.25">
      <c r="A2000" s="1">
        <v>2025</v>
      </c>
      <c r="B2000" s="1" t="s">
        <v>228</v>
      </c>
      <c r="C2000" s="3"/>
      <c r="D2000" s="1" t="s">
        <v>5</v>
      </c>
      <c r="E2000" s="1" t="s">
        <v>6</v>
      </c>
      <c r="F2000" s="3">
        <v>43208</v>
      </c>
      <c r="G2000" s="8" t="s">
        <v>442</v>
      </c>
      <c r="H2000" s="8" t="s">
        <v>404</v>
      </c>
      <c r="I2000" t="s">
        <v>505</v>
      </c>
      <c r="J2000" t="s">
        <v>584</v>
      </c>
    </row>
    <row r="2001" spans="1:10" ht="14.4" x14ac:dyDescent="0.3">
      <c r="A2001" s="1">
        <v>2025</v>
      </c>
      <c r="B2001" s="1" t="s">
        <v>589</v>
      </c>
      <c r="C2001" s="3"/>
      <c r="D2001" s="1" t="s">
        <v>5</v>
      </c>
      <c r="E2001" s="1" t="s">
        <v>10</v>
      </c>
      <c r="F2001" s="3">
        <v>45686</v>
      </c>
      <c r="G2001" s="8" t="s">
        <v>442</v>
      </c>
      <c r="H2001" s="19" t="str">
        <f>VLOOKUP(usuariosactivos2024[[#This Row],[Usuario SAP]],[1]Hoja1!$A$1:$B$17,2,FALSE)</f>
        <v>NAYELI YAMIRA SOCOLA SANDOVAL</v>
      </c>
      <c r="I2001" s="19" t="s">
        <v>495</v>
      </c>
      <c r="J2001" s="20" t="s">
        <v>582</v>
      </c>
    </row>
    <row r="2002" spans="1:10" x14ac:dyDescent="0.25">
      <c r="A2002" s="1">
        <v>2025</v>
      </c>
      <c r="B2002" s="1" t="s">
        <v>230</v>
      </c>
      <c r="C2002" s="3"/>
      <c r="D2002" s="1" t="s">
        <v>5</v>
      </c>
      <c r="E2002" s="1" t="s">
        <v>6</v>
      </c>
      <c r="F2002" s="3">
        <v>45190</v>
      </c>
      <c r="G2002" s="8" t="s">
        <v>442</v>
      </c>
      <c r="H2002" s="8" t="s">
        <v>537</v>
      </c>
      <c r="I2002" t="s">
        <v>483</v>
      </c>
      <c r="J2002" t="s">
        <v>582</v>
      </c>
    </row>
    <row r="2003" spans="1:10" x14ac:dyDescent="0.25">
      <c r="A2003" s="1">
        <v>2025</v>
      </c>
      <c r="B2003" s="1" t="s">
        <v>232</v>
      </c>
      <c r="C2003" s="3"/>
      <c r="D2003" s="1" t="s">
        <v>5</v>
      </c>
      <c r="E2003" s="1" t="s">
        <v>6</v>
      </c>
      <c r="F2003" s="3">
        <v>39673</v>
      </c>
      <c r="G2003" s="8" t="s">
        <v>442</v>
      </c>
      <c r="H2003" s="8" t="s">
        <v>406</v>
      </c>
      <c r="I2003" t="s">
        <v>504</v>
      </c>
      <c r="J2003" t="s">
        <v>584</v>
      </c>
    </row>
    <row r="2004" spans="1:10" x14ac:dyDescent="0.25">
      <c r="A2004" s="1">
        <v>2025</v>
      </c>
      <c r="B2004" s="1" t="s">
        <v>235</v>
      </c>
      <c r="C2004" s="3"/>
      <c r="D2004" s="1" t="s">
        <v>5</v>
      </c>
      <c r="E2004" s="1" t="s">
        <v>10</v>
      </c>
      <c r="F2004" s="3">
        <v>45400</v>
      </c>
      <c r="G2004" s="8" t="s">
        <v>442</v>
      </c>
      <c r="H2004" s="8" t="s">
        <v>560</v>
      </c>
      <c r="I2004" t="s">
        <v>561</v>
      </c>
      <c r="J2004" t="s">
        <v>584</v>
      </c>
    </row>
    <row r="2005" spans="1:10" x14ac:dyDescent="0.25">
      <c r="A2005" s="1">
        <v>2025</v>
      </c>
      <c r="B2005" s="1" t="s">
        <v>238</v>
      </c>
      <c r="C2005" s="3"/>
      <c r="D2005" s="1" t="s">
        <v>5</v>
      </c>
      <c r="E2005" s="1" t="s">
        <v>6</v>
      </c>
      <c r="F2005" s="3">
        <v>43523</v>
      </c>
      <c r="G2005" s="8" t="s">
        <v>442</v>
      </c>
      <c r="H2005" s="8" t="s">
        <v>408</v>
      </c>
      <c r="I2005" t="s">
        <v>477</v>
      </c>
      <c r="J2005" t="s">
        <v>583</v>
      </c>
    </row>
    <row r="2006" spans="1:10" x14ac:dyDescent="0.25">
      <c r="A2006" s="1">
        <v>2025</v>
      </c>
      <c r="B2006" s="1" t="s">
        <v>239</v>
      </c>
      <c r="C2006" s="3"/>
      <c r="D2006" s="1" t="s">
        <v>5</v>
      </c>
      <c r="E2006" s="1" t="s">
        <v>10</v>
      </c>
      <c r="F2006" s="3">
        <v>39097</v>
      </c>
      <c r="G2006" s="8" t="s">
        <v>442</v>
      </c>
      <c r="H2006" s="8" t="s">
        <v>409</v>
      </c>
      <c r="I2006" t="s">
        <v>538</v>
      </c>
      <c r="J2006" t="s">
        <v>582</v>
      </c>
    </row>
    <row r="2007" spans="1:10" x14ac:dyDescent="0.25">
      <c r="A2007" s="1">
        <v>2025</v>
      </c>
      <c r="B2007" s="1" t="s">
        <v>245</v>
      </c>
      <c r="C2007" s="3"/>
      <c r="D2007" s="1" t="s">
        <v>5</v>
      </c>
      <c r="E2007" s="1" t="s">
        <v>10</v>
      </c>
      <c r="F2007" s="3">
        <v>45517</v>
      </c>
      <c r="G2007" s="8" t="s">
        <v>442</v>
      </c>
      <c r="H2007" s="8" t="s">
        <v>410</v>
      </c>
      <c r="I2007" t="s">
        <v>470</v>
      </c>
      <c r="J2007" t="s">
        <v>586</v>
      </c>
    </row>
    <row r="2008" spans="1:10" x14ac:dyDescent="0.25">
      <c r="A2008" s="1">
        <v>2025</v>
      </c>
      <c r="B2008" s="1" t="s">
        <v>248</v>
      </c>
      <c r="C2008" s="3"/>
      <c r="D2008" s="1" t="s">
        <v>5</v>
      </c>
      <c r="E2008" s="1" t="s">
        <v>6</v>
      </c>
      <c r="F2008" s="3">
        <v>44883</v>
      </c>
      <c r="G2008" s="8" t="s">
        <v>442</v>
      </c>
      <c r="H2008" s="8" t="s">
        <v>539</v>
      </c>
      <c r="I2008" t="s">
        <v>489</v>
      </c>
      <c r="J2008" t="s">
        <v>585</v>
      </c>
    </row>
    <row r="2009" spans="1:10" x14ac:dyDescent="0.25">
      <c r="A2009" s="1">
        <v>2025</v>
      </c>
      <c r="B2009" s="1" t="s">
        <v>250</v>
      </c>
      <c r="C2009" s="3"/>
      <c r="D2009" s="1" t="s">
        <v>5</v>
      </c>
      <c r="E2009" s="1" t="s">
        <v>6</v>
      </c>
      <c r="F2009" s="3">
        <v>43173</v>
      </c>
      <c r="G2009" s="8" t="s">
        <v>442</v>
      </c>
      <c r="H2009" s="8" t="s">
        <v>540</v>
      </c>
      <c r="I2009" t="s">
        <v>510</v>
      </c>
      <c r="J2009" t="s">
        <v>584</v>
      </c>
    </row>
    <row r="2010" spans="1:10" x14ac:dyDescent="0.25">
      <c r="A2010" s="1">
        <v>2025</v>
      </c>
      <c r="B2010" s="1" t="s">
        <v>251</v>
      </c>
      <c r="C2010" s="3">
        <v>2958465</v>
      </c>
      <c r="D2010" s="1" t="s">
        <v>5</v>
      </c>
      <c r="E2010" s="1" t="s">
        <v>6</v>
      </c>
      <c r="F2010" s="3">
        <v>45393</v>
      </c>
      <c r="G2010" s="8" t="s">
        <v>442</v>
      </c>
      <c r="H2010" s="8" t="s">
        <v>413</v>
      </c>
      <c r="I2010" t="s">
        <v>467</v>
      </c>
      <c r="J2010" t="s">
        <v>582</v>
      </c>
    </row>
    <row r="2011" spans="1:10" x14ac:dyDescent="0.25">
      <c r="A2011" s="1">
        <v>2025</v>
      </c>
      <c r="B2011" s="1" t="s">
        <v>253</v>
      </c>
      <c r="C2011" s="3">
        <v>2958465</v>
      </c>
      <c r="D2011" s="1" t="s">
        <v>5</v>
      </c>
      <c r="E2011" s="1" t="s">
        <v>10</v>
      </c>
      <c r="F2011" s="3">
        <v>45386</v>
      </c>
      <c r="G2011" s="8" t="s">
        <v>442</v>
      </c>
      <c r="H2011" s="8" t="s">
        <v>414</v>
      </c>
      <c r="I2011" t="s">
        <v>562</v>
      </c>
      <c r="J2011" t="s">
        <v>586</v>
      </c>
    </row>
    <row r="2012" spans="1:10" x14ac:dyDescent="0.25">
      <c r="A2012" s="1">
        <v>2025</v>
      </c>
      <c r="B2012" s="1" t="s">
        <v>254</v>
      </c>
      <c r="C2012" s="3"/>
      <c r="D2012" s="1" t="s">
        <v>5</v>
      </c>
      <c r="E2012" s="1" t="s">
        <v>6</v>
      </c>
      <c r="F2012" s="3">
        <v>43383</v>
      </c>
      <c r="G2012" s="8" t="s">
        <v>442</v>
      </c>
      <c r="H2012" s="8" t="s">
        <v>415</v>
      </c>
      <c r="I2012" t="s">
        <v>478</v>
      </c>
      <c r="J2012" t="s">
        <v>585</v>
      </c>
    </row>
    <row r="2013" spans="1:10" ht="14.4" x14ac:dyDescent="0.3">
      <c r="A2013" s="1">
        <v>2025</v>
      </c>
      <c r="B2013" s="1" t="s">
        <v>597</v>
      </c>
      <c r="C2013" s="3"/>
      <c r="D2013" s="1" t="s">
        <v>5</v>
      </c>
      <c r="E2013" s="1" t="s">
        <v>6</v>
      </c>
      <c r="F2013" s="3">
        <v>45735</v>
      </c>
      <c r="G2013" s="8" t="s">
        <v>442</v>
      </c>
      <c r="H2013" s="19" t="str">
        <f>VLOOKUP(usuariosactivos2024[[#This Row],[Usuario SAP]],[1]Hoja1!$A$1:$B$17,2,FALSE)</f>
        <v>RENATO ALONSO POZO SANDOVAL</v>
      </c>
      <c r="I2013" s="19" t="s">
        <v>461</v>
      </c>
      <c r="J2013" s="20" t="s">
        <v>585</v>
      </c>
    </row>
    <row r="2014" spans="1:10" x14ac:dyDescent="0.25">
      <c r="A2014" s="1">
        <v>2025</v>
      </c>
      <c r="B2014" s="1" t="s">
        <v>257</v>
      </c>
      <c r="C2014" s="3"/>
      <c r="D2014" s="1" t="s">
        <v>5</v>
      </c>
      <c r="E2014" s="1" t="s">
        <v>10</v>
      </c>
      <c r="F2014" s="3">
        <v>45390</v>
      </c>
      <c r="G2014" s="8" t="s">
        <v>442</v>
      </c>
      <c r="H2014" s="8" t="s">
        <v>563</v>
      </c>
      <c r="I2014" t="s">
        <v>470</v>
      </c>
      <c r="J2014" t="s">
        <v>586</v>
      </c>
    </row>
    <row r="2015" spans="1:10" x14ac:dyDescent="0.25">
      <c r="A2015" s="1">
        <v>2025</v>
      </c>
      <c r="B2015" s="1" t="s">
        <v>258</v>
      </c>
      <c r="C2015" s="3"/>
      <c r="D2015" s="1" t="s">
        <v>5</v>
      </c>
      <c r="E2015" s="1" t="s">
        <v>6</v>
      </c>
      <c r="F2015" s="3">
        <v>42419</v>
      </c>
      <c r="G2015" s="8" t="s">
        <v>442</v>
      </c>
      <c r="H2015" s="8" t="s">
        <v>541</v>
      </c>
      <c r="I2015" t="s">
        <v>505</v>
      </c>
      <c r="J2015" t="s">
        <v>584</v>
      </c>
    </row>
    <row r="2016" spans="1:10" x14ac:dyDescent="0.25">
      <c r="A2016" s="1">
        <v>2025</v>
      </c>
      <c r="B2016" s="1" t="s">
        <v>259</v>
      </c>
      <c r="C2016" s="3">
        <v>2958465</v>
      </c>
      <c r="D2016" s="1" t="s">
        <v>5</v>
      </c>
      <c r="E2016" s="1" t="s">
        <v>6</v>
      </c>
      <c r="F2016" s="3">
        <v>45169</v>
      </c>
      <c r="G2016" s="8" t="s">
        <v>442</v>
      </c>
      <c r="H2016" s="8" t="s">
        <v>542</v>
      </c>
      <c r="I2016" t="s">
        <v>505</v>
      </c>
      <c r="J2016" t="s">
        <v>584</v>
      </c>
    </row>
    <row r="2017" spans="1:10" x14ac:dyDescent="0.25">
      <c r="A2017" s="1">
        <v>2025</v>
      </c>
      <c r="B2017" s="1" t="s">
        <v>261</v>
      </c>
      <c r="C2017" s="3"/>
      <c r="D2017" s="1" t="s">
        <v>5</v>
      </c>
      <c r="E2017" s="1" t="s">
        <v>10</v>
      </c>
      <c r="F2017" s="3">
        <v>43493</v>
      </c>
      <c r="G2017" s="8" t="s">
        <v>442</v>
      </c>
      <c r="H2017" s="8" t="s">
        <v>543</v>
      </c>
      <c r="I2017" t="s">
        <v>544</v>
      </c>
      <c r="J2017" t="s">
        <v>587</v>
      </c>
    </row>
    <row r="2018" spans="1:10" ht="14.4" x14ac:dyDescent="0.3">
      <c r="A2018" s="1">
        <v>2025</v>
      </c>
      <c r="B2018" s="1" t="s">
        <v>598</v>
      </c>
      <c r="C2018" s="3"/>
      <c r="D2018" s="1" t="s">
        <v>5</v>
      </c>
      <c r="E2018" s="1" t="s">
        <v>6</v>
      </c>
      <c r="F2018" s="3">
        <v>45728</v>
      </c>
      <c r="G2018" s="8" t="s">
        <v>442</v>
      </c>
      <c r="H2018" s="19" t="str">
        <f>VLOOKUP(usuariosactivos2024[[#This Row],[Usuario SAP]],[1]Hoja1!$A$1:$B$17,2,FALSE)</f>
        <v>SEBASTIAN ALONSO ALVARADO SANDOVAL</v>
      </c>
      <c r="I2018" s="19" t="s">
        <v>467</v>
      </c>
      <c r="J2018" s="20" t="s">
        <v>582</v>
      </c>
    </row>
    <row r="2019" spans="1:10" ht="14.4" x14ac:dyDescent="0.3">
      <c r="A2019" s="1">
        <v>2025</v>
      </c>
      <c r="B2019" s="1" t="s">
        <v>599</v>
      </c>
      <c r="C2019" s="3"/>
      <c r="D2019" s="1" t="s">
        <v>5</v>
      </c>
      <c r="E2019" s="1" t="s">
        <v>6</v>
      </c>
      <c r="F2019" s="3">
        <v>45728</v>
      </c>
      <c r="G2019" s="8" t="s">
        <v>442</v>
      </c>
      <c r="H2019" s="19" t="str">
        <f>VLOOKUP(usuariosactivos2024[[#This Row],[Usuario SAP]],[1]Hoja1!$A$1:$B$17,2,FALSE)</f>
        <v>STEVEN YOSEPH CASTRO ARELLANO</v>
      </c>
      <c r="I2019" s="19" t="s">
        <v>467</v>
      </c>
      <c r="J2019" s="20" t="s">
        <v>582</v>
      </c>
    </row>
    <row r="2020" spans="1:10" x14ac:dyDescent="0.25">
      <c r="A2020" s="1">
        <v>2025</v>
      </c>
      <c r="B2020" s="1" t="s">
        <v>264</v>
      </c>
      <c r="C2020" s="3">
        <v>2958465</v>
      </c>
      <c r="D2020" s="1" t="s">
        <v>5</v>
      </c>
      <c r="E2020" s="1" t="s">
        <v>6</v>
      </c>
      <c r="F2020" s="3">
        <v>44897</v>
      </c>
      <c r="G2020" s="8" t="s">
        <v>442</v>
      </c>
      <c r="H2020" s="8" t="s">
        <v>545</v>
      </c>
      <c r="I2020" t="s">
        <v>489</v>
      </c>
      <c r="J2020" t="s">
        <v>585</v>
      </c>
    </row>
    <row r="2021" spans="1:10" x14ac:dyDescent="0.25">
      <c r="A2021" s="1">
        <v>2025</v>
      </c>
      <c r="B2021" s="1" t="s">
        <v>265</v>
      </c>
      <c r="C2021" s="3"/>
      <c r="D2021" s="1" t="s">
        <v>5</v>
      </c>
      <c r="E2021" s="1" t="s">
        <v>6</v>
      </c>
      <c r="F2021" s="3">
        <v>41866</v>
      </c>
      <c r="G2021" s="8" t="s">
        <v>442</v>
      </c>
      <c r="H2021" s="8" t="s">
        <v>421</v>
      </c>
      <c r="I2021" t="s">
        <v>463</v>
      </c>
      <c r="J2021" t="s">
        <v>582</v>
      </c>
    </row>
    <row r="2022" spans="1:10" x14ac:dyDescent="0.25">
      <c r="A2022" s="1">
        <v>2025</v>
      </c>
      <c r="B2022" s="1" t="s">
        <v>266</v>
      </c>
      <c r="C2022" s="3">
        <v>2958465</v>
      </c>
      <c r="D2022" s="1" t="s">
        <v>5</v>
      </c>
      <c r="E2022" s="1" t="s">
        <v>6</v>
      </c>
      <c r="F2022" s="3">
        <v>45139</v>
      </c>
      <c r="G2022" s="8" t="s">
        <v>442</v>
      </c>
      <c r="H2022" s="8" t="s">
        <v>546</v>
      </c>
      <c r="I2022" t="s">
        <v>478</v>
      </c>
      <c r="J2022" t="s">
        <v>585</v>
      </c>
    </row>
    <row r="2023" spans="1:10" x14ac:dyDescent="0.25">
      <c r="A2023" s="1">
        <v>2025</v>
      </c>
      <c r="B2023" s="1" t="s">
        <v>267</v>
      </c>
      <c r="C2023" s="3">
        <v>45702</v>
      </c>
      <c r="D2023" s="1" t="s">
        <v>5</v>
      </c>
      <c r="E2023" s="1" t="s">
        <v>6</v>
      </c>
      <c r="F2023" s="3">
        <v>45323</v>
      </c>
      <c r="G2023" s="8" t="s">
        <v>442</v>
      </c>
      <c r="H2023" s="8" t="s">
        <v>554</v>
      </c>
      <c r="I2023" t="s">
        <v>478</v>
      </c>
      <c r="J2023" t="s">
        <v>585</v>
      </c>
    </row>
    <row r="2024" spans="1:10" x14ac:dyDescent="0.25">
      <c r="A2024" s="1">
        <v>2025</v>
      </c>
      <c r="B2024" s="1" t="s">
        <v>268</v>
      </c>
      <c r="C2024" s="3"/>
      <c r="D2024" s="1" t="s">
        <v>5</v>
      </c>
      <c r="E2024" s="1" t="s">
        <v>6</v>
      </c>
      <c r="F2024" s="3">
        <v>44404</v>
      </c>
      <c r="G2024" s="8" t="s">
        <v>442</v>
      </c>
      <c r="H2024" s="8" t="s">
        <v>547</v>
      </c>
      <c r="I2024" t="s">
        <v>489</v>
      </c>
      <c r="J2024" t="s">
        <v>585</v>
      </c>
    </row>
    <row r="2025" spans="1:10" x14ac:dyDescent="0.25">
      <c r="A2025" s="1">
        <v>2025</v>
      </c>
      <c r="B2025" s="1" t="s">
        <v>270</v>
      </c>
      <c r="C2025" s="3">
        <v>45730</v>
      </c>
      <c r="D2025" s="1" t="s">
        <v>5</v>
      </c>
      <c r="E2025" s="1" t="s">
        <v>6</v>
      </c>
      <c r="F2025" s="3">
        <v>45315</v>
      </c>
      <c r="G2025" s="8" t="s">
        <v>442</v>
      </c>
      <c r="H2025" s="8" t="s">
        <v>548</v>
      </c>
      <c r="I2025" t="s">
        <v>461</v>
      </c>
      <c r="J2025" t="s">
        <v>585</v>
      </c>
    </row>
    <row r="2026" spans="1:10" x14ac:dyDescent="0.25">
      <c r="A2026" s="1">
        <v>2025</v>
      </c>
      <c r="B2026" s="1" t="s">
        <v>271</v>
      </c>
      <c r="C2026" s="3"/>
      <c r="D2026" s="1" t="s">
        <v>5</v>
      </c>
      <c r="E2026" s="1" t="s">
        <v>6</v>
      </c>
      <c r="F2026" s="3">
        <v>43684</v>
      </c>
      <c r="G2026" s="8" t="s">
        <v>442</v>
      </c>
      <c r="H2026" s="8" t="s">
        <v>426</v>
      </c>
      <c r="I2026" t="s">
        <v>485</v>
      </c>
      <c r="J2026" t="s">
        <v>583</v>
      </c>
    </row>
    <row r="2027" spans="1:10" x14ac:dyDescent="0.25">
      <c r="A2027" s="1">
        <v>2025</v>
      </c>
      <c r="B2027" s="1" t="s">
        <v>273</v>
      </c>
      <c r="C2027" s="3">
        <v>45756</v>
      </c>
      <c r="D2027" s="1" t="s">
        <v>5</v>
      </c>
      <c r="E2027" s="1" t="s">
        <v>6</v>
      </c>
      <c r="F2027" s="3">
        <v>44837</v>
      </c>
      <c r="G2027" s="8" t="s">
        <v>442</v>
      </c>
      <c r="H2027" s="8" t="s">
        <v>549</v>
      </c>
      <c r="I2027" t="s">
        <v>467</v>
      </c>
      <c r="J2027" t="s">
        <v>582</v>
      </c>
    </row>
    <row r="2028" spans="1:10" x14ac:dyDescent="0.25">
      <c r="A2028" s="1">
        <v>2025</v>
      </c>
      <c r="B2028" s="1" t="s">
        <v>274</v>
      </c>
      <c r="C2028" s="3"/>
      <c r="D2028" s="1" t="s">
        <v>5</v>
      </c>
      <c r="E2028" s="1" t="s">
        <v>6</v>
      </c>
      <c r="F2028" s="3">
        <v>44231</v>
      </c>
      <c r="G2028" s="8" t="s">
        <v>442</v>
      </c>
      <c r="H2028" s="8" t="s">
        <v>465</v>
      </c>
      <c r="I2028" t="s">
        <v>491</v>
      </c>
      <c r="J2028" t="s">
        <v>582</v>
      </c>
    </row>
    <row r="2029" spans="1:10" x14ac:dyDescent="0.25">
      <c r="A2029" s="1">
        <v>2025</v>
      </c>
      <c r="B2029" s="1" t="s">
        <v>275</v>
      </c>
      <c r="C2029" s="3"/>
      <c r="D2029" s="1" t="s">
        <v>5</v>
      </c>
      <c r="E2029" s="1" t="s">
        <v>10</v>
      </c>
      <c r="F2029" s="3">
        <v>45540</v>
      </c>
      <c r="G2029" s="8" t="s">
        <v>442</v>
      </c>
      <c r="H2029" s="8" t="s">
        <v>575</v>
      </c>
      <c r="I2029" t="s">
        <v>489</v>
      </c>
      <c r="J2029" t="s">
        <v>585</v>
      </c>
    </row>
    <row r="2030" spans="1:10" x14ac:dyDescent="0.25">
      <c r="A2030" s="1">
        <v>2025</v>
      </c>
      <c r="B2030" s="1" t="s">
        <v>276</v>
      </c>
      <c r="C2030" s="3"/>
      <c r="D2030" s="1" t="s">
        <v>5</v>
      </c>
      <c r="E2030" s="1" t="s">
        <v>6</v>
      </c>
      <c r="F2030" s="3">
        <v>43567</v>
      </c>
      <c r="G2030" s="8" t="s">
        <v>442</v>
      </c>
      <c r="H2030" s="8" t="s">
        <v>429</v>
      </c>
      <c r="I2030" t="s">
        <v>550</v>
      </c>
      <c r="J2030" t="s">
        <v>584</v>
      </c>
    </row>
    <row r="2031" spans="1:10" ht="14.4" x14ac:dyDescent="0.3">
      <c r="A2031" s="1">
        <v>2025</v>
      </c>
      <c r="B2031" s="1" t="s">
        <v>277</v>
      </c>
      <c r="C2031" s="3">
        <v>45678</v>
      </c>
      <c r="D2031" s="1" t="s">
        <v>5</v>
      </c>
      <c r="E2031" s="1" t="s">
        <v>6</v>
      </c>
      <c r="F2031" s="3">
        <v>43413</v>
      </c>
      <c r="G2031" s="8" t="s">
        <v>442</v>
      </c>
      <c r="H2031" s="19" t="str">
        <f>VLOOKUP(usuariosactivos2024[[#This Row],[Usuario SAP]],[1]Hoja1!$A$1:$B$17,2,FALSE)</f>
        <v>WALTER FACUNDO FACUNDO</v>
      </c>
      <c r="I2031" s="19" t="s">
        <v>473</v>
      </c>
      <c r="J2031" s="20" t="s">
        <v>586</v>
      </c>
    </row>
    <row r="2032" spans="1:10" x14ac:dyDescent="0.25">
      <c r="A2032" s="1">
        <v>2025</v>
      </c>
      <c r="B2032" s="1" t="s">
        <v>279</v>
      </c>
      <c r="C2032" s="3"/>
      <c r="D2032" s="1" t="s">
        <v>5</v>
      </c>
      <c r="E2032" s="1" t="s">
        <v>10</v>
      </c>
      <c r="F2032" s="3">
        <v>42809</v>
      </c>
      <c r="G2032" s="8" t="s">
        <v>442</v>
      </c>
      <c r="H2032" s="8" t="s">
        <v>430</v>
      </c>
      <c r="I2032" t="s">
        <v>473</v>
      </c>
      <c r="J2032" t="s">
        <v>586</v>
      </c>
    </row>
    <row r="2033" spans="1:10" x14ac:dyDescent="0.25">
      <c r="A2033" s="1">
        <v>2025</v>
      </c>
      <c r="B2033" s="1" t="s">
        <v>281</v>
      </c>
      <c r="C2033" s="3"/>
      <c r="D2033" s="1" t="s">
        <v>5</v>
      </c>
      <c r="E2033" s="1" t="s">
        <v>6</v>
      </c>
      <c r="F2033" s="3">
        <v>43472</v>
      </c>
      <c r="G2033" s="8" t="s">
        <v>442</v>
      </c>
      <c r="H2033" s="8" t="s">
        <v>296</v>
      </c>
      <c r="I2033" t="s">
        <v>467</v>
      </c>
      <c r="J2033" t="s">
        <v>582</v>
      </c>
    </row>
    <row r="2034" spans="1:10" x14ac:dyDescent="0.25">
      <c r="A2034" s="1">
        <v>2025</v>
      </c>
      <c r="B2034" s="1" t="s">
        <v>282</v>
      </c>
      <c r="C2034" s="3">
        <v>2958465</v>
      </c>
      <c r="D2034" s="1" t="s">
        <v>5</v>
      </c>
      <c r="E2034" s="1" t="s">
        <v>6</v>
      </c>
      <c r="F2034" s="3">
        <v>45393</v>
      </c>
      <c r="G2034" s="8" t="s">
        <v>442</v>
      </c>
      <c r="H2034" s="8" t="s">
        <v>431</v>
      </c>
      <c r="I2034" t="s">
        <v>485</v>
      </c>
      <c r="J2034" t="s">
        <v>583</v>
      </c>
    </row>
    <row r="2035" spans="1:10" x14ac:dyDescent="0.25">
      <c r="A2035" s="1">
        <v>2025</v>
      </c>
      <c r="B2035" s="1" t="s">
        <v>284</v>
      </c>
      <c r="C2035" s="3"/>
      <c r="D2035" s="1" t="s">
        <v>5</v>
      </c>
      <c r="E2035" s="1" t="s">
        <v>6</v>
      </c>
      <c r="F2035" s="3">
        <v>45134</v>
      </c>
      <c r="G2035" s="8" t="s">
        <v>442</v>
      </c>
      <c r="H2035" s="8" t="s">
        <v>551</v>
      </c>
      <c r="I2035" t="s">
        <v>491</v>
      </c>
      <c r="J2035" t="s">
        <v>582</v>
      </c>
    </row>
    <row r="2036" spans="1:10" x14ac:dyDescent="0.25">
      <c r="A2036" s="1">
        <v>2025</v>
      </c>
      <c r="B2036" s="1" t="s">
        <v>286</v>
      </c>
      <c r="C2036" s="3"/>
      <c r="D2036" s="1" t="s">
        <v>5</v>
      </c>
      <c r="E2036" s="1" t="s">
        <v>10</v>
      </c>
      <c r="F2036" s="3">
        <v>44676</v>
      </c>
      <c r="G2036" s="8" t="s">
        <v>442</v>
      </c>
      <c r="H2036" s="8" t="s">
        <v>552</v>
      </c>
      <c r="I2036" t="s">
        <v>483</v>
      </c>
      <c r="J2036" t="s">
        <v>582</v>
      </c>
    </row>
    <row r="2037" spans="1:10" ht="14.4" x14ac:dyDescent="0.3">
      <c r="A2037" s="1">
        <v>2025</v>
      </c>
      <c r="B2037" s="1" t="s">
        <v>591</v>
      </c>
      <c r="C2037" s="3"/>
      <c r="D2037" s="1" t="s">
        <v>5</v>
      </c>
      <c r="E2037" s="1" t="s">
        <v>6</v>
      </c>
      <c r="F2037" s="3">
        <v>45699</v>
      </c>
      <c r="G2037" s="8" t="s">
        <v>442</v>
      </c>
      <c r="H2037" s="19" t="str">
        <f>VLOOKUP(usuariosactivos2024[[#This Row],[Usuario SAP]],[1]Hoja1!$A$1:$B$17,2,FALSE)</f>
        <v>YADHIRA LETICIA SAAVEDRA CORDOVA</v>
      </c>
      <c r="I2037" s="19" t="s">
        <v>491</v>
      </c>
      <c r="J2037" s="20" t="s">
        <v>582</v>
      </c>
    </row>
    <row r="2039" spans="1:10" x14ac:dyDescent="0.25">
      <c r="E2039" s="22"/>
    </row>
    <row r="2059" spans="5:5" x14ac:dyDescent="0.25">
      <c r="E2059" s="22"/>
    </row>
    <row r="2060" spans="5:5" x14ac:dyDescent="0.25">
      <c r="E2060" s="21"/>
    </row>
    <row r="2061" spans="5:5" x14ac:dyDescent="0.25">
      <c r="E2061" s="21"/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E282"/>
  <sheetViews>
    <sheetView workbookViewId="0">
      <selection activeCell="F58" sqref="F58"/>
    </sheetView>
  </sheetViews>
  <sheetFormatPr baseColWidth="10" defaultRowHeight="13.2" x14ac:dyDescent="0.25"/>
  <cols>
    <col min="1" max="1" width="16.33203125" style="1" bestFit="1" customWidth="1"/>
    <col min="2" max="2" width="10.44140625" style="1" bestFit="1" customWidth="1"/>
    <col min="3" max="3" width="13.33203125" style="1" bestFit="1" customWidth="1"/>
    <col min="4" max="4" width="10.88671875" style="1" bestFit="1" customWidth="1"/>
    <col min="5" max="5" width="27.109375" style="1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6" t="s">
        <v>437</v>
      </c>
      <c r="E1" s="4" t="s">
        <v>3</v>
      </c>
    </row>
    <row r="2" spans="1:5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</row>
    <row r="3" spans="1:5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</row>
    <row r="4" spans="1:5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</row>
    <row r="5" spans="1:5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</row>
    <row r="6" spans="1:5" x14ac:dyDescent="0.25">
      <c r="A6" s="1" t="s">
        <v>12</v>
      </c>
      <c r="B6" s="3"/>
      <c r="C6" s="1" t="s">
        <v>5</v>
      </c>
      <c r="D6" s="1" t="s">
        <v>6</v>
      </c>
      <c r="E6" s="3">
        <v>45652</v>
      </c>
    </row>
    <row r="7" spans="1:5" hidden="1" x14ac:dyDescent="0.25">
      <c r="A7" s="1" t="s">
        <v>13</v>
      </c>
      <c r="B7" s="3">
        <v>44713</v>
      </c>
      <c r="C7" s="1" t="s">
        <v>5</v>
      </c>
      <c r="D7" s="1" t="s">
        <v>10</v>
      </c>
      <c r="E7" s="3">
        <v>41066</v>
      </c>
    </row>
    <row r="8" spans="1:5" x14ac:dyDescent="0.25">
      <c r="A8" s="1" t="s">
        <v>14</v>
      </c>
      <c r="B8" s="3">
        <v>2958465</v>
      </c>
      <c r="C8" s="1" t="s">
        <v>5</v>
      </c>
      <c r="D8" s="1" t="s">
        <v>10</v>
      </c>
      <c r="E8" s="3">
        <v>42037</v>
      </c>
    </row>
    <row r="9" spans="1:5" x14ac:dyDescent="0.25">
      <c r="A9" s="1" t="s">
        <v>15</v>
      </c>
      <c r="B9" s="3"/>
      <c r="C9" s="1" t="s">
        <v>5</v>
      </c>
      <c r="D9" s="1" t="s">
        <v>10</v>
      </c>
      <c r="E9" s="3">
        <v>41003</v>
      </c>
    </row>
    <row r="10" spans="1:5" x14ac:dyDescent="0.25">
      <c r="A10" s="1" t="s">
        <v>16</v>
      </c>
      <c r="B10" s="3"/>
      <c r="C10" s="1" t="s">
        <v>5</v>
      </c>
      <c r="D10" s="1" t="s">
        <v>10</v>
      </c>
      <c r="E10" s="3">
        <v>40954</v>
      </c>
    </row>
    <row r="11" spans="1:5" x14ac:dyDescent="0.25">
      <c r="A11" s="1" t="s">
        <v>17</v>
      </c>
      <c r="B11" s="3"/>
      <c r="C11" s="1" t="s">
        <v>5</v>
      </c>
      <c r="D11" s="1" t="s">
        <v>10</v>
      </c>
      <c r="E11" s="3">
        <v>40792</v>
      </c>
    </row>
    <row r="12" spans="1:5" x14ac:dyDescent="0.25">
      <c r="A12" s="1" t="s">
        <v>18</v>
      </c>
      <c r="B12" s="3"/>
      <c r="C12" s="1" t="s">
        <v>5</v>
      </c>
      <c r="D12" s="1" t="s">
        <v>10</v>
      </c>
      <c r="E12" s="3">
        <v>43608</v>
      </c>
    </row>
    <row r="13" spans="1:5" x14ac:dyDescent="0.25">
      <c r="A13" s="1" t="s">
        <v>19</v>
      </c>
      <c r="B13" s="3"/>
      <c r="C13" s="1" t="s">
        <v>5</v>
      </c>
      <c r="D13" s="1" t="s">
        <v>20</v>
      </c>
      <c r="E13" s="3">
        <v>41611</v>
      </c>
    </row>
    <row r="14" spans="1:5" x14ac:dyDescent="0.25">
      <c r="A14" s="1" t="s">
        <v>21</v>
      </c>
      <c r="B14" s="3"/>
      <c r="C14" s="1" t="s">
        <v>5</v>
      </c>
      <c r="D14" s="1" t="s">
        <v>6</v>
      </c>
      <c r="E14" s="3">
        <v>44659</v>
      </c>
    </row>
    <row r="15" spans="1:5" hidden="1" x14ac:dyDescent="0.25">
      <c r="A15" s="1" t="s">
        <v>22</v>
      </c>
      <c r="B15" s="3">
        <v>45657</v>
      </c>
      <c r="C15" s="1" t="s">
        <v>5</v>
      </c>
      <c r="D15" s="1" t="s">
        <v>6</v>
      </c>
      <c r="E15" s="3">
        <v>44959</v>
      </c>
    </row>
    <row r="16" spans="1:5" x14ac:dyDescent="0.25">
      <c r="A16" s="1" t="s">
        <v>23</v>
      </c>
      <c r="B16" s="3"/>
      <c r="C16" s="1" t="s">
        <v>5</v>
      </c>
      <c r="D16" s="1" t="s">
        <v>6</v>
      </c>
      <c r="E16" s="3">
        <v>43958</v>
      </c>
    </row>
    <row r="17" spans="1:5" hidden="1" x14ac:dyDescent="0.25">
      <c r="A17" s="1" t="s">
        <v>24</v>
      </c>
      <c r="B17" s="3">
        <v>45483</v>
      </c>
      <c r="C17" s="1" t="s">
        <v>5</v>
      </c>
      <c r="D17" s="1" t="s">
        <v>6</v>
      </c>
      <c r="E17" s="3">
        <v>45173</v>
      </c>
    </row>
    <row r="18" spans="1:5" hidden="1" x14ac:dyDescent="0.25">
      <c r="A18" s="1" t="s">
        <v>25</v>
      </c>
      <c r="B18" s="3">
        <v>2958465</v>
      </c>
      <c r="C18" s="1" t="s">
        <v>5</v>
      </c>
      <c r="D18" s="1" t="s">
        <v>6</v>
      </c>
      <c r="E18" s="3">
        <v>45681</v>
      </c>
    </row>
    <row r="19" spans="1:5" hidden="1" x14ac:dyDescent="0.25">
      <c r="A19" s="1" t="s">
        <v>26</v>
      </c>
      <c r="B19" s="3">
        <v>44570</v>
      </c>
      <c r="C19" s="1" t="s">
        <v>5</v>
      </c>
      <c r="D19" s="1" t="s">
        <v>6</v>
      </c>
      <c r="E19" s="3">
        <v>44319</v>
      </c>
    </row>
    <row r="20" spans="1:5" hidden="1" x14ac:dyDescent="0.25">
      <c r="A20" s="1" t="s">
        <v>27</v>
      </c>
      <c r="B20" s="3">
        <v>44858</v>
      </c>
      <c r="C20" s="1" t="s">
        <v>5</v>
      </c>
      <c r="D20" s="1" t="s">
        <v>6</v>
      </c>
      <c r="E20" s="3">
        <v>43115</v>
      </c>
    </row>
    <row r="21" spans="1:5" x14ac:dyDescent="0.25">
      <c r="A21" s="1" t="s">
        <v>28</v>
      </c>
      <c r="B21" s="3">
        <v>2958465</v>
      </c>
      <c r="C21" s="1" t="s">
        <v>5</v>
      </c>
      <c r="D21" s="1" t="s">
        <v>6</v>
      </c>
      <c r="E21" s="3">
        <v>43740</v>
      </c>
    </row>
    <row r="22" spans="1:5" x14ac:dyDescent="0.25">
      <c r="A22" s="1" t="s">
        <v>29</v>
      </c>
      <c r="B22" s="3"/>
      <c r="C22" s="1" t="s">
        <v>5</v>
      </c>
      <c r="D22" s="1" t="s">
        <v>6</v>
      </c>
      <c r="E22" s="3">
        <v>45495</v>
      </c>
    </row>
    <row r="23" spans="1:5" hidden="1" x14ac:dyDescent="0.25">
      <c r="A23" s="1" t="s">
        <v>30</v>
      </c>
      <c r="B23" s="3">
        <v>45349</v>
      </c>
      <c r="C23" s="1" t="s">
        <v>5</v>
      </c>
      <c r="D23" s="1" t="s">
        <v>6</v>
      </c>
      <c r="E23" s="3">
        <v>43447</v>
      </c>
    </row>
    <row r="24" spans="1:5" x14ac:dyDescent="0.25">
      <c r="A24" s="1" t="s">
        <v>31</v>
      </c>
      <c r="B24" s="3"/>
      <c r="C24" s="1" t="s">
        <v>5</v>
      </c>
      <c r="D24" s="1" t="s">
        <v>6</v>
      </c>
      <c r="E24" s="3">
        <v>45594</v>
      </c>
    </row>
    <row r="25" spans="1:5" x14ac:dyDescent="0.25">
      <c r="A25" s="1" t="s">
        <v>32</v>
      </c>
      <c r="B25" s="3"/>
      <c r="C25" s="1" t="s">
        <v>5</v>
      </c>
      <c r="D25" s="1" t="s">
        <v>10</v>
      </c>
      <c r="E25" s="3">
        <v>42604</v>
      </c>
    </row>
    <row r="26" spans="1:5" x14ac:dyDescent="0.25">
      <c r="A26" s="1" t="s">
        <v>33</v>
      </c>
      <c r="B26" s="3"/>
      <c r="C26" s="1" t="s">
        <v>5</v>
      </c>
      <c r="D26" s="1" t="s">
        <v>10</v>
      </c>
      <c r="E26" s="3">
        <v>41353</v>
      </c>
    </row>
    <row r="27" spans="1:5" hidden="1" x14ac:dyDescent="0.25">
      <c r="A27" s="1" t="s">
        <v>34</v>
      </c>
      <c r="B27" s="3">
        <v>45623</v>
      </c>
      <c r="C27" s="1" t="s">
        <v>5</v>
      </c>
      <c r="D27" s="1" t="s">
        <v>10</v>
      </c>
      <c r="E27" s="3">
        <v>43798</v>
      </c>
    </row>
    <row r="28" spans="1:5" x14ac:dyDescent="0.25">
      <c r="A28" s="1" t="s">
        <v>35</v>
      </c>
      <c r="B28" s="3"/>
      <c r="C28" s="1" t="s">
        <v>5</v>
      </c>
      <c r="D28" s="1" t="s">
        <v>6</v>
      </c>
      <c r="E28" s="3">
        <v>44677</v>
      </c>
    </row>
    <row r="29" spans="1:5" x14ac:dyDescent="0.25">
      <c r="A29" s="1" t="s">
        <v>36</v>
      </c>
      <c r="B29" s="3">
        <v>2958465</v>
      </c>
      <c r="C29" s="1" t="s">
        <v>5</v>
      </c>
      <c r="D29" s="1" t="s">
        <v>10</v>
      </c>
      <c r="E29" s="3">
        <v>45209</v>
      </c>
    </row>
    <row r="30" spans="1:5" hidden="1" x14ac:dyDescent="0.25">
      <c r="A30" s="1" t="s">
        <v>37</v>
      </c>
      <c r="B30" s="3">
        <v>45199</v>
      </c>
      <c r="C30" s="1" t="s">
        <v>5</v>
      </c>
      <c r="D30" s="1" t="s">
        <v>6</v>
      </c>
      <c r="E30" s="3">
        <v>44487</v>
      </c>
    </row>
    <row r="31" spans="1:5" x14ac:dyDescent="0.25">
      <c r="A31" s="1" t="s">
        <v>38</v>
      </c>
      <c r="B31" s="3"/>
      <c r="C31" s="1" t="s">
        <v>5</v>
      </c>
      <c r="D31" s="1" t="s">
        <v>6</v>
      </c>
      <c r="E31" s="3">
        <v>44659</v>
      </c>
    </row>
    <row r="32" spans="1:5" hidden="1" x14ac:dyDescent="0.25">
      <c r="A32" s="1" t="s">
        <v>39</v>
      </c>
      <c r="B32" s="3">
        <v>45201</v>
      </c>
      <c r="C32" s="1" t="s">
        <v>5</v>
      </c>
      <c r="D32" s="1" t="s">
        <v>6</v>
      </c>
      <c r="E32" s="3">
        <v>44189</v>
      </c>
    </row>
    <row r="33" spans="1:5" hidden="1" x14ac:dyDescent="0.25">
      <c r="A33" s="1" t="s">
        <v>40</v>
      </c>
      <c r="B33" s="3">
        <v>44790</v>
      </c>
      <c r="C33" s="1" t="s">
        <v>5</v>
      </c>
      <c r="D33" s="1" t="s">
        <v>6</v>
      </c>
      <c r="E33" s="3">
        <v>39853</v>
      </c>
    </row>
    <row r="34" spans="1:5" hidden="1" x14ac:dyDescent="0.25">
      <c r="A34" s="1" t="s">
        <v>41</v>
      </c>
      <c r="B34" s="3">
        <v>45062</v>
      </c>
      <c r="C34" s="1" t="s">
        <v>5</v>
      </c>
      <c r="D34" s="1" t="s">
        <v>10</v>
      </c>
      <c r="E34" s="3">
        <v>45184</v>
      </c>
    </row>
    <row r="35" spans="1:5" hidden="1" x14ac:dyDescent="0.25">
      <c r="A35" s="1" t="s">
        <v>42</v>
      </c>
      <c r="B35" s="3">
        <v>44664</v>
      </c>
      <c r="C35" s="1" t="s">
        <v>5</v>
      </c>
      <c r="D35" s="1" t="s">
        <v>10</v>
      </c>
      <c r="E35" s="3">
        <v>43812</v>
      </c>
    </row>
    <row r="36" spans="1:5" hidden="1" x14ac:dyDescent="0.25">
      <c r="A36" s="1" t="s">
        <v>43</v>
      </c>
      <c r="B36" s="3">
        <v>45611</v>
      </c>
      <c r="C36" s="1" t="s">
        <v>5</v>
      </c>
      <c r="D36" s="1" t="s">
        <v>6</v>
      </c>
      <c r="E36" s="3">
        <v>45337</v>
      </c>
    </row>
    <row r="37" spans="1:5" hidden="1" x14ac:dyDescent="0.25">
      <c r="A37" s="1" t="s">
        <v>44</v>
      </c>
      <c r="B37" s="3">
        <v>44865</v>
      </c>
      <c r="C37" s="1" t="s">
        <v>5</v>
      </c>
      <c r="D37" s="1" t="s">
        <v>6</v>
      </c>
      <c r="E37" s="3">
        <v>44517</v>
      </c>
    </row>
    <row r="38" spans="1:5" hidden="1" x14ac:dyDescent="0.25">
      <c r="A38" s="1" t="s">
        <v>45</v>
      </c>
      <c r="B38" s="3">
        <v>44943</v>
      </c>
      <c r="C38" s="1" t="s">
        <v>5</v>
      </c>
      <c r="D38" s="1" t="s">
        <v>10</v>
      </c>
      <c r="E38" s="3">
        <v>45184</v>
      </c>
    </row>
    <row r="39" spans="1:5" hidden="1" x14ac:dyDescent="0.25">
      <c r="A39" s="1" t="s">
        <v>46</v>
      </c>
      <c r="B39" s="3">
        <v>45077</v>
      </c>
      <c r="C39" s="1" t="s">
        <v>5</v>
      </c>
      <c r="D39" s="1" t="s">
        <v>6</v>
      </c>
      <c r="E39" s="3">
        <v>45184</v>
      </c>
    </row>
    <row r="40" spans="1:5" hidden="1" x14ac:dyDescent="0.25">
      <c r="A40" s="1" t="s">
        <v>47</v>
      </c>
      <c r="B40" s="3">
        <v>44783</v>
      </c>
      <c r="C40" s="1" t="s">
        <v>5</v>
      </c>
      <c r="D40" s="1" t="s">
        <v>6</v>
      </c>
      <c r="E40" s="3">
        <v>44246</v>
      </c>
    </row>
    <row r="41" spans="1:5" hidden="1" x14ac:dyDescent="0.25">
      <c r="A41" s="1" t="s">
        <v>48</v>
      </c>
      <c r="B41" s="3">
        <v>44637</v>
      </c>
      <c r="C41" s="1" t="s">
        <v>5</v>
      </c>
      <c r="D41" s="1" t="s">
        <v>10</v>
      </c>
      <c r="E41" s="3">
        <v>44624</v>
      </c>
    </row>
    <row r="42" spans="1:5" hidden="1" x14ac:dyDescent="0.25">
      <c r="A42" s="1" t="s">
        <v>49</v>
      </c>
      <c r="B42" s="3">
        <v>45310</v>
      </c>
      <c r="C42" s="1" t="s">
        <v>5</v>
      </c>
      <c r="D42" s="1" t="s">
        <v>10</v>
      </c>
      <c r="E42" s="3">
        <v>44713</v>
      </c>
    </row>
    <row r="43" spans="1:5" x14ac:dyDescent="0.25">
      <c r="A43" s="1" t="s">
        <v>50</v>
      </c>
      <c r="B43" s="3"/>
      <c r="C43" s="1" t="s">
        <v>5</v>
      </c>
      <c r="D43" s="1" t="s">
        <v>6</v>
      </c>
      <c r="E43" s="3">
        <v>45525</v>
      </c>
    </row>
    <row r="44" spans="1:5" x14ac:dyDescent="0.25">
      <c r="A44" s="1" t="s">
        <v>51</v>
      </c>
      <c r="B44" s="3"/>
      <c r="C44" s="1" t="s">
        <v>5</v>
      </c>
      <c r="D44" s="1" t="s">
        <v>6</v>
      </c>
      <c r="E44" s="3">
        <v>44224</v>
      </c>
    </row>
    <row r="45" spans="1:5" x14ac:dyDescent="0.25">
      <c r="A45" s="1" t="s">
        <v>52</v>
      </c>
      <c r="B45" s="3"/>
      <c r="C45" s="1" t="s">
        <v>5</v>
      </c>
      <c r="D45" s="1" t="s">
        <v>6</v>
      </c>
      <c r="E45" s="3">
        <v>44070</v>
      </c>
    </row>
    <row r="46" spans="1:5" hidden="1" x14ac:dyDescent="0.25">
      <c r="A46" s="1" t="s">
        <v>53</v>
      </c>
      <c r="B46" s="3">
        <v>44783</v>
      </c>
      <c r="C46" s="1" t="s">
        <v>5</v>
      </c>
      <c r="D46" s="1" t="s">
        <v>10</v>
      </c>
      <c r="E46" s="3">
        <v>44691</v>
      </c>
    </row>
    <row r="47" spans="1:5" x14ac:dyDescent="0.25">
      <c r="A47" s="1" t="s">
        <v>54</v>
      </c>
      <c r="B47" s="3"/>
      <c r="C47" s="1" t="s">
        <v>5</v>
      </c>
      <c r="D47" s="1" t="s">
        <v>10</v>
      </c>
      <c r="E47" s="3">
        <v>44768</v>
      </c>
    </row>
    <row r="48" spans="1:5" x14ac:dyDescent="0.25">
      <c r="A48" s="1" t="s">
        <v>55</v>
      </c>
      <c r="B48" s="3"/>
      <c r="C48" s="1" t="s">
        <v>5</v>
      </c>
      <c r="D48" s="1" t="s">
        <v>10</v>
      </c>
      <c r="E48" s="3">
        <v>44789</v>
      </c>
    </row>
    <row r="49" spans="1:5" hidden="1" x14ac:dyDescent="0.25">
      <c r="A49" s="1" t="s">
        <v>56</v>
      </c>
      <c r="B49" s="3">
        <v>45086</v>
      </c>
      <c r="C49" s="1" t="s">
        <v>5</v>
      </c>
      <c r="D49" s="1" t="s">
        <v>6</v>
      </c>
      <c r="E49" s="3">
        <v>45184</v>
      </c>
    </row>
    <row r="50" spans="1:5" x14ac:dyDescent="0.25">
      <c r="A50" s="1" t="s">
        <v>57</v>
      </c>
      <c r="B50" s="3"/>
      <c r="C50" s="1" t="s">
        <v>5</v>
      </c>
      <c r="D50" s="1" t="s">
        <v>10</v>
      </c>
      <c r="E50" s="3">
        <v>43230</v>
      </c>
    </row>
    <row r="51" spans="1:5" hidden="1" x14ac:dyDescent="0.25">
      <c r="A51" s="1" t="s">
        <v>58</v>
      </c>
      <c r="B51" s="3">
        <v>44972</v>
      </c>
      <c r="C51" s="1" t="s">
        <v>5</v>
      </c>
      <c r="D51" s="1" t="s">
        <v>6</v>
      </c>
      <c r="E51" s="3">
        <v>45184</v>
      </c>
    </row>
    <row r="52" spans="1:5" hidden="1" x14ac:dyDescent="0.25">
      <c r="A52" s="1" t="s">
        <v>59</v>
      </c>
      <c r="B52" s="3">
        <v>45351</v>
      </c>
      <c r="C52" s="1" t="s">
        <v>5</v>
      </c>
      <c r="D52" s="1" t="s">
        <v>6</v>
      </c>
      <c r="E52" s="3">
        <v>45163</v>
      </c>
    </row>
    <row r="53" spans="1:5" hidden="1" x14ac:dyDescent="0.25">
      <c r="A53" s="1" t="s">
        <v>60</v>
      </c>
      <c r="B53" s="3">
        <v>45535</v>
      </c>
      <c r="C53" s="1" t="s">
        <v>5</v>
      </c>
      <c r="D53" s="1" t="s">
        <v>6</v>
      </c>
      <c r="E53" s="3">
        <v>44599</v>
      </c>
    </row>
    <row r="54" spans="1:5" hidden="1" x14ac:dyDescent="0.25">
      <c r="A54" s="1" t="s">
        <v>61</v>
      </c>
      <c r="B54" s="3">
        <v>44774</v>
      </c>
      <c r="C54" s="1" t="s">
        <v>5</v>
      </c>
      <c r="D54" s="1" t="s">
        <v>6</v>
      </c>
      <c r="E54" s="3">
        <v>44600</v>
      </c>
    </row>
    <row r="55" spans="1:5" hidden="1" x14ac:dyDescent="0.25">
      <c r="A55" s="1" t="s">
        <v>62</v>
      </c>
      <c r="B55" s="3"/>
      <c r="C55" s="1" t="s">
        <v>63</v>
      </c>
      <c r="D55" s="1" t="s">
        <v>10</v>
      </c>
      <c r="E55" s="3">
        <v>42081</v>
      </c>
    </row>
    <row r="56" spans="1:5" x14ac:dyDescent="0.25">
      <c r="A56" s="1" t="s">
        <v>64</v>
      </c>
      <c r="B56" s="3"/>
      <c r="C56" s="1" t="s">
        <v>5</v>
      </c>
      <c r="D56" s="1" t="s">
        <v>10</v>
      </c>
      <c r="E56" s="3">
        <v>42615</v>
      </c>
    </row>
    <row r="57" spans="1:5" x14ac:dyDescent="0.25">
      <c r="A57" s="1" t="s">
        <v>65</v>
      </c>
      <c r="B57" s="3"/>
      <c r="C57" s="1" t="s">
        <v>5</v>
      </c>
      <c r="D57" s="1" t="s">
        <v>6</v>
      </c>
      <c r="E57" s="3">
        <v>45624</v>
      </c>
    </row>
    <row r="58" spans="1:5" x14ac:dyDescent="0.25">
      <c r="A58" s="1" t="s">
        <v>66</v>
      </c>
      <c r="B58" s="3"/>
      <c r="C58" s="1" t="s">
        <v>5</v>
      </c>
      <c r="D58" s="1" t="s">
        <v>10</v>
      </c>
      <c r="E58" s="3">
        <v>39429</v>
      </c>
    </row>
    <row r="59" spans="1:5" hidden="1" x14ac:dyDescent="0.25">
      <c r="A59" s="1" t="s">
        <v>67</v>
      </c>
      <c r="B59" s="3"/>
      <c r="C59" s="1" t="s">
        <v>63</v>
      </c>
      <c r="D59" s="1" t="s">
        <v>6</v>
      </c>
      <c r="E59" s="3">
        <v>39413</v>
      </c>
    </row>
    <row r="60" spans="1:5" x14ac:dyDescent="0.25">
      <c r="A60" s="1" t="s">
        <v>68</v>
      </c>
      <c r="B60" s="3"/>
      <c r="C60" s="1" t="s">
        <v>5</v>
      </c>
      <c r="D60" s="1" t="s">
        <v>6</v>
      </c>
      <c r="E60" s="3">
        <v>45289</v>
      </c>
    </row>
    <row r="61" spans="1:5" x14ac:dyDescent="0.25">
      <c r="A61" s="1" t="s">
        <v>69</v>
      </c>
      <c r="B61" s="3"/>
      <c r="C61" s="1" t="s">
        <v>5</v>
      </c>
      <c r="D61" s="1" t="s">
        <v>10</v>
      </c>
      <c r="E61" s="3">
        <v>45278</v>
      </c>
    </row>
    <row r="62" spans="1:5" hidden="1" x14ac:dyDescent="0.25">
      <c r="A62" s="1" t="s">
        <v>70</v>
      </c>
      <c r="B62" s="3">
        <v>44600</v>
      </c>
      <c r="C62" s="1" t="s">
        <v>5</v>
      </c>
      <c r="D62" s="1" t="s">
        <v>10</v>
      </c>
      <c r="E62" s="3">
        <v>40004</v>
      </c>
    </row>
    <row r="63" spans="1:5" hidden="1" x14ac:dyDescent="0.25">
      <c r="A63" s="1" t="s">
        <v>71</v>
      </c>
      <c r="B63" s="3">
        <v>45517</v>
      </c>
      <c r="C63" s="1" t="s">
        <v>5</v>
      </c>
      <c r="D63" s="1" t="s">
        <v>6</v>
      </c>
      <c r="E63" s="3">
        <v>44683</v>
      </c>
    </row>
    <row r="64" spans="1:5" hidden="1" x14ac:dyDescent="0.25">
      <c r="A64" s="1" t="s">
        <v>72</v>
      </c>
      <c r="B64" s="3">
        <v>44661</v>
      </c>
      <c r="C64" s="1" t="s">
        <v>5</v>
      </c>
      <c r="D64" s="1" t="s">
        <v>10</v>
      </c>
      <c r="E64" s="3">
        <v>42895</v>
      </c>
    </row>
    <row r="65" spans="1:5" x14ac:dyDescent="0.25">
      <c r="A65" s="1" t="s">
        <v>73</v>
      </c>
      <c r="B65" s="3"/>
      <c r="C65" s="1" t="s">
        <v>5</v>
      </c>
      <c r="D65" s="1" t="s">
        <v>10</v>
      </c>
      <c r="E65" s="3">
        <v>44256</v>
      </c>
    </row>
    <row r="66" spans="1:5" x14ac:dyDescent="0.25">
      <c r="A66" s="1" t="s">
        <v>74</v>
      </c>
      <c r="B66" s="3"/>
      <c r="C66" s="1" t="s">
        <v>5</v>
      </c>
      <c r="D66" s="1" t="s">
        <v>6</v>
      </c>
      <c r="E66" s="3">
        <v>41960</v>
      </c>
    </row>
    <row r="67" spans="1:5" hidden="1" x14ac:dyDescent="0.25">
      <c r="A67" s="1" t="s">
        <v>75</v>
      </c>
      <c r="B67" s="3">
        <v>45107</v>
      </c>
      <c r="C67" s="1" t="s">
        <v>5</v>
      </c>
      <c r="D67" s="1" t="s">
        <v>6</v>
      </c>
      <c r="E67" s="3">
        <v>45184</v>
      </c>
    </row>
    <row r="68" spans="1:5" x14ac:dyDescent="0.25">
      <c r="A68" s="1" t="s">
        <v>76</v>
      </c>
      <c r="B68" s="3"/>
      <c r="C68" s="1" t="s">
        <v>5</v>
      </c>
      <c r="D68" s="1" t="s">
        <v>20</v>
      </c>
      <c r="E68" s="3">
        <v>44876</v>
      </c>
    </row>
    <row r="69" spans="1:5" x14ac:dyDescent="0.25">
      <c r="A69" s="1" t="s">
        <v>77</v>
      </c>
      <c r="B69" s="3"/>
      <c r="C69" s="1" t="s">
        <v>5</v>
      </c>
      <c r="D69" s="1" t="s">
        <v>6</v>
      </c>
      <c r="E69" s="3">
        <v>44320</v>
      </c>
    </row>
    <row r="70" spans="1:5" hidden="1" x14ac:dyDescent="0.25">
      <c r="A70" s="1" t="s">
        <v>78</v>
      </c>
      <c r="B70" s="3">
        <v>45458</v>
      </c>
      <c r="C70" s="1" t="s">
        <v>5</v>
      </c>
      <c r="D70" s="1" t="s">
        <v>6</v>
      </c>
      <c r="E70" s="3">
        <v>44713</v>
      </c>
    </row>
    <row r="71" spans="1:5" hidden="1" x14ac:dyDescent="0.25">
      <c r="A71" s="1" t="s">
        <v>79</v>
      </c>
      <c r="B71" s="3">
        <v>45138</v>
      </c>
      <c r="C71" s="1" t="s">
        <v>5</v>
      </c>
      <c r="D71" s="1" t="s">
        <v>6</v>
      </c>
      <c r="E71" s="3">
        <v>45184</v>
      </c>
    </row>
    <row r="72" spans="1:5" hidden="1" x14ac:dyDescent="0.25">
      <c r="A72" s="1" t="s">
        <v>80</v>
      </c>
      <c r="B72" s="3">
        <v>45119</v>
      </c>
      <c r="C72" s="1" t="s">
        <v>5</v>
      </c>
      <c r="D72" s="1" t="s">
        <v>10</v>
      </c>
      <c r="E72" s="3">
        <v>45184</v>
      </c>
    </row>
    <row r="73" spans="1:5" x14ac:dyDescent="0.25">
      <c r="A73" s="1" t="s">
        <v>81</v>
      </c>
      <c r="B73" s="3"/>
      <c r="C73" s="1" t="s">
        <v>5</v>
      </c>
      <c r="D73" s="1" t="s">
        <v>6</v>
      </c>
      <c r="E73" s="3">
        <v>41964</v>
      </c>
    </row>
    <row r="74" spans="1:5" x14ac:dyDescent="0.25">
      <c r="A74" s="1" t="s">
        <v>82</v>
      </c>
      <c r="B74" s="3"/>
      <c r="C74" s="1" t="s">
        <v>5</v>
      </c>
      <c r="D74" s="1" t="s">
        <v>6</v>
      </c>
      <c r="E74" s="3">
        <v>45239</v>
      </c>
    </row>
    <row r="75" spans="1:5" hidden="1" x14ac:dyDescent="0.25">
      <c r="A75" s="1" t="s">
        <v>83</v>
      </c>
      <c r="B75" s="3">
        <v>45593</v>
      </c>
      <c r="C75" s="1" t="s">
        <v>5</v>
      </c>
      <c r="D75" s="1" t="s">
        <v>10</v>
      </c>
      <c r="E75" s="3">
        <v>42849</v>
      </c>
    </row>
    <row r="76" spans="1:5" x14ac:dyDescent="0.25">
      <c r="A76" s="1" t="s">
        <v>84</v>
      </c>
      <c r="B76" s="3"/>
      <c r="C76" s="1" t="s">
        <v>5</v>
      </c>
      <c r="D76" s="1" t="s">
        <v>6</v>
      </c>
      <c r="E76" s="3">
        <v>42551</v>
      </c>
    </row>
    <row r="77" spans="1:5" hidden="1" x14ac:dyDescent="0.25">
      <c r="A77" s="1" t="s">
        <v>85</v>
      </c>
      <c r="B77" s="3">
        <v>45322</v>
      </c>
      <c r="C77" s="1" t="s">
        <v>5</v>
      </c>
      <c r="D77" s="1" t="s">
        <v>6</v>
      </c>
      <c r="E77" s="3">
        <v>44978</v>
      </c>
    </row>
    <row r="78" spans="1:5" hidden="1" x14ac:dyDescent="0.25">
      <c r="A78" s="1" t="s">
        <v>86</v>
      </c>
      <c r="B78" s="3">
        <v>45103</v>
      </c>
      <c r="C78" s="1" t="s">
        <v>5</v>
      </c>
      <c r="D78" s="1" t="s">
        <v>6</v>
      </c>
      <c r="E78" s="3">
        <v>45184</v>
      </c>
    </row>
    <row r="79" spans="1:5" x14ac:dyDescent="0.25">
      <c r="A79" s="1" t="s">
        <v>87</v>
      </c>
      <c r="B79" s="3"/>
      <c r="C79" s="1" t="s">
        <v>5</v>
      </c>
      <c r="D79" s="1" t="s">
        <v>6</v>
      </c>
      <c r="E79" s="3">
        <v>42173</v>
      </c>
    </row>
    <row r="80" spans="1:5" x14ac:dyDescent="0.25">
      <c r="A80" s="1" t="s">
        <v>88</v>
      </c>
      <c r="B80" s="3"/>
      <c r="C80" s="1" t="s">
        <v>5</v>
      </c>
      <c r="D80" s="1" t="s">
        <v>6</v>
      </c>
      <c r="E80" s="3">
        <v>43588</v>
      </c>
    </row>
    <row r="81" spans="1:5" x14ac:dyDescent="0.25">
      <c r="A81" s="1" t="s">
        <v>89</v>
      </c>
      <c r="B81" s="3"/>
      <c r="C81" s="1" t="s">
        <v>5</v>
      </c>
      <c r="D81" s="1" t="s">
        <v>10</v>
      </c>
      <c r="E81" s="3">
        <v>43678</v>
      </c>
    </row>
    <row r="82" spans="1:5" hidden="1" x14ac:dyDescent="0.25">
      <c r="A82" s="1" t="s">
        <v>90</v>
      </c>
      <c r="B82" s="3">
        <v>45070</v>
      </c>
      <c r="C82" s="1" t="s">
        <v>5</v>
      </c>
      <c r="D82" s="1" t="s">
        <v>6</v>
      </c>
      <c r="E82" s="3">
        <v>45184</v>
      </c>
    </row>
    <row r="83" spans="1:5" hidden="1" x14ac:dyDescent="0.25">
      <c r="A83" s="1" t="s">
        <v>91</v>
      </c>
      <c r="B83" s="3">
        <v>45160</v>
      </c>
      <c r="C83" s="1" t="s">
        <v>5</v>
      </c>
      <c r="D83" s="1" t="s">
        <v>6</v>
      </c>
      <c r="E83" s="3">
        <v>43451</v>
      </c>
    </row>
    <row r="84" spans="1:5" hidden="1" x14ac:dyDescent="0.25">
      <c r="A84" s="1" t="s">
        <v>92</v>
      </c>
      <c r="B84" s="3">
        <v>45048</v>
      </c>
      <c r="C84" s="1" t="s">
        <v>5</v>
      </c>
      <c r="D84" s="1" t="s">
        <v>10</v>
      </c>
      <c r="E84" s="3">
        <v>45184</v>
      </c>
    </row>
    <row r="85" spans="1:5" x14ac:dyDescent="0.25">
      <c r="A85" s="1" t="s">
        <v>93</v>
      </c>
      <c r="B85" s="3"/>
      <c r="C85" s="1" t="s">
        <v>5</v>
      </c>
      <c r="D85" s="1" t="s">
        <v>10</v>
      </c>
      <c r="E85" s="3">
        <v>45390</v>
      </c>
    </row>
    <row r="86" spans="1:5" hidden="1" x14ac:dyDescent="0.25">
      <c r="A86" s="1" t="s">
        <v>94</v>
      </c>
      <c r="B86" s="3">
        <v>45049</v>
      </c>
      <c r="C86" s="1" t="s">
        <v>5</v>
      </c>
      <c r="D86" s="1" t="s">
        <v>6</v>
      </c>
      <c r="E86" s="3">
        <v>45184</v>
      </c>
    </row>
    <row r="87" spans="1:5" hidden="1" x14ac:dyDescent="0.25">
      <c r="A87" s="1" t="s">
        <v>95</v>
      </c>
      <c r="B87" s="3">
        <v>45593</v>
      </c>
      <c r="C87" s="1" t="s">
        <v>5</v>
      </c>
      <c r="D87" s="1" t="s">
        <v>10</v>
      </c>
      <c r="E87" s="3">
        <v>41141</v>
      </c>
    </row>
    <row r="88" spans="1:5" x14ac:dyDescent="0.25">
      <c r="A88" s="1" t="s">
        <v>96</v>
      </c>
      <c r="B88" s="3"/>
      <c r="C88" s="1" t="s">
        <v>5</v>
      </c>
      <c r="D88" s="1" t="s">
        <v>6</v>
      </c>
      <c r="E88" s="3">
        <v>44126</v>
      </c>
    </row>
    <row r="89" spans="1:5" x14ac:dyDescent="0.25">
      <c r="A89" s="1" t="s">
        <v>97</v>
      </c>
      <c r="B89" s="3">
        <v>2958465</v>
      </c>
      <c r="C89" s="1" t="s">
        <v>5</v>
      </c>
      <c r="D89" s="1" t="s">
        <v>6</v>
      </c>
      <c r="E89" s="3">
        <v>45435</v>
      </c>
    </row>
    <row r="90" spans="1:5" x14ac:dyDescent="0.25">
      <c r="A90" s="1" t="s">
        <v>98</v>
      </c>
      <c r="B90" s="3"/>
      <c r="C90" s="1" t="s">
        <v>5</v>
      </c>
      <c r="D90" s="1" t="s">
        <v>6</v>
      </c>
      <c r="E90" s="3">
        <v>45518</v>
      </c>
    </row>
    <row r="91" spans="1:5" x14ac:dyDescent="0.25">
      <c r="A91" s="1" t="s">
        <v>99</v>
      </c>
      <c r="B91" s="3"/>
      <c r="C91" s="1" t="s">
        <v>5</v>
      </c>
      <c r="D91" s="1" t="s">
        <v>6</v>
      </c>
      <c r="E91" s="3">
        <v>45197</v>
      </c>
    </row>
    <row r="92" spans="1:5" hidden="1" x14ac:dyDescent="0.25">
      <c r="A92" s="1" t="s">
        <v>100</v>
      </c>
      <c r="B92" s="3">
        <v>44592</v>
      </c>
      <c r="C92" s="1" t="s">
        <v>5</v>
      </c>
      <c r="D92" s="1" t="s">
        <v>6</v>
      </c>
      <c r="E92" s="3">
        <v>44553</v>
      </c>
    </row>
    <row r="93" spans="1:5" x14ac:dyDescent="0.25">
      <c r="A93" s="1" t="s">
        <v>101</v>
      </c>
      <c r="B93" s="3">
        <v>2958465</v>
      </c>
      <c r="C93" s="1" t="s">
        <v>5</v>
      </c>
      <c r="D93" s="1" t="s">
        <v>6</v>
      </c>
      <c r="E93" s="3">
        <v>45376</v>
      </c>
    </row>
    <row r="94" spans="1:5" x14ac:dyDescent="0.25">
      <c r="A94" s="1" t="s">
        <v>102</v>
      </c>
      <c r="B94" s="3"/>
      <c r="C94" s="1" t="s">
        <v>5</v>
      </c>
      <c r="D94" s="1" t="s">
        <v>6</v>
      </c>
      <c r="E94" s="3">
        <v>45630</v>
      </c>
    </row>
    <row r="95" spans="1:5" hidden="1" x14ac:dyDescent="0.25">
      <c r="A95" s="1" t="s">
        <v>103</v>
      </c>
      <c r="B95" s="3">
        <v>44657</v>
      </c>
      <c r="C95" s="1" t="s">
        <v>5</v>
      </c>
      <c r="D95" s="1" t="s">
        <v>6</v>
      </c>
      <c r="E95" s="3">
        <v>44517</v>
      </c>
    </row>
    <row r="96" spans="1:5" x14ac:dyDescent="0.25">
      <c r="A96" s="1" t="s">
        <v>104</v>
      </c>
      <c r="B96" s="3"/>
      <c r="C96" s="1" t="s">
        <v>5</v>
      </c>
      <c r="D96" s="1" t="s">
        <v>6</v>
      </c>
      <c r="E96" s="3">
        <v>42878</v>
      </c>
    </row>
    <row r="97" spans="1:5" hidden="1" x14ac:dyDescent="0.25">
      <c r="A97" s="1" t="s">
        <v>105</v>
      </c>
      <c r="B97" s="3">
        <v>44858</v>
      </c>
      <c r="C97" s="1" t="s">
        <v>5</v>
      </c>
      <c r="D97" s="1" t="s">
        <v>6</v>
      </c>
      <c r="E97" s="3">
        <v>44496</v>
      </c>
    </row>
    <row r="98" spans="1:5" hidden="1" x14ac:dyDescent="0.25">
      <c r="A98" s="1" t="s">
        <v>106</v>
      </c>
      <c r="B98" s="3">
        <v>44722</v>
      </c>
      <c r="C98" s="1" t="s">
        <v>5</v>
      </c>
      <c r="D98" s="1" t="s">
        <v>6</v>
      </c>
      <c r="E98" s="3">
        <v>44455</v>
      </c>
    </row>
    <row r="99" spans="1:5" x14ac:dyDescent="0.25">
      <c r="A99" s="1" t="s">
        <v>107</v>
      </c>
      <c r="B99" s="3"/>
      <c r="C99" s="1" t="s">
        <v>5</v>
      </c>
      <c r="D99" s="1" t="s">
        <v>6</v>
      </c>
      <c r="E99" s="3">
        <v>40560</v>
      </c>
    </row>
    <row r="100" spans="1:5" x14ac:dyDescent="0.25">
      <c r="A100" s="1" t="s">
        <v>108</v>
      </c>
      <c r="B100" s="3"/>
      <c r="C100" s="1" t="s">
        <v>5</v>
      </c>
      <c r="D100" s="1" t="s">
        <v>10</v>
      </c>
      <c r="E100" s="3">
        <v>42851</v>
      </c>
    </row>
    <row r="101" spans="1:5" hidden="1" x14ac:dyDescent="0.25">
      <c r="A101" s="1" t="s">
        <v>109</v>
      </c>
      <c r="B101" s="3">
        <v>45306</v>
      </c>
      <c r="C101" s="1" t="s">
        <v>5</v>
      </c>
      <c r="D101" s="1" t="s">
        <v>10</v>
      </c>
      <c r="E101" s="3">
        <v>44820</v>
      </c>
    </row>
    <row r="102" spans="1:5" x14ac:dyDescent="0.25">
      <c r="A102" s="1" t="s">
        <v>110</v>
      </c>
      <c r="B102" s="3"/>
      <c r="C102" s="1" t="s">
        <v>5</v>
      </c>
      <c r="D102" s="1" t="s">
        <v>6</v>
      </c>
      <c r="E102" s="3">
        <v>41929</v>
      </c>
    </row>
    <row r="103" spans="1:5" x14ac:dyDescent="0.25">
      <c r="A103" s="1" t="s">
        <v>111</v>
      </c>
      <c r="B103" s="3"/>
      <c r="C103" s="1" t="s">
        <v>5</v>
      </c>
      <c r="D103" s="1" t="s">
        <v>6</v>
      </c>
      <c r="E103" s="3">
        <v>44788</v>
      </c>
    </row>
    <row r="104" spans="1:5" x14ac:dyDescent="0.25">
      <c r="A104" s="1" t="s">
        <v>112</v>
      </c>
      <c r="B104" s="3">
        <v>2958465</v>
      </c>
      <c r="C104" s="1" t="s">
        <v>5</v>
      </c>
      <c r="D104" s="1" t="s">
        <v>6</v>
      </c>
      <c r="E104" s="3">
        <v>45405</v>
      </c>
    </row>
    <row r="105" spans="1:5" hidden="1" x14ac:dyDescent="0.25">
      <c r="A105" s="1" t="s">
        <v>113</v>
      </c>
      <c r="B105" s="3">
        <v>45400</v>
      </c>
      <c r="C105" s="1" t="s">
        <v>5</v>
      </c>
      <c r="D105" s="1" t="s">
        <v>10</v>
      </c>
      <c r="E105" s="3">
        <v>43132</v>
      </c>
    </row>
    <row r="106" spans="1:5" x14ac:dyDescent="0.25">
      <c r="A106" s="1" t="s">
        <v>114</v>
      </c>
      <c r="B106" s="3"/>
      <c r="C106" s="1" t="s">
        <v>5</v>
      </c>
      <c r="D106" s="1" t="s">
        <v>6</v>
      </c>
      <c r="E106" s="3">
        <v>45352</v>
      </c>
    </row>
    <row r="107" spans="1:5" x14ac:dyDescent="0.25">
      <c r="A107" s="1" t="s">
        <v>115</v>
      </c>
      <c r="B107" s="3"/>
      <c r="C107" s="1" t="s">
        <v>5</v>
      </c>
      <c r="D107" s="1" t="s">
        <v>6</v>
      </c>
      <c r="E107" s="3">
        <v>41282</v>
      </c>
    </row>
    <row r="108" spans="1:5" hidden="1" x14ac:dyDescent="0.25">
      <c r="A108" s="1" t="s">
        <v>116</v>
      </c>
      <c r="B108" s="3">
        <v>45579</v>
      </c>
      <c r="C108" s="1" t="s">
        <v>5</v>
      </c>
      <c r="D108" s="1" t="s">
        <v>6</v>
      </c>
      <c r="E108" s="3">
        <v>45467</v>
      </c>
    </row>
    <row r="109" spans="1:5" x14ac:dyDescent="0.25">
      <c r="A109" s="1" t="s">
        <v>117</v>
      </c>
      <c r="B109" s="3"/>
      <c r="C109" s="1" t="s">
        <v>5</v>
      </c>
      <c r="D109" s="1" t="s">
        <v>10</v>
      </c>
      <c r="E109" s="3">
        <v>44671</v>
      </c>
    </row>
    <row r="110" spans="1:5" x14ac:dyDescent="0.25">
      <c r="A110" s="1" t="s">
        <v>118</v>
      </c>
      <c r="B110" s="3"/>
      <c r="C110" s="1" t="s">
        <v>5</v>
      </c>
      <c r="D110" s="1" t="s">
        <v>6</v>
      </c>
      <c r="E110" s="3">
        <v>43063</v>
      </c>
    </row>
    <row r="111" spans="1:5" hidden="1" x14ac:dyDescent="0.25">
      <c r="A111" s="1" t="s">
        <v>119</v>
      </c>
      <c r="B111" s="3">
        <v>45169</v>
      </c>
      <c r="C111" s="1" t="s">
        <v>5</v>
      </c>
      <c r="D111" s="1" t="s">
        <v>6</v>
      </c>
      <c r="E111" s="3">
        <v>44512</v>
      </c>
    </row>
    <row r="112" spans="1:5" x14ac:dyDescent="0.25">
      <c r="A112" s="1" t="s">
        <v>120</v>
      </c>
      <c r="B112" s="3"/>
      <c r="C112" s="1" t="s">
        <v>5</v>
      </c>
      <c r="D112" s="1" t="s">
        <v>6</v>
      </c>
      <c r="E112" s="3">
        <v>45152</v>
      </c>
    </row>
    <row r="113" spans="1:5" x14ac:dyDescent="0.25">
      <c r="A113" s="1" t="s">
        <v>121</v>
      </c>
      <c r="B113" s="3"/>
      <c r="C113" s="1" t="s">
        <v>5</v>
      </c>
      <c r="D113" s="1" t="s">
        <v>6</v>
      </c>
      <c r="E113" s="3">
        <v>45579</v>
      </c>
    </row>
    <row r="114" spans="1:5" x14ac:dyDescent="0.25">
      <c r="A114" s="1" t="s">
        <v>122</v>
      </c>
      <c r="B114" s="3">
        <v>2958465</v>
      </c>
      <c r="C114" s="1" t="s">
        <v>5</v>
      </c>
      <c r="D114" s="1" t="s">
        <v>20</v>
      </c>
      <c r="E114" s="3">
        <v>45446</v>
      </c>
    </row>
    <row r="115" spans="1:5" hidden="1" x14ac:dyDescent="0.25">
      <c r="A115" s="1" t="s">
        <v>123</v>
      </c>
      <c r="B115" s="3">
        <v>44806</v>
      </c>
      <c r="C115" s="1" t="s">
        <v>5</v>
      </c>
      <c r="D115" s="1" t="s">
        <v>6</v>
      </c>
      <c r="E115" s="3">
        <v>44425</v>
      </c>
    </row>
    <row r="116" spans="1:5" hidden="1" x14ac:dyDescent="0.25">
      <c r="A116" s="1" t="s">
        <v>124</v>
      </c>
      <c r="B116" s="3">
        <v>45623</v>
      </c>
      <c r="C116" s="1" t="s">
        <v>5</v>
      </c>
      <c r="D116" s="1" t="s">
        <v>6</v>
      </c>
      <c r="E116" s="3">
        <v>41598</v>
      </c>
    </row>
    <row r="117" spans="1:5" hidden="1" x14ac:dyDescent="0.25">
      <c r="A117" s="1" t="s">
        <v>125</v>
      </c>
      <c r="B117" s="3">
        <v>45652</v>
      </c>
      <c r="C117" s="1" t="s">
        <v>5</v>
      </c>
      <c r="D117" s="1" t="s">
        <v>10</v>
      </c>
      <c r="E117" s="3">
        <v>42809</v>
      </c>
    </row>
    <row r="118" spans="1:5" x14ac:dyDescent="0.25">
      <c r="A118" s="1" t="s">
        <v>126</v>
      </c>
      <c r="B118" s="3"/>
      <c r="C118" s="1" t="s">
        <v>5</v>
      </c>
      <c r="D118" s="1" t="s">
        <v>6</v>
      </c>
      <c r="E118" s="3">
        <v>43628</v>
      </c>
    </row>
    <row r="119" spans="1:5" hidden="1" x14ac:dyDescent="0.25">
      <c r="A119" s="1" t="s">
        <v>127</v>
      </c>
      <c r="B119" s="3">
        <v>45601</v>
      </c>
      <c r="C119" s="1" t="s">
        <v>5</v>
      </c>
      <c r="D119" s="1" t="s">
        <v>6</v>
      </c>
      <c r="E119" s="3">
        <v>45397</v>
      </c>
    </row>
    <row r="120" spans="1:5" x14ac:dyDescent="0.25">
      <c r="A120" s="1" t="s">
        <v>128</v>
      </c>
      <c r="B120" s="3"/>
      <c r="C120" s="1" t="s">
        <v>5</v>
      </c>
      <c r="D120" s="1" t="s">
        <v>6</v>
      </c>
      <c r="E120" s="3">
        <v>41863</v>
      </c>
    </row>
    <row r="121" spans="1:5" x14ac:dyDescent="0.25">
      <c r="A121" s="1" t="s">
        <v>129</v>
      </c>
      <c r="B121" s="3">
        <v>2958465</v>
      </c>
      <c r="C121" s="1" t="s">
        <v>5</v>
      </c>
      <c r="D121" s="1" t="s">
        <v>6</v>
      </c>
      <c r="E121" s="3">
        <v>44967</v>
      </c>
    </row>
    <row r="122" spans="1:5" hidden="1" x14ac:dyDescent="0.25">
      <c r="A122" s="1" t="s">
        <v>130</v>
      </c>
      <c r="B122" s="3">
        <v>44806</v>
      </c>
      <c r="C122" s="1" t="s">
        <v>5</v>
      </c>
      <c r="D122" s="1" t="s">
        <v>6</v>
      </c>
      <c r="E122" s="3">
        <v>44595</v>
      </c>
    </row>
    <row r="123" spans="1:5" hidden="1" x14ac:dyDescent="0.25">
      <c r="A123" s="1" t="s">
        <v>131</v>
      </c>
      <c r="B123" s="3">
        <v>44849</v>
      </c>
      <c r="C123" s="1" t="s">
        <v>5</v>
      </c>
      <c r="D123" s="1" t="s">
        <v>6</v>
      </c>
      <c r="E123" s="3">
        <v>44768</v>
      </c>
    </row>
    <row r="124" spans="1:5" x14ac:dyDescent="0.25">
      <c r="A124" s="1" t="s">
        <v>132</v>
      </c>
      <c r="B124" s="3"/>
      <c r="C124" s="1" t="s">
        <v>5</v>
      </c>
      <c r="D124" s="1" t="s">
        <v>10</v>
      </c>
      <c r="E124" s="3">
        <v>43103</v>
      </c>
    </row>
    <row r="125" spans="1:5" hidden="1" x14ac:dyDescent="0.25">
      <c r="A125" s="1" t="s">
        <v>133</v>
      </c>
      <c r="B125" s="3">
        <v>44959</v>
      </c>
      <c r="C125" s="1" t="s">
        <v>5</v>
      </c>
      <c r="D125" s="1" t="s">
        <v>6</v>
      </c>
      <c r="E125" s="3">
        <v>45184</v>
      </c>
    </row>
    <row r="126" spans="1:5" hidden="1" x14ac:dyDescent="0.25">
      <c r="A126" s="1" t="s">
        <v>134</v>
      </c>
      <c r="B126" s="3">
        <v>45427</v>
      </c>
      <c r="C126" s="1" t="s">
        <v>5</v>
      </c>
      <c r="D126" s="1" t="s">
        <v>6</v>
      </c>
      <c r="E126" s="3">
        <v>42173</v>
      </c>
    </row>
    <row r="127" spans="1:5" hidden="1" x14ac:dyDescent="0.25">
      <c r="A127" s="1" t="s">
        <v>135</v>
      </c>
      <c r="B127" s="3">
        <v>45159</v>
      </c>
      <c r="C127" s="1" t="s">
        <v>5</v>
      </c>
      <c r="D127" s="1" t="s">
        <v>6</v>
      </c>
      <c r="E127" s="3">
        <v>44834</v>
      </c>
    </row>
    <row r="128" spans="1:5" x14ac:dyDescent="0.25">
      <c r="A128" s="1" t="s">
        <v>136</v>
      </c>
      <c r="B128" s="3"/>
      <c r="C128" s="1" t="s">
        <v>5</v>
      </c>
      <c r="D128" s="1" t="s">
        <v>6</v>
      </c>
      <c r="E128" s="3">
        <v>42576</v>
      </c>
    </row>
    <row r="129" spans="1:5" x14ac:dyDescent="0.25">
      <c r="A129" s="1" t="s">
        <v>137</v>
      </c>
      <c r="B129" s="3"/>
      <c r="C129" s="1" t="s">
        <v>5</v>
      </c>
      <c r="D129" s="1" t="s">
        <v>6</v>
      </c>
      <c r="E129" s="3">
        <v>44076</v>
      </c>
    </row>
    <row r="130" spans="1:5" x14ac:dyDescent="0.25">
      <c r="A130" s="1" t="s">
        <v>138</v>
      </c>
      <c r="B130" s="3"/>
      <c r="C130" s="1" t="s">
        <v>5</v>
      </c>
      <c r="D130" s="1" t="s">
        <v>6</v>
      </c>
      <c r="E130" s="3">
        <v>44617</v>
      </c>
    </row>
    <row r="131" spans="1:5" x14ac:dyDescent="0.25">
      <c r="A131" s="1" t="s">
        <v>139</v>
      </c>
      <c r="B131" s="3"/>
      <c r="C131" s="1" t="s">
        <v>5</v>
      </c>
      <c r="D131" s="1" t="s">
        <v>10</v>
      </c>
      <c r="E131" s="3">
        <v>45085</v>
      </c>
    </row>
    <row r="132" spans="1:5" x14ac:dyDescent="0.25">
      <c r="A132" s="1" t="s">
        <v>140</v>
      </c>
      <c r="B132" s="3"/>
      <c r="C132" s="1" t="s">
        <v>5</v>
      </c>
      <c r="D132" s="1" t="s">
        <v>10</v>
      </c>
      <c r="E132" s="3">
        <v>44047</v>
      </c>
    </row>
    <row r="133" spans="1:5" hidden="1" x14ac:dyDescent="0.25">
      <c r="A133" s="1" t="s">
        <v>141</v>
      </c>
      <c r="B133" s="3">
        <v>44945</v>
      </c>
      <c r="C133" s="1" t="s">
        <v>5</v>
      </c>
      <c r="D133" s="1" t="s">
        <v>6</v>
      </c>
      <c r="E133" s="3">
        <v>45184</v>
      </c>
    </row>
    <row r="134" spans="1:5" hidden="1" x14ac:dyDescent="0.25">
      <c r="A134" s="1" t="s">
        <v>142</v>
      </c>
      <c r="B134" s="3">
        <v>45291</v>
      </c>
      <c r="C134" s="1" t="s">
        <v>5</v>
      </c>
      <c r="D134" s="1" t="s">
        <v>10</v>
      </c>
      <c r="E134" s="3">
        <v>44885</v>
      </c>
    </row>
    <row r="135" spans="1:5" x14ac:dyDescent="0.25">
      <c r="A135" s="1" t="s">
        <v>143</v>
      </c>
      <c r="B135" s="3"/>
      <c r="C135" s="1" t="s">
        <v>5</v>
      </c>
      <c r="D135" s="1" t="s">
        <v>10</v>
      </c>
      <c r="E135" s="3">
        <v>44007</v>
      </c>
    </row>
    <row r="136" spans="1:5" hidden="1" x14ac:dyDescent="0.25">
      <c r="A136" s="1" t="s">
        <v>144</v>
      </c>
      <c r="B136" s="3">
        <v>45439</v>
      </c>
      <c r="C136" s="1" t="s">
        <v>5</v>
      </c>
      <c r="D136" s="1" t="s">
        <v>10</v>
      </c>
      <c r="E136" s="3">
        <v>43634</v>
      </c>
    </row>
    <row r="137" spans="1:5" x14ac:dyDescent="0.25">
      <c r="A137" s="1" t="s">
        <v>145</v>
      </c>
      <c r="B137" s="3"/>
      <c r="C137" s="1" t="s">
        <v>5</v>
      </c>
      <c r="D137" s="1" t="s">
        <v>10</v>
      </c>
      <c r="E137" s="3">
        <v>45478</v>
      </c>
    </row>
    <row r="138" spans="1:5" x14ac:dyDescent="0.25">
      <c r="A138" s="1" t="s">
        <v>146</v>
      </c>
      <c r="B138" s="3"/>
      <c r="C138" s="1" t="s">
        <v>5</v>
      </c>
      <c r="D138" s="1" t="s">
        <v>6</v>
      </c>
      <c r="E138" s="3">
        <v>45169</v>
      </c>
    </row>
    <row r="139" spans="1:5" x14ac:dyDescent="0.25">
      <c r="A139" s="1" t="s">
        <v>147</v>
      </c>
      <c r="B139" s="3">
        <v>2958465</v>
      </c>
      <c r="C139" s="1" t="s">
        <v>5</v>
      </c>
      <c r="D139" s="1" t="s">
        <v>6</v>
      </c>
      <c r="E139" s="3">
        <v>45113</v>
      </c>
    </row>
    <row r="140" spans="1:5" hidden="1" x14ac:dyDescent="0.25">
      <c r="A140" s="1" t="s">
        <v>148</v>
      </c>
      <c r="B140" s="3">
        <v>45439</v>
      </c>
      <c r="C140" s="1" t="s">
        <v>5</v>
      </c>
      <c r="D140" s="1" t="s">
        <v>6</v>
      </c>
      <c r="E140" s="3">
        <v>45071</v>
      </c>
    </row>
    <row r="141" spans="1:5" hidden="1" x14ac:dyDescent="0.25">
      <c r="A141" s="1" t="s">
        <v>149</v>
      </c>
      <c r="B141" s="3">
        <v>45682</v>
      </c>
      <c r="C141" s="1" t="s">
        <v>5</v>
      </c>
      <c r="D141" s="1" t="s">
        <v>6</v>
      </c>
      <c r="E141" s="3">
        <v>45666</v>
      </c>
    </row>
    <row r="142" spans="1:5" hidden="1" x14ac:dyDescent="0.25">
      <c r="A142" s="1" t="s">
        <v>150</v>
      </c>
      <c r="B142" s="3">
        <v>45439</v>
      </c>
      <c r="C142" s="1" t="s">
        <v>5</v>
      </c>
      <c r="D142" s="1" t="s">
        <v>6</v>
      </c>
      <c r="E142" s="3">
        <v>41001</v>
      </c>
    </row>
    <row r="143" spans="1:5" x14ac:dyDescent="0.25">
      <c r="A143" s="1" t="s">
        <v>151</v>
      </c>
      <c r="B143" s="3"/>
      <c r="C143" s="1" t="s">
        <v>5</v>
      </c>
      <c r="D143" s="1" t="s">
        <v>6</v>
      </c>
      <c r="E143" s="3">
        <v>44837</v>
      </c>
    </row>
    <row r="144" spans="1:5" x14ac:dyDescent="0.25">
      <c r="A144" s="1" t="s">
        <v>152</v>
      </c>
      <c r="B144" s="3"/>
      <c r="C144" s="1" t="s">
        <v>5</v>
      </c>
      <c r="D144" s="1" t="s">
        <v>10</v>
      </c>
      <c r="E144" s="3">
        <v>43634</v>
      </c>
    </row>
    <row r="145" spans="1:5" x14ac:dyDescent="0.25">
      <c r="A145" s="1" t="s">
        <v>153</v>
      </c>
      <c r="B145" s="3"/>
      <c r="C145" s="1" t="s">
        <v>5</v>
      </c>
      <c r="D145" s="1" t="s">
        <v>10</v>
      </c>
      <c r="E145" s="3">
        <v>45303</v>
      </c>
    </row>
    <row r="146" spans="1:5" hidden="1" x14ac:dyDescent="0.25">
      <c r="A146" s="1" t="s">
        <v>154</v>
      </c>
      <c r="B146" s="3">
        <v>45567</v>
      </c>
      <c r="C146" s="1" t="s">
        <v>5</v>
      </c>
      <c r="D146" s="1" t="s">
        <v>6</v>
      </c>
      <c r="E146" s="3">
        <v>45558</v>
      </c>
    </row>
    <row r="147" spans="1:5" x14ac:dyDescent="0.25">
      <c r="A147" s="1" t="s">
        <v>155</v>
      </c>
      <c r="B147" s="3"/>
      <c r="C147" s="1" t="s">
        <v>5</v>
      </c>
      <c r="D147" s="1" t="s">
        <v>10</v>
      </c>
      <c r="E147" s="3">
        <v>42990</v>
      </c>
    </row>
    <row r="148" spans="1:5" hidden="1" x14ac:dyDescent="0.25">
      <c r="A148" s="1" t="s">
        <v>156</v>
      </c>
      <c r="B148" s="3">
        <v>44658</v>
      </c>
      <c r="C148" s="1" t="s">
        <v>5</v>
      </c>
      <c r="D148" s="1" t="s">
        <v>10</v>
      </c>
      <c r="E148" s="3">
        <v>42615</v>
      </c>
    </row>
    <row r="149" spans="1:5" x14ac:dyDescent="0.25">
      <c r="A149" s="1" t="s">
        <v>157</v>
      </c>
      <c r="B149" s="3"/>
      <c r="C149" s="1" t="s">
        <v>5</v>
      </c>
      <c r="D149" s="1" t="s">
        <v>6</v>
      </c>
      <c r="E149" s="3">
        <v>44447</v>
      </c>
    </row>
    <row r="150" spans="1:5" hidden="1" x14ac:dyDescent="0.25">
      <c r="A150" s="1" t="s">
        <v>158</v>
      </c>
      <c r="B150" s="3">
        <v>45477</v>
      </c>
      <c r="C150" s="1" t="s">
        <v>5</v>
      </c>
      <c r="D150" s="1" t="s">
        <v>10</v>
      </c>
      <c r="E150" s="3">
        <v>45366</v>
      </c>
    </row>
    <row r="151" spans="1:5" x14ac:dyDescent="0.25">
      <c r="A151" s="1" t="s">
        <v>159</v>
      </c>
      <c r="B151" s="3"/>
      <c r="C151" s="1" t="s">
        <v>5</v>
      </c>
      <c r="D151" s="1" t="s">
        <v>6</v>
      </c>
      <c r="E151" s="3">
        <v>43256</v>
      </c>
    </row>
    <row r="152" spans="1:5" x14ac:dyDescent="0.25">
      <c r="A152" s="1" t="s">
        <v>160</v>
      </c>
      <c r="B152" s="3"/>
      <c r="C152" s="1" t="s">
        <v>5</v>
      </c>
      <c r="D152" s="1" t="s">
        <v>10</v>
      </c>
      <c r="E152" s="3">
        <v>44097</v>
      </c>
    </row>
    <row r="153" spans="1:5" x14ac:dyDescent="0.25">
      <c r="A153" s="1" t="s">
        <v>161</v>
      </c>
      <c r="B153" s="3"/>
      <c r="C153" s="1" t="s">
        <v>5</v>
      </c>
      <c r="D153" s="1" t="s">
        <v>6</v>
      </c>
      <c r="E153" s="3">
        <v>42821</v>
      </c>
    </row>
    <row r="154" spans="1:5" hidden="1" x14ac:dyDescent="0.25">
      <c r="A154" s="1" t="s">
        <v>162</v>
      </c>
      <c r="B154" s="3"/>
      <c r="C154" s="1" t="s">
        <v>63</v>
      </c>
      <c r="D154" s="1" t="s">
        <v>6</v>
      </c>
      <c r="E154" s="3">
        <v>40547</v>
      </c>
    </row>
    <row r="155" spans="1:5" hidden="1" x14ac:dyDescent="0.25">
      <c r="A155" s="1" t="s">
        <v>163</v>
      </c>
      <c r="B155" s="3"/>
      <c r="C155" s="1" t="s">
        <v>63</v>
      </c>
      <c r="D155" s="1" t="s">
        <v>6</v>
      </c>
      <c r="E155" s="3">
        <v>39496</v>
      </c>
    </row>
    <row r="156" spans="1:5" hidden="1" x14ac:dyDescent="0.25">
      <c r="A156" s="1" t="s">
        <v>164</v>
      </c>
      <c r="B156" s="3">
        <v>45320</v>
      </c>
      <c r="C156" s="1" t="s">
        <v>5</v>
      </c>
      <c r="D156" s="1" t="s">
        <v>6</v>
      </c>
      <c r="E156" s="3">
        <v>44439</v>
      </c>
    </row>
    <row r="157" spans="1:5" x14ac:dyDescent="0.25">
      <c r="A157" s="1" t="s">
        <v>165</v>
      </c>
      <c r="B157" s="3"/>
      <c r="C157" s="1" t="s">
        <v>5</v>
      </c>
      <c r="D157" s="1" t="s">
        <v>10</v>
      </c>
      <c r="E157" s="3">
        <v>45506</v>
      </c>
    </row>
    <row r="158" spans="1:5" x14ac:dyDescent="0.25">
      <c r="A158" s="1" t="s">
        <v>166</v>
      </c>
      <c r="B158" s="3"/>
      <c r="C158" s="1" t="s">
        <v>5</v>
      </c>
      <c r="D158" s="1" t="s">
        <v>10</v>
      </c>
      <c r="E158" s="3">
        <v>44467</v>
      </c>
    </row>
    <row r="159" spans="1:5" hidden="1" x14ac:dyDescent="0.25">
      <c r="A159" s="1" t="s">
        <v>167</v>
      </c>
      <c r="B159" s="3">
        <v>44827</v>
      </c>
      <c r="C159" s="1" t="s">
        <v>5</v>
      </c>
      <c r="D159" s="1" t="s">
        <v>6</v>
      </c>
      <c r="E159" s="3">
        <v>41921</v>
      </c>
    </row>
    <row r="160" spans="1:5" x14ac:dyDescent="0.25">
      <c r="A160" s="1" t="s">
        <v>168</v>
      </c>
      <c r="B160" s="3"/>
      <c r="C160" s="1" t="s">
        <v>5</v>
      </c>
      <c r="D160" s="1" t="s">
        <v>6</v>
      </c>
      <c r="E160" s="3">
        <v>40317</v>
      </c>
    </row>
    <row r="161" spans="1:5" x14ac:dyDescent="0.25">
      <c r="A161" s="1" t="s">
        <v>169</v>
      </c>
      <c r="B161" s="3">
        <v>2958465</v>
      </c>
      <c r="C161" s="1" t="s">
        <v>5</v>
      </c>
      <c r="D161" s="1" t="s">
        <v>10</v>
      </c>
      <c r="E161" s="3">
        <v>44999</v>
      </c>
    </row>
    <row r="162" spans="1:5" x14ac:dyDescent="0.25">
      <c r="A162" s="1" t="s">
        <v>170</v>
      </c>
      <c r="B162" s="3"/>
      <c r="C162" s="1" t="s">
        <v>5</v>
      </c>
      <c r="D162" s="1" t="s">
        <v>6</v>
      </c>
      <c r="E162" s="3">
        <v>44266</v>
      </c>
    </row>
    <row r="163" spans="1:5" hidden="1" x14ac:dyDescent="0.25">
      <c r="A163" s="1" t="s">
        <v>171</v>
      </c>
      <c r="B163" s="3">
        <v>44870</v>
      </c>
      <c r="C163" s="1" t="s">
        <v>5</v>
      </c>
      <c r="D163" s="1" t="s">
        <v>10</v>
      </c>
      <c r="E163" s="3">
        <v>44254</v>
      </c>
    </row>
    <row r="164" spans="1:5" x14ac:dyDescent="0.25">
      <c r="A164" s="1" t="s">
        <v>172</v>
      </c>
      <c r="B164" s="3"/>
      <c r="C164" s="1" t="s">
        <v>5</v>
      </c>
      <c r="D164" s="1" t="s">
        <v>10</v>
      </c>
      <c r="E164" s="3">
        <v>43594</v>
      </c>
    </row>
    <row r="165" spans="1:5" x14ac:dyDescent="0.25">
      <c r="A165" s="1" t="s">
        <v>173</v>
      </c>
      <c r="B165" s="3"/>
      <c r="C165" s="1" t="s">
        <v>5</v>
      </c>
      <c r="D165" s="1" t="s">
        <v>10</v>
      </c>
      <c r="E165" s="3">
        <v>44253</v>
      </c>
    </row>
    <row r="166" spans="1:5" hidden="1" x14ac:dyDescent="0.25">
      <c r="A166" s="1" t="s">
        <v>174</v>
      </c>
      <c r="B166" s="3">
        <v>44969</v>
      </c>
      <c r="C166" s="1" t="s">
        <v>5</v>
      </c>
      <c r="D166" s="1" t="s">
        <v>6</v>
      </c>
      <c r="E166" s="3">
        <v>45184</v>
      </c>
    </row>
    <row r="167" spans="1:5" x14ac:dyDescent="0.25">
      <c r="A167" s="1" t="s">
        <v>175</v>
      </c>
      <c r="B167" s="3"/>
      <c r="C167" s="1" t="s">
        <v>5</v>
      </c>
      <c r="D167" s="1" t="s">
        <v>6</v>
      </c>
      <c r="E167" s="3">
        <v>40560</v>
      </c>
    </row>
    <row r="168" spans="1:5" hidden="1" x14ac:dyDescent="0.25">
      <c r="A168" s="1" t="s">
        <v>176</v>
      </c>
      <c r="B168" s="3">
        <v>45128</v>
      </c>
      <c r="C168" s="1" t="s">
        <v>5</v>
      </c>
      <c r="D168" s="1" t="s">
        <v>6</v>
      </c>
      <c r="E168" s="3">
        <v>45184</v>
      </c>
    </row>
    <row r="169" spans="1:5" x14ac:dyDescent="0.25">
      <c r="A169" s="1" t="s">
        <v>177</v>
      </c>
      <c r="B169" s="3"/>
      <c r="C169" s="1" t="s">
        <v>5</v>
      </c>
      <c r="D169" s="1" t="s">
        <v>6</v>
      </c>
      <c r="E169" s="3">
        <v>44158</v>
      </c>
    </row>
    <row r="170" spans="1:5" hidden="1" x14ac:dyDescent="0.25">
      <c r="A170" s="1" t="s">
        <v>178</v>
      </c>
      <c r="B170" s="3">
        <v>45404</v>
      </c>
      <c r="C170" s="1" t="s">
        <v>5</v>
      </c>
      <c r="D170" s="1" t="s">
        <v>6</v>
      </c>
      <c r="E170" s="3">
        <v>44144</v>
      </c>
    </row>
    <row r="171" spans="1:5" hidden="1" x14ac:dyDescent="0.25">
      <c r="A171" s="1" t="s">
        <v>179</v>
      </c>
      <c r="B171" s="3"/>
      <c r="C171" s="1" t="s">
        <v>63</v>
      </c>
      <c r="D171" s="1" t="s">
        <v>6</v>
      </c>
      <c r="E171" s="3">
        <v>43336</v>
      </c>
    </row>
    <row r="172" spans="1:5" hidden="1" x14ac:dyDescent="0.25">
      <c r="A172" s="1" t="s">
        <v>180</v>
      </c>
      <c r="B172" s="3"/>
      <c r="C172" s="1" t="s">
        <v>63</v>
      </c>
      <c r="D172" s="1" t="s">
        <v>6</v>
      </c>
      <c r="E172" s="3">
        <v>43425</v>
      </c>
    </row>
    <row r="173" spans="1:5" hidden="1" x14ac:dyDescent="0.25">
      <c r="A173" s="1" t="s">
        <v>181</v>
      </c>
      <c r="B173" s="3"/>
      <c r="C173" s="1" t="s">
        <v>63</v>
      </c>
      <c r="D173" s="1" t="s">
        <v>6</v>
      </c>
      <c r="E173" s="3">
        <v>44895</v>
      </c>
    </row>
    <row r="174" spans="1:5" x14ac:dyDescent="0.25">
      <c r="A174" s="1" t="s">
        <v>182</v>
      </c>
      <c r="B174" s="3"/>
      <c r="C174" s="1" t="s">
        <v>5</v>
      </c>
      <c r="D174" s="1" t="s">
        <v>6</v>
      </c>
      <c r="E174" s="3">
        <v>45133</v>
      </c>
    </row>
    <row r="175" spans="1:5" hidden="1" x14ac:dyDescent="0.25">
      <c r="A175" s="1" t="s">
        <v>183</v>
      </c>
      <c r="B175" s="3">
        <v>45435</v>
      </c>
      <c r="C175" s="1" t="s">
        <v>5</v>
      </c>
      <c r="D175" s="1" t="s">
        <v>6</v>
      </c>
      <c r="E175" s="3">
        <v>44964</v>
      </c>
    </row>
    <row r="176" spans="1:5" hidden="1" x14ac:dyDescent="0.25">
      <c r="A176" s="1" t="s">
        <v>184</v>
      </c>
      <c r="B176" s="3">
        <v>45294</v>
      </c>
      <c r="C176" s="1" t="s">
        <v>5</v>
      </c>
      <c r="D176" s="1" t="s">
        <v>6</v>
      </c>
      <c r="E176" s="3">
        <v>44972</v>
      </c>
    </row>
    <row r="177" spans="1:5" x14ac:dyDescent="0.25">
      <c r="A177" s="1" t="s">
        <v>185</v>
      </c>
      <c r="B177" s="3"/>
      <c r="C177" s="1" t="s">
        <v>5</v>
      </c>
      <c r="D177" s="1" t="s">
        <v>6</v>
      </c>
      <c r="E177" s="3">
        <v>45623</v>
      </c>
    </row>
    <row r="178" spans="1:5" hidden="1" x14ac:dyDescent="0.25">
      <c r="A178" s="1" t="s">
        <v>186</v>
      </c>
      <c r="B178" s="3">
        <v>45466</v>
      </c>
      <c r="C178" s="1" t="s">
        <v>5</v>
      </c>
      <c r="D178" s="1" t="s">
        <v>6</v>
      </c>
      <c r="E178" s="3">
        <v>44967</v>
      </c>
    </row>
    <row r="179" spans="1:5" hidden="1" x14ac:dyDescent="0.25">
      <c r="A179" s="1" t="s">
        <v>187</v>
      </c>
      <c r="B179" s="3">
        <v>45503</v>
      </c>
      <c r="C179" s="1" t="s">
        <v>5</v>
      </c>
      <c r="D179" s="1" t="s">
        <v>10</v>
      </c>
      <c r="E179" s="3">
        <v>45448</v>
      </c>
    </row>
    <row r="180" spans="1:5" hidden="1" x14ac:dyDescent="0.25">
      <c r="A180" s="1" t="s">
        <v>188</v>
      </c>
      <c r="B180" s="3">
        <v>44834</v>
      </c>
      <c r="C180" s="1" t="s">
        <v>5</v>
      </c>
      <c r="D180" s="1" t="s">
        <v>10</v>
      </c>
      <c r="E180" s="3">
        <v>43986</v>
      </c>
    </row>
    <row r="181" spans="1:5" x14ac:dyDescent="0.25">
      <c r="A181" s="1" t="s">
        <v>189</v>
      </c>
      <c r="B181" s="3">
        <v>2958465</v>
      </c>
      <c r="C181" s="1" t="s">
        <v>5</v>
      </c>
      <c r="D181" s="1" t="s">
        <v>6</v>
      </c>
      <c r="E181" s="3">
        <v>44895</v>
      </c>
    </row>
    <row r="182" spans="1:5" x14ac:dyDescent="0.25">
      <c r="A182" s="1" t="s">
        <v>190</v>
      </c>
      <c r="B182" s="3"/>
      <c r="C182" s="1" t="s">
        <v>5</v>
      </c>
      <c r="D182" s="1" t="s">
        <v>10</v>
      </c>
      <c r="E182" s="3">
        <v>45112</v>
      </c>
    </row>
    <row r="183" spans="1:5" x14ac:dyDescent="0.25">
      <c r="A183" s="1" t="s">
        <v>191</v>
      </c>
      <c r="B183" s="3"/>
      <c r="C183" s="1" t="s">
        <v>5</v>
      </c>
      <c r="D183" s="1" t="s">
        <v>6</v>
      </c>
      <c r="E183" s="3">
        <v>45483</v>
      </c>
    </row>
    <row r="184" spans="1:5" x14ac:dyDescent="0.25">
      <c r="A184" s="1" t="s">
        <v>192</v>
      </c>
      <c r="B184" s="3"/>
      <c r="C184" s="1" t="s">
        <v>5</v>
      </c>
      <c r="D184" s="1" t="s">
        <v>10</v>
      </c>
      <c r="E184" s="3">
        <v>44243</v>
      </c>
    </row>
    <row r="185" spans="1:5" hidden="1" x14ac:dyDescent="0.25">
      <c r="A185" s="1" t="s">
        <v>193</v>
      </c>
      <c r="B185" s="3">
        <v>45085</v>
      </c>
      <c r="C185" s="1" t="s">
        <v>5</v>
      </c>
      <c r="D185" s="1" t="s">
        <v>6</v>
      </c>
      <c r="E185" s="3">
        <v>45184</v>
      </c>
    </row>
    <row r="186" spans="1:5" hidden="1" x14ac:dyDescent="0.25">
      <c r="A186" s="1" t="s">
        <v>194</v>
      </c>
      <c r="B186" s="3">
        <v>44729</v>
      </c>
      <c r="C186" s="1" t="s">
        <v>5</v>
      </c>
      <c r="D186" s="1" t="s">
        <v>6</v>
      </c>
      <c r="E186" s="3">
        <v>44468</v>
      </c>
    </row>
    <row r="187" spans="1:5" x14ac:dyDescent="0.25">
      <c r="A187" s="1" t="s">
        <v>195</v>
      </c>
      <c r="B187" s="3"/>
      <c r="C187" s="1" t="s">
        <v>5</v>
      </c>
      <c r="D187" s="1" t="s">
        <v>6</v>
      </c>
      <c r="E187" s="3">
        <v>44281</v>
      </c>
    </row>
    <row r="188" spans="1:5" x14ac:dyDescent="0.25">
      <c r="A188" s="1" t="s">
        <v>196</v>
      </c>
      <c r="B188" s="3"/>
      <c r="C188" s="1" t="s">
        <v>5</v>
      </c>
      <c r="D188" s="1" t="s">
        <v>6</v>
      </c>
      <c r="E188" s="3">
        <v>44036</v>
      </c>
    </row>
    <row r="189" spans="1:5" hidden="1" x14ac:dyDescent="0.25">
      <c r="A189" s="1" t="s">
        <v>197</v>
      </c>
      <c r="B189" s="3">
        <v>45367</v>
      </c>
      <c r="C189" s="1" t="s">
        <v>5</v>
      </c>
      <c r="D189" s="1" t="s">
        <v>6</v>
      </c>
      <c r="E189" s="3">
        <v>45103</v>
      </c>
    </row>
    <row r="190" spans="1:5" hidden="1" x14ac:dyDescent="0.25">
      <c r="A190" s="1" t="s">
        <v>198</v>
      </c>
      <c r="B190" s="3">
        <v>45160</v>
      </c>
      <c r="C190" s="1" t="s">
        <v>5</v>
      </c>
      <c r="D190" s="1" t="s">
        <v>6</v>
      </c>
      <c r="E190" s="3">
        <v>44659</v>
      </c>
    </row>
    <row r="191" spans="1:5" hidden="1" x14ac:dyDescent="0.25">
      <c r="A191" s="1" t="s">
        <v>199</v>
      </c>
      <c r="B191" s="3">
        <v>44895</v>
      </c>
      <c r="C191" s="1" t="s">
        <v>5</v>
      </c>
      <c r="D191" s="1" t="s">
        <v>6</v>
      </c>
      <c r="E191" s="3">
        <v>44609</v>
      </c>
    </row>
    <row r="192" spans="1:5" x14ac:dyDescent="0.25">
      <c r="A192" s="1" t="s">
        <v>200</v>
      </c>
      <c r="B192" s="3"/>
      <c r="C192" s="1" t="s">
        <v>5</v>
      </c>
      <c r="D192" s="1" t="s">
        <v>6</v>
      </c>
      <c r="E192" s="3">
        <v>41690</v>
      </c>
    </row>
    <row r="193" spans="1:5" x14ac:dyDescent="0.25">
      <c r="A193" s="1" t="s">
        <v>201</v>
      </c>
      <c r="B193" s="3"/>
      <c r="C193" s="1" t="s">
        <v>5</v>
      </c>
      <c r="D193" s="1" t="s">
        <v>6</v>
      </c>
      <c r="E193" s="3">
        <v>42354</v>
      </c>
    </row>
    <row r="194" spans="1:5" x14ac:dyDescent="0.25">
      <c r="A194" s="1" t="s">
        <v>202</v>
      </c>
      <c r="B194" s="3"/>
      <c r="C194" s="1" t="s">
        <v>5</v>
      </c>
      <c r="D194" s="1" t="s">
        <v>10</v>
      </c>
      <c r="E194" s="3">
        <v>44389</v>
      </c>
    </row>
    <row r="195" spans="1:5" hidden="1" x14ac:dyDescent="0.25">
      <c r="A195" s="1" t="s">
        <v>203</v>
      </c>
      <c r="B195" s="3">
        <v>45439</v>
      </c>
      <c r="C195" s="1" t="s">
        <v>5</v>
      </c>
      <c r="D195" s="1" t="s">
        <v>10</v>
      </c>
      <c r="E195" s="3">
        <v>44473</v>
      </c>
    </row>
    <row r="196" spans="1:5" hidden="1" x14ac:dyDescent="0.25">
      <c r="A196" s="1" t="s">
        <v>204</v>
      </c>
      <c r="B196" s="3">
        <v>45169</v>
      </c>
      <c r="C196" s="1" t="s">
        <v>5</v>
      </c>
      <c r="D196" s="1" t="s">
        <v>10</v>
      </c>
      <c r="E196" s="3">
        <v>44750</v>
      </c>
    </row>
    <row r="197" spans="1:5" x14ac:dyDescent="0.25">
      <c r="A197" s="1" t="s">
        <v>205</v>
      </c>
      <c r="B197" s="3"/>
      <c r="C197" s="1" t="s">
        <v>5</v>
      </c>
      <c r="D197" s="1" t="s">
        <v>6</v>
      </c>
      <c r="E197" s="3">
        <v>45603</v>
      </c>
    </row>
    <row r="198" spans="1:5" x14ac:dyDescent="0.25">
      <c r="A198" s="1" t="s">
        <v>206</v>
      </c>
      <c r="B198" s="3"/>
      <c r="C198" s="1" t="s">
        <v>5</v>
      </c>
      <c r="D198" s="1" t="s">
        <v>6</v>
      </c>
      <c r="E198" s="3">
        <v>44865</v>
      </c>
    </row>
    <row r="199" spans="1:5" x14ac:dyDescent="0.25">
      <c r="A199" s="1" t="s">
        <v>207</v>
      </c>
      <c r="B199" s="3"/>
      <c r="C199" s="1" t="s">
        <v>5</v>
      </c>
      <c r="D199" s="1" t="s">
        <v>10</v>
      </c>
      <c r="E199" s="3">
        <v>43651</v>
      </c>
    </row>
    <row r="200" spans="1:5" hidden="1" x14ac:dyDescent="0.25">
      <c r="A200" s="1" t="s">
        <v>208</v>
      </c>
      <c r="B200" s="3">
        <v>44694</v>
      </c>
      <c r="C200" s="1" t="s">
        <v>5</v>
      </c>
      <c r="D200" s="1" t="s">
        <v>6</v>
      </c>
      <c r="E200" s="3">
        <v>44614</v>
      </c>
    </row>
    <row r="201" spans="1:5" hidden="1" x14ac:dyDescent="0.25">
      <c r="A201" s="1" t="s">
        <v>209</v>
      </c>
      <c r="B201" s="3">
        <v>44657</v>
      </c>
      <c r="C201" s="1" t="s">
        <v>5</v>
      </c>
      <c r="D201" s="1" t="s">
        <v>6</v>
      </c>
      <c r="E201" s="3">
        <v>38912</v>
      </c>
    </row>
    <row r="202" spans="1:5" x14ac:dyDescent="0.25">
      <c r="A202" s="1" t="s">
        <v>210</v>
      </c>
      <c r="B202" s="3"/>
      <c r="C202" s="1" t="s">
        <v>5</v>
      </c>
      <c r="D202" s="1" t="s">
        <v>10</v>
      </c>
      <c r="E202" s="3">
        <v>45338</v>
      </c>
    </row>
    <row r="203" spans="1:5" x14ac:dyDescent="0.25">
      <c r="A203" s="1" t="s">
        <v>211</v>
      </c>
      <c r="B203" s="3"/>
      <c r="C203" s="1" t="s">
        <v>5</v>
      </c>
      <c r="D203" s="1" t="s">
        <v>6</v>
      </c>
      <c r="E203" s="3">
        <v>41124</v>
      </c>
    </row>
    <row r="204" spans="1:5" hidden="1" x14ac:dyDescent="0.25">
      <c r="A204" s="1" t="s">
        <v>212</v>
      </c>
      <c r="B204" s="3">
        <v>44946</v>
      </c>
      <c r="C204" s="1" t="s">
        <v>5</v>
      </c>
      <c r="D204" s="1" t="s">
        <v>6</v>
      </c>
      <c r="E204" s="3">
        <v>45184</v>
      </c>
    </row>
    <row r="205" spans="1:5" hidden="1" x14ac:dyDescent="0.25">
      <c r="A205" s="1" t="s">
        <v>213</v>
      </c>
      <c r="B205" s="3">
        <v>44827</v>
      </c>
      <c r="C205" s="1" t="s">
        <v>5</v>
      </c>
      <c r="D205" s="1" t="s">
        <v>10</v>
      </c>
      <c r="E205" s="3">
        <v>40004</v>
      </c>
    </row>
    <row r="206" spans="1:5" hidden="1" x14ac:dyDescent="0.25">
      <c r="A206" s="1" t="s">
        <v>214</v>
      </c>
      <c r="B206" s="3">
        <v>45208</v>
      </c>
      <c r="C206" s="1" t="s">
        <v>5</v>
      </c>
      <c r="D206" s="1" t="s">
        <v>10</v>
      </c>
      <c r="E206" s="3">
        <v>45117</v>
      </c>
    </row>
    <row r="207" spans="1:5" x14ac:dyDescent="0.25">
      <c r="A207" s="1" t="s">
        <v>215</v>
      </c>
      <c r="B207" s="3">
        <v>2958446</v>
      </c>
      <c r="C207" s="1" t="s">
        <v>5</v>
      </c>
      <c r="D207" s="1" t="s">
        <v>10</v>
      </c>
      <c r="E207" s="3">
        <v>41864</v>
      </c>
    </row>
    <row r="208" spans="1:5" hidden="1" x14ac:dyDescent="0.25">
      <c r="A208" s="1" t="s">
        <v>216</v>
      </c>
      <c r="B208" s="3">
        <v>44613</v>
      </c>
      <c r="C208" s="1" t="s">
        <v>5</v>
      </c>
      <c r="D208" s="1" t="s">
        <v>10</v>
      </c>
      <c r="E208" s="3">
        <v>39336</v>
      </c>
    </row>
    <row r="209" spans="1:5" hidden="1" x14ac:dyDescent="0.25">
      <c r="A209" s="1" t="s">
        <v>217</v>
      </c>
      <c r="B209" s="3">
        <v>44848</v>
      </c>
      <c r="C209" s="1" t="s">
        <v>5</v>
      </c>
      <c r="D209" s="1" t="s">
        <v>6</v>
      </c>
      <c r="E209" s="3">
        <v>44246</v>
      </c>
    </row>
    <row r="210" spans="1:5" hidden="1" x14ac:dyDescent="0.25">
      <c r="A210" s="1" t="s">
        <v>218</v>
      </c>
      <c r="B210" s="3">
        <v>44835</v>
      </c>
      <c r="C210" s="1" t="s">
        <v>5</v>
      </c>
      <c r="D210" s="1" t="s">
        <v>6</v>
      </c>
      <c r="E210" s="3">
        <v>44532</v>
      </c>
    </row>
    <row r="211" spans="1:5" hidden="1" x14ac:dyDescent="0.25">
      <c r="A211" s="1" t="s">
        <v>219</v>
      </c>
      <c r="B211" s="3">
        <v>45386</v>
      </c>
      <c r="C211" s="1" t="s">
        <v>5</v>
      </c>
      <c r="D211" s="1" t="s">
        <v>10</v>
      </c>
      <c r="E211" s="3">
        <v>44582</v>
      </c>
    </row>
    <row r="212" spans="1:5" x14ac:dyDescent="0.25">
      <c r="A212" s="1" t="s">
        <v>220</v>
      </c>
      <c r="B212" s="3"/>
      <c r="C212" s="1" t="s">
        <v>5</v>
      </c>
      <c r="D212" s="1" t="s">
        <v>6</v>
      </c>
      <c r="E212" s="3">
        <v>45363</v>
      </c>
    </row>
    <row r="213" spans="1:5" x14ac:dyDescent="0.25">
      <c r="A213" s="1" t="s">
        <v>221</v>
      </c>
      <c r="B213" s="3"/>
      <c r="C213" s="1" t="s">
        <v>5</v>
      </c>
      <c r="D213" s="1" t="s">
        <v>10</v>
      </c>
      <c r="E213" s="3">
        <v>45503</v>
      </c>
    </row>
    <row r="214" spans="1:5" hidden="1" x14ac:dyDescent="0.25">
      <c r="A214" s="1" t="s">
        <v>222</v>
      </c>
      <c r="B214" s="3">
        <v>45198</v>
      </c>
      <c r="C214" s="1" t="s">
        <v>5</v>
      </c>
      <c r="D214" s="1" t="s">
        <v>6</v>
      </c>
      <c r="E214" s="3">
        <v>44877</v>
      </c>
    </row>
    <row r="215" spans="1:5" hidden="1" x14ac:dyDescent="0.25">
      <c r="A215" s="1" t="s">
        <v>223</v>
      </c>
      <c r="B215" s="3">
        <v>45671</v>
      </c>
      <c r="C215" s="1" t="s">
        <v>5</v>
      </c>
      <c r="D215" s="1" t="s">
        <v>6</v>
      </c>
      <c r="E215" s="3">
        <v>45230</v>
      </c>
    </row>
    <row r="216" spans="1:5" hidden="1" x14ac:dyDescent="0.25">
      <c r="A216" s="1" t="s">
        <v>224</v>
      </c>
      <c r="B216" s="3">
        <v>44681</v>
      </c>
      <c r="C216" s="1" t="s">
        <v>5</v>
      </c>
      <c r="D216" s="1" t="s">
        <v>6</v>
      </c>
      <c r="E216" s="3">
        <v>44510</v>
      </c>
    </row>
    <row r="217" spans="1:5" hidden="1" x14ac:dyDescent="0.25">
      <c r="A217" s="1" t="s">
        <v>225</v>
      </c>
      <c r="B217" s="3">
        <v>44967</v>
      </c>
      <c r="C217" s="1" t="s">
        <v>5</v>
      </c>
      <c r="D217" s="1" t="s">
        <v>6</v>
      </c>
      <c r="E217" s="3">
        <v>45184</v>
      </c>
    </row>
    <row r="218" spans="1:5" x14ac:dyDescent="0.25">
      <c r="A218" s="1" t="s">
        <v>226</v>
      </c>
      <c r="B218" s="3"/>
      <c r="C218" s="1" t="s">
        <v>5</v>
      </c>
      <c r="D218" s="1" t="s">
        <v>10</v>
      </c>
      <c r="E218" s="3">
        <v>41894</v>
      </c>
    </row>
    <row r="219" spans="1:5" x14ac:dyDescent="0.25">
      <c r="A219" s="1" t="s">
        <v>227</v>
      </c>
      <c r="B219" s="3"/>
      <c r="C219" s="1" t="s">
        <v>5</v>
      </c>
      <c r="D219" s="1" t="s">
        <v>6</v>
      </c>
      <c r="E219" s="3">
        <v>45464</v>
      </c>
    </row>
    <row r="220" spans="1:5" x14ac:dyDescent="0.25">
      <c r="A220" s="1" t="s">
        <v>228</v>
      </c>
      <c r="B220" s="3"/>
      <c r="C220" s="1" t="s">
        <v>5</v>
      </c>
      <c r="D220" s="1" t="s">
        <v>6</v>
      </c>
      <c r="E220" s="3">
        <v>43208</v>
      </c>
    </row>
    <row r="221" spans="1:5" hidden="1" x14ac:dyDescent="0.25">
      <c r="A221" s="1" t="s">
        <v>229</v>
      </c>
      <c r="B221" s="3">
        <v>44895</v>
      </c>
      <c r="C221" s="1" t="s">
        <v>5</v>
      </c>
      <c r="D221" s="1" t="s">
        <v>10</v>
      </c>
      <c r="E221" s="3">
        <v>44839</v>
      </c>
    </row>
    <row r="222" spans="1:5" x14ac:dyDescent="0.25">
      <c r="A222" s="1" t="s">
        <v>230</v>
      </c>
      <c r="B222" s="3"/>
      <c r="C222" s="1" t="s">
        <v>5</v>
      </c>
      <c r="D222" s="1" t="s">
        <v>6</v>
      </c>
      <c r="E222" s="3">
        <v>45190</v>
      </c>
    </row>
    <row r="223" spans="1:5" hidden="1" x14ac:dyDescent="0.25">
      <c r="A223" s="1" t="s">
        <v>231</v>
      </c>
      <c r="B223" s="3">
        <v>44599</v>
      </c>
      <c r="C223" s="1" t="s">
        <v>5</v>
      </c>
      <c r="D223" s="1" t="s">
        <v>6</v>
      </c>
      <c r="E223" s="3">
        <v>44393</v>
      </c>
    </row>
    <row r="224" spans="1:5" x14ac:dyDescent="0.25">
      <c r="A224" s="1" t="s">
        <v>232</v>
      </c>
      <c r="B224" s="3"/>
      <c r="C224" s="1" t="s">
        <v>5</v>
      </c>
      <c r="D224" s="1" t="s">
        <v>6</v>
      </c>
      <c r="E224" s="3">
        <v>39673</v>
      </c>
    </row>
    <row r="225" spans="1:5" hidden="1" x14ac:dyDescent="0.25">
      <c r="A225" s="1" t="s">
        <v>233</v>
      </c>
      <c r="B225" s="3">
        <v>44658</v>
      </c>
      <c r="C225" s="1" t="s">
        <v>5</v>
      </c>
      <c r="D225" s="1" t="s">
        <v>6</v>
      </c>
      <c r="E225" s="3">
        <v>40157</v>
      </c>
    </row>
    <row r="226" spans="1:5" hidden="1" x14ac:dyDescent="0.25">
      <c r="A226" s="1" t="s">
        <v>234</v>
      </c>
      <c r="B226" s="3">
        <v>44872</v>
      </c>
      <c r="C226" s="1" t="s">
        <v>5</v>
      </c>
      <c r="D226" s="1" t="s">
        <v>20</v>
      </c>
      <c r="E226" s="3">
        <v>43539</v>
      </c>
    </row>
    <row r="227" spans="1:5" x14ac:dyDescent="0.25">
      <c r="A227" s="1" t="s">
        <v>235</v>
      </c>
      <c r="B227" s="3"/>
      <c r="C227" s="1" t="s">
        <v>5</v>
      </c>
      <c r="D227" s="1" t="s">
        <v>10</v>
      </c>
      <c r="E227" s="3">
        <v>45400</v>
      </c>
    </row>
    <row r="228" spans="1:5" hidden="1" x14ac:dyDescent="0.25">
      <c r="A228" s="1" t="s">
        <v>236</v>
      </c>
      <c r="B228" s="3">
        <v>45291</v>
      </c>
      <c r="C228" s="1" t="s">
        <v>5</v>
      </c>
      <c r="D228" s="1" t="s">
        <v>6</v>
      </c>
      <c r="E228" s="3">
        <v>45120</v>
      </c>
    </row>
    <row r="229" spans="1:5" hidden="1" x14ac:dyDescent="0.25">
      <c r="A229" s="1" t="s">
        <v>237</v>
      </c>
      <c r="B229" s="3">
        <v>45609</v>
      </c>
      <c r="C229" s="1" t="s">
        <v>5</v>
      </c>
      <c r="D229" s="1" t="s">
        <v>6</v>
      </c>
      <c r="E229" s="3">
        <v>44858</v>
      </c>
    </row>
    <row r="230" spans="1:5" x14ac:dyDescent="0.25">
      <c r="A230" s="1" t="s">
        <v>238</v>
      </c>
      <c r="B230" s="3"/>
      <c r="C230" s="1" t="s">
        <v>5</v>
      </c>
      <c r="D230" s="1" t="s">
        <v>6</v>
      </c>
      <c r="E230" s="3">
        <v>43523</v>
      </c>
    </row>
    <row r="231" spans="1:5" x14ac:dyDescent="0.25">
      <c r="A231" s="1" t="s">
        <v>239</v>
      </c>
      <c r="B231" s="3"/>
      <c r="C231" s="1" t="s">
        <v>5</v>
      </c>
      <c r="D231" s="1" t="s">
        <v>10</v>
      </c>
      <c r="E231" s="3">
        <v>39097</v>
      </c>
    </row>
    <row r="232" spans="1:5" hidden="1" x14ac:dyDescent="0.25">
      <c r="A232" s="1" t="s">
        <v>240</v>
      </c>
      <c r="B232" s="3">
        <v>45623</v>
      </c>
      <c r="C232" s="1" t="s">
        <v>5</v>
      </c>
      <c r="D232" s="1" t="s">
        <v>6</v>
      </c>
      <c r="E232" s="3">
        <v>44670</v>
      </c>
    </row>
    <row r="233" spans="1:5" hidden="1" x14ac:dyDescent="0.25">
      <c r="A233" s="1" t="s">
        <v>241</v>
      </c>
      <c r="B233" s="3">
        <v>45203</v>
      </c>
      <c r="C233" s="1" t="s">
        <v>5</v>
      </c>
      <c r="D233" s="1" t="s">
        <v>10</v>
      </c>
      <c r="E233" s="3">
        <v>44020</v>
      </c>
    </row>
    <row r="234" spans="1:5" hidden="1" x14ac:dyDescent="0.25">
      <c r="A234" s="1" t="s">
        <v>242</v>
      </c>
      <c r="B234" s="3">
        <v>44600</v>
      </c>
      <c r="C234" s="1" t="s">
        <v>5</v>
      </c>
      <c r="D234" s="1" t="s">
        <v>10</v>
      </c>
      <c r="E234" s="3">
        <v>38804</v>
      </c>
    </row>
    <row r="235" spans="1:5" hidden="1" x14ac:dyDescent="0.25">
      <c r="A235" s="1" t="s">
        <v>243</v>
      </c>
      <c r="B235" s="3">
        <v>45467</v>
      </c>
      <c r="C235" s="1" t="s">
        <v>5</v>
      </c>
      <c r="D235" s="1" t="s">
        <v>6</v>
      </c>
      <c r="E235" s="3">
        <v>45289</v>
      </c>
    </row>
    <row r="236" spans="1:5" hidden="1" x14ac:dyDescent="0.25">
      <c r="A236" s="1" t="s">
        <v>244</v>
      </c>
      <c r="B236" s="3">
        <v>44659</v>
      </c>
      <c r="C236" s="1" t="s">
        <v>5</v>
      </c>
      <c r="D236" s="1" t="s">
        <v>6</v>
      </c>
      <c r="E236" s="3">
        <v>41883</v>
      </c>
    </row>
    <row r="237" spans="1:5" x14ac:dyDescent="0.25">
      <c r="A237" s="1" t="s">
        <v>245</v>
      </c>
      <c r="B237" s="3"/>
      <c r="C237" s="1" t="s">
        <v>5</v>
      </c>
      <c r="D237" s="1" t="s">
        <v>10</v>
      </c>
      <c r="E237" s="3">
        <v>45517</v>
      </c>
    </row>
    <row r="238" spans="1:5" hidden="1" x14ac:dyDescent="0.25">
      <c r="A238" s="1" t="s">
        <v>246</v>
      </c>
      <c r="B238" s="3">
        <v>45322</v>
      </c>
      <c r="C238" s="1" t="s">
        <v>5</v>
      </c>
      <c r="D238" s="1" t="s">
        <v>6</v>
      </c>
      <c r="E238" s="3">
        <v>45104</v>
      </c>
    </row>
    <row r="239" spans="1:5" hidden="1" x14ac:dyDescent="0.25">
      <c r="A239" s="1" t="s">
        <v>247</v>
      </c>
      <c r="B239" s="3">
        <v>45382</v>
      </c>
      <c r="C239" s="1" t="s">
        <v>5</v>
      </c>
      <c r="D239" s="1" t="s">
        <v>10</v>
      </c>
      <c r="E239" s="3">
        <v>44853</v>
      </c>
    </row>
    <row r="240" spans="1:5" x14ac:dyDescent="0.25">
      <c r="A240" s="1" t="s">
        <v>248</v>
      </c>
      <c r="B240" s="3"/>
      <c r="C240" s="1" t="s">
        <v>5</v>
      </c>
      <c r="D240" s="1" t="s">
        <v>6</v>
      </c>
      <c r="E240" s="3">
        <v>44883</v>
      </c>
    </row>
    <row r="241" spans="1:5" hidden="1" x14ac:dyDescent="0.25">
      <c r="A241" s="1" t="s">
        <v>249</v>
      </c>
      <c r="B241" s="3">
        <v>45390</v>
      </c>
      <c r="C241" s="1" t="s">
        <v>5</v>
      </c>
      <c r="D241" s="1" t="s">
        <v>6</v>
      </c>
      <c r="E241" s="3">
        <v>45317</v>
      </c>
    </row>
    <row r="242" spans="1:5" x14ac:dyDescent="0.25">
      <c r="A242" s="1" t="s">
        <v>250</v>
      </c>
      <c r="B242" s="3"/>
      <c r="C242" s="1" t="s">
        <v>5</v>
      </c>
      <c r="D242" s="1" t="s">
        <v>6</v>
      </c>
      <c r="E242" s="3">
        <v>43173</v>
      </c>
    </row>
    <row r="243" spans="1:5" x14ac:dyDescent="0.25">
      <c r="A243" s="1" t="s">
        <v>251</v>
      </c>
      <c r="B243" s="3">
        <v>2958465</v>
      </c>
      <c r="C243" s="1" t="s">
        <v>5</v>
      </c>
      <c r="D243" s="1" t="s">
        <v>6</v>
      </c>
      <c r="E243" s="3">
        <v>45393</v>
      </c>
    </row>
    <row r="244" spans="1:5" hidden="1" x14ac:dyDescent="0.25">
      <c r="A244" s="1" t="s">
        <v>252</v>
      </c>
      <c r="B244" s="3">
        <v>45439</v>
      </c>
      <c r="C244" s="1" t="s">
        <v>5</v>
      </c>
      <c r="D244" s="1" t="s">
        <v>10</v>
      </c>
      <c r="E244" s="3">
        <v>39924</v>
      </c>
    </row>
    <row r="245" spans="1:5" x14ac:dyDescent="0.25">
      <c r="A245" s="1" t="s">
        <v>253</v>
      </c>
      <c r="B245" s="3">
        <v>2958465</v>
      </c>
      <c r="C245" s="1" t="s">
        <v>5</v>
      </c>
      <c r="D245" s="1" t="s">
        <v>10</v>
      </c>
      <c r="E245" s="3">
        <v>45386</v>
      </c>
    </row>
    <row r="246" spans="1:5" x14ac:dyDescent="0.25">
      <c r="A246" s="1" t="s">
        <v>254</v>
      </c>
      <c r="B246" s="3"/>
      <c r="C246" s="1" t="s">
        <v>5</v>
      </c>
      <c r="D246" s="1" t="s">
        <v>6</v>
      </c>
      <c r="E246" s="3">
        <v>43383</v>
      </c>
    </row>
    <row r="247" spans="1:5" hidden="1" x14ac:dyDescent="0.25">
      <c r="A247" s="1" t="s">
        <v>255</v>
      </c>
      <c r="B247" s="3">
        <v>44659</v>
      </c>
      <c r="C247" s="1" t="s">
        <v>5</v>
      </c>
      <c r="D247" s="1" t="s">
        <v>10</v>
      </c>
      <c r="E247" s="3">
        <v>43864</v>
      </c>
    </row>
    <row r="248" spans="1:5" hidden="1" x14ac:dyDescent="0.25">
      <c r="A248" s="1" t="s">
        <v>256</v>
      </c>
      <c r="B248" s="3">
        <v>45497</v>
      </c>
      <c r="C248" s="1" t="s">
        <v>5</v>
      </c>
      <c r="D248" s="1" t="s">
        <v>6</v>
      </c>
      <c r="E248" s="3">
        <v>45096</v>
      </c>
    </row>
    <row r="249" spans="1:5" x14ac:dyDescent="0.25">
      <c r="A249" s="1" t="s">
        <v>257</v>
      </c>
      <c r="B249" s="3"/>
      <c r="C249" s="1" t="s">
        <v>5</v>
      </c>
      <c r="D249" s="1" t="s">
        <v>10</v>
      </c>
      <c r="E249" s="3">
        <v>45390</v>
      </c>
    </row>
    <row r="250" spans="1:5" x14ac:dyDescent="0.25">
      <c r="A250" s="1" t="s">
        <v>258</v>
      </c>
      <c r="B250" s="3"/>
      <c r="C250" s="1" t="s">
        <v>5</v>
      </c>
      <c r="D250" s="1" t="s">
        <v>6</v>
      </c>
      <c r="E250" s="3">
        <v>42419</v>
      </c>
    </row>
    <row r="251" spans="1:5" x14ac:dyDescent="0.25">
      <c r="A251" s="1" t="s">
        <v>259</v>
      </c>
      <c r="B251" s="3">
        <v>2958465</v>
      </c>
      <c r="C251" s="1" t="s">
        <v>5</v>
      </c>
      <c r="D251" s="1" t="s">
        <v>6</v>
      </c>
      <c r="E251" s="3">
        <v>45169</v>
      </c>
    </row>
    <row r="252" spans="1:5" hidden="1" x14ac:dyDescent="0.25">
      <c r="A252" s="1" t="s">
        <v>260</v>
      </c>
      <c r="B252" s="3">
        <v>44580</v>
      </c>
      <c r="C252" s="1" t="s">
        <v>5</v>
      </c>
      <c r="D252" s="1" t="s">
        <v>6</v>
      </c>
      <c r="E252" s="3">
        <v>42765</v>
      </c>
    </row>
    <row r="253" spans="1:5" x14ac:dyDescent="0.25">
      <c r="A253" s="1" t="s">
        <v>261</v>
      </c>
      <c r="B253" s="3"/>
      <c r="C253" s="1" t="s">
        <v>5</v>
      </c>
      <c r="D253" s="1" t="s">
        <v>10</v>
      </c>
      <c r="E253" s="3">
        <v>43493</v>
      </c>
    </row>
    <row r="254" spans="1:5" hidden="1" x14ac:dyDescent="0.25">
      <c r="A254" s="1" t="s">
        <v>262</v>
      </c>
      <c r="B254" s="3">
        <v>44883</v>
      </c>
      <c r="C254" s="1" t="s">
        <v>5</v>
      </c>
      <c r="D254" s="1" t="s">
        <v>6</v>
      </c>
      <c r="E254" s="3">
        <v>42117</v>
      </c>
    </row>
    <row r="255" spans="1:5" hidden="1" x14ac:dyDescent="0.25">
      <c r="A255" s="1" t="s">
        <v>263</v>
      </c>
      <c r="B255" s="3">
        <v>44967</v>
      </c>
      <c r="C255" s="1" t="s">
        <v>5</v>
      </c>
      <c r="D255" s="1" t="s">
        <v>6</v>
      </c>
      <c r="E255" s="3">
        <v>45184</v>
      </c>
    </row>
    <row r="256" spans="1:5" x14ac:dyDescent="0.25">
      <c r="A256" s="1" t="s">
        <v>264</v>
      </c>
      <c r="B256" s="3">
        <v>2958465</v>
      </c>
      <c r="C256" s="1" t="s">
        <v>5</v>
      </c>
      <c r="D256" s="1" t="s">
        <v>6</v>
      </c>
      <c r="E256" s="3">
        <v>44897</v>
      </c>
    </row>
    <row r="257" spans="1:5" x14ac:dyDescent="0.25">
      <c r="A257" s="1" t="s">
        <v>265</v>
      </c>
      <c r="B257" s="3"/>
      <c r="C257" s="1" t="s">
        <v>5</v>
      </c>
      <c r="D257" s="1" t="s">
        <v>6</v>
      </c>
      <c r="E257" s="3">
        <v>41866</v>
      </c>
    </row>
    <row r="258" spans="1:5" x14ac:dyDescent="0.25">
      <c r="A258" s="1" t="s">
        <v>266</v>
      </c>
      <c r="B258" s="3">
        <v>2958465</v>
      </c>
      <c r="C258" s="1" t="s">
        <v>5</v>
      </c>
      <c r="D258" s="1" t="s">
        <v>6</v>
      </c>
      <c r="E258" s="3">
        <v>45139</v>
      </c>
    </row>
    <row r="259" spans="1:5" x14ac:dyDescent="0.25">
      <c r="A259" s="1" t="s">
        <v>267</v>
      </c>
      <c r="B259" s="3"/>
      <c r="C259" s="1" t="s">
        <v>5</v>
      </c>
      <c r="D259" s="1" t="s">
        <v>6</v>
      </c>
      <c r="E259" s="3">
        <v>45323</v>
      </c>
    </row>
    <row r="260" spans="1:5" x14ac:dyDescent="0.25">
      <c r="A260" s="1" t="s">
        <v>268</v>
      </c>
      <c r="B260" s="3"/>
      <c r="C260" s="1" t="s">
        <v>5</v>
      </c>
      <c r="D260" s="1" t="s">
        <v>6</v>
      </c>
      <c r="E260" s="3">
        <v>44404</v>
      </c>
    </row>
    <row r="261" spans="1:5" hidden="1" x14ac:dyDescent="0.25">
      <c r="A261" s="1" t="s">
        <v>269</v>
      </c>
      <c r="B261" s="3">
        <v>45405</v>
      </c>
      <c r="C261" s="1" t="s">
        <v>5</v>
      </c>
      <c r="D261" s="1" t="s">
        <v>10</v>
      </c>
      <c r="E261" s="3">
        <v>44112</v>
      </c>
    </row>
    <row r="262" spans="1:5" x14ac:dyDescent="0.25">
      <c r="A262" s="1" t="s">
        <v>270</v>
      </c>
      <c r="B262" s="3">
        <v>2958465</v>
      </c>
      <c r="C262" s="1" t="s">
        <v>5</v>
      </c>
      <c r="D262" s="1" t="s">
        <v>6</v>
      </c>
      <c r="E262" s="3">
        <v>45315</v>
      </c>
    </row>
    <row r="263" spans="1:5" x14ac:dyDescent="0.25">
      <c r="A263" s="1" t="s">
        <v>271</v>
      </c>
      <c r="B263" s="3"/>
      <c r="C263" s="1" t="s">
        <v>5</v>
      </c>
      <c r="D263" s="1" t="s">
        <v>6</v>
      </c>
      <c r="E263" s="3">
        <v>43684</v>
      </c>
    </row>
    <row r="264" spans="1:5" hidden="1" x14ac:dyDescent="0.25">
      <c r="A264" s="1" t="s">
        <v>272</v>
      </c>
      <c r="B264" s="3">
        <v>45471</v>
      </c>
      <c r="C264" s="1" t="s">
        <v>5</v>
      </c>
      <c r="D264" s="1" t="s">
        <v>6</v>
      </c>
      <c r="E264" s="3">
        <v>44364</v>
      </c>
    </row>
    <row r="265" spans="1:5" x14ac:dyDescent="0.25">
      <c r="A265" s="1" t="s">
        <v>273</v>
      </c>
      <c r="B265" s="3"/>
      <c r="C265" s="1" t="s">
        <v>5</v>
      </c>
      <c r="D265" s="1" t="s">
        <v>6</v>
      </c>
      <c r="E265" s="3">
        <v>44837</v>
      </c>
    </row>
    <row r="266" spans="1:5" x14ac:dyDescent="0.25">
      <c r="A266" s="1" t="s">
        <v>274</v>
      </c>
      <c r="B266" s="3"/>
      <c r="C266" s="1" t="s">
        <v>5</v>
      </c>
      <c r="D266" s="1" t="s">
        <v>6</v>
      </c>
      <c r="E266" s="3">
        <v>44231</v>
      </c>
    </row>
    <row r="267" spans="1:5" x14ac:dyDescent="0.25">
      <c r="A267" s="1" t="s">
        <v>275</v>
      </c>
      <c r="B267" s="3"/>
      <c r="C267" s="1" t="s">
        <v>5</v>
      </c>
      <c r="D267" s="1" t="s">
        <v>10</v>
      </c>
      <c r="E267" s="3">
        <v>45540</v>
      </c>
    </row>
    <row r="268" spans="1:5" x14ac:dyDescent="0.25">
      <c r="A268" s="1" t="s">
        <v>276</v>
      </c>
      <c r="B268" s="3"/>
      <c r="C268" s="1" t="s">
        <v>5</v>
      </c>
      <c r="D268" s="1" t="s">
        <v>6</v>
      </c>
      <c r="E268" s="3">
        <v>43567</v>
      </c>
    </row>
    <row r="269" spans="1:5" hidden="1" x14ac:dyDescent="0.25">
      <c r="A269" s="1" t="s">
        <v>277</v>
      </c>
      <c r="B269" s="3">
        <v>45678</v>
      </c>
      <c r="C269" s="1" t="s">
        <v>5</v>
      </c>
      <c r="D269" s="1" t="s">
        <v>6</v>
      </c>
      <c r="E269" s="3">
        <v>43413</v>
      </c>
    </row>
    <row r="270" spans="1:5" hidden="1" x14ac:dyDescent="0.25">
      <c r="A270" s="1" t="s">
        <v>278</v>
      </c>
      <c r="B270" s="3">
        <v>45369</v>
      </c>
      <c r="C270" s="1" t="s">
        <v>5</v>
      </c>
      <c r="D270" s="1" t="s">
        <v>10</v>
      </c>
      <c r="E270" s="3">
        <v>45310</v>
      </c>
    </row>
    <row r="271" spans="1:5" x14ac:dyDescent="0.25">
      <c r="A271" s="1" t="s">
        <v>279</v>
      </c>
      <c r="B271" s="3"/>
      <c r="C271" s="1" t="s">
        <v>5</v>
      </c>
      <c r="D271" s="1" t="s">
        <v>10</v>
      </c>
      <c r="E271" s="3">
        <v>42809</v>
      </c>
    </row>
    <row r="272" spans="1:5" hidden="1" x14ac:dyDescent="0.25">
      <c r="A272" s="1" t="s">
        <v>280</v>
      </c>
      <c r="B272" s="3">
        <v>44729</v>
      </c>
      <c r="C272" s="1" t="s">
        <v>5</v>
      </c>
      <c r="D272" s="1" t="s">
        <v>10</v>
      </c>
      <c r="E272" s="3">
        <v>42809</v>
      </c>
    </row>
    <row r="273" spans="1:5" x14ac:dyDescent="0.25">
      <c r="A273" s="1" t="s">
        <v>281</v>
      </c>
      <c r="B273" s="3"/>
      <c r="C273" s="1" t="s">
        <v>5</v>
      </c>
      <c r="D273" s="1" t="s">
        <v>6</v>
      </c>
      <c r="E273" s="3">
        <v>43472</v>
      </c>
    </row>
    <row r="274" spans="1:5" x14ac:dyDescent="0.25">
      <c r="A274" s="1" t="s">
        <v>282</v>
      </c>
      <c r="B274" s="3">
        <v>2958465</v>
      </c>
      <c r="C274" s="1" t="s">
        <v>5</v>
      </c>
      <c r="D274" s="1" t="s">
        <v>6</v>
      </c>
      <c r="E274" s="3">
        <v>45393</v>
      </c>
    </row>
    <row r="275" spans="1:5" hidden="1" x14ac:dyDescent="0.25">
      <c r="A275" s="1" t="s">
        <v>283</v>
      </c>
      <c r="B275" s="3">
        <v>45594</v>
      </c>
      <c r="C275" s="1" t="s">
        <v>5</v>
      </c>
      <c r="D275" s="1" t="s">
        <v>6</v>
      </c>
      <c r="E275" s="3">
        <v>43480</v>
      </c>
    </row>
    <row r="276" spans="1:5" x14ac:dyDescent="0.25">
      <c r="A276" s="1" t="s">
        <v>284</v>
      </c>
      <c r="B276" s="3"/>
      <c r="C276" s="1" t="s">
        <v>5</v>
      </c>
      <c r="D276" s="1" t="s">
        <v>6</v>
      </c>
      <c r="E276" s="3">
        <v>45134</v>
      </c>
    </row>
    <row r="277" spans="1:5" hidden="1" x14ac:dyDescent="0.25">
      <c r="A277" s="1" t="s">
        <v>285</v>
      </c>
      <c r="B277" s="3">
        <v>44883</v>
      </c>
      <c r="C277" s="1" t="s">
        <v>5</v>
      </c>
      <c r="D277" s="1" t="s">
        <v>10</v>
      </c>
      <c r="E277" s="3">
        <v>44754</v>
      </c>
    </row>
    <row r="278" spans="1:5" x14ac:dyDescent="0.25">
      <c r="A278" s="1" t="s">
        <v>286</v>
      </c>
      <c r="B278" s="3"/>
      <c r="C278" s="1" t="s">
        <v>5</v>
      </c>
      <c r="D278" s="1" t="s">
        <v>10</v>
      </c>
      <c r="E278" s="3">
        <v>44676</v>
      </c>
    </row>
    <row r="279" spans="1:5" hidden="1" x14ac:dyDescent="0.25">
      <c r="A279" s="1" t="s">
        <v>287</v>
      </c>
      <c r="B279" s="3">
        <v>44895</v>
      </c>
      <c r="C279" s="1" t="s">
        <v>5</v>
      </c>
      <c r="D279" s="1" t="s">
        <v>6</v>
      </c>
      <c r="E279" s="3">
        <v>44754</v>
      </c>
    </row>
    <row r="280" spans="1:5" hidden="1" x14ac:dyDescent="0.25">
      <c r="A280" s="1" t="s">
        <v>288</v>
      </c>
      <c r="B280" s="3">
        <v>44757</v>
      </c>
      <c r="C280" s="1" t="s">
        <v>5</v>
      </c>
      <c r="D280" s="1" t="s">
        <v>10</v>
      </c>
      <c r="E280" s="3">
        <v>44239</v>
      </c>
    </row>
    <row r="281" spans="1:5" hidden="1" x14ac:dyDescent="0.25">
      <c r="A281" s="1" t="s">
        <v>289</v>
      </c>
      <c r="B281" s="3">
        <v>45107</v>
      </c>
      <c r="C281" s="1" t="s">
        <v>5</v>
      </c>
      <c r="D281" s="1" t="s">
        <v>6</v>
      </c>
      <c r="E281" s="3">
        <v>45184</v>
      </c>
    </row>
    <row r="282" spans="1:5" hidden="1" x14ac:dyDescent="0.25">
      <c r="A282" s="1" t="s">
        <v>290</v>
      </c>
      <c r="B282" s="3">
        <v>45397</v>
      </c>
      <c r="C282" s="1" t="s">
        <v>5</v>
      </c>
      <c r="D282" s="1" t="s">
        <v>10</v>
      </c>
      <c r="E282" s="3">
        <v>43290</v>
      </c>
    </row>
  </sheetData>
  <autoFilter ref="A1:E282" xr:uid="{00000000-0009-0000-0000-000000000000}">
    <filterColumn colId="1">
      <filters blank="1">
        <dateGroupItem year="9999" dateTimeGrouping="year"/>
      </filters>
    </filterColumn>
    <filterColumn colId="2">
      <filters>
        <filter val="A"/>
        <filter val="S"/>
      </filters>
    </filterColumn>
    <filterColumn colId="4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8" dateTimeGrouping="year"/>
        <dateGroupItem year="2007" dateTimeGrouping="year"/>
      </filters>
    </filterColumn>
  </autoFilter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174"/>
  <sheetViews>
    <sheetView topLeftCell="A52" workbookViewId="0">
      <selection activeCell="F72" sqref="F72"/>
    </sheetView>
  </sheetViews>
  <sheetFormatPr baseColWidth="10" defaultRowHeight="13.2" x14ac:dyDescent="0.25"/>
  <cols>
    <col min="1" max="1" width="16.33203125" bestFit="1" customWidth="1"/>
    <col min="2" max="2" width="42.6640625" bestFit="1" customWidth="1"/>
    <col min="3" max="3" width="11.44140625" bestFit="1" customWidth="1"/>
    <col min="4" max="4" width="16.33203125" bestFit="1" customWidth="1"/>
    <col min="6" max="6" width="43.44140625" bestFit="1" customWidth="1"/>
  </cols>
  <sheetData>
    <row r="1" spans="1:6" x14ac:dyDescent="0.25">
      <c r="A1" s="23" t="s">
        <v>434</v>
      </c>
      <c r="B1" s="23" t="s">
        <v>435</v>
      </c>
      <c r="C1" s="23" t="s">
        <v>436</v>
      </c>
      <c r="D1" s="23" t="s">
        <v>607</v>
      </c>
    </row>
    <row r="2" spans="1:6" x14ac:dyDescent="0.25">
      <c r="A2" s="24" t="s">
        <v>4</v>
      </c>
      <c r="B2" s="24" t="s">
        <v>291</v>
      </c>
      <c r="C2" s="24" t="s">
        <v>6</v>
      </c>
      <c r="D2" s="24"/>
    </row>
    <row r="3" spans="1:6" x14ac:dyDescent="0.25">
      <c r="A3" s="24" t="s">
        <v>592</v>
      </c>
      <c r="B3" s="24" t="s">
        <v>602</v>
      </c>
      <c r="C3" s="24" t="s">
        <v>6</v>
      </c>
      <c r="D3" s="24"/>
      <c r="F3" s="5" t="s">
        <v>606</v>
      </c>
    </row>
    <row r="4" spans="1:6" x14ac:dyDescent="0.25">
      <c r="A4" s="24" t="s">
        <v>7</v>
      </c>
      <c r="B4" s="24" t="s">
        <v>608</v>
      </c>
      <c r="C4" s="24" t="s">
        <v>6</v>
      </c>
      <c r="D4" s="24" t="s">
        <v>292</v>
      </c>
    </row>
    <row r="5" spans="1:6" x14ac:dyDescent="0.25">
      <c r="A5" s="24" t="s">
        <v>9</v>
      </c>
      <c r="B5" s="24" t="s">
        <v>293</v>
      </c>
      <c r="C5" s="24" t="s">
        <v>10</v>
      </c>
      <c r="D5" s="24"/>
    </row>
    <row r="6" spans="1:6" x14ac:dyDescent="0.25">
      <c r="A6" s="24" t="s">
        <v>11</v>
      </c>
      <c r="B6" s="24" t="s">
        <v>608</v>
      </c>
      <c r="C6" s="24" t="s">
        <v>6</v>
      </c>
      <c r="D6" s="24"/>
    </row>
    <row r="7" spans="1:6" x14ac:dyDescent="0.25">
      <c r="A7" s="24" t="s">
        <v>12</v>
      </c>
      <c r="B7" s="24" t="s">
        <v>295</v>
      </c>
      <c r="C7" s="24" t="s">
        <v>6</v>
      </c>
      <c r="D7" s="24"/>
    </row>
    <row r="8" spans="1:6" x14ac:dyDescent="0.25">
      <c r="A8" s="24" t="s">
        <v>14</v>
      </c>
      <c r="B8" s="24" t="s">
        <v>296</v>
      </c>
      <c r="C8" s="24" t="s">
        <v>10</v>
      </c>
      <c r="D8" s="24" t="s">
        <v>292</v>
      </c>
    </row>
    <row r="9" spans="1:6" x14ac:dyDescent="0.25">
      <c r="A9" s="24" t="s">
        <v>15</v>
      </c>
      <c r="B9" s="24" t="s">
        <v>297</v>
      </c>
      <c r="C9" s="24" t="s">
        <v>10</v>
      </c>
      <c r="D9" s="24"/>
    </row>
    <row r="10" spans="1:6" x14ac:dyDescent="0.25">
      <c r="A10" s="24" t="s">
        <v>16</v>
      </c>
      <c r="B10" s="24" t="s">
        <v>294</v>
      </c>
      <c r="C10" s="24" t="s">
        <v>10</v>
      </c>
      <c r="D10" s="24"/>
    </row>
    <row r="11" spans="1:6" x14ac:dyDescent="0.25">
      <c r="A11" s="24" t="s">
        <v>17</v>
      </c>
      <c r="B11" s="24" t="s">
        <v>298</v>
      </c>
      <c r="C11" s="24" t="s">
        <v>10</v>
      </c>
      <c r="D11" s="24"/>
    </row>
    <row r="12" spans="1:6" x14ac:dyDescent="0.25">
      <c r="A12" s="24" t="s">
        <v>18</v>
      </c>
      <c r="B12" s="24" t="s">
        <v>299</v>
      </c>
      <c r="C12" s="24" t="s">
        <v>10</v>
      </c>
      <c r="D12" s="24"/>
    </row>
    <row r="13" spans="1:6" x14ac:dyDescent="0.25">
      <c r="A13" s="24" t="s">
        <v>19</v>
      </c>
      <c r="B13" s="24" t="s">
        <v>300</v>
      </c>
      <c r="C13" s="24" t="s">
        <v>20</v>
      </c>
      <c r="D13" s="24"/>
    </row>
    <row r="14" spans="1:6" x14ac:dyDescent="0.25">
      <c r="A14" s="24" t="s">
        <v>21</v>
      </c>
      <c r="B14" s="24" t="s">
        <v>301</v>
      </c>
      <c r="C14" s="24" t="s">
        <v>6</v>
      </c>
      <c r="D14" s="24"/>
    </row>
    <row r="15" spans="1:6" x14ac:dyDescent="0.25">
      <c r="A15" s="24" t="s">
        <v>23</v>
      </c>
      <c r="B15" s="24" t="s">
        <v>302</v>
      </c>
      <c r="C15" s="24" t="s">
        <v>6</v>
      </c>
      <c r="D15" s="24" t="s">
        <v>609</v>
      </c>
    </row>
    <row r="16" spans="1:6" x14ac:dyDescent="0.25">
      <c r="A16" s="24" t="s">
        <v>25</v>
      </c>
      <c r="B16" s="24" t="s">
        <v>610</v>
      </c>
      <c r="C16" s="24" t="s">
        <v>6</v>
      </c>
      <c r="D16" s="24" t="s">
        <v>611</v>
      </c>
    </row>
    <row r="17" spans="1:4" x14ac:dyDescent="0.25">
      <c r="A17" s="24" t="s">
        <v>593</v>
      </c>
      <c r="B17" s="24" t="s">
        <v>612</v>
      </c>
      <c r="C17" s="24" t="s">
        <v>6</v>
      </c>
      <c r="D17" s="24"/>
    </row>
    <row r="18" spans="1:4" x14ac:dyDescent="0.25">
      <c r="A18" s="24" t="s">
        <v>588</v>
      </c>
      <c r="B18" s="24" t="s">
        <v>601</v>
      </c>
      <c r="C18" s="24" t="s">
        <v>10</v>
      </c>
      <c r="D18" s="24"/>
    </row>
    <row r="19" spans="1:4" x14ac:dyDescent="0.25">
      <c r="A19" s="24" t="s">
        <v>28</v>
      </c>
      <c r="B19" s="24" t="s">
        <v>303</v>
      </c>
      <c r="C19" s="24" t="s">
        <v>6</v>
      </c>
      <c r="D19" s="24" t="s">
        <v>292</v>
      </c>
    </row>
    <row r="20" spans="1:4" x14ac:dyDescent="0.25">
      <c r="A20" s="24" t="s">
        <v>29</v>
      </c>
      <c r="B20" s="24" t="s">
        <v>304</v>
      </c>
      <c r="C20" s="24" t="s">
        <v>6</v>
      </c>
      <c r="D20" s="24"/>
    </row>
    <row r="21" spans="1:4" x14ac:dyDescent="0.25">
      <c r="A21" s="24" t="s">
        <v>31</v>
      </c>
      <c r="B21" s="24" t="s">
        <v>305</v>
      </c>
      <c r="C21" s="24" t="s">
        <v>6</v>
      </c>
      <c r="D21" s="24"/>
    </row>
    <row r="22" spans="1:4" x14ac:dyDescent="0.25">
      <c r="A22" s="24" t="s">
        <v>32</v>
      </c>
      <c r="B22" s="24" t="s">
        <v>306</v>
      </c>
      <c r="C22" s="24" t="s">
        <v>10</v>
      </c>
      <c r="D22" s="24"/>
    </row>
    <row r="23" spans="1:4" x14ac:dyDescent="0.25">
      <c r="A23" s="24" t="s">
        <v>33</v>
      </c>
      <c r="B23" s="24" t="s">
        <v>307</v>
      </c>
      <c r="C23" s="24" t="s">
        <v>10</v>
      </c>
      <c r="D23" s="24"/>
    </row>
    <row r="24" spans="1:4" x14ac:dyDescent="0.25">
      <c r="A24" s="24" t="s">
        <v>35</v>
      </c>
      <c r="B24" s="24" t="s">
        <v>308</v>
      </c>
      <c r="C24" s="24" t="s">
        <v>6</v>
      </c>
      <c r="D24" s="24"/>
    </row>
    <row r="25" spans="1:4" x14ac:dyDescent="0.25">
      <c r="A25" s="24" t="s">
        <v>36</v>
      </c>
      <c r="B25" s="24" t="s">
        <v>309</v>
      </c>
      <c r="C25" s="24" t="s">
        <v>10</v>
      </c>
      <c r="D25" s="24" t="s">
        <v>292</v>
      </c>
    </row>
    <row r="26" spans="1:4" x14ac:dyDescent="0.25">
      <c r="A26" s="24" t="s">
        <v>38</v>
      </c>
      <c r="B26" s="24" t="s">
        <v>310</v>
      </c>
      <c r="C26" s="24" t="s">
        <v>6</v>
      </c>
      <c r="D26" s="24"/>
    </row>
    <row r="27" spans="1:4" x14ac:dyDescent="0.25">
      <c r="A27" s="24" t="s">
        <v>613</v>
      </c>
      <c r="B27" s="24" t="s">
        <v>614</v>
      </c>
      <c r="C27" s="24" t="s">
        <v>6</v>
      </c>
      <c r="D27" s="24"/>
    </row>
    <row r="28" spans="1:4" x14ac:dyDescent="0.25">
      <c r="A28" s="24" t="s">
        <v>43</v>
      </c>
      <c r="B28" s="24" t="s">
        <v>615</v>
      </c>
      <c r="C28" s="24" t="s">
        <v>6</v>
      </c>
      <c r="D28" s="24" t="s">
        <v>616</v>
      </c>
    </row>
    <row r="29" spans="1:4" x14ac:dyDescent="0.25">
      <c r="A29" s="24" t="s">
        <v>594</v>
      </c>
      <c r="B29" s="24" t="s">
        <v>617</v>
      </c>
      <c r="C29" s="24" t="s">
        <v>6</v>
      </c>
      <c r="D29" s="24" t="s">
        <v>618</v>
      </c>
    </row>
    <row r="30" spans="1:4" x14ac:dyDescent="0.25">
      <c r="A30" s="24" t="s">
        <v>50</v>
      </c>
      <c r="B30" s="24" t="s">
        <v>311</v>
      </c>
      <c r="C30" s="24" t="s">
        <v>6</v>
      </c>
      <c r="D30" s="24"/>
    </row>
    <row r="31" spans="1:4" x14ac:dyDescent="0.25">
      <c r="A31" s="24" t="s">
        <v>51</v>
      </c>
      <c r="B31" s="24" t="s">
        <v>312</v>
      </c>
      <c r="C31" s="24" t="s">
        <v>6</v>
      </c>
      <c r="D31" s="24"/>
    </row>
    <row r="32" spans="1:4" x14ac:dyDescent="0.25">
      <c r="A32" s="24" t="s">
        <v>52</v>
      </c>
      <c r="B32" s="24" t="s">
        <v>313</v>
      </c>
      <c r="C32" s="24" t="s">
        <v>6</v>
      </c>
      <c r="D32" s="24"/>
    </row>
    <row r="33" spans="1:4" x14ac:dyDescent="0.25">
      <c r="A33" s="24" t="s">
        <v>54</v>
      </c>
      <c r="B33" s="24" t="s">
        <v>314</v>
      </c>
      <c r="C33" s="24" t="s">
        <v>10</v>
      </c>
      <c r="D33" s="24"/>
    </row>
    <row r="34" spans="1:4" x14ac:dyDescent="0.25">
      <c r="A34" s="24" t="s">
        <v>55</v>
      </c>
      <c r="B34" s="24" t="s">
        <v>315</v>
      </c>
      <c r="C34" s="24" t="s">
        <v>10</v>
      </c>
      <c r="D34" s="24"/>
    </row>
    <row r="35" spans="1:4" x14ac:dyDescent="0.25">
      <c r="A35" s="24" t="s">
        <v>57</v>
      </c>
      <c r="B35" s="24" t="s">
        <v>316</v>
      </c>
      <c r="C35" s="24" t="s">
        <v>10</v>
      </c>
      <c r="D35" s="24"/>
    </row>
    <row r="36" spans="1:4" x14ac:dyDescent="0.25">
      <c r="A36" s="24" t="s">
        <v>62</v>
      </c>
      <c r="B36" s="24" t="s">
        <v>619</v>
      </c>
      <c r="C36" s="24" t="s">
        <v>10</v>
      </c>
      <c r="D36" s="24"/>
    </row>
    <row r="37" spans="1:4" x14ac:dyDescent="0.25">
      <c r="A37" s="24" t="s">
        <v>64</v>
      </c>
      <c r="B37" s="24" t="s">
        <v>317</v>
      </c>
      <c r="C37" s="24" t="s">
        <v>10</v>
      </c>
      <c r="D37" s="24"/>
    </row>
    <row r="38" spans="1:4" x14ac:dyDescent="0.25">
      <c r="A38" s="24" t="s">
        <v>65</v>
      </c>
      <c r="B38" s="24" t="s">
        <v>318</v>
      </c>
      <c r="C38" s="24" t="s">
        <v>6</v>
      </c>
      <c r="D38" s="24"/>
    </row>
    <row r="39" spans="1:4" x14ac:dyDescent="0.25">
      <c r="A39" s="24" t="s">
        <v>66</v>
      </c>
      <c r="B39" s="24" t="s">
        <v>319</v>
      </c>
      <c r="C39" s="24" t="s">
        <v>10</v>
      </c>
      <c r="D39" s="24"/>
    </row>
    <row r="40" spans="1:4" x14ac:dyDescent="0.25">
      <c r="A40" s="24" t="s">
        <v>67</v>
      </c>
      <c r="B40" s="24" t="s">
        <v>67</v>
      </c>
      <c r="C40" s="24" t="s">
        <v>6</v>
      </c>
      <c r="D40" s="24"/>
    </row>
    <row r="41" spans="1:4" x14ac:dyDescent="0.25">
      <c r="A41" s="24" t="s">
        <v>68</v>
      </c>
      <c r="B41" s="24" t="s">
        <v>320</v>
      </c>
      <c r="C41" s="24" t="s">
        <v>6</v>
      </c>
      <c r="D41" s="24"/>
    </row>
    <row r="42" spans="1:4" x14ac:dyDescent="0.25">
      <c r="A42" s="24" t="s">
        <v>69</v>
      </c>
      <c r="B42" s="24" t="s">
        <v>321</v>
      </c>
      <c r="C42" s="24" t="s">
        <v>10</v>
      </c>
      <c r="D42" s="24"/>
    </row>
    <row r="43" spans="1:4" x14ac:dyDescent="0.25">
      <c r="A43" s="24" t="s">
        <v>73</v>
      </c>
      <c r="B43" s="24" t="s">
        <v>322</v>
      </c>
      <c r="C43" s="24" t="s">
        <v>10</v>
      </c>
      <c r="D43" s="24"/>
    </row>
    <row r="44" spans="1:4" x14ac:dyDescent="0.25">
      <c r="A44" s="24" t="s">
        <v>74</v>
      </c>
      <c r="B44" s="24" t="s">
        <v>323</v>
      </c>
      <c r="C44" s="24" t="s">
        <v>6</v>
      </c>
      <c r="D44" s="24"/>
    </row>
    <row r="45" spans="1:4" x14ac:dyDescent="0.25">
      <c r="A45" s="24" t="s">
        <v>76</v>
      </c>
      <c r="B45" s="24" t="s">
        <v>324</v>
      </c>
      <c r="C45" s="24" t="s">
        <v>20</v>
      </c>
      <c r="D45" s="24"/>
    </row>
    <row r="46" spans="1:4" x14ac:dyDescent="0.25">
      <c r="A46" s="24" t="s">
        <v>77</v>
      </c>
      <c r="B46" s="24" t="s">
        <v>325</v>
      </c>
      <c r="C46" s="24" t="s">
        <v>6</v>
      </c>
      <c r="D46" s="24"/>
    </row>
    <row r="47" spans="1:4" x14ac:dyDescent="0.25">
      <c r="A47" s="24" t="s">
        <v>81</v>
      </c>
      <c r="B47" s="24" t="s">
        <v>326</v>
      </c>
      <c r="C47" s="24" t="s">
        <v>6</v>
      </c>
      <c r="D47" s="24"/>
    </row>
    <row r="48" spans="1:4" x14ac:dyDescent="0.25">
      <c r="A48" s="24" t="s">
        <v>82</v>
      </c>
      <c r="B48" s="24" t="s">
        <v>327</v>
      </c>
      <c r="C48" s="24" t="s">
        <v>6</v>
      </c>
      <c r="D48" s="24"/>
    </row>
    <row r="49" spans="1:4" x14ac:dyDescent="0.25">
      <c r="A49" s="24" t="s">
        <v>84</v>
      </c>
      <c r="B49" s="24" t="s">
        <v>328</v>
      </c>
      <c r="C49" s="24" t="s">
        <v>6</v>
      </c>
      <c r="D49" s="24"/>
    </row>
    <row r="50" spans="1:4" x14ac:dyDescent="0.25">
      <c r="A50" s="24" t="s">
        <v>87</v>
      </c>
      <c r="B50" s="24" t="s">
        <v>329</v>
      </c>
      <c r="C50" s="24" t="s">
        <v>6</v>
      </c>
      <c r="D50" s="24"/>
    </row>
    <row r="51" spans="1:4" x14ac:dyDescent="0.25">
      <c r="A51" s="24" t="s">
        <v>88</v>
      </c>
      <c r="B51" s="24" t="s">
        <v>330</v>
      </c>
      <c r="C51" s="24" t="s">
        <v>6</v>
      </c>
      <c r="D51" s="24"/>
    </row>
    <row r="52" spans="1:4" x14ac:dyDescent="0.25">
      <c r="A52" s="24" t="s">
        <v>89</v>
      </c>
      <c r="B52" s="24" t="s">
        <v>331</v>
      </c>
      <c r="C52" s="24" t="s">
        <v>10</v>
      </c>
      <c r="D52" s="24"/>
    </row>
    <row r="53" spans="1:4" x14ac:dyDescent="0.25">
      <c r="A53" s="24" t="s">
        <v>93</v>
      </c>
      <c r="B53" s="24" t="s">
        <v>332</v>
      </c>
      <c r="C53" s="24" t="s">
        <v>10</v>
      </c>
      <c r="D53" s="24"/>
    </row>
    <row r="54" spans="1:4" x14ac:dyDescent="0.25">
      <c r="A54" s="24" t="s">
        <v>590</v>
      </c>
      <c r="B54" s="24" t="s">
        <v>620</v>
      </c>
      <c r="C54" s="24" t="s">
        <v>6</v>
      </c>
      <c r="D54" s="24"/>
    </row>
    <row r="55" spans="1:4" x14ac:dyDescent="0.25">
      <c r="A55" s="24" t="s">
        <v>96</v>
      </c>
      <c r="B55" s="24" t="s">
        <v>333</v>
      </c>
      <c r="C55" s="24" t="s">
        <v>6</v>
      </c>
      <c r="D55" s="24"/>
    </row>
    <row r="56" spans="1:4" x14ac:dyDescent="0.25">
      <c r="A56" s="24" t="s">
        <v>621</v>
      </c>
      <c r="B56" s="24" t="s">
        <v>622</v>
      </c>
      <c r="C56" s="24" t="s">
        <v>6</v>
      </c>
      <c r="D56" s="24" t="s">
        <v>292</v>
      </c>
    </row>
    <row r="57" spans="1:4" x14ac:dyDescent="0.25">
      <c r="A57" s="24" t="s">
        <v>97</v>
      </c>
      <c r="B57" s="24" t="s">
        <v>334</v>
      </c>
      <c r="C57" s="24" t="s">
        <v>6</v>
      </c>
      <c r="D57" s="24" t="s">
        <v>292</v>
      </c>
    </row>
    <row r="58" spans="1:4" x14ac:dyDescent="0.25">
      <c r="A58" s="24" t="s">
        <v>98</v>
      </c>
      <c r="B58" s="24" t="s">
        <v>335</v>
      </c>
      <c r="C58" s="24" t="s">
        <v>6</v>
      </c>
      <c r="D58" s="24"/>
    </row>
    <row r="59" spans="1:4" x14ac:dyDescent="0.25">
      <c r="A59" s="24" t="s">
        <v>99</v>
      </c>
      <c r="B59" s="24" t="s">
        <v>336</v>
      </c>
      <c r="C59" s="24" t="s">
        <v>6</v>
      </c>
      <c r="D59" s="24"/>
    </row>
    <row r="60" spans="1:4" x14ac:dyDescent="0.25">
      <c r="A60" s="24" t="s">
        <v>101</v>
      </c>
      <c r="B60" s="24" t="s">
        <v>337</v>
      </c>
      <c r="C60" s="24" t="s">
        <v>6</v>
      </c>
      <c r="D60" s="24" t="s">
        <v>292</v>
      </c>
    </row>
    <row r="61" spans="1:4" x14ac:dyDescent="0.25">
      <c r="A61" s="24" t="s">
        <v>102</v>
      </c>
      <c r="B61" s="24" t="s">
        <v>338</v>
      </c>
      <c r="C61" s="24" t="s">
        <v>6</v>
      </c>
      <c r="D61" s="24"/>
    </row>
    <row r="62" spans="1:4" x14ac:dyDescent="0.25">
      <c r="A62" s="24" t="s">
        <v>104</v>
      </c>
      <c r="B62" s="24" t="s">
        <v>339</v>
      </c>
      <c r="C62" s="24" t="s">
        <v>6</v>
      </c>
      <c r="D62" s="24"/>
    </row>
    <row r="63" spans="1:4" x14ac:dyDescent="0.25">
      <c r="A63" s="24" t="s">
        <v>107</v>
      </c>
      <c r="B63" s="24" t="s">
        <v>340</v>
      </c>
      <c r="C63" s="24" t="s">
        <v>6</v>
      </c>
      <c r="D63" s="24"/>
    </row>
    <row r="64" spans="1:4" x14ac:dyDescent="0.25">
      <c r="A64" s="24" t="s">
        <v>108</v>
      </c>
      <c r="B64" s="24" t="s">
        <v>341</v>
      </c>
      <c r="C64" s="24" t="s">
        <v>10</v>
      </c>
      <c r="D64" s="24"/>
    </row>
    <row r="65" spans="1:4" x14ac:dyDescent="0.25">
      <c r="A65" s="24" t="s">
        <v>110</v>
      </c>
      <c r="B65" s="24" t="s">
        <v>342</v>
      </c>
      <c r="C65" s="24" t="s">
        <v>6</v>
      </c>
      <c r="D65" s="24"/>
    </row>
    <row r="66" spans="1:4" x14ac:dyDescent="0.25">
      <c r="A66" s="24" t="s">
        <v>111</v>
      </c>
      <c r="B66" s="24" t="s">
        <v>343</v>
      </c>
      <c r="C66" s="24" t="s">
        <v>6</v>
      </c>
      <c r="D66" s="24"/>
    </row>
    <row r="67" spans="1:4" x14ac:dyDescent="0.25">
      <c r="A67" s="24" t="s">
        <v>112</v>
      </c>
      <c r="B67" s="24" t="s">
        <v>344</v>
      </c>
      <c r="C67" s="24" t="s">
        <v>6</v>
      </c>
      <c r="D67" s="24" t="s">
        <v>292</v>
      </c>
    </row>
    <row r="68" spans="1:4" x14ac:dyDescent="0.25">
      <c r="A68" s="24" t="s">
        <v>114</v>
      </c>
      <c r="B68" s="24" t="s">
        <v>345</v>
      </c>
      <c r="C68" s="24" t="s">
        <v>6</v>
      </c>
      <c r="D68" s="24"/>
    </row>
    <row r="69" spans="1:4" x14ac:dyDescent="0.25">
      <c r="A69" s="24" t="s">
        <v>115</v>
      </c>
      <c r="B69" s="24" t="s">
        <v>346</v>
      </c>
      <c r="C69" s="24" t="s">
        <v>6</v>
      </c>
      <c r="D69" s="24"/>
    </row>
    <row r="70" spans="1:4" x14ac:dyDescent="0.25">
      <c r="A70" s="24" t="s">
        <v>117</v>
      </c>
      <c r="B70" s="24" t="s">
        <v>347</v>
      </c>
      <c r="C70" s="24" t="s">
        <v>10</v>
      </c>
      <c r="D70" s="24"/>
    </row>
    <row r="71" spans="1:4" x14ac:dyDescent="0.25">
      <c r="A71" s="24" t="s">
        <v>118</v>
      </c>
      <c r="B71" s="24" t="s">
        <v>348</v>
      </c>
      <c r="C71" s="24" t="s">
        <v>6</v>
      </c>
      <c r="D71" s="24"/>
    </row>
    <row r="72" spans="1:4" x14ac:dyDescent="0.25">
      <c r="A72" s="24" t="s">
        <v>120</v>
      </c>
      <c r="B72" s="24" t="s">
        <v>349</v>
      </c>
      <c r="C72" s="24" t="s">
        <v>6</v>
      </c>
      <c r="D72" s="24"/>
    </row>
    <row r="73" spans="1:4" x14ac:dyDescent="0.25">
      <c r="A73" s="24" t="s">
        <v>121</v>
      </c>
      <c r="B73" s="24" t="s">
        <v>350</v>
      </c>
      <c r="C73" s="24" t="s">
        <v>6</v>
      </c>
      <c r="D73" s="24"/>
    </row>
    <row r="74" spans="1:4" x14ac:dyDescent="0.25">
      <c r="A74" s="24" t="s">
        <v>122</v>
      </c>
      <c r="B74" s="24" t="s">
        <v>351</v>
      </c>
      <c r="C74" s="24" t="s">
        <v>20</v>
      </c>
      <c r="D74" s="24" t="s">
        <v>292</v>
      </c>
    </row>
    <row r="75" spans="1:4" x14ac:dyDescent="0.25">
      <c r="A75" s="24" t="s">
        <v>179</v>
      </c>
      <c r="B75" s="24" t="s">
        <v>179</v>
      </c>
      <c r="C75" s="24" t="s">
        <v>6</v>
      </c>
      <c r="D75" s="24"/>
    </row>
    <row r="76" spans="1:4" x14ac:dyDescent="0.25">
      <c r="A76" s="24" t="s">
        <v>180</v>
      </c>
      <c r="B76" s="24" t="s">
        <v>180</v>
      </c>
      <c r="C76" s="24" t="s">
        <v>6</v>
      </c>
      <c r="D76" s="24"/>
    </row>
    <row r="77" spans="1:4" x14ac:dyDescent="0.25">
      <c r="A77" s="24" t="s">
        <v>181</v>
      </c>
      <c r="B77" s="24" t="s">
        <v>623</v>
      </c>
      <c r="C77" s="24" t="s">
        <v>6</v>
      </c>
      <c r="D77" s="24"/>
    </row>
    <row r="78" spans="1:4" x14ac:dyDescent="0.25">
      <c r="A78" s="24" t="s">
        <v>126</v>
      </c>
      <c r="B78" s="24" t="s">
        <v>352</v>
      </c>
      <c r="C78" s="24" t="s">
        <v>6</v>
      </c>
      <c r="D78" s="24"/>
    </row>
    <row r="79" spans="1:4" x14ac:dyDescent="0.25">
      <c r="A79" s="24" t="s">
        <v>128</v>
      </c>
      <c r="B79" s="24" t="s">
        <v>353</v>
      </c>
      <c r="C79" s="24" t="s">
        <v>6</v>
      </c>
      <c r="D79" s="24"/>
    </row>
    <row r="80" spans="1:4" x14ac:dyDescent="0.25">
      <c r="A80" s="24" t="s">
        <v>129</v>
      </c>
      <c r="B80" s="24" t="s">
        <v>354</v>
      </c>
      <c r="C80" s="24" t="s">
        <v>6</v>
      </c>
      <c r="D80" s="24" t="s">
        <v>292</v>
      </c>
    </row>
    <row r="81" spans="1:4" x14ac:dyDescent="0.25">
      <c r="A81" s="24" t="s">
        <v>595</v>
      </c>
      <c r="B81" s="24" t="s">
        <v>624</v>
      </c>
      <c r="C81" s="24" t="s">
        <v>10</v>
      </c>
      <c r="D81" s="24"/>
    </row>
    <row r="82" spans="1:4" x14ac:dyDescent="0.25">
      <c r="A82" s="24" t="s">
        <v>132</v>
      </c>
      <c r="B82" s="24" t="s">
        <v>355</v>
      </c>
      <c r="C82" s="24" t="s">
        <v>10</v>
      </c>
      <c r="D82" s="24"/>
    </row>
    <row r="83" spans="1:4" x14ac:dyDescent="0.25">
      <c r="A83" s="24" t="s">
        <v>136</v>
      </c>
      <c r="B83" s="24" t="s">
        <v>356</v>
      </c>
      <c r="C83" s="24" t="s">
        <v>6</v>
      </c>
      <c r="D83" s="24"/>
    </row>
    <row r="84" spans="1:4" x14ac:dyDescent="0.25">
      <c r="A84" s="24" t="s">
        <v>137</v>
      </c>
      <c r="B84" s="24" t="s">
        <v>357</v>
      </c>
      <c r="C84" s="24" t="s">
        <v>6</v>
      </c>
      <c r="D84" s="24"/>
    </row>
    <row r="85" spans="1:4" x14ac:dyDescent="0.25">
      <c r="A85" s="24" t="s">
        <v>138</v>
      </c>
      <c r="B85" s="24" t="s">
        <v>358</v>
      </c>
      <c r="C85" s="24" t="s">
        <v>6</v>
      </c>
      <c r="D85" s="24" t="s">
        <v>625</v>
      </c>
    </row>
    <row r="86" spans="1:4" x14ac:dyDescent="0.25">
      <c r="A86" s="24" t="s">
        <v>139</v>
      </c>
      <c r="B86" s="24" t="s">
        <v>359</v>
      </c>
      <c r="C86" s="24" t="s">
        <v>10</v>
      </c>
      <c r="D86" s="24"/>
    </row>
    <row r="87" spans="1:4" x14ac:dyDescent="0.25">
      <c r="A87" s="24" t="s">
        <v>140</v>
      </c>
      <c r="B87" s="24" t="s">
        <v>360</v>
      </c>
      <c r="C87" s="24" t="s">
        <v>10</v>
      </c>
      <c r="D87" s="24"/>
    </row>
    <row r="88" spans="1:4" x14ac:dyDescent="0.25">
      <c r="A88" s="24" t="s">
        <v>143</v>
      </c>
      <c r="B88" s="24" t="s">
        <v>361</v>
      </c>
      <c r="C88" s="24" t="s">
        <v>10</v>
      </c>
      <c r="D88" s="24"/>
    </row>
    <row r="89" spans="1:4" x14ac:dyDescent="0.25">
      <c r="A89" s="24" t="s">
        <v>145</v>
      </c>
      <c r="B89" s="24" t="s">
        <v>362</v>
      </c>
      <c r="C89" s="24" t="s">
        <v>10</v>
      </c>
      <c r="D89" s="24" t="s">
        <v>625</v>
      </c>
    </row>
    <row r="90" spans="1:4" x14ac:dyDescent="0.25">
      <c r="A90" s="24" t="s">
        <v>146</v>
      </c>
      <c r="B90" s="24" t="s">
        <v>363</v>
      </c>
      <c r="C90" s="24" t="s">
        <v>6</v>
      </c>
      <c r="D90" s="24"/>
    </row>
    <row r="91" spans="1:4" x14ac:dyDescent="0.25">
      <c r="A91" s="24" t="s">
        <v>147</v>
      </c>
      <c r="B91" s="24" t="s">
        <v>364</v>
      </c>
      <c r="C91" s="24" t="s">
        <v>6</v>
      </c>
      <c r="D91" s="24" t="s">
        <v>292</v>
      </c>
    </row>
    <row r="92" spans="1:4" x14ac:dyDescent="0.25">
      <c r="A92" s="24" t="s">
        <v>149</v>
      </c>
      <c r="B92" s="24" t="s">
        <v>626</v>
      </c>
      <c r="C92" s="24" t="s">
        <v>6</v>
      </c>
      <c r="D92" s="24" t="s">
        <v>627</v>
      </c>
    </row>
    <row r="93" spans="1:4" x14ac:dyDescent="0.25">
      <c r="A93" s="24" t="s">
        <v>151</v>
      </c>
      <c r="B93" s="24" t="s">
        <v>365</v>
      </c>
      <c r="C93" s="24" t="s">
        <v>6</v>
      </c>
      <c r="D93" s="24" t="s">
        <v>628</v>
      </c>
    </row>
    <row r="94" spans="1:4" x14ac:dyDescent="0.25">
      <c r="A94" s="24" t="s">
        <v>152</v>
      </c>
      <c r="B94" s="24" t="s">
        <v>366</v>
      </c>
      <c r="C94" s="24" t="s">
        <v>10</v>
      </c>
      <c r="D94" s="24" t="s">
        <v>629</v>
      </c>
    </row>
    <row r="95" spans="1:4" x14ac:dyDescent="0.25">
      <c r="A95" s="24" t="s">
        <v>153</v>
      </c>
      <c r="B95" s="24" t="s">
        <v>367</v>
      </c>
      <c r="C95" s="24" t="s">
        <v>10</v>
      </c>
      <c r="D95" s="24" t="s">
        <v>625</v>
      </c>
    </row>
    <row r="96" spans="1:4" x14ac:dyDescent="0.25">
      <c r="A96" s="24" t="s">
        <v>155</v>
      </c>
      <c r="B96" s="24" t="s">
        <v>368</v>
      </c>
      <c r="C96" s="24" t="s">
        <v>10</v>
      </c>
      <c r="D96" s="24"/>
    </row>
    <row r="97" spans="1:4" x14ac:dyDescent="0.25">
      <c r="A97" s="24" t="s">
        <v>157</v>
      </c>
      <c r="B97" s="24" t="s">
        <v>369</v>
      </c>
      <c r="C97" s="24" t="s">
        <v>6</v>
      </c>
      <c r="D97" s="24"/>
    </row>
    <row r="98" spans="1:4" x14ac:dyDescent="0.25">
      <c r="A98" s="24" t="s">
        <v>159</v>
      </c>
      <c r="B98" s="24" t="s">
        <v>370</v>
      </c>
      <c r="C98" s="24" t="s">
        <v>6</v>
      </c>
      <c r="D98" s="24"/>
    </row>
    <row r="99" spans="1:4" x14ac:dyDescent="0.25">
      <c r="A99" s="24" t="s">
        <v>160</v>
      </c>
      <c r="B99" s="24" t="s">
        <v>371</v>
      </c>
      <c r="C99" s="24" t="s">
        <v>10</v>
      </c>
      <c r="D99" s="24"/>
    </row>
    <row r="100" spans="1:4" x14ac:dyDescent="0.25">
      <c r="A100" s="24" t="s">
        <v>161</v>
      </c>
      <c r="B100" s="24" t="s">
        <v>372</v>
      </c>
      <c r="C100" s="24" t="s">
        <v>6</v>
      </c>
      <c r="D100" s="24"/>
    </row>
    <row r="101" spans="1:4" x14ac:dyDescent="0.25">
      <c r="A101" s="24" t="s">
        <v>162</v>
      </c>
      <c r="B101" s="24" t="s">
        <v>162</v>
      </c>
      <c r="C101" s="24" t="s">
        <v>6</v>
      </c>
      <c r="D101" s="24"/>
    </row>
    <row r="102" spans="1:4" x14ac:dyDescent="0.25">
      <c r="A102" s="24" t="s">
        <v>163</v>
      </c>
      <c r="B102" s="24" t="s">
        <v>163</v>
      </c>
      <c r="C102" s="24" t="s">
        <v>6</v>
      </c>
      <c r="D102" s="24"/>
    </row>
    <row r="103" spans="1:4" x14ac:dyDescent="0.25">
      <c r="A103" s="24" t="s">
        <v>165</v>
      </c>
      <c r="B103" s="24" t="s">
        <v>373</v>
      </c>
      <c r="C103" s="24" t="s">
        <v>10</v>
      </c>
      <c r="D103" s="24"/>
    </row>
    <row r="104" spans="1:4" x14ac:dyDescent="0.25">
      <c r="A104" s="24" t="s">
        <v>166</v>
      </c>
      <c r="B104" s="24" t="s">
        <v>374</v>
      </c>
      <c r="C104" s="24" t="s">
        <v>10</v>
      </c>
      <c r="D104" s="24"/>
    </row>
    <row r="105" spans="1:4" x14ac:dyDescent="0.25">
      <c r="A105" s="24" t="s">
        <v>168</v>
      </c>
      <c r="B105" s="24" t="s">
        <v>375</v>
      </c>
      <c r="C105" s="24" t="s">
        <v>6</v>
      </c>
      <c r="D105" s="24"/>
    </row>
    <row r="106" spans="1:4" x14ac:dyDescent="0.25">
      <c r="A106" s="24" t="s">
        <v>169</v>
      </c>
      <c r="B106" s="24" t="s">
        <v>376</v>
      </c>
      <c r="C106" s="24" t="s">
        <v>10</v>
      </c>
      <c r="D106" s="24" t="s">
        <v>292</v>
      </c>
    </row>
    <row r="107" spans="1:4" x14ac:dyDescent="0.25">
      <c r="A107" s="24" t="s">
        <v>170</v>
      </c>
      <c r="B107" s="24" t="s">
        <v>377</v>
      </c>
      <c r="C107" s="24" t="s">
        <v>6</v>
      </c>
      <c r="D107" s="24"/>
    </row>
    <row r="108" spans="1:4" x14ac:dyDescent="0.25">
      <c r="A108" s="24" t="s">
        <v>172</v>
      </c>
      <c r="B108" s="24" t="s">
        <v>378</v>
      </c>
      <c r="C108" s="24" t="s">
        <v>10</v>
      </c>
      <c r="D108" s="24"/>
    </row>
    <row r="109" spans="1:4" x14ac:dyDescent="0.25">
      <c r="A109" s="24" t="s">
        <v>173</v>
      </c>
      <c r="B109" s="24" t="s">
        <v>379</v>
      </c>
      <c r="C109" s="24" t="s">
        <v>10</v>
      </c>
      <c r="D109" s="24"/>
    </row>
    <row r="110" spans="1:4" x14ac:dyDescent="0.25">
      <c r="A110" s="24" t="s">
        <v>175</v>
      </c>
      <c r="B110" s="24" t="s">
        <v>380</v>
      </c>
      <c r="C110" s="24" t="s">
        <v>6</v>
      </c>
      <c r="D110" s="24"/>
    </row>
    <row r="111" spans="1:4" x14ac:dyDescent="0.25">
      <c r="A111" s="24" t="s">
        <v>177</v>
      </c>
      <c r="B111" s="24" t="s">
        <v>381</v>
      </c>
      <c r="C111" s="24" t="s">
        <v>6</v>
      </c>
      <c r="D111" s="24"/>
    </row>
    <row r="112" spans="1:4" x14ac:dyDescent="0.25">
      <c r="A112" s="24" t="s">
        <v>182</v>
      </c>
      <c r="B112" s="24" t="s">
        <v>382</v>
      </c>
      <c r="C112" s="24" t="s">
        <v>6</v>
      </c>
      <c r="D112" s="24"/>
    </row>
    <row r="113" spans="1:4" x14ac:dyDescent="0.25">
      <c r="A113" s="24" t="s">
        <v>185</v>
      </c>
      <c r="B113" s="24" t="s">
        <v>383</v>
      </c>
      <c r="C113" s="24" t="s">
        <v>6</v>
      </c>
      <c r="D113" s="24" t="s">
        <v>630</v>
      </c>
    </row>
    <row r="114" spans="1:4" x14ac:dyDescent="0.25">
      <c r="A114" s="24" t="s">
        <v>189</v>
      </c>
      <c r="B114" s="24" t="s">
        <v>384</v>
      </c>
      <c r="C114" s="24" t="s">
        <v>6</v>
      </c>
      <c r="D114" s="24" t="s">
        <v>292</v>
      </c>
    </row>
    <row r="115" spans="1:4" x14ac:dyDescent="0.25">
      <c r="A115" s="24" t="s">
        <v>190</v>
      </c>
      <c r="B115" s="24" t="s">
        <v>385</v>
      </c>
      <c r="C115" s="24" t="s">
        <v>10</v>
      </c>
      <c r="D115" s="24"/>
    </row>
    <row r="116" spans="1:4" x14ac:dyDescent="0.25">
      <c r="A116" s="24" t="s">
        <v>191</v>
      </c>
      <c r="B116" s="24" t="s">
        <v>386</v>
      </c>
      <c r="C116" s="24" t="s">
        <v>6</v>
      </c>
      <c r="D116" s="24"/>
    </row>
    <row r="117" spans="1:4" x14ac:dyDescent="0.25">
      <c r="A117" s="24" t="s">
        <v>192</v>
      </c>
      <c r="B117" s="24" t="s">
        <v>387</v>
      </c>
      <c r="C117" s="24" t="s">
        <v>10</v>
      </c>
      <c r="D117" s="24"/>
    </row>
    <row r="118" spans="1:4" x14ac:dyDescent="0.25">
      <c r="A118" s="24" t="s">
        <v>195</v>
      </c>
      <c r="B118" s="24" t="s">
        <v>388</v>
      </c>
      <c r="C118" s="24" t="s">
        <v>6</v>
      </c>
      <c r="D118" s="24"/>
    </row>
    <row r="119" spans="1:4" x14ac:dyDescent="0.25">
      <c r="A119" s="24" t="s">
        <v>196</v>
      </c>
      <c r="B119" s="24" t="s">
        <v>389</v>
      </c>
      <c r="C119" s="24" t="s">
        <v>6</v>
      </c>
      <c r="D119" s="24"/>
    </row>
    <row r="120" spans="1:4" x14ac:dyDescent="0.25">
      <c r="A120" s="24" t="s">
        <v>200</v>
      </c>
      <c r="B120" s="24" t="s">
        <v>390</v>
      </c>
      <c r="C120" s="24" t="s">
        <v>6</v>
      </c>
      <c r="D120" s="24"/>
    </row>
    <row r="121" spans="1:4" x14ac:dyDescent="0.25">
      <c r="A121" s="24" t="s">
        <v>201</v>
      </c>
      <c r="B121" s="24" t="s">
        <v>391</v>
      </c>
      <c r="C121" s="24" t="s">
        <v>6</v>
      </c>
      <c r="D121" s="24"/>
    </row>
    <row r="122" spans="1:4" x14ac:dyDescent="0.25">
      <c r="A122" s="24" t="s">
        <v>202</v>
      </c>
      <c r="B122" s="24" t="s">
        <v>392</v>
      </c>
      <c r="C122" s="24" t="s">
        <v>10</v>
      </c>
      <c r="D122" s="24"/>
    </row>
    <row r="123" spans="1:4" x14ac:dyDescent="0.25">
      <c r="A123" s="24" t="s">
        <v>596</v>
      </c>
      <c r="B123" s="24" t="s">
        <v>631</v>
      </c>
      <c r="C123" s="24" t="s">
        <v>10</v>
      </c>
      <c r="D123" s="24"/>
    </row>
    <row r="124" spans="1:4" x14ac:dyDescent="0.25">
      <c r="A124" s="24" t="s">
        <v>205</v>
      </c>
      <c r="B124" s="24" t="s">
        <v>393</v>
      </c>
      <c r="C124" s="24" t="s">
        <v>6</v>
      </c>
      <c r="D124" s="24"/>
    </row>
    <row r="125" spans="1:4" x14ac:dyDescent="0.25">
      <c r="A125" s="24" t="s">
        <v>206</v>
      </c>
      <c r="B125" s="24" t="s">
        <v>394</v>
      </c>
      <c r="C125" s="24" t="s">
        <v>6</v>
      </c>
      <c r="D125" s="24"/>
    </row>
    <row r="126" spans="1:4" x14ac:dyDescent="0.25">
      <c r="A126" s="24" t="s">
        <v>207</v>
      </c>
      <c r="B126" s="24" t="s">
        <v>395</v>
      </c>
      <c r="C126" s="24" t="s">
        <v>10</v>
      </c>
      <c r="D126" s="24"/>
    </row>
    <row r="127" spans="1:4" x14ac:dyDescent="0.25">
      <c r="A127" s="24" t="s">
        <v>210</v>
      </c>
      <c r="B127" s="24" t="s">
        <v>396</v>
      </c>
      <c r="C127" s="24" t="s">
        <v>10</v>
      </c>
      <c r="D127" s="24"/>
    </row>
    <row r="128" spans="1:4" x14ac:dyDescent="0.25">
      <c r="A128" s="24" t="s">
        <v>211</v>
      </c>
      <c r="B128" s="24" t="s">
        <v>397</v>
      </c>
      <c r="C128" s="24" t="s">
        <v>6</v>
      </c>
      <c r="D128" s="24"/>
    </row>
    <row r="129" spans="1:4" x14ac:dyDescent="0.25">
      <c r="A129" s="24" t="s">
        <v>215</v>
      </c>
      <c r="B129" s="24" t="s">
        <v>398</v>
      </c>
      <c r="C129" s="24" t="s">
        <v>10</v>
      </c>
      <c r="D129" s="24" t="s">
        <v>399</v>
      </c>
    </row>
    <row r="130" spans="1:4" x14ac:dyDescent="0.25">
      <c r="A130" s="24" t="s">
        <v>220</v>
      </c>
      <c r="B130" s="24" t="s">
        <v>400</v>
      </c>
      <c r="C130" s="24" t="s">
        <v>6</v>
      </c>
      <c r="D130" s="24"/>
    </row>
    <row r="131" spans="1:4" x14ac:dyDescent="0.25">
      <c r="A131" s="24" t="s">
        <v>221</v>
      </c>
      <c r="B131" s="24" t="s">
        <v>401</v>
      </c>
      <c r="C131" s="24" t="s">
        <v>10</v>
      </c>
      <c r="D131" s="24"/>
    </row>
    <row r="132" spans="1:4" x14ac:dyDescent="0.25">
      <c r="A132" s="24" t="s">
        <v>223</v>
      </c>
      <c r="B132" s="24" t="s">
        <v>632</v>
      </c>
      <c r="C132" s="24" t="s">
        <v>6</v>
      </c>
      <c r="D132" s="24" t="s">
        <v>633</v>
      </c>
    </row>
    <row r="133" spans="1:4" x14ac:dyDescent="0.25">
      <c r="A133" s="24" t="s">
        <v>226</v>
      </c>
      <c r="B133" s="24" t="s">
        <v>402</v>
      </c>
      <c r="C133" s="24" t="s">
        <v>10</v>
      </c>
      <c r="D133" s="24"/>
    </row>
    <row r="134" spans="1:4" x14ac:dyDescent="0.25">
      <c r="A134" s="24" t="s">
        <v>227</v>
      </c>
      <c r="B134" s="24" t="s">
        <v>403</v>
      </c>
      <c r="C134" s="24" t="s">
        <v>6</v>
      </c>
      <c r="D134" s="24"/>
    </row>
    <row r="135" spans="1:4" x14ac:dyDescent="0.25">
      <c r="A135" s="24" t="s">
        <v>228</v>
      </c>
      <c r="B135" s="24" t="s">
        <v>404</v>
      </c>
      <c r="C135" s="24" t="s">
        <v>6</v>
      </c>
      <c r="D135" s="24"/>
    </row>
    <row r="136" spans="1:4" x14ac:dyDescent="0.25">
      <c r="A136" s="24" t="s">
        <v>589</v>
      </c>
      <c r="B136" s="24" t="s">
        <v>634</v>
      </c>
      <c r="C136" s="24" t="s">
        <v>10</v>
      </c>
      <c r="D136" s="24"/>
    </row>
    <row r="137" spans="1:4" x14ac:dyDescent="0.25">
      <c r="A137" s="24" t="s">
        <v>230</v>
      </c>
      <c r="B137" s="24" t="s">
        <v>405</v>
      </c>
      <c r="C137" s="24" t="s">
        <v>6</v>
      </c>
      <c r="D137" s="24"/>
    </row>
    <row r="138" spans="1:4" x14ac:dyDescent="0.25">
      <c r="A138" s="24" t="s">
        <v>232</v>
      </c>
      <c r="B138" s="24" t="s">
        <v>406</v>
      </c>
      <c r="C138" s="24" t="s">
        <v>6</v>
      </c>
      <c r="D138" s="24"/>
    </row>
    <row r="139" spans="1:4" x14ac:dyDescent="0.25">
      <c r="A139" s="24" t="s">
        <v>635</v>
      </c>
      <c r="B139" s="24" t="s">
        <v>636</v>
      </c>
      <c r="C139" s="24" t="s">
        <v>6</v>
      </c>
      <c r="D139" s="24" t="s">
        <v>292</v>
      </c>
    </row>
    <row r="140" spans="1:4" x14ac:dyDescent="0.25">
      <c r="A140" s="24" t="s">
        <v>235</v>
      </c>
      <c r="B140" s="24" t="s">
        <v>407</v>
      </c>
      <c r="C140" s="24" t="s">
        <v>10</v>
      </c>
      <c r="D140" s="24"/>
    </row>
    <row r="141" spans="1:4" x14ac:dyDescent="0.25">
      <c r="A141" s="24" t="s">
        <v>238</v>
      </c>
      <c r="B141" s="24" t="s">
        <v>408</v>
      </c>
      <c r="C141" s="24" t="s">
        <v>6</v>
      </c>
      <c r="D141" s="24"/>
    </row>
    <row r="142" spans="1:4" x14ac:dyDescent="0.25">
      <c r="A142" s="24" t="s">
        <v>239</v>
      </c>
      <c r="B142" s="24" t="s">
        <v>409</v>
      </c>
      <c r="C142" s="24" t="s">
        <v>10</v>
      </c>
      <c r="D142" s="24"/>
    </row>
    <row r="143" spans="1:4" x14ac:dyDescent="0.25">
      <c r="A143" s="24" t="s">
        <v>245</v>
      </c>
      <c r="B143" s="24" t="s">
        <v>410</v>
      </c>
      <c r="C143" s="24" t="s">
        <v>10</v>
      </c>
      <c r="D143" s="24"/>
    </row>
    <row r="144" spans="1:4" x14ac:dyDescent="0.25">
      <c r="A144" s="24" t="s">
        <v>248</v>
      </c>
      <c r="B144" s="24" t="s">
        <v>411</v>
      </c>
      <c r="C144" s="24" t="s">
        <v>6</v>
      </c>
      <c r="D144" s="24"/>
    </row>
    <row r="145" spans="1:4" x14ac:dyDescent="0.25">
      <c r="A145" s="24" t="s">
        <v>250</v>
      </c>
      <c r="B145" s="24" t="s">
        <v>412</v>
      </c>
      <c r="C145" s="24" t="s">
        <v>6</v>
      </c>
      <c r="D145" s="24"/>
    </row>
    <row r="146" spans="1:4" x14ac:dyDescent="0.25">
      <c r="A146" s="24" t="s">
        <v>251</v>
      </c>
      <c r="B146" s="24" t="s">
        <v>413</v>
      </c>
      <c r="C146" s="24" t="s">
        <v>6</v>
      </c>
      <c r="D146" s="24" t="s">
        <v>292</v>
      </c>
    </row>
    <row r="147" spans="1:4" x14ac:dyDescent="0.25">
      <c r="A147" s="24" t="s">
        <v>253</v>
      </c>
      <c r="B147" s="24" t="s">
        <v>414</v>
      </c>
      <c r="C147" s="24" t="s">
        <v>10</v>
      </c>
      <c r="D147" s="24" t="s">
        <v>292</v>
      </c>
    </row>
    <row r="148" spans="1:4" x14ac:dyDescent="0.25">
      <c r="A148" s="24" t="s">
        <v>254</v>
      </c>
      <c r="B148" s="24" t="s">
        <v>415</v>
      </c>
      <c r="C148" s="24" t="s">
        <v>6</v>
      </c>
      <c r="D148" s="24"/>
    </row>
    <row r="149" spans="1:4" x14ac:dyDescent="0.25">
      <c r="A149" s="24" t="s">
        <v>597</v>
      </c>
      <c r="B149" s="24" t="s">
        <v>637</v>
      </c>
      <c r="C149" s="24" t="s">
        <v>6</v>
      </c>
      <c r="D149" s="24"/>
    </row>
    <row r="150" spans="1:4" x14ac:dyDescent="0.25">
      <c r="A150" s="24" t="s">
        <v>257</v>
      </c>
      <c r="B150" s="24" t="s">
        <v>416</v>
      </c>
      <c r="C150" s="24" t="s">
        <v>10</v>
      </c>
      <c r="D150" s="24"/>
    </row>
    <row r="151" spans="1:4" x14ac:dyDescent="0.25">
      <c r="A151" s="24" t="s">
        <v>258</v>
      </c>
      <c r="B151" s="24" t="s">
        <v>417</v>
      </c>
      <c r="C151" s="24" t="s">
        <v>6</v>
      </c>
      <c r="D151" s="24"/>
    </row>
    <row r="152" spans="1:4" x14ac:dyDescent="0.25">
      <c r="A152" s="24" t="s">
        <v>259</v>
      </c>
      <c r="B152" s="24" t="s">
        <v>418</v>
      </c>
      <c r="C152" s="24" t="s">
        <v>6</v>
      </c>
      <c r="D152" s="24" t="s">
        <v>292</v>
      </c>
    </row>
    <row r="153" spans="1:4" x14ac:dyDescent="0.25">
      <c r="A153" s="24" t="s">
        <v>261</v>
      </c>
      <c r="B153" s="24" t="s">
        <v>419</v>
      </c>
      <c r="C153" s="24" t="s">
        <v>10</v>
      </c>
      <c r="D153" s="24"/>
    </row>
    <row r="154" spans="1:4" x14ac:dyDescent="0.25">
      <c r="A154" s="24" t="s">
        <v>598</v>
      </c>
      <c r="B154" s="24" t="s">
        <v>604</v>
      </c>
      <c r="C154" s="24" t="s">
        <v>6</v>
      </c>
      <c r="D154" s="24"/>
    </row>
    <row r="155" spans="1:4" x14ac:dyDescent="0.25">
      <c r="A155" s="24" t="s">
        <v>599</v>
      </c>
      <c r="B155" s="24" t="s">
        <v>638</v>
      </c>
      <c r="C155" s="24" t="s">
        <v>6</v>
      </c>
      <c r="D155" s="24"/>
    </row>
    <row r="156" spans="1:4" x14ac:dyDescent="0.25">
      <c r="A156" s="24" t="s">
        <v>264</v>
      </c>
      <c r="B156" s="24" t="s">
        <v>420</v>
      </c>
      <c r="C156" s="24" t="s">
        <v>6</v>
      </c>
      <c r="D156" s="24" t="s">
        <v>292</v>
      </c>
    </row>
    <row r="157" spans="1:4" x14ac:dyDescent="0.25">
      <c r="A157" s="24" t="s">
        <v>265</v>
      </c>
      <c r="B157" s="24" t="s">
        <v>421</v>
      </c>
      <c r="C157" s="24" t="s">
        <v>6</v>
      </c>
      <c r="D157" s="24"/>
    </row>
    <row r="158" spans="1:4" x14ac:dyDescent="0.25">
      <c r="A158" s="24" t="s">
        <v>266</v>
      </c>
      <c r="B158" s="24" t="s">
        <v>422</v>
      </c>
      <c r="C158" s="24" t="s">
        <v>6</v>
      </c>
      <c r="D158" s="24" t="s">
        <v>292</v>
      </c>
    </row>
    <row r="159" spans="1:4" x14ac:dyDescent="0.25">
      <c r="A159" s="24" t="s">
        <v>267</v>
      </c>
      <c r="B159" s="24" t="s">
        <v>423</v>
      </c>
      <c r="C159" s="24" t="s">
        <v>6</v>
      </c>
      <c r="D159" s="24" t="s">
        <v>639</v>
      </c>
    </row>
    <row r="160" spans="1:4" x14ac:dyDescent="0.25">
      <c r="A160" s="24" t="s">
        <v>268</v>
      </c>
      <c r="B160" s="24" t="s">
        <v>424</v>
      </c>
      <c r="C160" s="24" t="s">
        <v>6</v>
      </c>
      <c r="D160" s="24"/>
    </row>
    <row r="161" spans="1:4" x14ac:dyDescent="0.25">
      <c r="A161" s="24" t="s">
        <v>270</v>
      </c>
      <c r="B161" s="24" t="s">
        <v>425</v>
      </c>
      <c r="C161" s="24" t="s">
        <v>6</v>
      </c>
      <c r="D161" s="24" t="s">
        <v>640</v>
      </c>
    </row>
    <row r="162" spans="1:4" x14ac:dyDescent="0.25">
      <c r="A162" s="24" t="s">
        <v>271</v>
      </c>
      <c r="B162" s="24" t="s">
        <v>426</v>
      </c>
      <c r="C162" s="24" t="s">
        <v>6</v>
      </c>
      <c r="D162" s="24"/>
    </row>
    <row r="163" spans="1:4" x14ac:dyDescent="0.25">
      <c r="A163" s="24" t="s">
        <v>641</v>
      </c>
      <c r="B163" s="24" t="s">
        <v>642</v>
      </c>
      <c r="C163" s="24" t="s">
        <v>10</v>
      </c>
      <c r="D163" s="24"/>
    </row>
    <row r="164" spans="1:4" x14ac:dyDescent="0.25">
      <c r="A164" s="24" t="s">
        <v>273</v>
      </c>
      <c r="B164" s="24" t="s">
        <v>427</v>
      </c>
      <c r="C164" s="24" t="s">
        <v>6</v>
      </c>
      <c r="D164" s="24" t="s">
        <v>643</v>
      </c>
    </row>
    <row r="165" spans="1:4" x14ac:dyDescent="0.25">
      <c r="A165" s="24" t="s">
        <v>274</v>
      </c>
      <c r="B165" s="24" t="s">
        <v>295</v>
      </c>
      <c r="C165" s="24" t="s">
        <v>6</v>
      </c>
      <c r="D165" s="24"/>
    </row>
    <row r="166" spans="1:4" x14ac:dyDescent="0.25">
      <c r="A166" s="24" t="s">
        <v>275</v>
      </c>
      <c r="B166" s="24" t="s">
        <v>428</v>
      </c>
      <c r="C166" s="24" t="s">
        <v>10</v>
      </c>
      <c r="D166" s="24"/>
    </row>
    <row r="167" spans="1:4" x14ac:dyDescent="0.25">
      <c r="A167" s="24" t="s">
        <v>276</v>
      </c>
      <c r="B167" s="24" t="s">
        <v>429</v>
      </c>
      <c r="C167" s="24" t="s">
        <v>6</v>
      </c>
      <c r="D167" s="24"/>
    </row>
    <row r="168" spans="1:4" x14ac:dyDescent="0.25">
      <c r="A168" s="24" t="s">
        <v>277</v>
      </c>
      <c r="B168" s="24" t="s">
        <v>603</v>
      </c>
      <c r="C168" s="24" t="s">
        <v>6</v>
      </c>
      <c r="D168" s="24" t="s">
        <v>644</v>
      </c>
    </row>
    <row r="169" spans="1:4" x14ac:dyDescent="0.25">
      <c r="A169" s="24" t="s">
        <v>279</v>
      </c>
      <c r="B169" s="24" t="s">
        <v>430</v>
      </c>
      <c r="C169" s="24" t="s">
        <v>10</v>
      </c>
      <c r="D169" s="24"/>
    </row>
    <row r="170" spans="1:4" x14ac:dyDescent="0.25">
      <c r="A170" s="24" t="s">
        <v>281</v>
      </c>
      <c r="B170" s="24" t="s">
        <v>296</v>
      </c>
      <c r="C170" s="24" t="s">
        <v>6</v>
      </c>
      <c r="D170" s="24"/>
    </row>
    <row r="171" spans="1:4" x14ac:dyDescent="0.25">
      <c r="A171" s="24" t="s">
        <v>282</v>
      </c>
      <c r="B171" s="24" t="s">
        <v>431</v>
      </c>
      <c r="C171" s="24" t="s">
        <v>6</v>
      </c>
      <c r="D171" s="24" t="s">
        <v>292</v>
      </c>
    </row>
    <row r="172" spans="1:4" x14ac:dyDescent="0.25">
      <c r="A172" s="24" t="s">
        <v>284</v>
      </c>
      <c r="B172" s="24" t="s">
        <v>432</v>
      </c>
      <c r="C172" s="24" t="s">
        <v>6</v>
      </c>
      <c r="D172" s="24"/>
    </row>
    <row r="173" spans="1:4" x14ac:dyDescent="0.25">
      <c r="A173" s="24" t="s">
        <v>286</v>
      </c>
      <c r="B173" s="24" t="s">
        <v>433</v>
      </c>
      <c r="C173" s="24" t="s">
        <v>10</v>
      </c>
      <c r="D173" s="24"/>
    </row>
    <row r="174" spans="1:4" x14ac:dyDescent="0.25">
      <c r="A174" s="24" t="s">
        <v>591</v>
      </c>
      <c r="B174" s="24" t="s">
        <v>645</v>
      </c>
      <c r="C174" s="24" t="s">
        <v>6</v>
      </c>
      <c r="D174" s="2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FF2A-02D6-4040-A0E3-241CAC8D683F}">
  <sheetPr codeName="Hoja4"/>
  <dimension ref="A1:J117"/>
  <sheetViews>
    <sheetView workbookViewId="0">
      <selection sqref="A1:F117"/>
    </sheetView>
  </sheetViews>
  <sheetFormatPr baseColWidth="10" defaultRowHeight="13.2" x14ac:dyDescent="0.25"/>
  <cols>
    <col min="3" max="3" width="13.6640625" customWidth="1"/>
    <col min="5" max="5" width="28.332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437</v>
      </c>
      <c r="E1" t="s">
        <v>3</v>
      </c>
      <c r="F1" s="7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7" t="s">
        <v>441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7" t="s">
        <v>441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7" t="s">
        <v>441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7" t="s">
        <v>441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7" t="s">
        <v>441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7" t="s">
        <v>441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7" t="s">
        <v>441</v>
      </c>
      <c r="J8">
        <f>COUNTA(FebreroUsuariosActivos[Usuario])</f>
        <v>116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7" t="s">
        <v>441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7" t="s">
        <v>441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7" t="s">
        <v>441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7" t="s">
        <v>441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7" t="s">
        <v>441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7" t="s">
        <v>441</v>
      </c>
    </row>
    <row r="15" spans="1:10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7" t="s">
        <v>441</v>
      </c>
    </row>
    <row r="16" spans="1:10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7" t="s">
        <v>441</v>
      </c>
    </row>
    <row r="17" spans="1:6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7" t="s">
        <v>441</v>
      </c>
    </row>
    <row r="18" spans="1:6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7" t="s">
        <v>441</v>
      </c>
    </row>
    <row r="19" spans="1:6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7" t="s">
        <v>441</v>
      </c>
    </row>
    <row r="20" spans="1:6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7" t="s">
        <v>441</v>
      </c>
    </row>
    <row r="21" spans="1:6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7" t="s">
        <v>441</v>
      </c>
    </row>
    <row r="22" spans="1:6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7" t="s">
        <v>441</v>
      </c>
    </row>
    <row r="23" spans="1:6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7" t="s">
        <v>441</v>
      </c>
    </row>
    <row r="24" spans="1:6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7" t="s">
        <v>441</v>
      </c>
    </row>
    <row r="25" spans="1:6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7" t="s">
        <v>441</v>
      </c>
    </row>
    <row r="26" spans="1:6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7" t="s">
        <v>441</v>
      </c>
    </row>
    <row r="27" spans="1:6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7" t="s">
        <v>441</v>
      </c>
    </row>
    <row r="28" spans="1:6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7" t="s">
        <v>441</v>
      </c>
    </row>
    <row r="29" spans="1:6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7" t="s">
        <v>441</v>
      </c>
    </row>
    <row r="30" spans="1:6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7" t="s">
        <v>441</v>
      </c>
    </row>
    <row r="31" spans="1:6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7" t="s">
        <v>441</v>
      </c>
    </row>
    <row r="32" spans="1:6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7" t="s">
        <v>441</v>
      </c>
    </row>
    <row r="33" spans="1:6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7" t="s">
        <v>441</v>
      </c>
    </row>
    <row r="34" spans="1:6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7" t="s">
        <v>441</v>
      </c>
    </row>
    <row r="35" spans="1:6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7" t="s">
        <v>441</v>
      </c>
    </row>
    <row r="36" spans="1:6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7" t="s">
        <v>441</v>
      </c>
    </row>
    <row r="37" spans="1:6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7" t="s">
        <v>441</v>
      </c>
    </row>
    <row r="38" spans="1:6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7" t="s">
        <v>441</v>
      </c>
    </row>
    <row r="39" spans="1:6" x14ac:dyDescent="0.25">
      <c r="A39" s="1" t="s">
        <v>96</v>
      </c>
      <c r="B39" s="3"/>
      <c r="C39" s="1" t="s">
        <v>5</v>
      </c>
      <c r="D39" s="1" t="s">
        <v>6</v>
      </c>
      <c r="E39" s="3">
        <v>44126</v>
      </c>
      <c r="F39" s="7" t="s">
        <v>441</v>
      </c>
    </row>
    <row r="40" spans="1:6" x14ac:dyDescent="0.25">
      <c r="A40" s="1" t="s">
        <v>99</v>
      </c>
      <c r="B40" s="3"/>
      <c r="C40" s="1" t="s">
        <v>5</v>
      </c>
      <c r="D40" s="1" t="s">
        <v>6</v>
      </c>
      <c r="E40" s="3">
        <v>45197</v>
      </c>
      <c r="F40" s="7" t="s">
        <v>441</v>
      </c>
    </row>
    <row r="41" spans="1:6" x14ac:dyDescent="0.25">
      <c r="A41" s="1" t="s">
        <v>104</v>
      </c>
      <c r="B41" s="3"/>
      <c r="C41" s="1" t="s">
        <v>5</v>
      </c>
      <c r="D41" s="1" t="s">
        <v>6</v>
      </c>
      <c r="E41" s="3">
        <v>42878</v>
      </c>
      <c r="F41" s="7" t="s">
        <v>441</v>
      </c>
    </row>
    <row r="42" spans="1:6" x14ac:dyDescent="0.25">
      <c r="A42" s="1" t="s">
        <v>107</v>
      </c>
      <c r="B42" s="3"/>
      <c r="C42" s="1" t="s">
        <v>5</v>
      </c>
      <c r="D42" s="1" t="s">
        <v>6</v>
      </c>
      <c r="E42" s="3">
        <v>40560</v>
      </c>
      <c r="F42" s="7" t="s">
        <v>441</v>
      </c>
    </row>
    <row r="43" spans="1:6" x14ac:dyDescent="0.25">
      <c r="A43" s="1" t="s">
        <v>108</v>
      </c>
      <c r="B43" s="3"/>
      <c r="C43" s="1" t="s">
        <v>5</v>
      </c>
      <c r="D43" s="1" t="s">
        <v>10</v>
      </c>
      <c r="E43" s="3">
        <v>42851</v>
      </c>
      <c r="F43" s="7" t="s">
        <v>441</v>
      </c>
    </row>
    <row r="44" spans="1:6" x14ac:dyDescent="0.25">
      <c r="A44" s="1" t="s">
        <v>110</v>
      </c>
      <c r="B44" s="3"/>
      <c r="C44" s="1" t="s">
        <v>5</v>
      </c>
      <c r="D44" s="1" t="s">
        <v>6</v>
      </c>
      <c r="E44" s="3">
        <v>41929</v>
      </c>
      <c r="F44" s="7" t="s">
        <v>441</v>
      </c>
    </row>
    <row r="45" spans="1:6" x14ac:dyDescent="0.25">
      <c r="A45" s="1" t="s">
        <v>111</v>
      </c>
      <c r="B45" s="3"/>
      <c r="C45" s="1" t="s">
        <v>5</v>
      </c>
      <c r="D45" s="1" t="s">
        <v>6</v>
      </c>
      <c r="E45" s="3">
        <v>44788</v>
      </c>
      <c r="F45" s="7" t="s">
        <v>441</v>
      </c>
    </row>
    <row r="46" spans="1:6" x14ac:dyDescent="0.25">
      <c r="A46" s="1" t="s">
        <v>115</v>
      </c>
      <c r="B46" s="3"/>
      <c r="C46" s="1" t="s">
        <v>5</v>
      </c>
      <c r="D46" s="1" t="s">
        <v>6</v>
      </c>
      <c r="E46" s="3">
        <v>41282</v>
      </c>
      <c r="F46" s="7" t="s">
        <v>441</v>
      </c>
    </row>
    <row r="47" spans="1:6" x14ac:dyDescent="0.25">
      <c r="A47" s="1" t="s">
        <v>117</v>
      </c>
      <c r="B47" s="3"/>
      <c r="C47" s="1" t="s">
        <v>5</v>
      </c>
      <c r="D47" s="1" t="s">
        <v>10</v>
      </c>
      <c r="E47" s="3">
        <v>44671</v>
      </c>
      <c r="F47" s="7" t="s">
        <v>441</v>
      </c>
    </row>
    <row r="48" spans="1:6" x14ac:dyDescent="0.25">
      <c r="A48" s="1" t="s">
        <v>118</v>
      </c>
      <c r="B48" s="3"/>
      <c r="C48" s="1" t="s">
        <v>5</v>
      </c>
      <c r="D48" s="1" t="s">
        <v>6</v>
      </c>
      <c r="E48" s="3">
        <v>43063</v>
      </c>
      <c r="F48" s="7" t="s">
        <v>441</v>
      </c>
    </row>
    <row r="49" spans="1:6" x14ac:dyDescent="0.25">
      <c r="A49" s="1" t="s">
        <v>120</v>
      </c>
      <c r="B49" s="3"/>
      <c r="C49" s="1" t="s">
        <v>5</v>
      </c>
      <c r="D49" s="1" t="s">
        <v>6</v>
      </c>
      <c r="E49" s="3">
        <v>45152</v>
      </c>
      <c r="F49" s="7" t="s">
        <v>441</v>
      </c>
    </row>
    <row r="50" spans="1:6" x14ac:dyDescent="0.25">
      <c r="A50" s="1" t="s">
        <v>126</v>
      </c>
      <c r="B50" s="3"/>
      <c r="C50" s="1" t="s">
        <v>5</v>
      </c>
      <c r="D50" s="1" t="s">
        <v>6</v>
      </c>
      <c r="E50" s="3">
        <v>43628</v>
      </c>
      <c r="F50" s="7" t="s">
        <v>441</v>
      </c>
    </row>
    <row r="51" spans="1:6" x14ac:dyDescent="0.25">
      <c r="A51" s="1" t="s">
        <v>128</v>
      </c>
      <c r="B51" s="3"/>
      <c r="C51" s="1" t="s">
        <v>5</v>
      </c>
      <c r="D51" s="1" t="s">
        <v>6</v>
      </c>
      <c r="E51" s="3">
        <v>41863</v>
      </c>
      <c r="F51" s="7" t="s">
        <v>441</v>
      </c>
    </row>
    <row r="52" spans="1:6" x14ac:dyDescent="0.25">
      <c r="A52" s="1" t="s">
        <v>129</v>
      </c>
      <c r="B52" s="3">
        <v>2958465</v>
      </c>
      <c r="C52" s="1" t="s">
        <v>5</v>
      </c>
      <c r="D52" s="1" t="s">
        <v>6</v>
      </c>
      <c r="E52" s="3">
        <v>44967</v>
      </c>
      <c r="F52" s="7" t="s">
        <v>441</v>
      </c>
    </row>
    <row r="53" spans="1:6" x14ac:dyDescent="0.25">
      <c r="A53" s="1" t="s">
        <v>132</v>
      </c>
      <c r="B53" s="3"/>
      <c r="C53" s="1" t="s">
        <v>5</v>
      </c>
      <c r="D53" s="1" t="s">
        <v>10</v>
      </c>
      <c r="E53" s="3">
        <v>43103</v>
      </c>
      <c r="F53" s="7" t="s">
        <v>441</v>
      </c>
    </row>
    <row r="54" spans="1:6" x14ac:dyDescent="0.25">
      <c r="A54" s="1" t="s">
        <v>136</v>
      </c>
      <c r="B54" s="3"/>
      <c r="C54" s="1" t="s">
        <v>5</v>
      </c>
      <c r="D54" s="1" t="s">
        <v>6</v>
      </c>
      <c r="E54" s="3">
        <v>42576</v>
      </c>
      <c r="F54" s="7" t="s">
        <v>441</v>
      </c>
    </row>
    <row r="55" spans="1:6" x14ac:dyDescent="0.25">
      <c r="A55" s="1" t="s">
        <v>137</v>
      </c>
      <c r="B55" s="3"/>
      <c r="C55" s="1" t="s">
        <v>5</v>
      </c>
      <c r="D55" s="1" t="s">
        <v>6</v>
      </c>
      <c r="E55" s="3">
        <v>44076</v>
      </c>
      <c r="F55" s="7" t="s">
        <v>441</v>
      </c>
    </row>
    <row r="56" spans="1:6" x14ac:dyDescent="0.25">
      <c r="A56" s="1" t="s">
        <v>138</v>
      </c>
      <c r="B56" s="3"/>
      <c r="C56" s="1" t="s">
        <v>5</v>
      </c>
      <c r="D56" s="1" t="s">
        <v>6</v>
      </c>
      <c r="E56" s="3">
        <v>44617</v>
      </c>
      <c r="F56" s="7" t="s">
        <v>441</v>
      </c>
    </row>
    <row r="57" spans="1:6" x14ac:dyDescent="0.25">
      <c r="A57" s="1" t="s">
        <v>139</v>
      </c>
      <c r="B57" s="3"/>
      <c r="C57" s="1" t="s">
        <v>5</v>
      </c>
      <c r="D57" s="1" t="s">
        <v>10</v>
      </c>
      <c r="E57" s="3">
        <v>45085</v>
      </c>
      <c r="F57" s="7" t="s">
        <v>441</v>
      </c>
    </row>
    <row r="58" spans="1:6" x14ac:dyDescent="0.25">
      <c r="A58" s="1" t="s">
        <v>140</v>
      </c>
      <c r="B58" s="3"/>
      <c r="C58" s="1" t="s">
        <v>5</v>
      </c>
      <c r="D58" s="1" t="s">
        <v>10</v>
      </c>
      <c r="E58" s="3">
        <v>44047</v>
      </c>
      <c r="F58" s="7" t="s">
        <v>441</v>
      </c>
    </row>
    <row r="59" spans="1:6" x14ac:dyDescent="0.25">
      <c r="A59" s="1" t="s">
        <v>143</v>
      </c>
      <c r="B59" s="3"/>
      <c r="C59" s="1" t="s">
        <v>5</v>
      </c>
      <c r="D59" s="1" t="s">
        <v>10</v>
      </c>
      <c r="E59" s="3">
        <v>44007</v>
      </c>
      <c r="F59" s="7" t="s">
        <v>441</v>
      </c>
    </row>
    <row r="60" spans="1:6" x14ac:dyDescent="0.25">
      <c r="A60" s="1" t="s">
        <v>146</v>
      </c>
      <c r="B60" s="3"/>
      <c r="C60" s="1" t="s">
        <v>5</v>
      </c>
      <c r="D60" s="1" t="s">
        <v>6</v>
      </c>
      <c r="E60" s="3">
        <v>45169</v>
      </c>
      <c r="F60" s="7" t="s">
        <v>441</v>
      </c>
    </row>
    <row r="61" spans="1:6" x14ac:dyDescent="0.25">
      <c r="A61" s="1" t="s">
        <v>147</v>
      </c>
      <c r="B61" s="3">
        <v>2958465</v>
      </c>
      <c r="C61" s="1" t="s">
        <v>5</v>
      </c>
      <c r="D61" s="1" t="s">
        <v>6</v>
      </c>
      <c r="E61" s="3">
        <v>45113</v>
      </c>
      <c r="F61" s="7" t="s">
        <v>441</v>
      </c>
    </row>
    <row r="62" spans="1:6" x14ac:dyDescent="0.25">
      <c r="A62" s="1" t="s">
        <v>151</v>
      </c>
      <c r="B62" s="3"/>
      <c r="C62" s="1" t="s">
        <v>5</v>
      </c>
      <c r="D62" s="1" t="s">
        <v>6</v>
      </c>
      <c r="E62" s="3">
        <v>44837</v>
      </c>
      <c r="F62" s="7" t="s">
        <v>441</v>
      </c>
    </row>
    <row r="63" spans="1:6" x14ac:dyDescent="0.25">
      <c r="A63" s="1" t="s">
        <v>152</v>
      </c>
      <c r="B63" s="3"/>
      <c r="C63" s="1" t="s">
        <v>5</v>
      </c>
      <c r="D63" s="1" t="s">
        <v>10</v>
      </c>
      <c r="E63" s="3">
        <v>43634</v>
      </c>
      <c r="F63" s="7" t="s">
        <v>441</v>
      </c>
    </row>
    <row r="64" spans="1:6" x14ac:dyDescent="0.25">
      <c r="A64" s="1" t="s">
        <v>153</v>
      </c>
      <c r="B64" s="3"/>
      <c r="C64" s="1" t="s">
        <v>5</v>
      </c>
      <c r="D64" s="1" t="s">
        <v>10</v>
      </c>
      <c r="E64" s="3">
        <v>45303</v>
      </c>
      <c r="F64" s="7" t="s">
        <v>441</v>
      </c>
    </row>
    <row r="65" spans="1:6" x14ac:dyDescent="0.25">
      <c r="A65" s="1" t="s">
        <v>155</v>
      </c>
      <c r="B65" s="3"/>
      <c r="C65" s="1" t="s">
        <v>5</v>
      </c>
      <c r="D65" s="1" t="s">
        <v>10</v>
      </c>
      <c r="E65" s="3">
        <v>42990</v>
      </c>
      <c r="F65" s="7" t="s">
        <v>441</v>
      </c>
    </row>
    <row r="66" spans="1:6" x14ac:dyDescent="0.25">
      <c r="A66" s="1" t="s">
        <v>157</v>
      </c>
      <c r="B66" s="3"/>
      <c r="C66" s="1" t="s">
        <v>5</v>
      </c>
      <c r="D66" s="1" t="s">
        <v>6</v>
      </c>
      <c r="E66" s="3">
        <v>44447</v>
      </c>
      <c r="F66" s="7" t="s">
        <v>441</v>
      </c>
    </row>
    <row r="67" spans="1:6" x14ac:dyDescent="0.25">
      <c r="A67" s="1" t="s">
        <v>159</v>
      </c>
      <c r="B67" s="3"/>
      <c r="C67" s="1" t="s">
        <v>5</v>
      </c>
      <c r="D67" s="1" t="s">
        <v>6</v>
      </c>
      <c r="E67" s="3">
        <v>43256</v>
      </c>
      <c r="F67" s="7" t="s">
        <v>441</v>
      </c>
    </row>
    <row r="68" spans="1:6" x14ac:dyDescent="0.25">
      <c r="A68" s="1" t="s">
        <v>160</v>
      </c>
      <c r="B68" s="3"/>
      <c r="C68" s="1" t="s">
        <v>5</v>
      </c>
      <c r="D68" s="1" t="s">
        <v>10</v>
      </c>
      <c r="E68" s="3">
        <v>44097</v>
      </c>
      <c r="F68" s="7" t="s">
        <v>441</v>
      </c>
    </row>
    <row r="69" spans="1:6" x14ac:dyDescent="0.25">
      <c r="A69" s="1" t="s">
        <v>161</v>
      </c>
      <c r="B69" s="3"/>
      <c r="C69" s="1" t="s">
        <v>5</v>
      </c>
      <c r="D69" s="1" t="s">
        <v>6</v>
      </c>
      <c r="E69" s="3">
        <v>42821</v>
      </c>
      <c r="F69" s="7" t="s">
        <v>441</v>
      </c>
    </row>
    <row r="70" spans="1:6" x14ac:dyDescent="0.25">
      <c r="A70" s="1" t="s">
        <v>166</v>
      </c>
      <c r="B70" s="3"/>
      <c r="C70" s="1" t="s">
        <v>5</v>
      </c>
      <c r="D70" s="1" t="s">
        <v>10</v>
      </c>
      <c r="E70" s="3">
        <v>44467</v>
      </c>
      <c r="F70" s="7" t="s">
        <v>441</v>
      </c>
    </row>
    <row r="71" spans="1:6" x14ac:dyDescent="0.25">
      <c r="A71" s="1" t="s">
        <v>168</v>
      </c>
      <c r="B71" s="3"/>
      <c r="C71" s="1" t="s">
        <v>5</v>
      </c>
      <c r="D71" s="1" t="s">
        <v>6</v>
      </c>
      <c r="E71" s="3">
        <v>40317</v>
      </c>
      <c r="F71" s="7" t="s">
        <v>441</v>
      </c>
    </row>
    <row r="72" spans="1:6" x14ac:dyDescent="0.25">
      <c r="A72" s="1" t="s">
        <v>169</v>
      </c>
      <c r="B72" s="3">
        <v>2958465</v>
      </c>
      <c r="C72" s="1" t="s">
        <v>5</v>
      </c>
      <c r="D72" s="1" t="s">
        <v>10</v>
      </c>
      <c r="E72" s="3">
        <v>44999</v>
      </c>
      <c r="F72" s="7" t="s">
        <v>441</v>
      </c>
    </row>
    <row r="73" spans="1:6" x14ac:dyDescent="0.25">
      <c r="A73" s="1" t="s">
        <v>170</v>
      </c>
      <c r="B73" s="3"/>
      <c r="C73" s="1" t="s">
        <v>5</v>
      </c>
      <c r="D73" s="1" t="s">
        <v>6</v>
      </c>
      <c r="E73" s="3">
        <v>44266</v>
      </c>
      <c r="F73" s="7" t="s">
        <v>441</v>
      </c>
    </row>
    <row r="74" spans="1:6" x14ac:dyDescent="0.25">
      <c r="A74" s="1" t="s">
        <v>172</v>
      </c>
      <c r="B74" s="3"/>
      <c r="C74" s="1" t="s">
        <v>5</v>
      </c>
      <c r="D74" s="1" t="s">
        <v>10</v>
      </c>
      <c r="E74" s="3">
        <v>43594</v>
      </c>
      <c r="F74" s="7" t="s">
        <v>441</v>
      </c>
    </row>
    <row r="75" spans="1:6" x14ac:dyDescent="0.25">
      <c r="A75" s="1" t="s">
        <v>173</v>
      </c>
      <c r="B75" s="3"/>
      <c r="C75" s="1" t="s">
        <v>5</v>
      </c>
      <c r="D75" s="1" t="s">
        <v>10</v>
      </c>
      <c r="E75" s="3">
        <v>44253</v>
      </c>
      <c r="F75" s="7" t="s">
        <v>441</v>
      </c>
    </row>
    <row r="76" spans="1:6" x14ac:dyDescent="0.25">
      <c r="A76" s="1" t="s">
        <v>175</v>
      </c>
      <c r="B76" s="3"/>
      <c r="C76" s="1" t="s">
        <v>5</v>
      </c>
      <c r="D76" s="1" t="s">
        <v>6</v>
      </c>
      <c r="E76" s="3">
        <v>40560</v>
      </c>
      <c r="F76" s="7" t="s">
        <v>441</v>
      </c>
    </row>
    <row r="77" spans="1:6" x14ac:dyDescent="0.25">
      <c r="A77" s="1" t="s">
        <v>177</v>
      </c>
      <c r="B77" s="3"/>
      <c r="C77" s="1" t="s">
        <v>5</v>
      </c>
      <c r="D77" s="1" t="s">
        <v>6</v>
      </c>
      <c r="E77" s="3">
        <v>44158</v>
      </c>
      <c r="F77" s="7" t="s">
        <v>441</v>
      </c>
    </row>
    <row r="78" spans="1:6" x14ac:dyDescent="0.25">
      <c r="A78" s="1" t="s">
        <v>182</v>
      </c>
      <c r="B78" s="3"/>
      <c r="C78" s="1" t="s">
        <v>5</v>
      </c>
      <c r="D78" s="1" t="s">
        <v>6</v>
      </c>
      <c r="E78" s="3">
        <v>45133</v>
      </c>
      <c r="F78" s="7" t="s">
        <v>441</v>
      </c>
    </row>
    <row r="79" spans="1:6" x14ac:dyDescent="0.25">
      <c r="A79" s="1" t="s">
        <v>189</v>
      </c>
      <c r="B79" s="3">
        <v>2958465</v>
      </c>
      <c r="C79" s="1" t="s">
        <v>5</v>
      </c>
      <c r="D79" s="1" t="s">
        <v>6</v>
      </c>
      <c r="E79" s="3">
        <v>44895</v>
      </c>
      <c r="F79" s="7" t="s">
        <v>441</v>
      </c>
    </row>
    <row r="80" spans="1:6" x14ac:dyDescent="0.25">
      <c r="A80" s="1" t="s">
        <v>190</v>
      </c>
      <c r="B80" s="3"/>
      <c r="C80" s="1" t="s">
        <v>5</v>
      </c>
      <c r="D80" s="1" t="s">
        <v>10</v>
      </c>
      <c r="E80" s="3">
        <v>45112</v>
      </c>
      <c r="F80" s="7" t="s">
        <v>441</v>
      </c>
    </row>
    <row r="81" spans="1:6" x14ac:dyDescent="0.25">
      <c r="A81" s="1" t="s">
        <v>192</v>
      </c>
      <c r="B81" s="3"/>
      <c r="C81" s="1" t="s">
        <v>5</v>
      </c>
      <c r="D81" s="1" t="s">
        <v>10</v>
      </c>
      <c r="E81" s="3">
        <v>44243</v>
      </c>
      <c r="F81" s="7" t="s">
        <v>441</v>
      </c>
    </row>
    <row r="82" spans="1:6" x14ac:dyDescent="0.25">
      <c r="A82" s="1" t="s">
        <v>195</v>
      </c>
      <c r="B82" s="3"/>
      <c r="C82" s="1" t="s">
        <v>5</v>
      </c>
      <c r="D82" s="1" t="s">
        <v>6</v>
      </c>
      <c r="E82" s="3">
        <v>44281</v>
      </c>
      <c r="F82" s="7" t="s">
        <v>441</v>
      </c>
    </row>
    <row r="83" spans="1:6" x14ac:dyDescent="0.25">
      <c r="A83" s="1" t="s">
        <v>196</v>
      </c>
      <c r="B83" s="3"/>
      <c r="C83" s="1" t="s">
        <v>5</v>
      </c>
      <c r="D83" s="1" t="s">
        <v>6</v>
      </c>
      <c r="E83" s="3">
        <v>44036</v>
      </c>
      <c r="F83" s="7" t="s">
        <v>441</v>
      </c>
    </row>
    <row r="84" spans="1:6" x14ac:dyDescent="0.25">
      <c r="A84" s="1" t="s">
        <v>200</v>
      </c>
      <c r="B84" s="3"/>
      <c r="C84" s="1" t="s">
        <v>5</v>
      </c>
      <c r="D84" s="1" t="s">
        <v>6</v>
      </c>
      <c r="E84" s="3">
        <v>41690</v>
      </c>
      <c r="F84" s="7" t="s">
        <v>441</v>
      </c>
    </row>
    <row r="85" spans="1:6" x14ac:dyDescent="0.25">
      <c r="A85" s="1" t="s">
        <v>201</v>
      </c>
      <c r="B85" s="3"/>
      <c r="C85" s="1" t="s">
        <v>5</v>
      </c>
      <c r="D85" s="1" t="s">
        <v>6</v>
      </c>
      <c r="E85" s="3">
        <v>42354</v>
      </c>
      <c r="F85" s="7" t="s">
        <v>441</v>
      </c>
    </row>
    <row r="86" spans="1:6" x14ac:dyDescent="0.25">
      <c r="A86" s="1" t="s">
        <v>202</v>
      </c>
      <c r="B86" s="3"/>
      <c r="C86" s="1" t="s">
        <v>5</v>
      </c>
      <c r="D86" s="1" t="s">
        <v>10</v>
      </c>
      <c r="E86" s="3">
        <v>44389</v>
      </c>
      <c r="F86" s="7" t="s">
        <v>441</v>
      </c>
    </row>
    <row r="87" spans="1:6" x14ac:dyDescent="0.25">
      <c r="A87" s="1" t="s">
        <v>206</v>
      </c>
      <c r="B87" s="3"/>
      <c r="C87" s="1" t="s">
        <v>5</v>
      </c>
      <c r="D87" s="1" t="s">
        <v>6</v>
      </c>
      <c r="E87" s="3">
        <v>44865</v>
      </c>
      <c r="F87" s="7" t="s">
        <v>441</v>
      </c>
    </row>
    <row r="88" spans="1:6" x14ac:dyDescent="0.25">
      <c r="A88" s="1" t="s">
        <v>207</v>
      </c>
      <c r="B88" s="3"/>
      <c r="C88" s="1" t="s">
        <v>5</v>
      </c>
      <c r="D88" s="1" t="s">
        <v>10</v>
      </c>
      <c r="E88" s="3">
        <v>43651</v>
      </c>
      <c r="F88" s="7" t="s">
        <v>441</v>
      </c>
    </row>
    <row r="89" spans="1:6" x14ac:dyDescent="0.25">
      <c r="A89" s="1" t="s">
        <v>210</v>
      </c>
      <c r="B89" s="3"/>
      <c r="C89" s="1" t="s">
        <v>5</v>
      </c>
      <c r="D89" s="1" t="s">
        <v>10</v>
      </c>
      <c r="E89" s="3">
        <v>45338</v>
      </c>
      <c r="F89" s="7" t="s">
        <v>441</v>
      </c>
    </row>
    <row r="90" spans="1:6" x14ac:dyDescent="0.25">
      <c r="A90" s="1" t="s">
        <v>211</v>
      </c>
      <c r="B90" s="3"/>
      <c r="C90" s="1" t="s">
        <v>5</v>
      </c>
      <c r="D90" s="1" t="s">
        <v>6</v>
      </c>
      <c r="E90" s="3">
        <v>41124</v>
      </c>
      <c r="F90" s="7" t="s">
        <v>441</v>
      </c>
    </row>
    <row r="91" spans="1:6" x14ac:dyDescent="0.25">
      <c r="A91" s="1" t="s">
        <v>215</v>
      </c>
      <c r="B91" s="3">
        <v>2958446</v>
      </c>
      <c r="C91" s="1" t="s">
        <v>5</v>
      </c>
      <c r="D91" s="1" t="s">
        <v>10</v>
      </c>
      <c r="E91" s="3">
        <v>41864</v>
      </c>
      <c r="F91" s="7" t="s">
        <v>441</v>
      </c>
    </row>
    <row r="92" spans="1:6" x14ac:dyDescent="0.25">
      <c r="A92" s="1" t="s">
        <v>226</v>
      </c>
      <c r="B92" s="3"/>
      <c r="C92" s="1" t="s">
        <v>5</v>
      </c>
      <c r="D92" s="1" t="s">
        <v>10</v>
      </c>
      <c r="E92" s="3">
        <v>41894</v>
      </c>
      <c r="F92" s="7" t="s">
        <v>441</v>
      </c>
    </row>
    <row r="93" spans="1:6" x14ac:dyDescent="0.25">
      <c r="A93" s="1" t="s">
        <v>228</v>
      </c>
      <c r="B93" s="3"/>
      <c r="C93" s="1" t="s">
        <v>5</v>
      </c>
      <c r="D93" s="1" t="s">
        <v>6</v>
      </c>
      <c r="E93" s="3">
        <v>43208</v>
      </c>
      <c r="F93" s="7" t="s">
        <v>441</v>
      </c>
    </row>
    <row r="94" spans="1:6" x14ac:dyDescent="0.25">
      <c r="A94" s="1" t="s">
        <v>230</v>
      </c>
      <c r="B94" s="3"/>
      <c r="C94" s="1" t="s">
        <v>5</v>
      </c>
      <c r="D94" s="1" t="s">
        <v>6</v>
      </c>
      <c r="E94" s="3">
        <v>45190</v>
      </c>
      <c r="F94" s="7" t="s">
        <v>441</v>
      </c>
    </row>
    <row r="95" spans="1:6" x14ac:dyDescent="0.25">
      <c r="A95" s="1" t="s">
        <v>232</v>
      </c>
      <c r="B95" s="3"/>
      <c r="C95" s="1" t="s">
        <v>5</v>
      </c>
      <c r="D95" s="1" t="s">
        <v>6</v>
      </c>
      <c r="E95" s="3">
        <v>39673</v>
      </c>
      <c r="F95" s="7" t="s">
        <v>441</v>
      </c>
    </row>
    <row r="96" spans="1:6" x14ac:dyDescent="0.25">
      <c r="A96" s="1" t="s">
        <v>238</v>
      </c>
      <c r="B96" s="3"/>
      <c r="C96" s="1" t="s">
        <v>5</v>
      </c>
      <c r="D96" s="1" t="s">
        <v>6</v>
      </c>
      <c r="E96" s="3">
        <v>43523</v>
      </c>
      <c r="F96" s="7" t="s">
        <v>441</v>
      </c>
    </row>
    <row r="97" spans="1:6" x14ac:dyDescent="0.25">
      <c r="A97" s="1" t="s">
        <v>239</v>
      </c>
      <c r="B97" s="3"/>
      <c r="C97" s="1" t="s">
        <v>5</v>
      </c>
      <c r="D97" s="1" t="s">
        <v>10</v>
      </c>
      <c r="E97" s="3">
        <v>39097</v>
      </c>
      <c r="F97" s="7" t="s">
        <v>441</v>
      </c>
    </row>
    <row r="98" spans="1:6" x14ac:dyDescent="0.25">
      <c r="A98" s="1" t="s">
        <v>248</v>
      </c>
      <c r="B98" s="3"/>
      <c r="C98" s="1" t="s">
        <v>5</v>
      </c>
      <c r="D98" s="1" t="s">
        <v>6</v>
      </c>
      <c r="E98" s="3">
        <v>44883</v>
      </c>
      <c r="F98" s="7" t="s">
        <v>441</v>
      </c>
    </row>
    <row r="99" spans="1:6" x14ac:dyDescent="0.25">
      <c r="A99" s="1" t="s">
        <v>250</v>
      </c>
      <c r="B99" s="3"/>
      <c r="C99" s="1" t="s">
        <v>5</v>
      </c>
      <c r="D99" s="1" t="s">
        <v>6</v>
      </c>
      <c r="E99" s="3">
        <v>43173</v>
      </c>
      <c r="F99" s="7" t="s">
        <v>441</v>
      </c>
    </row>
    <row r="100" spans="1:6" x14ac:dyDescent="0.25">
      <c r="A100" s="1" t="s">
        <v>254</v>
      </c>
      <c r="B100" s="3"/>
      <c r="C100" s="1" t="s">
        <v>5</v>
      </c>
      <c r="D100" s="1" t="s">
        <v>6</v>
      </c>
      <c r="E100" s="3">
        <v>43383</v>
      </c>
      <c r="F100" s="7" t="s">
        <v>441</v>
      </c>
    </row>
    <row r="101" spans="1:6" x14ac:dyDescent="0.25">
      <c r="A101" s="1" t="s">
        <v>258</v>
      </c>
      <c r="B101" s="3"/>
      <c r="C101" s="1" t="s">
        <v>5</v>
      </c>
      <c r="D101" s="1" t="s">
        <v>6</v>
      </c>
      <c r="E101" s="3">
        <v>42419</v>
      </c>
      <c r="F101" s="7" t="s">
        <v>441</v>
      </c>
    </row>
    <row r="102" spans="1:6" x14ac:dyDescent="0.25">
      <c r="A102" s="1" t="s">
        <v>259</v>
      </c>
      <c r="B102" s="3">
        <v>2958465</v>
      </c>
      <c r="C102" s="1" t="s">
        <v>5</v>
      </c>
      <c r="D102" s="1" t="s">
        <v>6</v>
      </c>
      <c r="E102" s="3">
        <v>45169</v>
      </c>
      <c r="F102" s="7" t="s">
        <v>441</v>
      </c>
    </row>
    <row r="103" spans="1:6" x14ac:dyDescent="0.25">
      <c r="A103" s="1" t="s">
        <v>261</v>
      </c>
      <c r="B103" s="3"/>
      <c r="C103" s="1" t="s">
        <v>5</v>
      </c>
      <c r="D103" s="1" t="s">
        <v>10</v>
      </c>
      <c r="E103" s="3">
        <v>43493</v>
      </c>
      <c r="F103" s="7" t="s">
        <v>441</v>
      </c>
    </row>
    <row r="104" spans="1:6" x14ac:dyDescent="0.25">
      <c r="A104" s="1" t="s">
        <v>264</v>
      </c>
      <c r="B104" s="3">
        <v>2958465</v>
      </c>
      <c r="C104" s="1" t="s">
        <v>5</v>
      </c>
      <c r="D104" s="1" t="s">
        <v>6</v>
      </c>
      <c r="E104" s="3">
        <v>44897</v>
      </c>
      <c r="F104" s="7" t="s">
        <v>441</v>
      </c>
    </row>
    <row r="105" spans="1:6" x14ac:dyDescent="0.25">
      <c r="A105" s="1" t="s">
        <v>265</v>
      </c>
      <c r="B105" s="3"/>
      <c r="C105" s="1" t="s">
        <v>5</v>
      </c>
      <c r="D105" s="1" t="s">
        <v>6</v>
      </c>
      <c r="E105" s="3">
        <v>41866</v>
      </c>
      <c r="F105" s="7" t="s">
        <v>441</v>
      </c>
    </row>
    <row r="106" spans="1:6" x14ac:dyDescent="0.25">
      <c r="A106" s="1" t="s">
        <v>266</v>
      </c>
      <c r="B106" s="3">
        <v>2958465</v>
      </c>
      <c r="C106" s="1" t="s">
        <v>5</v>
      </c>
      <c r="D106" s="1" t="s">
        <v>6</v>
      </c>
      <c r="E106" s="3">
        <v>45139</v>
      </c>
      <c r="F106" s="7" t="s">
        <v>441</v>
      </c>
    </row>
    <row r="107" spans="1:6" x14ac:dyDescent="0.25">
      <c r="A107" s="1" t="s">
        <v>267</v>
      </c>
      <c r="B107" s="3"/>
      <c r="C107" s="1" t="s">
        <v>5</v>
      </c>
      <c r="D107" s="1" t="s">
        <v>6</v>
      </c>
      <c r="E107" s="3">
        <v>45323</v>
      </c>
      <c r="F107" s="7" t="s">
        <v>441</v>
      </c>
    </row>
    <row r="108" spans="1:6" x14ac:dyDescent="0.25">
      <c r="A108" s="1" t="s">
        <v>268</v>
      </c>
      <c r="B108" s="3"/>
      <c r="C108" s="1" t="s">
        <v>5</v>
      </c>
      <c r="D108" s="1" t="s">
        <v>6</v>
      </c>
      <c r="E108" s="3">
        <v>44404</v>
      </c>
      <c r="F108" s="7" t="s">
        <v>441</v>
      </c>
    </row>
    <row r="109" spans="1:6" x14ac:dyDescent="0.25">
      <c r="A109" s="1" t="s">
        <v>270</v>
      </c>
      <c r="B109" s="3">
        <v>2958465</v>
      </c>
      <c r="C109" s="1" t="s">
        <v>5</v>
      </c>
      <c r="D109" s="1" t="s">
        <v>6</v>
      </c>
      <c r="E109" s="3">
        <v>45315</v>
      </c>
      <c r="F109" s="7" t="s">
        <v>441</v>
      </c>
    </row>
    <row r="110" spans="1:6" x14ac:dyDescent="0.25">
      <c r="A110" s="1" t="s">
        <v>271</v>
      </c>
      <c r="B110" s="3"/>
      <c r="C110" s="1" t="s">
        <v>5</v>
      </c>
      <c r="D110" s="1" t="s">
        <v>6</v>
      </c>
      <c r="E110" s="3">
        <v>43684</v>
      </c>
      <c r="F110" s="7" t="s">
        <v>441</v>
      </c>
    </row>
    <row r="111" spans="1:6" x14ac:dyDescent="0.25">
      <c r="A111" s="1" t="s">
        <v>273</v>
      </c>
      <c r="B111" s="3"/>
      <c r="C111" s="1" t="s">
        <v>5</v>
      </c>
      <c r="D111" s="1" t="s">
        <v>6</v>
      </c>
      <c r="E111" s="3">
        <v>44837</v>
      </c>
      <c r="F111" s="7" t="s">
        <v>441</v>
      </c>
    </row>
    <row r="112" spans="1:6" x14ac:dyDescent="0.25">
      <c r="A112" s="1" t="s">
        <v>274</v>
      </c>
      <c r="B112" s="3"/>
      <c r="C112" s="1" t="s">
        <v>5</v>
      </c>
      <c r="D112" s="1" t="s">
        <v>6</v>
      </c>
      <c r="E112" s="3">
        <v>44231</v>
      </c>
      <c r="F112" s="7" t="s">
        <v>441</v>
      </c>
    </row>
    <row r="113" spans="1:6" x14ac:dyDescent="0.25">
      <c r="A113" s="1" t="s">
        <v>276</v>
      </c>
      <c r="B113" s="3"/>
      <c r="C113" s="1" t="s">
        <v>5</v>
      </c>
      <c r="D113" s="1" t="s">
        <v>6</v>
      </c>
      <c r="E113" s="3">
        <v>43567</v>
      </c>
      <c r="F113" s="7" t="s">
        <v>441</v>
      </c>
    </row>
    <row r="114" spans="1:6" x14ac:dyDescent="0.25">
      <c r="A114" s="1" t="s">
        <v>279</v>
      </c>
      <c r="B114" s="3"/>
      <c r="C114" s="1" t="s">
        <v>5</v>
      </c>
      <c r="D114" s="1" t="s">
        <v>10</v>
      </c>
      <c r="E114" s="3">
        <v>42809</v>
      </c>
      <c r="F114" s="7" t="s">
        <v>441</v>
      </c>
    </row>
    <row r="115" spans="1:6" x14ac:dyDescent="0.25">
      <c r="A115" s="1" t="s">
        <v>281</v>
      </c>
      <c r="B115" s="3"/>
      <c r="C115" s="1" t="s">
        <v>5</v>
      </c>
      <c r="D115" s="1" t="s">
        <v>6</v>
      </c>
      <c r="E115" s="3">
        <v>43472</v>
      </c>
      <c r="F115" s="7" t="s">
        <v>441</v>
      </c>
    </row>
    <row r="116" spans="1:6" x14ac:dyDescent="0.25">
      <c r="A116" s="1" t="s">
        <v>284</v>
      </c>
      <c r="B116" s="3"/>
      <c r="C116" s="1" t="s">
        <v>5</v>
      </c>
      <c r="D116" s="1" t="s">
        <v>6</v>
      </c>
      <c r="E116" s="3">
        <v>45134</v>
      </c>
      <c r="F116" s="7" t="s">
        <v>441</v>
      </c>
    </row>
    <row r="117" spans="1:6" x14ac:dyDescent="0.25">
      <c r="A117" s="1" t="s">
        <v>286</v>
      </c>
      <c r="B117" s="3"/>
      <c r="C117" s="1" t="s">
        <v>5</v>
      </c>
      <c r="D117" s="1" t="s">
        <v>10</v>
      </c>
      <c r="E117" s="3">
        <v>44676</v>
      </c>
      <c r="F117" s="7" t="s">
        <v>441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2925-6EB7-4A4C-8407-850CE5CF75FD}">
  <sheetPr codeName="Hoja16">
    <tabColor rgb="FFC00000"/>
  </sheetPr>
  <dimension ref="A2:K22"/>
  <sheetViews>
    <sheetView showGridLines="0" tabSelected="1" view="pageBreakPreview" zoomScaleNormal="100" zoomScaleSheetLayoutView="100" workbookViewId="0">
      <selection activeCell="M6" sqref="M6"/>
    </sheetView>
  </sheetViews>
  <sheetFormatPr baseColWidth="10" defaultRowHeight="13.2" x14ac:dyDescent="0.25"/>
  <cols>
    <col min="1" max="1" width="10.44140625" customWidth="1"/>
    <col min="2" max="2" width="12.6640625" bestFit="1" customWidth="1"/>
    <col min="3" max="3" width="21.6640625" bestFit="1" customWidth="1"/>
  </cols>
  <sheetData>
    <row r="2" spans="1:11" ht="22.8" x14ac:dyDescent="0.4">
      <c r="A2" s="25" t="s">
        <v>646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4" spans="1:11" x14ac:dyDescent="0.25">
      <c r="A4" s="12" t="s">
        <v>455</v>
      </c>
      <c r="B4" s="12" t="s">
        <v>439</v>
      </c>
      <c r="C4" t="s">
        <v>453</v>
      </c>
    </row>
    <row r="5" spans="1:11" x14ac:dyDescent="0.25">
      <c r="A5">
        <v>2024</v>
      </c>
      <c r="B5" t="s">
        <v>440</v>
      </c>
      <c r="C5">
        <v>114</v>
      </c>
    </row>
    <row r="6" spans="1:11" x14ac:dyDescent="0.25">
      <c r="B6" t="s">
        <v>441</v>
      </c>
      <c r="C6">
        <v>116</v>
      </c>
    </row>
    <row r="7" spans="1:11" x14ac:dyDescent="0.25">
      <c r="B7" t="s">
        <v>442</v>
      </c>
      <c r="C7">
        <v>119</v>
      </c>
    </row>
    <row r="8" spans="1:11" x14ac:dyDescent="0.25">
      <c r="B8" t="s">
        <v>443</v>
      </c>
      <c r="C8">
        <v>126</v>
      </c>
    </row>
    <row r="9" spans="1:11" x14ac:dyDescent="0.25">
      <c r="B9" t="s">
        <v>444</v>
      </c>
      <c r="C9">
        <v>127</v>
      </c>
    </row>
    <row r="10" spans="1:11" x14ac:dyDescent="0.25">
      <c r="B10" t="s">
        <v>445</v>
      </c>
      <c r="C10">
        <v>129</v>
      </c>
    </row>
    <row r="11" spans="1:11" x14ac:dyDescent="0.25">
      <c r="B11" t="s">
        <v>446</v>
      </c>
      <c r="C11">
        <v>133</v>
      </c>
    </row>
    <row r="12" spans="1:11" x14ac:dyDescent="0.25">
      <c r="B12" t="s">
        <v>447</v>
      </c>
      <c r="C12">
        <v>137</v>
      </c>
    </row>
    <row r="13" spans="1:11" x14ac:dyDescent="0.25">
      <c r="B13" t="s">
        <v>452</v>
      </c>
      <c r="C13">
        <v>138</v>
      </c>
    </row>
    <row r="14" spans="1:11" x14ac:dyDescent="0.25">
      <c r="B14" t="s">
        <v>448</v>
      </c>
      <c r="C14">
        <v>140</v>
      </c>
    </row>
    <row r="15" spans="1:11" x14ac:dyDescent="0.25">
      <c r="B15" t="s">
        <v>449</v>
      </c>
      <c r="C15">
        <v>143</v>
      </c>
    </row>
    <row r="16" spans="1:11" x14ac:dyDescent="0.25">
      <c r="B16" t="s">
        <v>450</v>
      </c>
      <c r="C16">
        <v>145</v>
      </c>
    </row>
    <row r="17" spans="1:3" x14ac:dyDescent="0.25">
      <c r="A17" t="s">
        <v>456</v>
      </c>
      <c r="C17">
        <v>1567</v>
      </c>
    </row>
    <row r="18" spans="1:3" x14ac:dyDescent="0.25">
      <c r="A18">
        <v>2025</v>
      </c>
      <c r="B18" t="s">
        <v>440</v>
      </c>
      <c r="C18">
        <v>153</v>
      </c>
    </row>
    <row r="19" spans="1:3" x14ac:dyDescent="0.25">
      <c r="B19" t="s">
        <v>441</v>
      </c>
      <c r="C19">
        <v>154</v>
      </c>
    </row>
    <row r="20" spans="1:3" x14ac:dyDescent="0.25">
      <c r="B20" t="s">
        <v>442</v>
      </c>
      <c r="C20">
        <v>162</v>
      </c>
    </row>
    <row r="21" spans="1:3" x14ac:dyDescent="0.25">
      <c r="A21" t="s">
        <v>600</v>
      </c>
      <c r="C21">
        <v>469</v>
      </c>
    </row>
    <row r="22" spans="1:3" x14ac:dyDescent="0.25">
      <c r="A22" t="s">
        <v>454</v>
      </c>
      <c r="C22">
        <v>2036</v>
      </c>
    </row>
  </sheetData>
  <mergeCells count="1">
    <mergeCell ref="A2:K2"/>
  </mergeCells>
  <pageMargins left="0.7" right="0.7" top="0.75" bottom="0.75" header="0.3" footer="0.3"/>
  <pageSetup scale="6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2EB-2691-4DBB-8ADC-84C220FC7B0C}">
  <sheetPr codeName="Hoja5"/>
  <dimension ref="A1:J120"/>
  <sheetViews>
    <sheetView topLeftCell="A92" workbookViewId="0">
      <selection activeCell="A2" sqref="A2:F120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8" t="s">
        <v>442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8" t="s">
        <v>442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8" t="s">
        <v>442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8" t="s">
        <v>442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8" t="s">
        <v>442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8" t="s">
        <v>442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8" t="s">
        <v>442</v>
      </c>
      <c r="J8">
        <f>COUNTA(MarzoUsuariosActivos[Usuario SAP])</f>
        <v>119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8" t="s">
        <v>442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8" t="s">
        <v>442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8" t="s">
        <v>442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8" t="s">
        <v>442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8" t="s">
        <v>442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8" t="s">
        <v>442</v>
      </c>
    </row>
    <row r="15" spans="1:10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8" t="s">
        <v>442</v>
      </c>
    </row>
    <row r="16" spans="1:10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8" t="s">
        <v>442</v>
      </c>
    </row>
    <row r="17" spans="1:6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8" t="s">
        <v>442</v>
      </c>
    </row>
    <row r="18" spans="1:6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8" t="s">
        <v>442</v>
      </c>
    </row>
    <row r="19" spans="1:6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8" t="s">
        <v>442</v>
      </c>
    </row>
    <row r="20" spans="1:6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8" t="s">
        <v>442</v>
      </c>
    </row>
    <row r="21" spans="1:6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8" t="s">
        <v>442</v>
      </c>
    </row>
    <row r="22" spans="1:6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8" t="s">
        <v>442</v>
      </c>
    </row>
    <row r="23" spans="1:6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8" t="s">
        <v>442</v>
      </c>
    </row>
    <row r="24" spans="1:6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8" t="s">
        <v>442</v>
      </c>
    </row>
    <row r="25" spans="1:6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8" t="s">
        <v>442</v>
      </c>
    </row>
    <row r="26" spans="1:6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8" t="s">
        <v>442</v>
      </c>
    </row>
    <row r="27" spans="1:6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8" t="s">
        <v>442</v>
      </c>
    </row>
    <row r="28" spans="1:6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8" t="s">
        <v>442</v>
      </c>
    </row>
    <row r="29" spans="1:6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8" t="s">
        <v>442</v>
      </c>
    </row>
    <row r="30" spans="1:6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8" t="s">
        <v>442</v>
      </c>
    </row>
    <row r="31" spans="1:6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8" t="s">
        <v>442</v>
      </c>
    </row>
    <row r="32" spans="1:6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8" t="s">
        <v>442</v>
      </c>
    </row>
    <row r="33" spans="1:6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8" t="s">
        <v>442</v>
      </c>
    </row>
    <row r="34" spans="1:6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8" t="s">
        <v>442</v>
      </c>
    </row>
    <row r="35" spans="1:6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8" t="s">
        <v>442</v>
      </c>
    </row>
    <row r="36" spans="1:6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8" t="s">
        <v>442</v>
      </c>
    </row>
    <row r="37" spans="1:6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8" t="s">
        <v>442</v>
      </c>
    </row>
    <row r="38" spans="1:6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8" t="s">
        <v>442</v>
      </c>
    </row>
    <row r="39" spans="1:6" x14ac:dyDescent="0.25">
      <c r="A39" s="1" t="s">
        <v>96</v>
      </c>
      <c r="B39" s="3"/>
      <c r="C39" s="1" t="s">
        <v>5</v>
      </c>
      <c r="D39" s="1" t="s">
        <v>6</v>
      </c>
      <c r="E39" s="3">
        <v>44126</v>
      </c>
      <c r="F39" s="8" t="s">
        <v>442</v>
      </c>
    </row>
    <row r="40" spans="1:6" x14ac:dyDescent="0.25">
      <c r="A40" s="1" t="s">
        <v>99</v>
      </c>
      <c r="B40" s="3"/>
      <c r="C40" s="1" t="s">
        <v>5</v>
      </c>
      <c r="D40" s="1" t="s">
        <v>6</v>
      </c>
      <c r="E40" s="3">
        <v>45197</v>
      </c>
      <c r="F40" s="8" t="s">
        <v>442</v>
      </c>
    </row>
    <row r="41" spans="1:6" x14ac:dyDescent="0.25">
      <c r="A41" s="1" t="s">
        <v>101</v>
      </c>
      <c r="B41" s="3">
        <v>2958465</v>
      </c>
      <c r="C41" s="1" t="s">
        <v>5</v>
      </c>
      <c r="D41" s="1" t="s">
        <v>6</v>
      </c>
      <c r="E41" s="3">
        <v>45376</v>
      </c>
      <c r="F41" s="8" t="s">
        <v>442</v>
      </c>
    </row>
    <row r="42" spans="1:6" x14ac:dyDescent="0.25">
      <c r="A42" s="1" t="s">
        <v>104</v>
      </c>
      <c r="B42" s="3"/>
      <c r="C42" s="1" t="s">
        <v>5</v>
      </c>
      <c r="D42" s="1" t="s">
        <v>6</v>
      </c>
      <c r="E42" s="3">
        <v>42878</v>
      </c>
      <c r="F42" s="8" t="s">
        <v>442</v>
      </c>
    </row>
    <row r="43" spans="1:6" x14ac:dyDescent="0.25">
      <c r="A43" s="1" t="s">
        <v>107</v>
      </c>
      <c r="B43" s="3"/>
      <c r="C43" s="1" t="s">
        <v>5</v>
      </c>
      <c r="D43" s="1" t="s">
        <v>6</v>
      </c>
      <c r="E43" s="3">
        <v>40560</v>
      </c>
      <c r="F43" s="8" t="s">
        <v>442</v>
      </c>
    </row>
    <row r="44" spans="1:6" x14ac:dyDescent="0.25">
      <c r="A44" s="1" t="s">
        <v>108</v>
      </c>
      <c r="B44" s="3"/>
      <c r="C44" s="1" t="s">
        <v>5</v>
      </c>
      <c r="D44" s="1" t="s">
        <v>10</v>
      </c>
      <c r="E44" s="3">
        <v>42851</v>
      </c>
      <c r="F44" s="8" t="s">
        <v>442</v>
      </c>
    </row>
    <row r="45" spans="1:6" x14ac:dyDescent="0.25">
      <c r="A45" s="1" t="s">
        <v>110</v>
      </c>
      <c r="B45" s="3"/>
      <c r="C45" s="1" t="s">
        <v>5</v>
      </c>
      <c r="D45" s="1" t="s">
        <v>6</v>
      </c>
      <c r="E45" s="3">
        <v>41929</v>
      </c>
      <c r="F45" s="8" t="s">
        <v>442</v>
      </c>
    </row>
    <row r="46" spans="1:6" x14ac:dyDescent="0.25">
      <c r="A46" s="1" t="s">
        <v>111</v>
      </c>
      <c r="B46" s="3"/>
      <c r="C46" s="1" t="s">
        <v>5</v>
      </c>
      <c r="D46" s="1" t="s">
        <v>6</v>
      </c>
      <c r="E46" s="3">
        <v>44788</v>
      </c>
      <c r="F46" s="8" t="s">
        <v>442</v>
      </c>
    </row>
    <row r="47" spans="1:6" x14ac:dyDescent="0.25">
      <c r="A47" s="1" t="s">
        <v>114</v>
      </c>
      <c r="B47" s="3"/>
      <c r="C47" s="1" t="s">
        <v>5</v>
      </c>
      <c r="D47" s="1" t="s">
        <v>6</v>
      </c>
      <c r="E47" s="3">
        <v>45352</v>
      </c>
      <c r="F47" s="8" t="s">
        <v>442</v>
      </c>
    </row>
    <row r="48" spans="1:6" x14ac:dyDescent="0.25">
      <c r="A48" s="1" t="s">
        <v>115</v>
      </c>
      <c r="B48" s="3"/>
      <c r="C48" s="1" t="s">
        <v>5</v>
      </c>
      <c r="D48" s="1" t="s">
        <v>6</v>
      </c>
      <c r="E48" s="3">
        <v>41282</v>
      </c>
      <c r="F48" s="8" t="s">
        <v>442</v>
      </c>
    </row>
    <row r="49" spans="1:6" x14ac:dyDescent="0.25">
      <c r="A49" s="1" t="s">
        <v>117</v>
      </c>
      <c r="B49" s="3"/>
      <c r="C49" s="1" t="s">
        <v>5</v>
      </c>
      <c r="D49" s="1" t="s">
        <v>10</v>
      </c>
      <c r="E49" s="3">
        <v>44671</v>
      </c>
      <c r="F49" s="8" t="s">
        <v>442</v>
      </c>
    </row>
    <row r="50" spans="1:6" x14ac:dyDescent="0.25">
      <c r="A50" s="1" t="s">
        <v>118</v>
      </c>
      <c r="B50" s="3"/>
      <c r="C50" s="1" t="s">
        <v>5</v>
      </c>
      <c r="D50" s="1" t="s">
        <v>6</v>
      </c>
      <c r="E50" s="3">
        <v>43063</v>
      </c>
      <c r="F50" s="8" t="s">
        <v>442</v>
      </c>
    </row>
    <row r="51" spans="1:6" x14ac:dyDescent="0.25">
      <c r="A51" s="1" t="s">
        <v>120</v>
      </c>
      <c r="B51" s="3"/>
      <c r="C51" s="1" t="s">
        <v>5</v>
      </c>
      <c r="D51" s="1" t="s">
        <v>6</v>
      </c>
      <c r="E51" s="3">
        <v>45152</v>
      </c>
      <c r="F51" s="8" t="s">
        <v>442</v>
      </c>
    </row>
    <row r="52" spans="1:6" x14ac:dyDescent="0.25">
      <c r="A52" s="1" t="s">
        <v>126</v>
      </c>
      <c r="B52" s="3"/>
      <c r="C52" s="1" t="s">
        <v>5</v>
      </c>
      <c r="D52" s="1" t="s">
        <v>6</v>
      </c>
      <c r="E52" s="3">
        <v>43628</v>
      </c>
      <c r="F52" s="8" t="s">
        <v>442</v>
      </c>
    </row>
    <row r="53" spans="1:6" x14ac:dyDescent="0.25">
      <c r="A53" s="1" t="s">
        <v>128</v>
      </c>
      <c r="B53" s="3"/>
      <c r="C53" s="1" t="s">
        <v>5</v>
      </c>
      <c r="D53" s="1" t="s">
        <v>6</v>
      </c>
      <c r="E53" s="3">
        <v>41863</v>
      </c>
      <c r="F53" s="8" t="s">
        <v>442</v>
      </c>
    </row>
    <row r="54" spans="1:6" x14ac:dyDescent="0.25">
      <c r="A54" s="1" t="s">
        <v>129</v>
      </c>
      <c r="B54" s="3">
        <v>2958465</v>
      </c>
      <c r="C54" s="1" t="s">
        <v>5</v>
      </c>
      <c r="D54" s="1" t="s">
        <v>6</v>
      </c>
      <c r="E54" s="3">
        <v>44967</v>
      </c>
      <c r="F54" s="8" t="s">
        <v>442</v>
      </c>
    </row>
    <row r="55" spans="1:6" x14ac:dyDescent="0.25">
      <c r="A55" s="1" t="s">
        <v>132</v>
      </c>
      <c r="B55" s="3"/>
      <c r="C55" s="1" t="s">
        <v>5</v>
      </c>
      <c r="D55" s="1" t="s">
        <v>10</v>
      </c>
      <c r="E55" s="3">
        <v>43103</v>
      </c>
      <c r="F55" s="8" t="s">
        <v>442</v>
      </c>
    </row>
    <row r="56" spans="1:6" x14ac:dyDescent="0.25">
      <c r="A56" s="1" t="s">
        <v>136</v>
      </c>
      <c r="B56" s="3"/>
      <c r="C56" s="1" t="s">
        <v>5</v>
      </c>
      <c r="D56" s="1" t="s">
        <v>6</v>
      </c>
      <c r="E56" s="3">
        <v>42576</v>
      </c>
      <c r="F56" s="8" t="s">
        <v>442</v>
      </c>
    </row>
    <row r="57" spans="1:6" x14ac:dyDescent="0.25">
      <c r="A57" s="1" t="s">
        <v>137</v>
      </c>
      <c r="B57" s="3"/>
      <c r="C57" s="1" t="s">
        <v>5</v>
      </c>
      <c r="D57" s="1" t="s">
        <v>6</v>
      </c>
      <c r="E57" s="3">
        <v>44076</v>
      </c>
      <c r="F57" s="8" t="s">
        <v>442</v>
      </c>
    </row>
    <row r="58" spans="1:6" x14ac:dyDescent="0.25">
      <c r="A58" s="1" t="s">
        <v>138</v>
      </c>
      <c r="B58" s="3"/>
      <c r="C58" s="1" t="s">
        <v>5</v>
      </c>
      <c r="D58" s="1" t="s">
        <v>6</v>
      </c>
      <c r="E58" s="3">
        <v>44617</v>
      </c>
      <c r="F58" s="8" t="s">
        <v>442</v>
      </c>
    </row>
    <row r="59" spans="1:6" x14ac:dyDescent="0.25">
      <c r="A59" s="1" t="s">
        <v>139</v>
      </c>
      <c r="B59" s="3"/>
      <c r="C59" s="1" t="s">
        <v>5</v>
      </c>
      <c r="D59" s="1" t="s">
        <v>10</v>
      </c>
      <c r="E59" s="3">
        <v>45085</v>
      </c>
      <c r="F59" s="8" t="s">
        <v>442</v>
      </c>
    </row>
    <row r="60" spans="1:6" x14ac:dyDescent="0.25">
      <c r="A60" s="1" t="s">
        <v>140</v>
      </c>
      <c r="B60" s="3"/>
      <c r="C60" s="1" t="s">
        <v>5</v>
      </c>
      <c r="D60" s="1" t="s">
        <v>10</v>
      </c>
      <c r="E60" s="3">
        <v>44047</v>
      </c>
      <c r="F60" s="8" t="s">
        <v>442</v>
      </c>
    </row>
    <row r="61" spans="1:6" x14ac:dyDescent="0.25">
      <c r="A61" s="1" t="s">
        <v>143</v>
      </c>
      <c r="B61" s="3"/>
      <c r="C61" s="1" t="s">
        <v>5</v>
      </c>
      <c r="D61" s="1" t="s">
        <v>10</v>
      </c>
      <c r="E61" s="3">
        <v>44007</v>
      </c>
      <c r="F61" s="8" t="s">
        <v>442</v>
      </c>
    </row>
    <row r="62" spans="1:6" x14ac:dyDescent="0.25">
      <c r="A62" s="1" t="s">
        <v>146</v>
      </c>
      <c r="B62" s="3"/>
      <c r="C62" s="1" t="s">
        <v>5</v>
      </c>
      <c r="D62" s="1" t="s">
        <v>6</v>
      </c>
      <c r="E62" s="3">
        <v>45169</v>
      </c>
      <c r="F62" s="8" t="s">
        <v>442</v>
      </c>
    </row>
    <row r="63" spans="1:6" x14ac:dyDescent="0.25">
      <c r="A63" s="1" t="s">
        <v>147</v>
      </c>
      <c r="B63" s="3">
        <v>2958465</v>
      </c>
      <c r="C63" s="1" t="s">
        <v>5</v>
      </c>
      <c r="D63" s="1" t="s">
        <v>6</v>
      </c>
      <c r="E63" s="3">
        <v>45113</v>
      </c>
      <c r="F63" s="8" t="s">
        <v>442</v>
      </c>
    </row>
    <row r="64" spans="1:6" x14ac:dyDescent="0.25">
      <c r="A64" s="1" t="s">
        <v>151</v>
      </c>
      <c r="B64" s="3"/>
      <c r="C64" s="1" t="s">
        <v>5</v>
      </c>
      <c r="D64" s="1" t="s">
        <v>6</v>
      </c>
      <c r="E64" s="3">
        <v>44837</v>
      </c>
      <c r="F64" s="8" t="s">
        <v>442</v>
      </c>
    </row>
    <row r="65" spans="1:6" x14ac:dyDescent="0.25">
      <c r="A65" s="1" t="s">
        <v>152</v>
      </c>
      <c r="B65" s="3"/>
      <c r="C65" s="1" t="s">
        <v>5</v>
      </c>
      <c r="D65" s="1" t="s">
        <v>10</v>
      </c>
      <c r="E65" s="3">
        <v>43634</v>
      </c>
      <c r="F65" s="8" t="s">
        <v>442</v>
      </c>
    </row>
    <row r="66" spans="1:6" x14ac:dyDescent="0.25">
      <c r="A66" s="1" t="s">
        <v>153</v>
      </c>
      <c r="B66" s="3"/>
      <c r="C66" s="1" t="s">
        <v>5</v>
      </c>
      <c r="D66" s="1" t="s">
        <v>10</v>
      </c>
      <c r="E66" s="3">
        <v>45303</v>
      </c>
      <c r="F66" s="8" t="s">
        <v>442</v>
      </c>
    </row>
    <row r="67" spans="1:6" x14ac:dyDescent="0.25">
      <c r="A67" s="1" t="s">
        <v>155</v>
      </c>
      <c r="B67" s="3"/>
      <c r="C67" s="1" t="s">
        <v>5</v>
      </c>
      <c r="D67" s="1" t="s">
        <v>10</v>
      </c>
      <c r="E67" s="3">
        <v>42990</v>
      </c>
      <c r="F67" s="8" t="s">
        <v>442</v>
      </c>
    </row>
    <row r="68" spans="1:6" x14ac:dyDescent="0.25">
      <c r="A68" s="1" t="s">
        <v>157</v>
      </c>
      <c r="B68" s="3"/>
      <c r="C68" s="1" t="s">
        <v>5</v>
      </c>
      <c r="D68" s="1" t="s">
        <v>6</v>
      </c>
      <c r="E68" s="3">
        <v>44447</v>
      </c>
      <c r="F68" s="8" t="s">
        <v>442</v>
      </c>
    </row>
    <row r="69" spans="1:6" x14ac:dyDescent="0.25">
      <c r="A69" s="1" t="s">
        <v>159</v>
      </c>
      <c r="B69" s="3"/>
      <c r="C69" s="1" t="s">
        <v>5</v>
      </c>
      <c r="D69" s="1" t="s">
        <v>6</v>
      </c>
      <c r="E69" s="3">
        <v>43256</v>
      </c>
      <c r="F69" s="8" t="s">
        <v>442</v>
      </c>
    </row>
    <row r="70" spans="1:6" x14ac:dyDescent="0.25">
      <c r="A70" s="1" t="s">
        <v>160</v>
      </c>
      <c r="B70" s="3"/>
      <c r="C70" s="1" t="s">
        <v>5</v>
      </c>
      <c r="D70" s="1" t="s">
        <v>10</v>
      </c>
      <c r="E70" s="3">
        <v>44097</v>
      </c>
      <c r="F70" s="8" t="s">
        <v>442</v>
      </c>
    </row>
    <row r="71" spans="1:6" x14ac:dyDescent="0.25">
      <c r="A71" s="1" t="s">
        <v>161</v>
      </c>
      <c r="B71" s="3"/>
      <c r="C71" s="1" t="s">
        <v>5</v>
      </c>
      <c r="D71" s="1" t="s">
        <v>6</v>
      </c>
      <c r="E71" s="3">
        <v>42821</v>
      </c>
      <c r="F71" s="8" t="s">
        <v>442</v>
      </c>
    </row>
    <row r="72" spans="1:6" x14ac:dyDescent="0.25">
      <c r="A72" s="1" t="s">
        <v>166</v>
      </c>
      <c r="B72" s="3"/>
      <c r="C72" s="1" t="s">
        <v>5</v>
      </c>
      <c r="D72" s="1" t="s">
        <v>10</v>
      </c>
      <c r="E72" s="3">
        <v>44467</v>
      </c>
      <c r="F72" s="8" t="s">
        <v>442</v>
      </c>
    </row>
    <row r="73" spans="1:6" x14ac:dyDescent="0.25">
      <c r="A73" s="1" t="s">
        <v>168</v>
      </c>
      <c r="B73" s="3"/>
      <c r="C73" s="1" t="s">
        <v>5</v>
      </c>
      <c r="D73" s="1" t="s">
        <v>6</v>
      </c>
      <c r="E73" s="3">
        <v>40317</v>
      </c>
      <c r="F73" s="8" t="s">
        <v>442</v>
      </c>
    </row>
    <row r="74" spans="1:6" x14ac:dyDescent="0.25">
      <c r="A74" s="1" t="s">
        <v>169</v>
      </c>
      <c r="B74" s="3">
        <v>2958465</v>
      </c>
      <c r="C74" s="1" t="s">
        <v>5</v>
      </c>
      <c r="D74" s="1" t="s">
        <v>10</v>
      </c>
      <c r="E74" s="3">
        <v>44999</v>
      </c>
      <c r="F74" s="8" t="s">
        <v>442</v>
      </c>
    </row>
    <row r="75" spans="1:6" x14ac:dyDescent="0.25">
      <c r="A75" s="1" t="s">
        <v>170</v>
      </c>
      <c r="B75" s="3"/>
      <c r="C75" s="1" t="s">
        <v>5</v>
      </c>
      <c r="D75" s="1" t="s">
        <v>6</v>
      </c>
      <c r="E75" s="3">
        <v>44266</v>
      </c>
      <c r="F75" s="8" t="s">
        <v>442</v>
      </c>
    </row>
    <row r="76" spans="1:6" x14ac:dyDescent="0.25">
      <c r="A76" s="1" t="s">
        <v>172</v>
      </c>
      <c r="B76" s="3"/>
      <c r="C76" s="1" t="s">
        <v>5</v>
      </c>
      <c r="D76" s="1" t="s">
        <v>10</v>
      </c>
      <c r="E76" s="3">
        <v>43594</v>
      </c>
      <c r="F76" s="8" t="s">
        <v>442</v>
      </c>
    </row>
    <row r="77" spans="1:6" x14ac:dyDescent="0.25">
      <c r="A77" s="1" t="s">
        <v>173</v>
      </c>
      <c r="B77" s="3"/>
      <c r="C77" s="1" t="s">
        <v>5</v>
      </c>
      <c r="D77" s="1" t="s">
        <v>10</v>
      </c>
      <c r="E77" s="3">
        <v>44253</v>
      </c>
      <c r="F77" s="8" t="s">
        <v>442</v>
      </c>
    </row>
    <row r="78" spans="1:6" x14ac:dyDescent="0.25">
      <c r="A78" s="1" t="s">
        <v>175</v>
      </c>
      <c r="B78" s="3"/>
      <c r="C78" s="1" t="s">
        <v>5</v>
      </c>
      <c r="D78" s="1" t="s">
        <v>6</v>
      </c>
      <c r="E78" s="3">
        <v>40560</v>
      </c>
      <c r="F78" s="8" t="s">
        <v>442</v>
      </c>
    </row>
    <row r="79" spans="1:6" x14ac:dyDescent="0.25">
      <c r="A79" s="1" t="s">
        <v>177</v>
      </c>
      <c r="B79" s="3"/>
      <c r="C79" s="1" t="s">
        <v>5</v>
      </c>
      <c r="D79" s="1" t="s">
        <v>6</v>
      </c>
      <c r="E79" s="3">
        <v>44158</v>
      </c>
      <c r="F79" s="8" t="s">
        <v>442</v>
      </c>
    </row>
    <row r="80" spans="1:6" x14ac:dyDescent="0.25">
      <c r="A80" s="1" t="s">
        <v>182</v>
      </c>
      <c r="B80" s="3"/>
      <c r="C80" s="1" t="s">
        <v>5</v>
      </c>
      <c r="D80" s="1" t="s">
        <v>6</v>
      </c>
      <c r="E80" s="3">
        <v>45133</v>
      </c>
      <c r="F80" s="8" t="s">
        <v>442</v>
      </c>
    </row>
    <row r="81" spans="1:6" x14ac:dyDescent="0.25">
      <c r="A81" s="1" t="s">
        <v>189</v>
      </c>
      <c r="B81" s="3">
        <v>2958465</v>
      </c>
      <c r="C81" s="1" t="s">
        <v>5</v>
      </c>
      <c r="D81" s="1" t="s">
        <v>6</v>
      </c>
      <c r="E81" s="3">
        <v>44895</v>
      </c>
      <c r="F81" s="8" t="s">
        <v>442</v>
      </c>
    </row>
    <row r="82" spans="1:6" x14ac:dyDescent="0.25">
      <c r="A82" s="1" t="s">
        <v>190</v>
      </c>
      <c r="B82" s="3"/>
      <c r="C82" s="1" t="s">
        <v>5</v>
      </c>
      <c r="D82" s="1" t="s">
        <v>10</v>
      </c>
      <c r="E82" s="3">
        <v>45112</v>
      </c>
      <c r="F82" s="8" t="s">
        <v>442</v>
      </c>
    </row>
    <row r="83" spans="1:6" x14ac:dyDescent="0.25">
      <c r="A83" s="1" t="s">
        <v>192</v>
      </c>
      <c r="B83" s="3"/>
      <c r="C83" s="1" t="s">
        <v>5</v>
      </c>
      <c r="D83" s="1" t="s">
        <v>10</v>
      </c>
      <c r="E83" s="3">
        <v>44243</v>
      </c>
      <c r="F83" s="8" t="s">
        <v>442</v>
      </c>
    </row>
    <row r="84" spans="1:6" x14ac:dyDescent="0.25">
      <c r="A84" s="1" t="s">
        <v>195</v>
      </c>
      <c r="B84" s="3"/>
      <c r="C84" s="1" t="s">
        <v>5</v>
      </c>
      <c r="D84" s="1" t="s">
        <v>6</v>
      </c>
      <c r="E84" s="3">
        <v>44281</v>
      </c>
      <c r="F84" s="8" t="s">
        <v>442</v>
      </c>
    </row>
    <row r="85" spans="1:6" x14ac:dyDescent="0.25">
      <c r="A85" s="1" t="s">
        <v>196</v>
      </c>
      <c r="B85" s="3"/>
      <c r="C85" s="1" t="s">
        <v>5</v>
      </c>
      <c r="D85" s="1" t="s">
        <v>6</v>
      </c>
      <c r="E85" s="3">
        <v>44036</v>
      </c>
      <c r="F85" s="8" t="s">
        <v>442</v>
      </c>
    </row>
    <row r="86" spans="1:6" x14ac:dyDescent="0.25">
      <c r="A86" s="1" t="s">
        <v>200</v>
      </c>
      <c r="B86" s="3"/>
      <c r="C86" s="1" t="s">
        <v>5</v>
      </c>
      <c r="D86" s="1" t="s">
        <v>6</v>
      </c>
      <c r="E86" s="3">
        <v>41690</v>
      </c>
      <c r="F86" s="8" t="s">
        <v>442</v>
      </c>
    </row>
    <row r="87" spans="1:6" x14ac:dyDescent="0.25">
      <c r="A87" s="1" t="s">
        <v>201</v>
      </c>
      <c r="B87" s="3"/>
      <c r="C87" s="1" t="s">
        <v>5</v>
      </c>
      <c r="D87" s="1" t="s">
        <v>6</v>
      </c>
      <c r="E87" s="3">
        <v>42354</v>
      </c>
      <c r="F87" s="8" t="s">
        <v>442</v>
      </c>
    </row>
    <row r="88" spans="1:6" x14ac:dyDescent="0.25">
      <c r="A88" s="1" t="s">
        <v>202</v>
      </c>
      <c r="B88" s="3"/>
      <c r="C88" s="1" t="s">
        <v>5</v>
      </c>
      <c r="D88" s="1" t="s">
        <v>10</v>
      </c>
      <c r="E88" s="3">
        <v>44389</v>
      </c>
      <c r="F88" s="8" t="s">
        <v>442</v>
      </c>
    </row>
    <row r="89" spans="1:6" x14ac:dyDescent="0.25">
      <c r="A89" s="1" t="s">
        <v>206</v>
      </c>
      <c r="B89" s="3"/>
      <c r="C89" s="1" t="s">
        <v>5</v>
      </c>
      <c r="D89" s="1" t="s">
        <v>6</v>
      </c>
      <c r="E89" s="3">
        <v>44865</v>
      </c>
      <c r="F89" s="8" t="s">
        <v>442</v>
      </c>
    </row>
    <row r="90" spans="1:6" x14ac:dyDescent="0.25">
      <c r="A90" s="1" t="s">
        <v>207</v>
      </c>
      <c r="B90" s="3"/>
      <c r="C90" s="1" t="s">
        <v>5</v>
      </c>
      <c r="D90" s="1" t="s">
        <v>10</v>
      </c>
      <c r="E90" s="3">
        <v>43651</v>
      </c>
      <c r="F90" s="8" t="s">
        <v>442</v>
      </c>
    </row>
    <row r="91" spans="1:6" x14ac:dyDescent="0.25">
      <c r="A91" s="1" t="s">
        <v>210</v>
      </c>
      <c r="B91" s="3"/>
      <c r="C91" s="1" t="s">
        <v>5</v>
      </c>
      <c r="D91" s="1" t="s">
        <v>10</v>
      </c>
      <c r="E91" s="3">
        <v>45338</v>
      </c>
      <c r="F91" s="8" t="s">
        <v>442</v>
      </c>
    </row>
    <row r="92" spans="1:6" x14ac:dyDescent="0.25">
      <c r="A92" s="1" t="s">
        <v>211</v>
      </c>
      <c r="B92" s="3"/>
      <c r="C92" s="1" t="s">
        <v>5</v>
      </c>
      <c r="D92" s="1" t="s">
        <v>6</v>
      </c>
      <c r="E92" s="3">
        <v>41124</v>
      </c>
      <c r="F92" s="8" t="s">
        <v>442</v>
      </c>
    </row>
    <row r="93" spans="1:6" x14ac:dyDescent="0.25">
      <c r="A93" s="1" t="s">
        <v>215</v>
      </c>
      <c r="B93" s="3">
        <v>2958446</v>
      </c>
      <c r="C93" s="1" t="s">
        <v>5</v>
      </c>
      <c r="D93" s="1" t="s">
        <v>10</v>
      </c>
      <c r="E93" s="3">
        <v>41864</v>
      </c>
      <c r="F93" s="8" t="s">
        <v>442</v>
      </c>
    </row>
    <row r="94" spans="1:6" x14ac:dyDescent="0.25">
      <c r="A94" s="1" t="s">
        <v>220</v>
      </c>
      <c r="B94" s="3"/>
      <c r="C94" s="1" t="s">
        <v>5</v>
      </c>
      <c r="D94" s="1" t="s">
        <v>6</v>
      </c>
      <c r="E94" s="3">
        <v>45363</v>
      </c>
      <c r="F94" s="8" t="s">
        <v>442</v>
      </c>
    </row>
    <row r="95" spans="1:6" x14ac:dyDescent="0.25">
      <c r="A95" s="1" t="s">
        <v>226</v>
      </c>
      <c r="B95" s="3"/>
      <c r="C95" s="1" t="s">
        <v>5</v>
      </c>
      <c r="D95" s="1" t="s">
        <v>10</v>
      </c>
      <c r="E95" s="3">
        <v>41894</v>
      </c>
      <c r="F95" s="8" t="s">
        <v>442</v>
      </c>
    </row>
    <row r="96" spans="1:6" x14ac:dyDescent="0.25">
      <c r="A96" s="1" t="s">
        <v>228</v>
      </c>
      <c r="B96" s="3"/>
      <c r="C96" s="1" t="s">
        <v>5</v>
      </c>
      <c r="D96" s="1" t="s">
        <v>6</v>
      </c>
      <c r="E96" s="3">
        <v>43208</v>
      </c>
      <c r="F96" s="8" t="s">
        <v>442</v>
      </c>
    </row>
    <row r="97" spans="1:6" x14ac:dyDescent="0.25">
      <c r="A97" s="1" t="s">
        <v>230</v>
      </c>
      <c r="B97" s="3"/>
      <c r="C97" s="1" t="s">
        <v>5</v>
      </c>
      <c r="D97" s="1" t="s">
        <v>6</v>
      </c>
      <c r="E97" s="3">
        <v>45190</v>
      </c>
      <c r="F97" s="8" t="s">
        <v>442</v>
      </c>
    </row>
    <row r="98" spans="1:6" x14ac:dyDescent="0.25">
      <c r="A98" s="1" t="s">
        <v>232</v>
      </c>
      <c r="B98" s="3"/>
      <c r="C98" s="1" t="s">
        <v>5</v>
      </c>
      <c r="D98" s="1" t="s">
        <v>6</v>
      </c>
      <c r="E98" s="3">
        <v>39673</v>
      </c>
      <c r="F98" s="8" t="s">
        <v>442</v>
      </c>
    </row>
    <row r="99" spans="1:6" x14ac:dyDescent="0.25">
      <c r="A99" s="1" t="s">
        <v>238</v>
      </c>
      <c r="B99" s="3"/>
      <c r="C99" s="1" t="s">
        <v>5</v>
      </c>
      <c r="D99" s="1" t="s">
        <v>6</v>
      </c>
      <c r="E99" s="3">
        <v>43523</v>
      </c>
      <c r="F99" s="8" t="s">
        <v>442</v>
      </c>
    </row>
    <row r="100" spans="1:6" x14ac:dyDescent="0.25">
      <c r="A100" s="1" t="s">
        <v>239</v>
      </c>
      <c r="B100" s="3"/>
      <c r="C100" s="1" t="s">
        <v>5</v>
      </c>
      <c r="D100" s="1" t="s">
        <v>10</v>
      </c>
      <c r="E100" s="3">
        <v>39097</v>
      </c>
      <c r="F100" s="8" t="s">
        <v>442</v>
      </c>
    </row>
    <row r="101" spans="1:6" x14ac:dyDescent="0.25">
      <c r="A101" s="1" t="s">
        <v>248</v>
      </c>
      <c r="B101" s="3"/>
      <c r="C101" s="1" t="s">
        <v>5</v>
      </c>
      <c r="D101" s="1" t="s">
        <v>6</v>
      </c>
      <c r="E101" s="3">
        <v>44883</v>
      </c>
      <c r="F101" s="8" t="s">
        <v>442</v>
      </c>
    </row>
    <row r="102" spans="1:6" x14ac:dyDescent="0.25">
      <c r="A102" s="1" t="s">
        <v>250</v>
      </c>
      <c r="B102" s="3"/>
      <c r="C102" s="1" t="s">
        <v>5</v>
      </c>
      <c r="D102" s="1" t="s">
        <v>6</v>
      </c>
      <c r="E102" s="3">
        <v>43173</v>
      </c>
      <c r="F102" s="8" t="s">
        <v>442</v>
      </c>
    </row>
    <row r="103" spans="1:6" x14ac:dyDescent="0.25">
      <c r="A103" s="1" t="s">
        <v>254</v>
      </c>
      <c r="B103" s="3"/>
      <c r="C103" s="1" t="s">
        <v>5</v>
      </c>
      <c r="D103" s="1" t="s">
        <v>6</v>
      </c>
      <c r="E103" s="3">
        <v>43383</v>
      </c>
      <c r="F103" s="8" t="s">
        <v>442</v>
      </c>
    </row>
    <row r="104" spans="1:6" x14ac:dyDescent="0.25">
      <c r="A104" s="1" t="s">
        <v>258</v>
      </c>
      <c r="B104" s="3"/>
      <c r="C104" s="1" t="s">
        <v>5</v>
      </c>
      <c r="D104" s="1" t="s">
        <v>6</v>
      </c>
      <c r="E104" s="3">
        <v>42419</v>
      </c>
      <c r="F104" s="8" t="s">
        <v>442</v>
      </c>
    </row>
    <row r="105" spans="1:6" x14ac:dyDescent="0.25">
      <c r="A105" s="1" t="s">
        <v>259</v>
      </c>
      <c r="B105" s="3">
        <v>2958465</v>
      </c>
      <c r="C105" s="1" t="s">
        <v>5</v>
      </c>
      <c r="D105" s="1" t="s">
        <v>6</v>
      </c>
      <c r="E105" s="3">
        <v>45169</v>
      </c>
      <c r="F105" s="8" t="s">
        <v>442</v>
      </c>
    </row>
    <row r="106" spans="1:6" x14ac:dyDescent="0.25">
      <c r="A106" s="1" t="s">
        <v>261</v>
      </c>
      <c r="B106" s="3"/>
      <c r="C106" s="1" t="s">
        <v>5</v>
      </c>
      <c r="D106" s="1" t="s">
        <v>10</v>
      </c>
      <c r="E106" s="3">
        <v>43493</v>
      </c>
      <c r="F106" s="8" t="s">
        <v>442</v>
      </c>
    </row>
    <row r="107" spans="1:6" x14ac:dyDescent="0.25">
      <c r="A107" s="1" t="s">
        <v>264</v>
      </c>
      <c r="B107" s="3">
        <v>2958465</v>
      </c>
      <c r="C107" s="1" t="s">
        <v>5</v>
      </c>
      <c r="D107" s="1" t="s">
        <v>6</v>
      </c>
      <c r="E107" s="3">
        <v>44897</v>
      </c>
      <c r="F107" s="8" t="s">
        <v>442</v>
      </c>
    </row>
    <row r="108" spans="1:6" x14ac:dyDescent="0.25">
      <c r="A108" s="1" t="s">
        <v>265</v>
      </c>
      <c r="B108" s="3"/>
      <c r="C108" s="1" t="s">
        <v>5</v>
      </c>
      <c r="D108" s="1" t="s">
        <v>6</v>
      </c>
      <c r="E108" s="3">
        <v>41866</v>
      </c>
      <c r="F108" s="8" t="s">
        <v>442</v>
      </c>
    </row>
    <row r="109" spans="1:6" x14ac:dyDescent="0.25">
      <c r="A109" s="1" t="s">
        <v>266</v>
      </c>
      <c r="B109" s="3">
        <v>2958465</v>
      </c>
      <c r="C109" s="1" t="s">
        <v>5</v>
      </c>
      <c r="D109" s="1" t="s">
        <v>6</v>
      </c>
      <c r="E109" s="3">
        <v>45139</v>
      </c>
      <c r="F109" s="8" t="s">
        <v>442</v>
      </c>
    </row>
    <row r="110" spans="1:6" x14ac:dyDescent="0.25">
      <c r="A110" s="1" t="s">
        <v>267</v>
      </c>
      <c r="B110" s="3"/>
      <c r="C110" s="1" t="s">
        <v>5</v>
      </c>
      <c r="D110" s="1" t="s">
        <v>6</v>
      </c>
      <c r="E110" s="3">
        <v>45323</v>
      </c>
      <c r="F110" s="8" t="s">
        <v>442</v>
      </c>
    </row>
    <row r="111" spans="1:6" x14ac:dyDescent="0.25">
      <c r="A111" s="1" t="s">
        <v>268</v>
      </c>
      <c r="B111" s="3"/>
      <c r="C111" s="1" t="s">
        <v>5</v>
      </c>
      <c r="D111" s="1" t="s">
        <v>6</v>
      </c>
      <c r="E111" s="3">
        <v>44404</v>
      </c>
      <c r="F111" s="8" t="s">
        <v>442</v>
      </c>
    </row>
    <row r="112" spans="1:6" x14ac:dyDescent="0.25">
      <c r="A112" s="1" t="s">
        <v>270</v>
      </c>
      <c r="B112" s="3">
        <v>2958465</v>
      </c>
      <c r="C112" s="1" t="s">
        <v>5</v>
      </c>
      <c r="D112" s="1" t="s">
        <v>6</v>
      </c>
      <c r="E112" s="3">
        <v>45315</v>
      </c>
      <c r="F112" s="8" t="s">
        <v>442</v>
      </c>
    </row>
    <row r="113" spans="1:6" x14ac:dyDescent="0.25">
      <c r="A113" s="1" t="s">
        <v>271</v>
      </c>
      <c r="B113" s="3"/>
      <c r="C113" s="1" t="s">
        <v>5</v>
      </c>
      <c r="D113" s="1" t="s">
        <v>6</v>
      </c>
      <c r="E113" s="3">
        <v>43684</v>
      </c>
      <c r="F113" s="8" t="s">
        <v>442</v>
      </c>
    </row>
    <row r="114" spans="1:6" x14ac:dyDescent="0.25">
      <c r="A114" s="1" t="s">
        <v>273</v>
      </c>
      <c r="B114" s="3"/>
      <c r="C114" s="1" t="s">
        <v>5</v>
      </c>
      <c r="D114" s="1" t="s">
        <v>6</v>
      </c>
      <c r="E114" s="3">
        <v>44837</v>
      </c>
      <c r="F114" s="8" t="s">
        <v>442</v>
      </c>
    </row>
    <row r="115" spans="1:6" x14ac:dyDescent="0.25">
      <c r="A115" s="1" t="s">
        <v>274</v>
      </c>
      <c r="B115" s="3"/>
      <c r="C115" s="1" t="s">
        <v>5</v>
      </c>
      <c r="D115" s="1" t="s">
        <v>6</v>
      </c>
      <c r="E115" s="3">
        <v>44231</v>
      </c>
      <c r="F115" s="8" t="s">
        <v>442</v>
      </c>
    </row>
    <row r="116" spans="1:6" x14ac:dyDescent="0.25">
      <c r="A116" s="1" t="s">
        <v>276</v>
      </c>
      <c r="B116" s="3"/>
      <c r="C116" s="1" t="s">
        <v>5</v>
      </c>
      <c r="D116" s="1" t="s">
        <v>6</v>
      </c>
      <c r="E116" s="3">
        <v>43567</v>
      </c>
      <c r="F116" s="8" t="s">
        <v>442</v>
      </c>
    </row>
    <row r="117" spans="1:6" x14ac:dyDescent="0.25">
      <c r="A117" s="1" t="s">
        <v>279</v>
      </c>
      <c r="B117" s="3"/>
      <c r="C117" s="1" t="s">
        <v>5</v>
      </c>
      <c r="D117" s="1" t="s">
        <v>10</v>
      </c>
      <c r="E117" s="3">
        <v>42809</v>
      </c>
      <c r="F117" s="8" t="s">
        <v>442</v>
      </c>
    </row>
    <row r="118" spans="1:6" x14ac:dyDescent="0.25">
      <c r="A118" s="1" t="s">
        <v>281</v>
      </c>
      <c r="B118" s="3"/>
      <c r="C118" s="1" t="s">
        <v>5</v>
      </c>
      <c r="D118" s="1" t="s">
        <v>6</v>
      </c>
      <c r="E118" s="3">
        <v>43472</v>
      </c>
      <c r="F118" s="8" t="s">
        <v>442</v>
      </c>
    </row>
    <row r="119" spans="1:6" x14ac:dyDescent="0.25">
      <c r="A119" s="1" t="s">
        <v>284</v>
      </c>
      <c r="B119" s="3"/>
      <c r="C119" s="1" t="s">
        <v>5</v>
      </c>
      <c r="D119" s="1" t="s">
        <v>6</v>
      </c>
      <c r="E119" s="3">
        <v>45134</v>
      </c>
      <c r="F119" s="8" t="s">
        <v>442</v>
      </c>
    </row>
    <row r="120" spans="1:6" x14ac:dyDescent="0.25">
      <c r="A120" s="1" t="s">
        <v>286</v>
      </c>
      <c r="B120" s="3"/>
      <c r="C120" s="1" t="s">
        <v>5</v>
      </c>
      <c r="D120" s="1" t="s">
        <v>10</v>
      </c>
      <c r="E120" s="3">
        <v>44676</v>
      </c>
      <c r="F120" s="8" t="s">
        <v>442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B9E8-4B9F-47C3-B40B-59951DFFE7E4}">
  <sheetPr codeName="Hoja6"/>
  <dimension ref="A1:J127"/>
  <sheetViews>
    <sheetView topLeftCell="A99" workbookViewId="0">
      <selection activeCell="A2" sqref="A2:F127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7" t="s">
        <v>443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7" t="s">
        <v>443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7" t="s">
        <v>443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7" t="s">
        <v>443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7" t="s">
        <v>443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7" t="s">
        <v>443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7" t="s">
        <v>443</v>
      </c>
      <c r="J8">
        <f>COUNTA(AbrilUsuariosActivos[Usuario SAP])</f>
        <v>126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7" t="s">
        <v>443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7" t="s">
        <v>443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7" t="s">
        <v>443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7" t="s">
        <v>443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7" t="s">
        <v>443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7" t="s">
        <v>443</v>
      </c>
    </row>
    <row r="15" spans="1:10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7" t="s">
        <v>443</v>
      </c>
    </row>
    <row r="16" spans="1:10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7" t="s">
        <v>443</v>
      </c>
    </row>
    <row r="17" spans="1:6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7" t="s">
        <v>443</v>
      </c>
    </row>
    <row r="18" spans="1:6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7" t="s">
        <v>443</v>
      </c>
    </row>
    <row r="19" spans="1:6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7" t="s">
        <v>443</v>
      </c>
    </row>
    <row r="20" spans="1:6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7" t="s">
        <v>443</v>
      </c>
    </row>
    <row r="21" spans="1:6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7" t="s">
        <v>443</v>
      </c>
    </row>
    <row r="22" spans="1:6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7" t="s">
        <v>443</v>
      </c>
    </row>
    <row r="23" spans="1:6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7" t="s">
        <v>443</v>
      </c>
    </row>
    <row r="24" spans="1:6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7" t="s">
        <v>443</v>
      </c>
    </row>
    <row r="25" spans="1:6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7" t="s">
        <v>443</v>
      </c>
    </row>
    <row r="26" spans="1:6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7" t="s">
        <v>443</v>
      </c>
    </row>
    <row r="27" spans="1:6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7" t="s">
        <v>443</v>
      </c>
    </row>
    <row r="28" spans="1:6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7" t="s">
        <v>443</v>
      </c>
    </row>
    <row r="29" spans="1:6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7" t="s">
        <v>443</v>
      </c>
    </row>
    <row r="30" spans="1:6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7" t="s">
        <v>443</v>
      </c>
    </row>
    <row r="31" spans="1:6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7" t="s">
        <v>443</v>
      </c>
    </row>
    <row r="32" spans="1:6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7" t="s">
        <v>443</v>
      </c>
    </row>
    <row r="33" spans="1:6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7" t="s">
        <v>443</v>
      </c>
    </row>
    <row r="34" spans="1:6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7" t="s">
        <v>443</v>
      </c>
    </row>
    <row r="35" spans="1:6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7" t="s">
        <v>443</v>
      </c>
    </row>
    <row r="36" spans="1:6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7" t="s">
        <v>443</v>
      </c>
    </row>
    <row r="37" spans="1:6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7" t="s">
        <v>443</v>
      </c>
    </row>
    <row r="38" spans="1:6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7" t="s">
        <v>443</v>
      </c>
    </row>
    <row r="39" spans="1:6" x14ac:dyDescent="0.25">
      <c r="A39" s="1" t="s">
        <v>93</v>
      </c>
      <c r="B39" s="3"/>
      <c r="C39" s="1" t="s">
        <v>5</v>
      </c>
      <c r="D39" s="1" t="s">
        <v>10</v>
      </c>
      <c r="E39" s="3">
        <v>45390</v>
      </c>
      <c r="F39" s="7" t="s">
        <v>443</v>
      </c>
    </row>
    <row r="40" spans="1:6" x14ac:dyDescent="0.25">
      <c r="A40" s="1" t="s">
        <v>96</v>
      </c>
      <c r="B40" s="3"/>
      <c r="C40" s="1" t="s">
        <v>5</v>
      </c>
      <c r="D40" s="1" t="s">
        <v>6</v>
      </c>
      <c r="E40" s="3">
        <v>44126</v>
      </c>
      <c r="F40" s="7" t="s">
        <v>443</v>
      </c>
    </row>
    <row r="41" spans="1:6" x14ac:dyDescent="0.25">
      <c r="A41" s="1" t="s">
        <v>99</v>
      </c>
      <c r="B41" s="3"/>
      <c r="C41" s="1" t="s">
        <v>5</v>
      </c>
      <c r="D41" s="1" t="s">
        <v>6</v>
      </c>
      <c r="E41" s="3">
        <v>45197</v>
      </c>
      <c r="F41" s="7" t="s">
        <v>443</v>
      </c>
    </row>
    <row r="42" spans="1:6" x14ac:dyDescent="0.25">
      <c r="A42" s="1" t="s">
        <v>101</v>
      </c>
      <c r="B42" s="3">
        <v>2958465</v>
      </c>
      <c r="C42" s="1" t="s">
        <v>5</v>
      </c>
      <c r="D42" s="1" t="s">
        <v>6</v>
      </c>
      <c r="E42" s="3">
        <v>45376</v>
      </c>
      <c r="F42" s="7" t="s">
        <v>443</v>
      </c>
    </row>
    <row r="43" spans="1:6" x14ac:dyDescent="0.25">
      <c r="A43" s="1" t="s">
        <v>104</v>
      </c>
      <c r="B43" s="3"/>
      <c r="C43" s="1" t="s">
        <v>5</v>
      </c>
      <c r="D43" s="1" t="s">
        <v>6</v>
      </c>
      <c r="E43" s="3">
        <v>42878</v>
      </c>
      <c r="F43" s="7" t="s">
        <v>443</v>
      </c>
    </row>
    <row r="44" spans="1:6" x14ac:dyDescent="0.25">
      <c r="A44" s="1" t="s">
        <v>107</v>
      </c>
      <c r="B44" s="3"/>
      <c r="C44" s="1" t="s">
        <v>5</v>
      </c>
      <c r="D44" s="1" t="s">
        <v>6</v>
      </c>
      <c r="E44" s="3">
        <v>40560</v>
      </c>
      <c r="F44" s="7" t="s">
        <v>443</v>
      </c>
    </row>
    <row r="45" spans="1:6" x14ac:dyDescent="0.25">
      <c r="A45" s="1" t="s">
        <v>108</v>
      </c>
      <c r="B45" s="3"/>
      <c r="C45" s="1" t="s">
        <v>5</v>
      </c>
      <c r="D45" s="1" t="s">
        <v>10</v>
      </c>
      <c r="E45" s="3">
        <v>42851</v>
      </c>
      <c r="F45" s="7" t="s">
        <v>443</v>
      </c>
    </row>
    <row r="46" spans="1:6" x14ac:dyDescent="0.25">
      <c r="A46" s="1" t="s">
        <v>110</v>
      </c>
      <c r="B46" s="3"/>
      <c r="C46" s="1" t="s">
        <v>5</v>
      </c>
      <c r="D46" s="1" t="s">
        <v>6</v>
      </c>
      <c r="E46" s="3">
        <v>41929</v>
      </c>
      <c r="F46" s="7" t="s">
        <v>443</v>
      </c>
    </row>
    <row r="47" spans="1:6" x14ac:dyDescent="0.25">
      <c r="A47" s="1" t="s">
        <v>111</v>
      </c>
      <c r="B47" s="3"/>
      <c r="C47" s="1" t="s">
        <v>5</v>
      </c>
      <c r="D47" s="1" t="s">
        <v>6</v>
      </c>
      <c r="E47" s="3">
        <v>44788</v>
      </c>
      <c r="F47" s="7" t="s">
        <v>443</v>
      </c>
    </row>
    <row r="48" spans="1:6" x14ac:dyDescent="0.25">
      <c r="A48" s="1" t="s">
        <v>112</v>
      </c>
      <c r="B48" s="3">
        <v>2958465</v>
      </c>
      <c r="C48" s="1" t="s">
        <v>5</v>
      </c>
      <c r="D48" s="1" t="s">
        <v>6</v>
      </c>
      <c r="E48" s="3">
        <v>45405</v>
      </c>
      <c r="F48" s="7" t="s">
        <v>443</v>
      </c>
    </row>
    <row r="49" spans="1:6" x14ac:dyDescent="0.25">
      <c r="A49" s="1" t="s">
        <v>114</v>
      </c>
      <c r="B49" s="3"/>
      <c r="C49" s="1" t="s">
        <v>5</v>
      </c>
      <c r="D49" s="1" t="s">
        <v>6</v>
      </c>
      <c r="E49" s="3">
        <v>45352</v>
      </c>
      <c r="F49" s="7" t="s">
        <v>443</v>
      </c>
    </row>
    <row r="50" spans="1:6" x14ac:dyDescent="0.25">
      <c r="A50" s="1" t="s">
        <v>115</v>
      </c>
      <c r="B50" s="3"/>
      <c r="C50" s="1" t="s">
        <v>5</v>
      </c>
      <c r="D50" s="1" t="s">
        <v>6</v>
      </c>
      <c r="E50" s="3">
        <v>41282</v>
      </c>
      <c r="F50" s="7" t="s">
        <v>443</v>
      </c>
    </row>
    <row r="51" spans="1:6" x14ac:dyDescent="0.25">
      <c r="A51" s="1" t="s">
        <v>117</v>
      </c>
      <c r="B51" s="3"/>
      <c r="C51" s="1" t="s">
        <v>5</v>
      </c>
      <c r="D51" s="1" t="s">
        <v>10</v>
      </c>
      <c r="E51" s="3">
        <v>44671</v>
      </c>
      <c r="F51" s="7" t="s">
        <v>443</v>
      </c>
    </row>
    <row r="52" spans="1:6" x14ac:dyDescent="0.25">
      <c r="A52" s="1" t="s">
        <v>118</v>
      </c>
      <c r="B52" s="3"/>
      <c r="C52" s="1" t="s">
        <v>5</v>
      </c>
      <c r="D52" s="1" t="s">
        <v>6</v>
      </c>
      <c r="E52" s="3">
        <v>43063</v>
      </c>
      <c r="F52" s="7" t="s">
        <v>443</v>
      </c>
    </row>
    <row r="53" spans="1:6" x14ac:dyDescent="0.25">
      <c r="A53" s="1" t="s">
        <v>120</v>
      </c>
      <c r="B53" s="3"/>
      <c r="C53" s="1" t="s">
        <v>5</v>
      </c>
      <c r="D53" s="1" t="s">
        <v>6</v>
      </c>
      <c r="E53" s="3">
        <v>45152</v>
      </c>
      <c r="F53" s="7" t="s">
        <v>443</v>
      </c>
    </row>
    <row r="54" spans="1:6" x14ac:dyDescent="0.25">
      <c r="A54" s="1" t="s">
        <v>126</v>
      </c>
      <c r="B54" s="3"/>
      <c r="C54" s="1" t="s">
        <v>5</v>
      </c>
      <c r="D54" s="1" t="s">
        <v>6</v>
      </c>
      <c r="E54" s="3">
        <v>43628</v>
      </c>
      <c r="F54" s="7" t="s">
        <v>443</v>
      </c>
    </row>
    <row r="55" spans="1:6" x14ac:dyDescent="0.25">
      <c r="A55" s="1" t="s">
        <v>128</v>
      </c>
      <c r="B55" s="3"/>
      <c r="C55" s="1" t="s">
        <v>5</v>
      </c>
      <c r="D55" s="1" t="s">
        <v>6</v>
      </c>
      <c r="E55" s="3">
        <v>41863</v>
      </c>
      <c r="F55" s="7" t="s">
        <v>443</v>
      </c>
    </row>
    <row r="56" spans="1:6" x14ac:dyDescent="0.25">
      <c r="A56" s="1" t="s">
        <v>129</v>
      </c>
      <c r="B56" s="3">
        <v>2958465</v>
      </c>
      <c r="C56" s="1" t="s">
        <v>5</v>
      </c>
      <c r="D56" s="1" t="s">
        <v>6</v>
      </c>
      <c r="E56" s="3">
        <v>44967</v>
      </c>
      <c r="F56" s="7" t="s">
        <v>443</v>
      </c>
    </row>
    <row r="57" spans="1:6" x14ac:dyDescent="0.25">
      <c r="A57" s="1" t="s">
        <v>132</v>
      </c>
      <c r="B57" s="3"/>
      <c r="C57" s="1" t="s">
        <v>5</v>
      </c>
      <c r="D57" s="1" t="s">
        <v>10</v>
      </c>
      <c r="E57" s="3">
        <v>43103</v>
      </c>
      <c r="F57" s="7" t="s">
        <v>443</v>
      </c>
    </row>
    <row r="58" spans="1:6" x14ac:dyDescent="0.25">
      <c r="A58" s="1" t="s">
        <v>136</v>
      </c>
      <c r="B58" s="3"/>
      <c r="C58" s="1" t="s">
        <v>5</v>
      </c>
      <c r="D58" s="1" t="s">
        <v>6</v>
      </c>
      <c r="E58" s="3">
        <v>42576</v>
      </c>
      <c r="F58" s="7" t="s">
        <v>443</v>
      </c>
    </row>
    <row r="59" spans="1:6" x14ac:dyDescent="0.25">
      <c r="A59" s="1" t="s">
        <v>137</v>
      </c>
      <c r="B59" s="3"/>
      <c r="C59" s="1" t="s">
        <v>5</v>
      </c>
      <c r="D59" s="1" t="s">
        <v>6</v>
      </c>
      <c r="E59" s="3">
        <v>44076</v>
      </c>
      <c r="F59" s="7" t="s">
        <v>443</v>
      </c>
    </row>
    <row r="60" spans="1:6" x14ac:dyDescent="0.25">
      <c r="A60" s="1" t="s">
        <v>138</v>
      </c>
      <c r="B60" s="3"/>
      <c r="C60" s="1" t="s">
        <v>5</v>
      </c>
      <c r="D60" s="1" t="s">
        <v>6</v>
      </c>
      <c r="E60" s="3">
        <v>44617</v>
      </c>
      <c r="F60" s="7" t="s">
        <v>443</v>
      </c>
    </row>
    <row r="61" spans="1:6" x14ac:dyDescent="0.25">
      <c r="A61" s="1" t="s">
        <v>139</v>
      </c>
      <c r="B61" s="3"/>
      <c r="C61" s="1" t="s">
        <v>5</v>
      </c>
      <c r="D61" s="1" t="s">
        <v>10</v>
      </c>
      <c r="E61" s="3">
        <v>45085</v>
      </c>
      <c r="F61" s="7" t="s">
        <v>443</v>
      </c>
    </row>
    <row r="62" spans="1:6" x14ac:dyDescent="0.25">
      <c r="A62" s="1" t="s">
        <v>140</v>
      </c>
      <c r="B62" s="3"/>
      <c r="C62" s="1" t="s">
        <v>5</v>
      </c>
      <c r="D62" s="1" t="s">
        <v>10</v>
      </c>
      <c r="E62" s="3">
        <v>44047</v>
      </c>
      <c r="F62" s="7" t="s">
        <v>443</v>
      </c>
    </row>
    <row r="63" spans="1:6" x14ac:dyDescent="0.25">
      <c r="A63" s="1" t="s">
        <v>143</v>
      </c>
      <c r="B63" s="3"/>
      <c r="C63" s="1" t="s">
        <v>5</v>
      </c>
      <c r="D63" s="1" t="s">
        <v>10</v>
      </c>
      <c r="E63" s="3">
        <v>44007</v>
      </c>
      <c r="F63" s="7" t="s">
        <v>443</v>
      </c>
    </row>
    <row r="64" spans="1:6" x14ac:dyDescent="0.25">
      <c r="A64" s="1" t="s">
        <v>146</v>
      </c>
      <c r="B64" s="3"/>
      <c r="C64" s="1" t="s">
        <v>5</v>
      </c>
      <c r="D64" s="1" t="s">
        <v>6</v>
      </c>
      <c r="E64" s="3">
        <v>45169</v>
      </c>
      <c r="F64" s="7" t="s">
        <v>443</v>
      </c>
    </row>
    <row r="65" spans="1:6" x14ac:dyDescent="0.25">
      <c r="A65" s="1" t="s">
        <v>147</v>
      </c>
      <c r="B65" s="3">
        <v>2958465</v>
      </c>
      <c r="C65" s="1" t="s">
        <v>5</v>
      </c>
      <c r="D65" s="1" t="s">
        <v>6</v>
      </c>
      <c r="E65" s="3">
        <v>45113</v>
      </c>
      <c r="F65" s="7" t="s">
        <v>443</v>
      </c>
    </row>
    <row r="66" spans="1:6" x14ac:dyDescent="0.25">
      <c r="A66" s="1" t="s">
        <v>151</v>
      </c>
      <c r="B66" s="3"/>
      <c r="C66" s="1" t="s">
        <v>5</v>
      </c>
      <c r="D66" s="1" t="s">
        <v>6</v>
      </c>
      <c r="E66" s="3">
        <v>44837</v>
      </c>
      <c r="F66" s="7" t="s">
        <v>443</v>
      </c>
    </row>
    <row r="67" spans="1:6" x14ac:dyDescent="0.25">
      <c r="A67" s="1" t="s">
        <v>152</v>
      </c>
      <c r="B67" s="3"/>
      <c r="C67" s="1" t="s">
        <v>5</v>
      </c>
      <c r="D67" s="1" t="s">
        <v>10</v>
      </c>
      <c r="E67" s="3">
        <v>43634</v>
      </c>
      <c r="F67" s="7" t="s">
        <v>443</v>
      </c>
    </row>
    <row r="68" spans="1:6" x14ac:dyDescent="0.25">
      <c r="A68" s="1" t="s">
        <v>153</v>
      </c>
      <c r="B68" s="3"/>
      <c r="C68" s="1" t="s">
        <v>5</v>
      </c>
      <c r="D68" s="1" t="s">
        <v>10</v>
      </c>
      <c r="E68" s="3">
        <v>45303</v>
      </c>
      <c r="F68" s="7" t="s">
        <v>443</v>
      </c>
    </row>
    <row r="69" spans="1:6" x14ac:dyDescent="0.25">
      <c r="A69" s="1" t="s">
        <v>155</v>
      </c>
      <c r="B69" s="3"/>
      <c r="C69" s="1" t="s">
        <v>5</v>
      </c>
      <c r="D69" s="1" t="s">
        <v>10</v>
      </c>
      <c r="E69" s="3">
        <v>42990</v>
      </c>
      <c r="F69" s="7" t="s">
        <v>443</v>
      </c>
    </row>
    <row r="70" spans="1:6" x14ac:dyDescent="0.25">
      <c r="A70" s="1" t="s">
        <v>157</v>
      </c>
      <c r="B70" s="3"/>
      <c r="C70" s="1" t="s">
        <v>5</v>
      </c>
      <c r="D70" s="1" t="s">
        <v>6</v>
      </c>
      <c r="E70" s="3">
        <v>44447</v>
      </c>
      <c r="F70" s="7" t="s">
        <v>443</v>
      </c>
    </row>
    <row r="71" spans="1:6" x14ac:dyDescent="0.25">
      <c r="A71" s="1" t="s">
        <v>159</v>
      </c>
      <c r="B71" s="3"/>
      <c r="C71" s="1" t="s">
        <v>5</v>
      </c>
      <c r="D71" s="1" t="s">
        <v>6</v>
      </c>
      <c r="E71" s="3">
        <v>43256</v>
      </c>
      <c r="F71" s="7" t="s">
        <v>443</v>
      </c>
    </row>
    <row r="72" spans="1:6" x14ac:dyDescent="0.25">
      <c r="A72" s="1" t="s">
        <v>160</v>
      </c>
      <c r="B72" s="3"/>
      <c r="C72" s="1" t="s">
        <v>5</v>
      </c>
      <c r="D72" s="1" t="s">
        <v>10</v>
      </c>
      <c r="E72" s="3">
        <v>44097</v>
      </c>
      <c r="F72" s="7" t="s">
        <v>443</v>
      </c>
    </row>
    <row r="73" spans="1:6" x14ac:dyDescent="0.25">
      <c r="A73" s="1" t="s">
        <v>161</v>
      </c>
      <c r="B73" s="3"/>
      <c r="C73" s="1" t="s">
        <v>5</v>
      </c>
      <c r="D73" s="1" t="s">
        <v>6</v>
      </c>
      <c r="E73" s="3">
        <v>42821</v>
      </c>
      <c r="F73" s="7" t="s">
        <v>443</v>
      </c>
    </row>
    <row r="74" spans="1:6" x14ac:dyDescent="0.25">
      <c r="A74" s="1" t="s">
        <v>166</v>
      </c>
      <c r="B74" s="3"/>
      <c r="C74" s="1" t="s">
        <v>5</v>
      </c>
      <c r="D74" s="1" t="s">
        <v>10</v>
      </c>
      <c r="E74" s="3">
        <v>44467</v>
      </c>
      <c r="F74" s="7" t="s">
        <v>443</v>
      </c>
    </row>
    <row r="75" spans="1:6" x14ac:dyDescent="0.25">
      <c r="A75" s="1" t="s">
        <v>168</v>
      </c>
      <c r="B75" s="3"/>
      <c r="C75" s="1" t="s">
        <v>5</v>
      </c>
      <c r="D75" s="1" t="s">
        <v>6</v>
      </c>
      <c r="E75" s="3">
        <v>40317</v>
      </c>
      <c r="F75" s="7" t="s">
        <v>443</v>
      </c>
    </row>
    <row r="76" spans="1:6" x14ac:dyDescent="0.25">
      <c r="A76" s="1" t="s">
        <v>169</v>
      </c>
      <c r="B76" s="3">
        <v>2958465</v>
      </c>
      <c r="C76" s="1" t="s">
        <v>5</v>
      </c>
      <c r="D76" s="1" t="s">
        <v>10</v>
      </c>
      <c r="E76" s="3">
        <v>44999</v>
      </c>
      <c r="F76" s="7" t="s">
        <v>443</v>
      </c>
    </row>
    <row r="77" spans="1:6" x14ac:dyDescent="0.25">
      <c r="A77" s="1" t="s">
        <v>170</v>
      </c>
      <c r="B77" s="3"/>
      <c r="C77" s="1" t="s">
        <v>5</v>
      </c>
      <c r="D77" s="1" t="s">
        <v>6</v>
      </c>
      <c r="E77" s="3">
        <v>44266</v>
      </c>
      <c r="F77" s="7" t="s">
        <v>443</v>
      </c>
    </row>
    <row r="78" spans="1:6" x14ac:dyDescent="0.25">
      <c r="A78" s="1" t="s">
        <v>172</v>
      </c>
      <c r="B78" s="3"/>
      <c r="C78" s="1" t="s">
        <v>5</v>
      </c>
      <c r="D78" s="1" t="s">
        <v>10</v>
      </c>
      <c r="E78" s="3">
        <v>43594</v>
      </c>
      <c r="F78" s="7" t="s">
        <v>443</v>
      </c>
    </row>
    <row r="79" spans="1:6" x14ac:dyDescent="0.25">
      <c r="A79" s="1" t="s">
        <v>173</v>
      </c>
      <c r="B79" s="3"/>
      <c r="C79" s="1" t="s">
        <v>5</v>
      </c>
      <c r="D79" s="1" t="s">
        <v>10</v>
      </c>
      <c r="E79" s="3">
        <v>44253</v>
      </c>
      <c r="F79" s="7" t="s">
        <v>443</v>
      </c>
    </row>
    <row r="80" spans="1:6" x14ac:dyDescent="0.25">
      <c r="A80" s="1" t="s">
        <v>175</v>
      </c>
      <c r="B80" s="3"/>
      <c r="C80" s="1" t="s">
        <v>5</v>
      </c>
      <c r="D80" s="1" t="s">
        <v>6</v>
      </c>
      <c r="E80" s="3">
        <v>40560</v>
      </c>
      <c r="F80" s="7" t="s">
        <v>443</v>
      </c>
    </row>
    <row r="81" spans="1:6" x14ac:dyDescent="0.25">
      <c r="A81" s="1" t="s">
        <v>177</v>
      </c>
      <c r="B81" s="3"/>
      <c r="C81" s="1" t="s">
        <v>5</v>
      </c>
      <c r="D81" s="1" t="s">
        <v>6</v>
      </c>
      <c r="E81" s="3">
        <v>44158</v>
      </c>
      <c r="F81" s="7" t="s">
        <v>443</v>
      </c>
    </row>
    <row r="82" spans="1:6" x14ac:dyDescent="0.25">
      <c r="A82" s="1" t="s">
        <v>182</v>
      </c>
      <c r="B82" s="3"/>
      <c r="C82" s="1" t="s">
        <v>5</v>
      </c>
      <c r="D82" s="1" t="s">
        <v>6</v>
      </c>
      <c r="E82" s="3">
        <v>45133</v>
      </c>
      <c r="F82" s="7" t="s">
        <v>443</v>
      </c>
    </row>
    <row r="83" spans="1:6" x14ac:dyDescent="0.25">
      <c r="A83" s="1" t="s">
        <v>189</v>
      </c>
      <c r="B83" s="3">
        <v>2958465</v>
      </c>
      <c r="C83" s="1" t="s">
        <v>5</v>
      </c>
      <c r="D83" s="1" t="s">
        <v>6</v>
      </c>
      <c r="E83" s="3">
        <v>44895</v>
      </c>
      <c r="F83" s="7" t="s">
        <v>443</v>
      </c>
    </row>
    <row r="84" spans="1:6" x14ac:dyDescent="0.25">
      <c r="A84" s="1" t="s">
        <v>190</v>
      </c>
      <c r="B84" s="3"/>
      <c r="C84" s="1" t="s">
        <v>5</v>
      </c>
      <c r="D84" s="1" t="s">
        <v>10</v>
      </c>
      <c r="E84" s="3">
        <v>45112</v>
      </c>
      <c r="F84" s="7" t="s">
        <v>443</v>
      </c>
    </row>
    <row r="85" spans="1:6" x14ac:dyDescent="0.25">
      <c r="A85" s="1" t="s">
        <v>192</v>
      </c>
      <c r="B85" s="3"/>
      <c r="C85" s="1" t="s">
        <v>5</v>
      </c>
      <c r="D85" s="1" t="s">
        <v>10</v>
      </c>
      <c r="E85" s="3">
        <v>44243</v>
      </c>
      <c r="F85" s="7" t="s">
        <v>443</v>
      </c>
    </row>
    <row r="86" spans="1:6" x14ac:dyDescent="0.25">
      <c r="A86" s="1" t="s">
        <v>195</v>
      </c>
      <c r="B86" s="3"/>
      <c r="C86" s="1" t="s">
        <v>5</v>
      </c>
      <c r="D86" s="1" t="s">
        <v>6</v>
      </c>
      <c r="E86" s="3">
        <v>44281</v>
      </c>
      <c r="F86" s="7" t="s">
        <v>443</v>
      </c>
    </row>
    <row r="87" spans="1:6" x14ac:dyDescent="0.25">
      <c r="A87" s="1" t="s">
        <v>196</v>
      </c>
      <c r="B87" s="3"/>
      <c r="C87" s="1" t="s">
        <v>5</v>
      </c>
      <c r="D87" s="1" t="s">
        <v>6</v>
      </c>
      <c r="E87" s="3">
        <v>44036</v>
      </c>
      <c r="F87" s="7" t="s">
        <v>443</v>
      </c>
    </row>
    <row r="88" spans="1:6" x14ac:dyDescent="0.25">
      <c r="A88" s="1" t="s">
        <v>200</v>
      </c>
      <c r="B88" s="3"/>
      <c r="C88" s="1" t="s">
        <v>5</v>
      </c>
      <c r="D88" s="1" t="s">
        <v>6</v>
      </c>
      <c r="E88" s="3">
        <v>41690</v>
      </c>
      <c r="F88" s="7" t="s">
        <v>443</v>
      </c>
    </row>
    <row r="89" spans="1:6" x14ac:dyDescent="0.25">
      <c r="A89" s="1" t="s">
        <v>201</v>
      </c>
      <c r="B89" s="3"/>
      <c r="C89" s="1" t="s">
        <v>5</v>
      </c>
      <c r="D89" s="1" t="s">
        <v>6</v>
      </c>
      <c r="E89" s="3">
        <v>42354</v>
      </c>
      <c r="F89" s="7" t="s">
        <v>443</v>
      </c>
    </row>
    <row r="90" spans="1:6" x14ac:dyDescent="0.25">
      <c r="A90" s="1" t="s">
        <v>202</v>
      </c>
      <c r="B90" s="3"/>
      <c r="C90" s="1" t="s">
        <v>5</v>
      </c>
      <c r="D90" s="1" t="s">
        <v>10</v>
      </c>
      <c r="E90" s="3">
        <v>44389</v>
      </c>
      <c r="F90" s="7" t="s">
        <v>443</v>
      </c>
    </row>
    <row r="91" spans="1:6" x14ac:dyDescent="0.25">
      <c r="A91" s="1" t="s">
        <v>206</v>
      </c>
      <c r="B91" s="3"/>
      <c r="C91" s="1" t="s">
        <v>5</v>
      </c>
      <c r="D91" s="1" t="s">
        <v>6</v>
      </c>
      <c r="E91" s="3">
        <v>44865</v>
      </c>
      <c r="F91" s="7" t="s">
        <v>443</v>
      </c>
    </row>
    <row r="92" spans="1:6" x14ac:dyDescent="0.25">
      <c r="A92" s="1" t="s">
        <v>207</v>
      </c>
      <c r="B92" s="3"/>
      <c r="C92" s="1" t="s">
        <v>5</v>
      </c>
      <c r="D92" s="1" t="s">
        <v>10</v>
      </c>
      <c r="E92" s="3">
        <v>43651</v>
      </c>
      <c r="F92" s="7" t="s">
        <v>443</v>
      </c>
    </row>
    <row r="93" spans="1:6" x14ac:dyDescent="0.25">
      <c r="A93" s="1" t="s">
        <v>210</v>
      </c>
      <c r="B93" s="3"/>
      <c r="C93" s="1" t="s">
        <v>5</v>
      </c>
      <c r="D93" s="1" t="s">
        <v>10</v>
      </c>
      <c r="E93" s="3">
        <v>45338</v>
      </c>
      <c r="F93" s="7" t="s">
        <v>443</v>
      </c>
    </row>
    <row r="94" spans="1:6" x14ac:dyDescent="0.25">
      <c r="A94" s="1" t="s">
        <v>211</v>
      </c>
      <c r="B94" s="3"/>
      <c r="C94" s="1" t="s">
        <v>5</v>
      </c>
      <c r="D94" s="1" t="s">
        <v>6</v>
      </c>
      <c r="E94" s="3">
        <v>41124</v>
      </c>
      <c r="F94" s="7" t="s">
        <v>443</v>
      </c>
    </row>
    <row r="95" spans="1:6" x14ac:dyDescent="0.25">
      <c r="A95" s="1" t="s">
        <v>215</v>
      </c>
      <c r="B95" s="3">
        <v>2958446</v>
      </c>
      <c r="C95" s="1" t="s">
        <v>5</v>
      </c>
      <c r="D95" s="1" t="s">
        <v>10</v>
      </c>
      <c r="E95" s="3">
        <v>41864</v>
      </c>
      <c r="F95" s="7" t="s">
        <v>443</v>
      </c>
    </row>
    <row r="96" spans="1:6" x14ac:dyDescent="0.25">
      <c r="A96" s="1" t="s">
        <v>220</v>
      </c>
      <c r="B96" s="3"/>
      <c r="C96" s="1" t="s">
        <v>5</v>
      </c>
      <c r="D96" s="1" t="s">
        <v>6</v>
      </c>
      <c r="E96" s="3">
        <v>45363</v>
      </c>
      <c r="F96" s="7" t="s">
        <v>443</v>
      </c>
    </row>
    <row r="97" spans="1:6" x14ac:dyDescent="0.25">
      <c r="A97" s="1" t="s">
        <v>226</v>
      </c>
      <c r="B97" s="3"/>
      <c r="C97" s="1" t="s">
        <v>5</v>
      </c>
      <c r="D97" s="1" t="s">
        <v>10</v>
      </c>
      <c r="E97" s="3">
        <v>41894</v>
      </c>
      <c r="F97" s="7" t="s">
        <v>443</v>
      </c>
    </row>
    <row r="98" spans="1:6" x14ac:dyDescent="0.25">
      <c r="A98" s="1" t="s">
        <v>228</v>
      </c>
      <c r="B98" s="3"/>
      <c r="C98" s="1" t="s">
        <v>5</v>
      </c>
      <c r="D98" s="1" t="s">
        <v>6</v>
      </c>
      <c r="E98" s="3">
        <v>43208</v>
      </c>
      <c r="F98" s="7" t="s">
        <v>443</v>
      </c>
    </row>
    <row r="99" spans="1:6" x14ac:dyDescent="0.25">
      <c r="A99" s="1" t="s">
        <v>230</v>
      </c>
      <c r="B99" s="3"/>
      <c r="C99" s="1" t="s">
        <v>5</v>
      </c>
      <c r="D99" s="1" t="s">
        <v>6</v>
      </c>
      <c r="E99" s="3">
        <v>45190</v>
      </c>
      <c r="F99" s="7" t="s">
        <v>443</v>
      </c>
    </row>
    <row r="100" spans="1:6" x14ac:dyDescent="0.25">
      <c r="A100" s="1" t="s">
        <v>232</v>
      </c>
      <c r="B100" s="3"/>
      <c r="C100" s="1" t="s">
        <v>5</v>
      </c>
      <c r="D100" s="1" t="s">
        <v>6</v>
      </c>
      <c r="E100" s="3">
        <v>39673</v>
      </c>
      <c r="F100" s="7" t="s">
        <v>443</v>
      </c>
    </row>
    <row r="101" spans="1:6" x14ac:dyDescent="0.25">
      <c r="A101" s="1" t="s">
        <v>235</v>
      </c>
      <c r="B101" s="3"/>
      <c r="C101" s="1" t="s">
        <v>5</v>
      </c>
      <c r="D101" s="1" t="s">
        <v>10</v>
      </c>
      <c r="E101" s="3">
        <v>45400</v>
      </c>
      <c r="F101" s="7" t="s">
        <v>443</v>
      </c>
    </row>
    <row r="102" spans="1:6" x14ac:dyDescent="0.25">
      <c r="A102" s="1" t="s">
        <v>238</v>
      </c>
      <c r="B102" s="3"/>
      <c r="C102" s="1" t="s">
        <v>5</v>
      </c>
      <c r="D102" s="1" t="s">
        <v>6</v>
      </c>
      <c r="E102" s="3">
        <v>43523</v>
      </c>
      <c r="F102" s="7" t="s">
        <v>443</v>
      </c>
    </row>
    <row r="103" spans="1:6" x14ac:dyDescent="0.25">
      <c r="A103" s="1" t="s">
        <v>239</v>
      </c>
      <c r="B103" s="3"/>
      <c r="C103" s="1" t="s">
        <v>5</v>
      </c>
      <c r="D103" s="1" t="s">
        <v>10</v>
      </c>
      <c r="E103" s="3">
        <v>39097</v>
      </c>
      <c r="F103" s="7" t="s">
        <v>443</v>
      </c>
    </row>
    <row r="104" spans="1:6" x14ac:dyDescent="0.25">
      <c r="A104" s="1" t="s">
        <v>248</v>
      </c>
      <c r="B104" s="3"/>
      <c r="C104" s="1" t="s">
        <v>5</v>
      </c>
      <c r="D104" s="1" t="s">
        <v>6</v>
      </c>
      <c r="E104" s="3">
        <v>44883</v>
      </c>
      <c r="F104" s="7" t="s">
        <v>443</v>
      </c>
    </row>
    <row r="105" spans="1:6" x14ac:dyDescent="0.25">
      <c r="A105" s="1" t="s">
        <v>250</v>
      </c>
      <c r="B105" s="3"/>
      <c r="C105" s="1" t="s">
        <v>5</v>
      </c>
      <c r="D105" s="1" t="s">
        <v>6</v>
      </c>
      <c r="E105" s="3">
        <v>43173</v>
      </c>
      <c r="F105" s="7" t="s">
        <v>443</v>
      </c>
    </row>
    <row r="106" spans="1:6" x14ac:dyDescent="0.25">
      <c r="A106" s="1" t="s">
        <v>251</v>
      </c>
      <c r="B106" s="3">
        <v>2958465</v>
      </c>
      <c r="C106" s="1" t="s">
        <v>5</v>
      </c>
      <c r="D106" s="1" t="s">
        <v>6</v>
      </c>
      <c r="E106" s="3">
        <v>45393</v>
      </c>
      <c r="F106" s="7" t="s">
        <v>443</v>
      </c>
    </row>
    <row r="107" spans="1:6" x14ac:dyDescent="0.25">
      <c r="A107" s="1" t="s">
        <v>253</v>
      </c>
      <c r="B107" s="3">
        <v>2958465</v>
      </c>
      <c r="C107" s="1" t="s">
        <v>5</v>
      </c>
      <c r="D107" s="1" t="s">
        <v>10</v>
      </c>
      <c r="E107" s="3">
        <v>45386</v>
      </c>
      <c r="F107" s="7" t="s">
        <v>443</v>
      </c>
    </row>
    <row r="108" spans="1:6" x14ac:dyDescent="0.25">
      <c r="A108" s="1" t="s">
        <v>254</v>
      </c>
      <c r="B108" s="3"/>
      <c r="C108" s="1" t="s">
        <v>5</v>
      </c>
      <c r="D108" s="1" t="s">
        <v>6</v>
      </c>
      <c r="E108" s="3">
        <v>43383</v>
      </c>
      <c r="F108" s="7" t="s">
        <v>443</v>
      </c>
    </row>
    <row r="109" spans="1:6" x14ac:dyDescent="0.25">
      <c r="A109" s="1" t="s">
        <v>257</v>
      </c>
      <c r="B109" s="3"/>
      <c r="C109" s="1" t="s">
        <v>5</v>
      </c>
      <c r="D109" s="1" t="s">
        <v>10</v>
      </c>
      <c r="E109" s="3">
        <v>45390</v>
      </c>
      <c r="F109" s="7" t="s">
        <v>443</v>
      </c>
    </row>
    <row r="110" spans="1:6" x14ac:dyDescent="0.25">
      <c r="A110" s="1" t="s">
        <v>258</v>
      </c>
      <c r="B110" s="3"/>
      <c r="C110" s="1" t="s">
        <v>5</v>
      </c>
      <c r="D110" s="1" t="s">
        <v>6</v>
      </c>
      <c r="E110" s="3">
        <v>42419</v>
      </c>
      <c r="F110" s="7" t="s">
        <v>443</v>
      </c>
    </row>
    <row r="111" spans="1:6" x14ac:dyDescent="0.25">
      <c r="A111" s="1" t="s">
        <v>259</v>
      </c>
      <c r="B111" s="3">
        <v>2958465</v>
      </c>
      <c r="C111" s="1" t="s">
        <v>5</v>
      </c>
      <c r="D111" s="1" t="s">
        <v>6</v>
      </c>
      <c r="E111" s="3">
        <v>45169</v>
      </c>
      <c r="F111" s="7" t="s">
        <v>443</v>
      </c>
    </row>
    <row r="112" spans="1:6" x14ac:dyDescent="0.25">
      <c r="A112" s="1" t="s">
        <v>261</v>
      </c>
      <c r="B112" s="3"/>
      <c r="C112" s="1" t="s">
        <v>5</v>
      </c>
      <c r="D112" s="1" t="s">
        <v>10</v>
      </c>
      <c r="E112" s="3">
        <v>43493</v>
      </c>
      <c r="F112" s="7" t="s">
        <v>443</v>
      </c>
    </row>
    <row r="113" spans="1:6" x14ac:dyDescent="0.25">
      <c r="A113" s="1" t="s">
        <v>264</v>
      </c>
      <c r="B113" s="3">
        <v>2958465</v>
      </c>
      <c r="C113" s="1" t="s">
        <v>5</v>
      </c>
      <c r="D113" s="1" t="s">
        <v>6</v>
      </c>
      <c r="E113" s="3">
        <v>44897</v>
      </c>
      <c r="F113" s="7" t="s">
        <v>443</v>
      </c>
    </row>
    <row r="114" spans="1:6" x14ac:dyDescent="0.25">
      <c r="A114" s="1" t="s">
        <v>265</v>
      </c>
      <c r="B114" s="3"/>
      <c r="C114" s="1" t="s">
        <v>5</v>
      </c>
      <c r="D114" s="1" t="s">
        <v>6</v>
      </c>
      <c r="E114" s="3">
        <v>41866</v>
      </c>
      <c r="F114" s="7" t="s">
        <v>443</v>
      </c>
    </row>
    <row r="115" spans="1:6" x14ac:dyDescent="0.25">
      <c r="A115" s="1" t="s">
        <v>266</v>
      </c>
      <c r="B115" s="3">
        <v>2958465</v>
      </c>
      <c r="C115" s="1" t="s">
        <v>5</v>
      </c>
      <c r="D115" s="1" t="s">
        <v>6</v>
      </c>
      <c r="E115" s="3">
        <v>45139</v>
      </c>
      <c r="F115" s="7" t="s">
        <v>443</v>
      </c>
    </row>
    <row r="116" spans="1:6" x14ac:dyDescent="0.25">
      <c r="A116" s="1" t="s">
        <v>267</v>
      </c>
      <c r="B116" s="3"/>
      <c r="C116" s="1" t="s">
        <v>5</v>
      </c>
      <c r="D116" s="1" t="s">
        <v>6</v>
      </c>
      <c r="E116" s="3">
        <v>45323</v>
      </c>
      <c r="F116" s="7" t="s">
        <v>443</v>
      </c>
    </row>
    <row r="117" spans="1:6" x14ac:dyDescent="0.25">
      <c r="A117" s="1" t="s">
        <v>268</v>
      </c>
      <c r="B117" s="3"/>
      <c r="C117" s="1" t="s">
        <v>5</v>
      </c>
      <c r="D117" s="1" t="s">
        <v>6</v>
      </c>
      <c r="E117" s="3">
        <v>44404</v>
      </c>
      <c r="F117" s="7" t="s">
        <v>443</v>
      </c>
    </row>
    <row r="118" spans="1:6" x14ac:dyDescent="0.25">
      <c r="A118" s="1" t="s">
        <v>270</v>
      </c>
      <c r="B118" s="3">
        <v>2958465</v>
      </c>
      <c r="C118" s="1" t="s">
        <v>5</v>
      </c>
      <c r="D118" s="1" t="s">
        <v>6</v>
      </c>
      <c r="E118" s="3">
        <v>45315</v>
      </c>
      <c r="F118" s="7" t="s">
        <v>443</v>
      </c>
    </row>
    <row r="119" spans="1:6" x14ac:dyDescent="0.25">
      <c r="A119" s="1" t="s">
        <v>271</v>
      </c>
      <c r="B119" s="3"/>
      <c r="C119" s="1" t="s">
        <v>5</v>
      </c>
      <c r="D119" s="1" t="s">
        <v>6</v>
      </c>
      <c r="E119" s="3">
        <v>43684</v>
      </c>
      <c r="F119" s="7" t="s">
        <v>443</v>
      </c>
    </row>
    <row r="120" spans="1:6" x14ac:dyDescent="0.25">
      <c r="A120" s="1" t="s">
        <v>273</v>
      </c>
      <c r="B120" s="3"/>
      <c r="C120" s="1" t="s">
        <v>5</v>
      </c>
      <c r="D120" s="1" t="s">
        <v>6</v>
      </c>
      <c r="E120" s="3">
        <v>44837</v>
      </c>
      <c r="F120" s="7" t="s">
        <v>443</v>
      </c>
    </row>
    <row r="121" spans="1:6" x14ac:dyDescent="0.25">
      <c r="A121" s="1" t="s">
        <v>274</v>
      </c>
      <c r="B121" s="3"/>
      <c r="C121" s="1" t="s">
        <v>5</v>
      </c>
      <c r="D121" s="1" t="s">
        <v>6</v>
      </c>
      <c r="E121" s="3">
        <v>44231</v>
      </c>
      <c r="F121" s="7" t="s">
        <v>443</v>
      </c>
    </row>
    <row r="122" spans="1:6" x14ac:dyDescent="0.25">
      <c r="A122" s="1" t="s">
        <v>276</v>
      </c>
      <c r="B122" s="3"/>
      <c r="C122" s="1" t="s">
        <v>5</v>
      </c>
      <c r="D122" s="1" t="s">
        <v>6</v>
      </c>
      <c r="E122" s="3">
        <v>43567</v>
      </c>
      <c r="F122" s="7" t="s">
        <v>443</v>
      </c>
    </row>
    <row r="123" spans="1:6" x14ac:dyDescent="0.25">
      <c r="A123" s="1" t="s">
        <v>279</v>
      </c>
      <c r="B123" s="3"/>
      <c r="C123" s="1" t="s">
        <v>5</v>
      </c>
      <c r="D123" s="1" t="s">
        <v>10</v>
      </c>
      <c r="E123" s="3">
        <v>42809</v>
      </c>
      <c r="F123" s="7" t="s">
        <v>443</v>
      </c>
    </row>
    <row r="124" spans="1:6" x14ac:dyDescent="0.25">
      <c r="A124" s="1" t="s">
        <v>281</v>
      </c>
      <c r="B124" s="3"/>
      <c r="C124" s="1" t="s">
        <v>5</v>
      </c>
      <c r="D124" s="1" t="s">
        <v>6</v>
      </c>
      <c r="E124" s="3">
        <v>43472</v>
      </c>
      <c r="F124" s="7" t="s">
        <v>443</v>
      </c>
    </row>
    <row r="125" spans="1:6" x14ac:dyDescent="0.25">
      <c r="A125" s="1" t="s">
        <v>282</v>
      </c>
      <c r="B125" s="3">
        <v>2958465</v>
      </c>
      <c r="C125" s="1" t="s">
        <v>5</v>
      </c>
      <c r="D125" s="1" t="s">
        <v>6</v>
      </c>
      <c r="E125" s="3">
        <v>45393</v>
      </c>
      <c r="F125" s="7" t="s">
        <v>443</v>
      </c>
    </row>
    <row r="126" spans="1:6" x14ac:dyDescent="0.25">
      <c r="A126" s="1" t="s">
        <v>284</v>
      </c>
      <c r="B126" s="3"/>
      <c r="C126" s="1" t="s">
        <v>5</v>
      </c>
      <c r="D126" s="1" t="s">
        <v>6</v>
      </c>
      <c r="E126" s="3">
        <v>45134</v>
      </c>
      <c r="F126" s="7" t="s">
        <v>443</v>
      </c>
    </row>
    <row r="127" spans="1:6" x14ac:dyDescent="0.25">
      <c r="A127" s="1" t="s">
        <v>286</v>
      </c>
      <c r="B127" s="3"/>
      <c r="C127" s="1" t="s">
        <v>5</v>
      </c>
      <c r="D127" s="1" t="s">
        <v>10</v>
      </c>
      <c r="E127" s="3">
        <v>44676</v>
      </c>
      <c r="F127" s="7" t="s">
        <v>443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7469-D50B-4F94-A508-2F89B1EB267E}">
  <sheetPr codeName="Hoja7"/>
  <dimension ref="A1:J128"/>
  <sheetViews>
    <sheetView topLeftCell="A106" workbookViewId="0">
      <selection activeCell="A2" sqref="A2:F128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8" t="s">
        <v>4</v>
      </c>
      <c r="B2" s="3"/>
      <c r="C2" s="1" t="s">
        <v>5</v>
      </c>
      <c r="D2" s="1" t="s">
        <v>6</v>
      </c>
      <c r="E2" s="3">
        <v>45322</v>
      </c>
      <c r="F2" s="7" t="s">
        <v>444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7" t="s">
        <v>444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7" t="s">
        <v>444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7" t="s">
        <v>444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7" t="s">
        <v>444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7" t="s">
        <v>444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7" t="s">
        <v>444</v>
      </c>
      <c r="J8">
        <f>COUNTA(MayoUsuariosActivos[Usuario SAP])</f>
        <v>127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7" t="s">
        <v>444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7" t="s">
        <v>444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7" t="s">
        <v>444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7" t="s">
        <v>444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7" t="s">
        <v>444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7" t="s">
        <v>444</v>
      </c>
    </row>
    <row r="15" spans="1:10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7" t="s">
        <v>444</v>
      </c>
    </row>
    <row r="16" spans="1:10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7" t="s">
        <v>444</v>
      </c>
    </row>
    <row r="17" spans="1:6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7" t="s">
        <v>444</v>
      </c>
    </row>
    <row r="18" spans="1:6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7" t="s">
        <v>444</v>
      </c>
    </row>
    <row r="19" spans="1:6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7" t="s">
        <v>444</v>
      </c>
    </row>
    <row r="20" spans="1:6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7" t="s">
        <v>444</v>
      </c>
    </row>
    <row r="21" spans="1:6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7" t="s">
        <v>444</v>
      </c>
    </row>
    <row r="22" spans="1:6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7" t="s">
        <v>444</v>
      </c>
    </row>
    <row r="23" spans="1:6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7" t="s">
        <v>444</v>
      </c>
    </row>
    <row r="24" spans="1:6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7" t="s">
        <v>444</v>
      </c>
    </row>
    <row r="25" spans="1:6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7" t="s">
        <v>444</v>
      </c>
    </row>
    <row r="26" spans="1:6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7" t="s">
        <v>444</v>
      </c>
    </row>
    <row r="27" spans="1:6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7" t="s">
        <v>444</v>
      </c>
    </row>
    <row r="28" spans="1:6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7" t="s">
        <v>444</v>
      </c>
    </row>
    <row r="29" spans="1:6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7" t="s">
        <v>444</v>
      </c>
    </row>
    <row r="30" spans="1:6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7" t="s">
        <v>444</v>
      </c>
    </row>
    <row r="31" spans="1:6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7" t="s">
        <v>444</v>
      </c>
    </row>
    <row r="32" spans="1:6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7" t="s">
        <v>444</v>
      </c>
    </row>
    <row r="33" spans="1:6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7" t="s">
        <v>444</v>
      </c>
    </row>
    <row r="34" spans="1:6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7" t="s">
        <v>444</v>
      </c>
    </row>
    <row r="35" spans="1:6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7" t="s">
        <v>444</v>
      </c>
    </row>
    <row r="36" spans="1:6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7" t="s">
        <v>444</v>
      </c>
    </row>
    <row r="37" spans="1:6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7" t="s">
        <v>444</v>
      </c>
    </row>
    <row r="38" spans="1:6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7" t="s">
        <v>444</v>
      </c>
    </row>
    <row r="39" spans="1:6" x14ac:dyDescent="0.25">
      <c r="A39" s="1" t="s">
        <v>93</v>
      </c>
      <c r="B39" s="3"/>
      <c r="C39" s="1" t="s">
        <v>5</v>
      </c>
      <c r="D39" s="1" t="s">
        <v>10</v>
      </c>
      <c r="E39" s="3">
        <v>45390</v>
      </c>
      <c r="F39" s="7" t="s">
        <v>444</v>
      </c>
    </row>
    <row r="40" spans="1:6" x14ac:dyDescent="0.25">
      <c r="A40" s="1" t="s">
        <v>96</v>
      </c>
      <c r="B40" s="3"/>
      <c r="C40" s="1" t="s">
        <v>5</v>
      </c>
      <c r="D40" s="1" t="s">
        <v>6</v>
      </c>
      <c r="E40" s="3">
        <v>44126</v>
      </c>
      <c r="F40" s="7" t="s">
        <v>444</v>
      </c>
    </row>
    <row r="41" spans="1:6" x14ac:dyDescent="0.25">
      <c r="A41" s="1" t="s">
        <v>97</v>
      </c>
      <c r="B41" s="3">
        <v>2958465</v>
      </c>
      <c r="C41" s="1" t="s">
        <v>5</v>
      </c>
      <c r="D41" s="1" t="s">
        <v>6</v>
      </c>
      <c r="E41" s="3">
        <v>45435</v>
      </c>
      <c r="F41" s="7" t="s">
        <v>444</v>
      </c>
    </row>
    <row r="42" spans="1:6" x14ac:dyDescent="0.25">
      <c r="A42" s="1" t="s">
        <v>99</v>
      </c>
      <c r="B42" s="3"/>
      <c r="C42" s="1" t="s">
        <v>5</v>
      </c>
      <c r="D42" s="1" t="s">
        <v>6</v>
      </c>
      <c r="E42" s="3">
        <v>45197</v>
      </c>
      <c r="F42" s="7" t="s">
        <v>444</v>
      </c>
    </row>
    <row r="43" spans="1:6" x14ac:dyDescent="0.25">
      <c r="A43" s="1" t="s">
        <v>101</v>
      </c>
      <c r="B43" s="3">
        <v>2958465</v>
      </c>
      <c r="C43" s="1" t="s">
        <v>5</v>
      </c>
      <c r="D43" s="1" t="s">
        <v>6</v>
      </c>
      <c r="E43" s="3">
        <v>45376</v>
      </c>
      <c r="F43" s="7" t="s">
        <v>444</v>
      </c>
    </row>
    <row r="44" spans="1:6" x14ac:dyDescent="0.25">
      <c r="A44" s="1" t="s">
        <v>104</v>
      </c>
      <c r="B44" s="3"/>
      <c r="C44" s="1" t="s">
        <v>5</v>
      </c>
      <c r="D44" s="1" t="s">
        <v>6</v>
      </c>
      <c r="E44" s="3">
        <v>42878</v>
      </c>
      <c r="F44" s="7" t="s">
        <v>444</v>
      </c>
    </row>
    <row r="45" spans="1:6" x14ac:dyDescent="0.25">
      <c r="A45" s="1" t="s">
        <v>107</v>
      </c>
      <c r="B45" s="3"/>
      <c r="C45" s="1" t="s">
        <v>5</v>
      </c>
      <c r="D45" s="1" t="s">
        <v>6</v>
      </c>
      <c r="E45" s="3">
        <v>40560</v>
      </c>
      <c r="F45" s="7" t="s">
        <v>444</v>
      </c>
    </row>
    <row r="46" spans="1:6" x14ac:dyDescent="0.25">
      <c r="A46" s="1" t="s">
        <v>108</v>
      </c>
      <c r="B46" s="3"/>
      <c r="C46" s="1" t="s">
        <v>5</v>
      </c>
      <c r="D46" s="1" t="s">
        <v>10</v>
      </c>
      <c r="E46" s="3">
        <v>42851</v>
      </c>
      <c r="F46" s="7" t="s">
        <v>444</v>
      </c>
    </row>
    <row r="47" spans="1:6" x14ac:dyDescent="0.25">
      <c r="A47" s="1" t="s">
        <v>110</v>
      </c>
      <c r="B47" s="3"/>
      <c r="C47" s="1" t="s">
        <v>5</v>
      </c>
      <c r="D47" s="1" t="s">
        <v>6</v>
      </c>
      <c r="E47" s="3">
        <v>41929</v>
      </c>
      <c r="F47" s="7" t="s">
        <v>444</v>
      </c>
    </row>
    <row r="48" spans="1:6" x14ac:dyDescent="0.25">
      <c r="A48" s="1" t="s">
        <v>111</v>
      </c>
      <c r="B48" s="3"/>
      <c r="C48" s="1" t="s">
        <v>5</v>
      </c>
      <c r="D48" s="1" t="s">
        <v>6</v>
      </c>
      <c r="E48" s="3">
        <v>44788</v>
      </c>
      <c r="F48" s="7" t="s">
        <v>444</v>
      </c>
    </row>
    <row r="49" spans="1:6" x14ac:dyDescent="0.25">
      <c r="A49" s="1" t="s">
        <v>112</v>
      </c>
      <c r="B49" s="3">
        <v>2958465</v>
      </c>
      <c r="C49" s="1" t="s">
        <v>5</v>
      </c>
      <c r="D49" s="1" t="s">
        <v>6</v>
      </c>
      <c r="E49" s="3">
        <v>45405</v>
      </c>
      <c r="F49" s="7" t="s">
        <v>444</v>
      </c>
    </row>
    <row r="50" spans="1:6" x14ac:dyDescent="0.25">
      <c r="A50" s="1" t="s">
        <v>114</v>
      </c>
      <c r="B50" s="3"/>
      <c r="C50" s="1" t="s">
        <v>5</v>
      </c>
      <c r="D50" s="1" t="s">
        <v>6</v>
      </c>
      <c r="E50" s="3">
        <v>45352</v>
      </c>
      <c r="F50" s="7" t="s">
        <v>444</v>
      </c>
    </row>
    <row r="51" spans="1:6" x14ac:dyDescent="0.25">
      <c r="A51" s="1" t="s">
        <v>115</v>
      </c>
      <c r="B51" s="3"/>
      <c r="C51" s="1" t="s">
        <v>5</v>
      </c>
      <c r="D51" s="1" t="s">
        <v>6</v>
      </c>
      <c r="E51" s="3">
        <v>41282</v>
      </c>
      <c r="F51" s="7" t="s">
        <v>444</v>
      </c>
    </row>
    <row r="52" spans="1:6" x14ac:dyDescent="0.25">
      <c r="A52" s="1" t="s">
        <v>117</v>
      </c>
      <c r="B52" s="3"/>
      <c r="C52" s="1" t="s">
        <v>5</v>
      </c>
      <c r="D52" s="1" t="s">
        <v>10</v>
      </c>
      <c r="E52" s="3">
        <v>44671</v>
      </c>
      <c r="F52" s="7" t="s">
        <v>444</v>
      </c>
    </row>
    <row r="53" spans="1:6" x14ac:dyDescent="0.25">
      <c r="A53" s="1" t="s">
        <v>118</v>
      </c>
      <c r="B53" s="3"/>
      <c r="C53" s="1" t="s">
        <v>5</v>
      </c>
      <c r="D53" s="1" t="s">
        <v>6</v>
      </c>
      <c r="E53" s="3">
        <v>43063</v>
      </c>
      <c r="F53" s="7" t="s">
        <v>444</v>
      </c>
    </row>
    <row r="54" spans="1:6" x14ac:dyDescent="0.25">
      <c r="A54" s="1" t="s">
        <v>120</v>
      </c>
      <c r="B54" s="3"/>
      <c r="C54" s="1" t="s">
        <v>5</v>
      </c>
      <c r="D54" s="1" t="s">
        <v>6</v>
      </c>
      <c r="E54" s="3">
        <v>45152</v>
      </c>
      <c r="F54" s="7" t="s">
        <v>444</v>
      </c>
    </row>
    <row r="55" spans="1:6" x14ac:dyDescent="0.25">
      <c r="A55" s="1" t="s">
        <v>126</v>
      </c>
      <c r="B55" s="3"/>
      <c r="C55" s="1" t="s">
        <v>5</v>
      </c>
      <c r="D55" s="1" t="s">
        <v>6</v>
      </c>
      <c r="E55" s="3">
        <v>43628</v>
      </c>
      <c r="F55" s="7" t="s">
        <v>444</v>
      </c>
    </row>
    <row r="56" spans="1:6" x14ac:dyDescent="0.25">
      <c r="A56" s="1" t="s">
        <v>128</v>
      </c>
      <c r="B56" s="3"/>
      <c r="C56" s="1" t="s">
        <v>5</v>
      </c>
      <c r="D56" s="1" t="s">
        <v>6</v>
      </c>
      <c r="E56" s="3">
        <v>41863</v>
      </c>
      <c r="F56" s="7" t="s">
        <v>444</v>
      </c>
    </row>
    <row r="57" spans="1:6" x14ac:dyDescent="0.25">
      <c r="A57" s="1" t="s">
        <v>129</v>
      </c>
      <c r="B57" s="3">
        <v>2958465</v>
      </c>
      <c r="C57" s="1" t="s">
        <v>5</v>
      </c>
      <c r="D57" s="1" t="s">
        <v>6</v>
      </c>
      <c r="E57" s="3">
        <v>44967</v>
      </c>
      <c r="F57" s="7" t="s">
        <v>444</v>
      </c>
    </row>
    <row r="58" spans="1:6" x14ac:dyDescent="0.25">
      <c r="A58" s="1" t="s">
        <v>132</v>
      </c>
      <c r="B58" s="3"/>
      <c r="C58" s="1" t="s">
        <v>5</v>
      </c>
      <c r="D58" s="1" t="s">
        <v>10</v>
      </c>
      <c r="E58" s="3">
        <v>43103</v>
      </c>
      <c r="F58" s="7" t="s">
        <v>444</v>
      </c>
    </row>
    <row r="59" spans="1:6" x14ac:dyDescent="0.25">
      <c r="A59" s="1" t="s">
        <v>136</v>
      </c>
      <c r="B59" s="3"/>
      <c r="C59" s="1" t="s">
        <v>5</v>
      </c>
      <c r="D59" s="1" t="s">
        <v>6</v>
      </c>
      <c r="E59" s="3">
        <v>42576</v>
      </c>
      <c r="F59" s="7" t="s">
        <v>444</v>
      </c>
    </row>
    <row r="60" spans="1:6" x14ac:dyDescent="0.25">
      <c r="A60" s="1" t="s">
        <v>137</v>
      </c>
      <c r="B60" s="3"/>
      <c r="C60" s="1" t="s">
        <v>5</v>
      </c>
      <c r="D60" s="1" t="s">
        <v>6</v>
      </c>
      <c r="E60" s="3">
        <v>44076</v>
      </c>
      <c r="F60" s="7" t="s">
        <v>444</v>
      </c>
    </row>
    <row r="61" spans="1:6" x14ac:dyDescent="0.25">
      <c r="A61" s="1" t="s">
        <v>138</v>
      </c>
      <c r="B61" s="3"/>
      <c r="C61" s="1" t="s">
        <v>5</v>
      </c>
      <c r="D61" s="1" t="s">
        <v>6</v>
      </c>
      <c r="E61" s="3">
        <v>44617</v>
      </c>
      <c r="F61" s="7" t="s">
        <v>444</v>
      </c>
    </row>
    <row r="62" spans="1:6" x14ac:dyDescent="0.25">
      <c r="A62" s="1" t="s">
        <v>139</v>
      </c>
      <c r="B62" s="3"/>
      <c r="C62" s="1" t="s">
        <v>5</v>
      </c>
      <c r="D62" s="1" t="s">
        <v>10</v>
      </c>
      <c r="E62" s="3">
        <v>45085</v>
      </c>
      <c r="F62" s="7" t="s">
        <v>444</v>
      </c>
    </row>
    <row r="63" spans="1:6" x14ac:dyDescent="0.25">
      <c r="A63" s="1" t="s">
        <v>140</v>
      </c>
      <c r="B63" s="3"/>
      <c r="C63" s="1" t="s">
        <v>5</v>
      </c>
      <c r="D63" s="1" t="s">
        <v>10</v>
      </c>
      <c r="E63" s="3">
        <v>44047</v>
      </c>
      <c r="F63" s="7" t="s">
        <v>444</v>
      </c>
    </row>
    <row r="64" spans="1:6" x14ac:dyDescent="0.25">
      <c r="A64" s="1" t="s">
        <v>143</v>
      </c>
      <c r="B64" s="3"/>
      <c r="C64" s="1" t="s">
        <v>5</v>
      </c>
      <c r="D64" s="1" t="s">
        <v>10</v>
      </c>
      <c r="E64" s="3">
        <v>44007</v>
      </c>
      <c r="F64" s="7" t="s">
        <v>444</v>
      </c>
    </row>
    <row r="65" spans="1:6" x14ac:dyDescent="0.25">
      <c r="A65" s="1" t="s">
        <v>146</v>
      </c>
      <c r="B65" s="3"/>
      <c r="C65" s="1" t="s">
        <v>5</v>
      </c>
      <c r="D65" s="1" t="s">
        <v>6</v>
      </c>
      <c r="E65" s="3">
        <v>45169</v>
      </c>
      <c r="F65" s="7" t="s">
        <v>444</v>
      </c>
    </row>
    <row r="66" spans="1:6" x14ac:dyDescent="0.25">
      <c r="A66" s="1" t="s">
        <v>147</v>
      </c>
      <c r="B66" s="3">
        <v>2958465</v>
      </c>
      <c r="C66" s="1" t="s">
        <v>5</v>
      </c>
      <c r="D66" s="1" t="s">
        <v>6</v>
      </c>
      <c r="E66" s="3">
        <v>45113</v>
      </c>
      <c r="F66" s="7" t="s">
        <v>444</v>
      </c>
    </row>
    <row r="67" spans="1:6" x14ac:dyDescent="0.25">
      <c r="A67" s="1" t="s">
        <v>151</v>
      </c>
      <c r="B67" s="3"/>
      <c r="C67" s="1" t="s">
        <v>5</v>
      </c>
      <c r="D67" s="1" t="s">
        <v>6</v>
      </c>
      <c r="E67" s="3">
        <v>44837</v>
      </c>
      <c r="F67" s="7" t="s">
        <v>444</v>
      </c>
    </row>
    <row r="68" spans="1:6" x14ac:dyDescent="0.25">
      <c r="A68" s="1" t="s">
        <v>152</v>
      </c>
      <c r="B68" s="3"/>
      <c r="C68" s="1" t="s">
        <v>5</v>
      </c>
      <c r="D68" s="1" t="s">
        <v>10</v>
      </c>
      <c r="E68" s="3">
        <v>43634</v>
      </c>
      <c r="F68" s="7" t="s">
        <v>444</v>
      </c>
    </row>
    <row r="69" spans="1:6" x14ac:dyDescent="0.25">
      <c r="A69" s="1" t="s">
        <v>153</v>
      </c>
      <c r="B69" s="3"/>
      <c r="C69" s="1" t="s">
        <v>5</v>
      </c>
      <c r="D69" s="1" t="s">
        <v>10</v>
      </c>
      <c r="E69" s="3">
        <v>45303</v>
      </c>
      <c r="F69" s="7" t="s">
        <v>444</v>
      </c>
    </row>
    <row r="70" spans="1:6" x14ac:dyDescent="0.25">
      <c r="A70" s="1" t="s">
        <v>155</v>
      </c>
      <c r="B70" s="3"/>
      <c r="C70" s="1" t="s">
        <v>5</v>
      </c>
      <c r="D70" s="1" t="s">
        <v>10</v>
      </c>
      <c r="E70" s="3">
        <v>42990</v>
      </c>
      <c r="F70" s="7" t="s">
        <v>444</v>
      </c>
    </row>
    <row r="71" spans="1:6" x14ac:dyDescent="0.25">
      <c r="A71" s="1" t="s">
        <v>157</v>
      </c>
      <c r="B71" s="3"/>
      <c r="C71" s="1" t="s">
        <v>5</v>
      </c>
      <c r="D71" s="1" t="s">
        <v>6</v>
      </c>
      <c r="E71" s="3">
        <v>44447</v>
      </c>
      <c r="F71" s="7" t="s">
        <v>444</v>
      </c>
    </row>
    <row r="72" spans="1:6" x14ac:dyDescent="0.25">
      <c r="A72" s="1" t="s">
        <v>159</v>
      </c>
      <c r="B72" s="3"/>
      <c r="C72" s="1" t="s">
        <v>5</v>
      </c>
      <c r="D72" s="1" t="s">
        <v>6</v>
      </c>
      <c r="E72" s="3">
        <v>43256</v>
      </c>
      <c r="F72" s="7" t="s">
        <v>444</v>
      </c>
    </row>
    <row r="73" spans="1:6" x14ac:dyDescent="0.25">
      <c r="A73" s="1" t="s">
        <v>160</v>
      </c>
      <c r="B73" s="3"/>
      <c r="C73" s="1" t="s">
        <v>5</v>
      </c>
      <c r="D73" s="1" t="s">
        <v>10</v>
      </c>
      <c r="E73" s="3">
        <v>44097</v>
      </c>
      <c r="F73" s="7" t="s">
        <v>444</v>
      </c>
    </row>
    <row r="74" spans="1:6" x14ac:dyDescent="0.25">
      <c r="A74" s="1" t="s">
        <v>161</v>
      </c>
      <c r="B74" s="3"/>
      <c r="C74" s="1" t="s">
        <v>5</v>
      </c>
      <c r="D74" s="1" t="s">
        <v>6</v>
      </c>
      <c r="E74" s="3">
        <v>42821</v>
      </c>
      <c r="F74" s="7" t="s">
        <v>444</v>
      </c>
    </row>
    <row r="75" spans="1:6" x14ac:dyDescent="0.25">
      <c r="A75" s="1" t="s">
        <v>166</v>
      </c>
      <c r="B75" s="3"/>
      <c r="C75" s="1" t="s">
        <v>5</v>
      </c>
      <c r="D75" s="1" t="s">
        <v>10</v>
      </c>
      <c r="E75" s="3">
        <v>44467</v>
      </c>
      <c r="F75" s="7" t="s">
        <v>444</v>
      </c>
    </row>
    <row r="76" spans="1:6" x14ac:dyDescent="0.25">
      <c r="A76" s="1" t="s">
        <v>168</v>
      </c>
      <c r="B76" s="3"/>
      <c r="C76" s="1" t="s">
        <v>5</v>
      </c>
      <c r="D76" s="1" t="s">
        <v>6</v>
      </c>
      <c r="E76" s="3">
        <v>40317</v>
      </c>
      <c r="F76" s="7" t="s">
        <v>444</v>
      </c>
    </row>
    <row r="77" spans="1:6" x14ac:dyDescent="0.25">
      <c r="A77" s="1" t="s">
        <v>169</v>
      </c>
      <c r="B77" s="3">
        <v>2958465</v>
      </c>
      <c r="C77" s="1" t="s">
        <v>5</v>
      </c>
      <c r="D77" s="1" t="s">
        <v>10</v>
      </c>
      <c r="E77" s="3">
        <v>44999</v>
      </c>
      <c r="F77" s="7" t="s">
        <v>444</v>
      </c>
    </row>
    <row r="78" spans="1:6" x14ac:dyDescent="0.25">
      <c r="A78" s="1" t="s">
        <v>170</v>
      </c>
      <c r="B78" s="3"/>
      <c r="C78" s="1" t="s">
        <v>5</v>
      </c>
      <c r="D78" s="1" t="s">
        <v>6</v>
      </c>
      <c r="E78" s="3">
        <v>44266</v>
      </c>
      <c r="F78" s="7" t="s">
        <v>444</v>
      </c>
    </row>
    <row r="79" spans="1:6" x14ac:dyDescent="0.25">
      <c r="A79" s="1" t="s">
        <v>172</v>
      </c>
      <c r="B79" s="3"/>
      <c r="C79" s="1" t="s">
        <v>5</v>
      </c>
      <c r="D79" s="1" t="s">
        <v>10</v>
      </c>
      <c r="E79" s="3">
        <v>43594</v>
      </c>
      <c r="F79" s="7" t="s">
        <v>444</v>
      </c>
    </row>
    <row r="80" spans="1:6" x14ac:dyDescent="0.25">
      <c r="A80" s="1" t="s">
        <v>173</v>
      </c>
      <c r="B80" s="3"/>
      <c r="C80" s="1" t="s">
        <v>5</v>
      </c>
      <c r="D80" s="1" t="s">
        <v>10</v>
      </c>
      <c r="E80" s="3">
        <v>44253</v>
      </c>
      <c r="F80" s="7" t="s">
        <v>444</v>
      </c>
    </row>
    <row r="81" spans="1:6" x14ac:dyDescent="0.25">
      <c r="A81" s="1" t="s">
        <v>175</v>
      </c>
      <c r="B81" s="3"/>
      <c r="C81" s="1" t="s">
        <v>5</v>
      </c>
      <c r="D81" s="1" t="s">
        <v>6</v>
      </c>
      <c r="E81" s="3">
        <v>40560</v>
      </c>
      <c r="F81" s="7" t="s">
        <v>444</v>
      </c>
    </row>
    <row r="82" spans="1:6" x14ac:dyDescent="0.25">
      <c r="A82" s="1" t="s">
        <v>177</v>
      </c>
      <c r="B82" s="3"/>
      <c r="C82" s="1" t="s">
        <v>5</v>
      </c>
      <c r="D82" s="1" t="s">
        <v>6</v>
      </c>
      <c r="E82" s="3">
        <v>44158</v>
      </c>
      <c r="F82" s="7" t="s">
        <v>444</v>
      </c>
    </row>
    <row r="83" spans="1:6" x14ac:dyDescent="0.25">
      <c r="A83" s="1" t="s">
        <v>182</v>
      </c>
      <c r="B83" s="3"/>
      <c r="C83" s="1" t="s">
        <v>5</v>
      </c>
      <c r="D83" s="1" t="s">
        <v>6</v>
      </c>
      <c r="E83" s="3">
        <v>45133</v>
      </c>
      <c r="F83" s="7" t="s">
        <v>444</v>
      </c>
    </row>
    <row r="84" spans="1:6" x14ac:dyDescent="0.25">
      <c r="A84" s="1" t="s">
        <v>189</v>
      </c>
      <c r="B84" s="3">
        <v>2958465</v>
      </c>
      <c r="C84" s="1" t="s">
        <v>5</v>
      </c>
      <c r="D84" s="1" t="s">
        <v>6</v>
      </c>
      <c r="E84" s="3">
        <v>44895</v>
      </c>
      <c r="F84" s="7" t="s">
        <v>444</v>
      </c>
    </row>
    <row r="85" spans="1:6" x14ac:dyDescent="0.25">
      <c r="A85" s="1" t="s">
        <v>190</v>
      </c>
      <c r="B85" s="3"/>
      <c r="C85" s="1" t="s">
        <v>5</v>
      </c>
      <c r="D85" s="1" t="s">
        <v>10</v>
      </c>
      <c r="E85" s="3">
        <v>45112</v>
      </c>
      <c r="F85" s="7" t="s">
        <v>444</v>
      </c>
    </row>
    <row r="86" spans="1:6" x14ac:dyDescent="0.25">
      <c r="A86" s="1" t="s">
        <v>192</v>
      </c>
      <c r="B86" s="3"/>
      <c r="C86" s="1" t="s">
        <v>5</v>
      </c>
      <c r="D86" s="1" t="s">
        <v>10</v>
      </c>
      <c r="E86" s="3">
        <v>44243</v>
      </c>
      <c r="F86" s="7" t="s">
        <v>444</v>
      </c>
    </row>
    <row r="87" spans="1:6" x14ac:dyDescent="0.25">
      <c r="A87" s="1" t="s">
        <v>195</v>
      </c>
      <c r="B87" s="3"/>
      <c r="C87" s="1" t="s">
        <v>5</v>
      </c>
      <c r="D87" s="1" t="s">
        <v>6</v>
      </c>
      <c r="E87" s="3">
        <v>44281</v>
      </c>
      <c r="F87" s="7" t="s">
        <v>444</v>
      </c>
    </row>
    <row r="88" spans="1:6" x14ac:dyDescent="0.25">
      <c r="A88" s="1" t="s">
        <v>196</v>
      </c>
      <c r="B88" s="3"/>
      <c r="C88" s="1" t="s">
        <v>5</v>
      </c>
      <c r="D88" s="1" t="s">
        <v>6</v>
      </c>
      <c r="E88" s="3">
        <v>44036</v>
      </c>
      <c r="F88" s="7" t="s">
        <v>444</v>
      </c>
    </row>
    <row r="89" spans="1:6" x14ac:dyDescent="0.25">
      <c r="A89" s="1" t="s">
        <v>200</v>
      </c>
      <c r="B89" s="3"/>
      <c r="C89" s="1" t="s">
        <v>5</v>
      </c>
      <c r="D89" s="1" t="s">
        <v>6</v>
      </c>
      <c r="E89" s="3">
        <v>41690</v>
      </c>
      <c r="F89" s="7" t="s">
        <v>444</v>
      </c>
    </row>
    <row r="90" spans="1:6" x14ac:dyDescent="0.25">
      <c r="A90" s="1" t="s">
        <v>201</v>
      </c>
      <c r="B90" s="3"/>
      <c r="C90" s="1" t="s">
        <v>5</v>
      </c>
      <c r="D90" s="1" t="s">
        <v>6</v>
      </c>
      <c r="E90" s="3">
        <v>42354</v>
      </c>
      <c r="F90" s="7" t="s">
        <v>444</v>
      </c>
    </row>
    <row r="91" spans="1:6" x14ac:dyDescent="0.25">
      <c r="A91" s="1" t="s">
        <v>202</v>
      </c>
      <c r="B91" s="3"/>
      <c r="C91" s="1" t="s">
        <v>5</v>
      </c>
      <c r="D91" s="1" t="s">
        <v>10</v>
      </c>
      <c r="E91" s="3">
        <v>44389</v>
      </c>
      <c r="F91" s="7" t="s">
        <v>444</v>
      </c>
    </row>
    <row r="92" spans="1:6" x14ac:dyDescent="0.25">
      <c r="A92" s="1" t="s">
        <v>206</v>
      </c>
      <c r="B92" s="3"/>
      <c r="C92" s="1" t="s">
        <v>5</v>
      </c>
      <c r="D92" s="1" t="s">
        <v>6</v>
      </c>
      <c r="E92" s="3">
        <v>44865</v>
      </c>
      <c r="F92" s="7" t="s">
        <v>444</v>
      </c>
    </row>
    <row r="93" spans="1:6" x14ac:dyDescent="0.25">
      <c r="A93" s="1" t="s">
        <v>207</v>
      </c>
      <c r="B93" s="3"/>
      <c r="C93" s="1" t="s">
        <v>5</v>
      </c>
      <c r="D93" s="1" t="s">
        <v>10</v>
      </c>
      <c r="E93" s="3">
        <v>43651</v>
      </c>
      <c r="F93" s="7" t="s">
        <v>444</v>
      </c>
    </row>
    <row r="94" spans="1:6" x14ac:dyDescent="0.25">
      <c r="A94" s="1" t="s">
        <v>210</v>
      </c>
      <c r="B94" s="3"/>
      <c r="C94" s="1" t="s">
        <v>5</v>
      </c>
      <c r="D94" s="1" t="s">
        <v>10</v>
      </c>
      <c r="E94" s="3">
        <v>45338</v>
      </c>
      <c r="F94" s="7" t="s">
        <v>444</v>
      </c>
    </row>
    <row r="95" spans="1:6" x14ac:dyDescent="0.25">
      <c r="A95" s="1" t="s">
        <v>211</v>
      </c>
      <c r="B95" s="3"/>
      <c r="C95" s="1" t="s">
        <v>5</v>
      </c>
      <c r="D95" s="1" t="s">
        <v>6</v>
      </c>
      <c r="E95" s="3">
        <v>41124</v>
      </c>
      <c r="F95" s="7" t="s">
        <v>444</v>
      </c>
    </row>
    <row r="96" spans="1:6" x14ac:dyDescent="0.25">
      <c r="A96" s="1" t="s">
        <v>215</v>
      </c>
      <c r="B96" s="3">
        <v>2958446</v>
      </c>
      <c r="C96" s="1" t="s">
        <v>5</v>
      </c>
      <c r="D96" s="1" t="s">
        <v>10</v>
      </c>
      <c r="E96" s="3">
        <v>41864</v>
      </c>
      <c r="F96" s="7" t="s">
        <v>444</v>
      </c>
    </row>
    <row r="97" spans="1:6" x14ac:dyDescent="0.25">
      <c r="A97" s="1" t="s">
        <v>220</v>
      </c>
      <c r="B97" s="3"/>
      <c r="C97" s="1" t="s">
        <v>5</v>
      </c>
      <c r="D97" s="1" t="s">
        <v>6</v>
      </c>
      <c r="E97" s="3">
        <v>45363</v>
      </c>
      <c r="F97" s="7" t="s">
        <v>444</v>
      </c>
    </row>
    <row r="98" spans="1:6" x14ac:dyDescent="0.25">
      <c r="A98" s="1" t="s">
        <v>226</v>
      </c>
      <c r="B98" s="3"/>
      <c r="C98" s="1" t="s">
        <v>5</v>
      </c>
      <c r="D98" s="1" t="s">
        <v>10</v>
      </c>
      <c r="E98" s="3">
        <v>41894</v>
      </c>
      <c r="F98" s="7" t="s">
        <v>444</v>
      </c>
    </row>
    <row r="99" spans="1:6" x14ac:dyDescent="0.25">
      <c r="A99" s="1" t="s">
        <v>228</v>
      </c>
      <c r="B99" s="3"/>
      <c r="C99" s="1" t="s">
        <v>5</v>
      </c>
      <c r="D99" s="1" t="s">
        <v>6</v>
      </c>
      <c r="E99" s="3">
        <v>43208</v>
      </c>
      <c r="F99" s="7" t="s">
        <v>444</v>
      </c>
    </row>
    <row r="100" spans="1:6" x14ac:dyDescent="0.25">
      <c r="A100" s="1" t="s">
        <v>230</v>
      </c>
      <c r="B100" s="3"/>
      <c r="C100" s="1" t="s">
        <v>5</v>
      </c>
      <c r="D100" s="1" t="s">
        <v>6</v>
      </c>
      <c r="E100" s="3">
        <v>45190</v>
      </c>
      <c r="F100" s="7" t="s">
        <v>444</v>
      </c>
    </row>
    <row r="101" spans="1:6" x14ac:dyDescent="0.25">
      <c r="A101" s="1" t="s">
        <v>232</v>
      </c>
      <c r="B101" s="3"/>
      <c r="C101" s="1" t="s">
        <v>5</v>
      </c>
      <c r="D101" s="1" t="s">
        <v>6</v>
      </c>
      <c r="E101" s="3">
        <v>39673</v>
      </c>
      <c r="F101" s="7" t="s">
        <v>444</v>
      </c>
    </row>
    <row r="102" spans="1:6" x14ac:dyDescent="0.25">
      <c r="A102" s="1" t="s">
        <v>235</v>
      </c>
      <c r="B102" s="3"/>
      <c r="C102" s="1" t="s">
        <v>5</v>
      </c>
      <c r="D102" s="1" t="s">
        <v>10</v>
      </c>
      <c r="E102" s="3">
        <v>45400</v>
      </c>
      <c r="F102" s="7" t="s">
        <v>444</v>
      </c>
    </row>
    <row r="103" spans="1:6" x14ac:dyDescent="0.25">
      <c r="A103" s="1" t="s">
        <v>238</v>
      </c>
      <c r="B103" s="3"/>
      <c r="C103" s="1" t="s">
        <v>5</v>
      </c>
      <c r="D103" s="1" t="s">
        <v>6</v>
      </c>
      <c r="E103" s="3">
        <v>43523</v>
      </c>
      <c r="F103" s="7" t="s">
        <v>444</v>
      </c>
    </row>
    <row r="104" spans="1:6" x14ac:dyDescent="0.25">
      <c r="A104" s="1" t="s">
        <v>239</v>
      </c>
      <c r="B104" s="3"/>
      <c r="C104" s="1" t="s">
        <v>5</v>
      </c>
      <c r="D104" s="1" t="s">
        <v>10</v>
      </c>
      <c r="E104" s="3">
        <v>39097</v>
      </c>
      <c r="F104" s="7" t="s">
        <v>444</v>
      </c>
    </row>
    <row r="105" spans="1:6" x14ac:dyDescent="0.25">
      <c r="A105" s="1" t="s">
        <v>248</v>
      </c>
      <c r="B105" s="3"/>
      <c r="C105" s="1" t="s">
        <v>5</v>
      </c>
      <c r="D105" s="1" t="s">
        <v>6</v>
      </c>
      <c r="E105" s="3">
        <v>44883</v>
      </c>
      <c r="F105" s="7" t="s">
        <v>444</v>
      </c>
    </row>
    <row r="106" spans="1:6" x14ac:dyDescent="0.25">
      <c r="A106" s="1" t="s">
        <v>250</v>
      </c>
      <c r="B106" s="3"/>
      <c r="C106" s="1" t="s">
        <v>5</v>
      </c>
      <c r="D106" s="1" t="s">
        <v>6</v>
      </c>
      <c r="E106" s="3">
        <v>43173</v>
      </c>
      <c r="F106" s="7" t="s">
        <v>444</v>
      </c>
    </row>
    <row r="107" spans="1:6" x14ac:dyDescent="0.25">
      <c r="A107" s="1" t="s">
        <v>251</v>
      </c>
      <c r="B107" s="3">
        <v>2958465</v>
      </c>
      <c r="C107" s="1" t="s">
        <v>5</v>
      </c>
      <c r="D107" s="1" t="s">
        <v>6</v>
      </c>
      <c r="E107" s="3">
        <v>45393</v>
      </c>
      <c r="F107" s="7" t="s">
        <v>444</v>
      </c>
    </row>
    <row r="108" spans="1:6" x14ac:dyDescent="0.25">
      <c r="A108" s="1" t="s">
        <v>253</v>
      </c>
      <c r="B108" s="3">
        <v>2958465</v>
      </c>
      <c r="C108" s="1" t="s">
        <v>5</v>
      </c>
      <c r="D108" s="1" t="s">
        <v>10</v>
      </c>
      <c r="E108" s="3">
        <v>45386</v>
      </c>
      <c r="F108" s="7" t="s">
        <v>444</v>
      </c>
    </row>
    <row r="109" spans="1:6" x14ac:dyDescent="0.25">
      <c r="A109" s="1" t="s">
        <v>254</v>
      </c>
      <c r="B109" s="3"/>
      <c r="C109" s="1" t="s">
        <v>5</v>
      </c>
      <c r="D109" s="1" t="s">
        <v>6</v>
      </c>
      <c r="E109" s="3">
        <v>43383</v>
      </c>
      <c r="F109" s="7" t="s">
        <v>444</v>
      </c>
    </row>
    <row r="110" spans="1:6" x14ac:dyDescent="0.25">
      <c r="A110" s="1" t="s">
        <v>257</v>
      </c>
      <c r="B110" s="3"/>
      <c r="C110" s="1" t="s">
        <v>5</v>
      </c>
      <c r="D110" s="1" t="s">
        <v>10</v>
      </c>
      <c r="E110" s="3">
        <v>45390</v>
      </c>
      <c r="F110" s="7" t="s">
        <v>444</v>
      </c>
    </row>
    <row r="111" spans="1:6" x14ac:dyDescent="0.25">
      <c r="A111" s="1" t="s">
        <v>258</v>
      </c>
      <c r="B111" s="3"/>
      <c r="C111" s="1" t="s">
        <v>5</v>
      </c>
      <c r="D111" s="1" t="s">
        <v>6</v>
      </c>
      <c r="E111" s="3">
        <v>42419</v>
      </c>
      <c r="F111" s="7" t="s">
        <v>444</v>
      </c>
    </row>
    <row r="112" spans="1:6" x14ac:dyDescent="0.25">
      <c r="A112" s="1" t="s">
        <v>259</v>
      </c>
      <c r="B112" s="3">
        <v>2958465</v>
      </c>
      <c r="C112" s="1" t="s">
        <v>5</v>
      </c>
      <c r="D112" s="1" t="s">
        <v>6</v>
      </c>
      <c r="E112" s="3">
        <v>45169</v>
      </c>
      <c r="F112" s="7" t="s">
        <v>444</v>
      </c>
    </row>
    <row r="113" spans="1:6" x14ac:dyDescent="0.25">
      <c r="A113" s="1" t="s">
        <v>261</v>
      </c>
      <c r="B113" s="3"/>
      <c r="C113" s="1" t="s">
        <v>5</v>
      </c>
      <c r="D113" s="1" t="s">
        <v>10</v>
      </c>
      <c r="E113" s="3">
        <v>43493</v>
      </c>
      <c r="F113" s="7" t="s">
        <v>444</v>
      </c>
    </row>
    <row r="114" spans="1:6" x14ac:dyDescent="0.25">
      <c r="A114" s="1" t="s">
        <v>264</v>
      </c>
      <c r="B114" s="3">
        <v>2958465</v>
      </c>
      <c r="C114" s="1" t="s">
        <v>5</v>
      </c>
      <c r="D114" s="1" t="s">
        <v>6</v>
      </c>
      <c r="E114" s="3">
        <v>44897</v>
      </c>
      <c r="F114" s="7" t="s">
        <v>444</v>
      </c>
    </row>
    <row r="115" spans="1:6" x14ac:dyDescent="0.25">
      <c r="A115" s="1" t="s">
        <v>265</v>
      </c>
      <c r="B115" s="3"/>
      <c r="C115" s="1" t="s">
        <v>5</v>
      </c>
      <c r="D115" s="1" t="s">
        <v>6</v>
      </c>
      <c r="E115" s="3">
        <v>41866</v>
      </c>
      <c r="F115" s="7" t="s">
        <v>444</v>
      </c>
    </row>
    <row r="116" spans="1:6" x14ac:dyDescent="0.25">
      <c r="A116" s="1" t="s">
        <v>266</v>
      </c>
      <c r="B116" s="3">
        <v>2958465</v>
      </c>
      <c r="C116" s="1" t="s">
        <v>5</v>
      </c>
      <c r="D116" s="1" t="s">
        <v>6</v>
      </c>
      <c r="E116" s="3">
        <v>45139</v>
      </c>
      <c r="F116" s="7" t="s">
        <v>444</v>
      </c>
    </row>
    <row r="117" spans="1:6" x14ac:dyDescent="0.25">
      <c r="A117" s="1" t="s">
        <v>267</v>
      </c>
      <c r="B117" s="3"/>
      <c r="C117" s="1" t="s">
        <v>5</v>
      </c>
      <c r="D117" s="1" t="s">
        <v>6</v>
      </c>
      <c r="E117" s="3">
        <v>45323</v>
      </c>
      <c r="F117" s="7" t="s">
        <v>444</v>
      </c>
    </row>
    <row r="118" spans="1:6" x14ac:dyDescent="0.25">
      <c r="A118" s="1" t="s">
        <v>268</v>
      </c>
      <c r="B118" s="3"/>
      <c r="C118" s="1" t="s">
        <v>5</v>
      </c>
      <c r="D118" s="1" t="s">
        <v>6</v>
      </c>
      <c r="E118" s="3">
        <v>44404</v>
      </c>
      <c r="F118" s="7" t="s">
        <v>444</v>
      </c>
    </row>
    <row r="119" spans="1:6" x14ac:dyDescent="0.25">
      <c r="A119" s="1" t="s">
        <v>270</v>
      </c>
      <c r="B119" s="3">
        <v>2958465</v>
      </c>
      <c r="C119" s="1" t="s">
        <v>5</v>
      </c>
      <c r="D119" s="1" t="s">
        <v>6</v>
      </c>
      <c r="E119" s="3">
        <v>45315</v>
      </c>
      <c r="F119" s="7" t="s">
        <v>444</v>
      </c>
    </row>
    <row r="120" spans="1:6" x14ac:dyDescent="0.25">
      <c r="A120" s="1" t="s">
        <v>271</v>
      </c>
      <c r="B120" s="3"/>
      <c r="C120" s="1" t="s">
        <v>5</v>
      </c>
      <c r="D120" s="1" t="s">
        <v>6</v>
      </c>
      <c r="E120" s="3">
        <v>43684</v>
      </c>
      <c r="F120" s="7" t="s">
        <v>444</v>
      </c>
    </row>
    <row r="121" spans="1:6" x14ac:dyDescent="0.25">
      <c r="A121" s="1" t="s">
        <v>273</v>
      </c>
      <c r="B121" s="3"/>
      <c r="C121" s="1" t="s">
        <v>5</v>
      </c>
      <c r="D121" s="1" t="s">
        <v>6</v>
      </c>
      <c r="E121" s="3">
        <v>44837</v>
      </c>
      <c r="F121" s="7" t="s">
        <v>444</v>
      </c>
    </row>
    <row r="122" spans="1:6" x14ac:dyDescent="0.25">
      <c r="A122" s="1" t="s">
        <v>274</v>
      </c>
      <c r="B122" s="3"/>
      <c r="C122" s="1" t="s">
        <v>5</v>
      </c>
      <c r="D122" s="1" t="s">
        <v>6</v>
      </c>
      <c r="E122" s="3">
        <v>44231</v>
      </c>
      <c r="F122" s="7" t="s">
        <v>444</v>
      </c>
    </row>
    <row r="123" spans="1:6" x14ac:dyDescent="0.25">
      <c r="A123" s="1" t="s">
        <v>276</v>
      </c>
      <c r="B123" s="3"/>
      <c r="C123" s="1" t="s">
        <v>5</v>
      </c>
      <c r="D123" s="1" t="s">
        <v>6</v>
      </c>
      <c r="E123" s="3">
        <v>43567</v>
      </c>
      <c r="F123" s="7" t="s">
        <v>444</v>
      </c>
    </row>
    <row r="124" spans="1:6" x14ac:dyDescent="0.25">
      <c r="A124" s="1" t="s">
        <v>279</v>
      </c>
      <c r="B124" s="3"/>
      <c r="C124" s="1" t="s">
        <v>5</v>
      </c>
      <c r="D124" s="1" t="s">
        <v>10</v>
      </c>
      <c r="E124" s="3">
        <v>42809</v>
      </c>
      <c r="F124" s="7" t="s">
        <v>444</v>
      </c>
    </row>
    <row r="125" spans="1:6" x14ac:dyDescent="0.25">
      <c r="A125" s="1" t="s">
        <v>281</v>
      </c>
      <c r="B125" s="3"/>
      <c r="C125" s="1" t="s">
        <v>5</v>
      </c>
      <c r="D125" s="1" t="s">
        <v>6</v>
      </c>
      <c r="E125" s="3">
        <v>43472</v>
      </c>
      <c r="F125" s="7" t="s">
        <v>444</v>
      </c>
    </row>
    <row r="126" spans="1:6" x14ac:dyDescent="0.25">
      <c r="A126" s="1" t="s">
        <v>282</v>
      </c>
      <c r="B126" s="3">
        <v>2958465</v>
      </c>
      <c r="C126" s="1" t="s">
        <v>5</v>
      </c>
      <c r="D126" s="1" t="s">
        <v>6</v>
      </c>
      <c r="E126" s="3">
        <v>45393</v>
      </c>
      <c r="F126" s="7" t="s">
        <v>444</v>
      </c>
    </row>
    <row r="127" spans="1:6" x14ac:dyDescent="0.25">
      <c r="A127" s="1" t="s">
        <v>284</v>
      </c>
      <c r="B127" s="3"/>
      <c r="C127" s="1" t="s">
        <v>5</v>
      </c>
      <c r="D127" s="1" t="s">
        <v>6</v>
      </c>
      <c r="E127" s="3">
        <v>45134</v>
      </c>
      <c r="F127" s="7" t="s">
        <v>444</v>
      </c>
    </row>
    <row r="128" spans="1:6" x14ac:dyDescent="0.25">
      <c r="A128" s="1" t="s">
        <v>286</v>
      </c>
      <c r="B128" s="3"/>
      <c r="C128" s="1" t="s">
        <v>5</v>
      </c>
      <c r="D128" s="1" t="s">
        <v>10</v>
      </c>
      <c r="E128" s="3">
        <v>44676</v>
      </c>
      <c r="F128" s="7" t="s">
        <v>444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E505-39E9-47E8-9922-DDE42B95B36E}">
  <sheetPr codeName="Hoja8"/>
  <dimension ref="A1:J130"/>
  <sheetViews>
    <sheetView topLeftCell="A102" workbookViewId="0">
      <selection activeCell="A2" sqref="A2:F130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7" t="s">
        <v>445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7" t="s">
        <v>445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7" t="s">
        <v>445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7" t="s">
        <v>445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7" t="s">
        <v>445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7" t="s">
        <v>445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7" t="s">
        <v>445</v>
      </c>
      <c r="J8">
        <f>COUNTA(JunioUsuariosActivos[Usuario SAP])</f>
        <v>129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7" t="s">
        <v>445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7" t="s">
        <v>445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7" t="s">
        <v>445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7" t="s">
        <v>445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7" t="s">
        <v>445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7" t="s">
        <v>445</v>
      </c>
    </row>
    <row r="15" spans="1:10" x14ac:dyDescent="0.25">
      <c r="A15" s="1" t="s">
        <v>32</v>
      </c>
      <c r="B15" s="3"/>
      <c r="C15" s="1" t="s">
        <v>5</v>
      </c>
      <c r="D15" s="1" t="s">
        <v>10</v>
      </c>
      <c r="E15" s="3">
        <v>42604</v>
      </c>
      <c r="F15" s="7" t="s">
        <v>445</v>
      </c>
    </row>
    <row r="16" spans="1:10" x14ac:dyDescent="0.25">
      <c r="A16" s="1" t="s">
        <v>33</v>
      </c>
      <c r="B16" s="3"/>
      <c r="C16" s="1" t="s">
        <v>5</v>
      </c>
      <c r="D16" s="1" t="s">
        <v>10</v>
      </c>
      <c r="E16" s="3">
        <v>41353</v>
      </c>
      <c r="F16" s="7" t="s">
        <v>445</v>
      </c>
    </row>
    <row r="17" spans="1:6" x14ac:dyDescent="0.25">
      <c r="A17" s="1" t="s">
        <v>35</v>
      </c>
      <c r="B17" s="3"/>
      <c r="C17" s="1" t="s">
        <v>5</v>
      </c>
      <c r="D17" s="1" t="s">
        <v>6</v>
      </c>
      <c r="E17" s="3">
        <v>44677</v>
      </c>
      <c r="F17" s="7" t="s">
        <v>445</v>
      </c>
    </row>
    <row r="18" spans="1:6" x14ac:dyDescent="0.25">
      <c r="A18" s="1" t="s">
        <v>36</v>
      </c>
      <c r="B18" s="3">
        <v>2958465</v>
      </c>
      <c r="C18" s="1" t="s">
        <v>5</v>
      </c>
      <c r="D18" s="1" t="s">
        <v>10</v>
      </c>
      <c r="E18" s="3">
        <v>45209</v>
      </c>
      <c r="F18" s="7" t="s">
        <v>445</v>
      </c>
    </row>
    <row r="19" spans="1:6" x14ac:dyDescent="0.25">
      <c r="A19" s="1" t="s">
        <v>38</v>
      </c>
      <c r="B19" s="3"/>
      <c r="C19" s="1" t="s">
        <v>5</v>
      </c>
      <c r="D19" s="1" t="s">
        <v>6</v>
      </c>
      <c r="E19" s="3">
        <v>44659</v>
      </c>
      <c r="F19" s="7" t="s">
        <v>445</v>
      </c>
    </row>
    <row r="20" spans="1:6" x14ac:dyDescent="0.25">
      <c r="A20" s="1" t="s">
        <v>51</v>
      </c>
      <c r="B20" s="3"/>
      <c r="C20" s="1" t="s">
        <v>5</v>
      </c>
      <c r="D20" s="1" t="s">
        <v>6</v>
      </c>
      <c r="E20" s="3">
        <v>44224</v>
      </c>
      <c r="F20" s="7" t="s">
        <v>445</v>
      </c>
    </row>
    <row r="21" spans="1:6" x14ac:dyDescent="0.25">
      <c r="A21" s="1" t="s">
        <v>52</v>
      </c>
      <c r="B21" s="3"/>
      <c r="C21" s="1" t="s">
        <v>5</v>
      </c>
      <c r="D21" s="1" t="s">
        <v>6</v>
      </c>
      <c r="E21" s="3">
        <v>44070</v>
      </c>
      <c r="F21" s="7" t="s">
        <v>445</v>
      </c>
    </row>
    <row r="22" spans="1:6" x14ac:dyDescent="0.25">
      <c r="A22" s="1" t="s">
        <v>54</v>
      </c>
      <c r="B22" s="3"/>
      <c r="C22" s="1" t="s">
        <v>5</v>
      </c>
      <c r="D22" s="1" t="s">
        <v>10</v>
      </c>
      <c r="E22" s="3">
        <v>44768</v>
      </c>
      <c r="F22" s="7" t="s">
        <v>445</v>
      </c>
    </row>
    <row r="23" spans="1:6" x14ac:dyDescent="0.25">
      <c r="A23" s="1" t="s">
        <v>55</v>
      </c>
      <c r="B23" s="3"/>
      <c r="C23" s="1" t="s">
        <v>5</v>
      </c>
      <c r="D23" s="1" t="s">
        <v>10</v>
      </c>
      <c r="E23" s="3">
        <v>44789</v>
      </c>
      <c r="F23" s="7" t="s">
        <v>445</v>
      </c>
    </row>
    <row r="24" spans="1:6" x14ac:dyDescent="0.25">
      <c r="A24" s="1" t="s">
        <v>57</v>
      </c>
      <c r="B24" s="3"/>
      <c r="C24" s="1" t="s">
        <v>5</v>
      </c>
      <c r="D24" s="1" t="s">
        <v>10</v>
      </c>
      <c r="E24" s="3">
        <v>43230</v>
      </c>
      <c r="F24" s="7" t="s">
        <v>445</v>
      </c>
    </row>
    <row r="25" spans="1:6" x14ac:dyDescent="0.25">
      <c r="A25" s="1" t="s">
        <v>64</v>
      </c>
      <c r="B25" s="3"/>
      <c r="C25" s="1" t="s">
        <v>5</v>
      </c>
      <c r="D25" s="1" t="s">
        <v>10</v>
      </c>
      <c r="E25" s="3">
        <v>42615</v>
      </c>
      <c r="F25" s="7" t="s">
        <v>445</v>
      </c>
    </row>
    <row r="26" spans="1:6" x14ac:dyDescent="0.25">
      <c r="A26" s="1" t="s">
        <v>66</v>
      </c>
      <c r="B26" s="3"/>
      <c r="C26" s="1" t="s">
        <v>5</v>
      </c>
      <c r="D26" s="1" t="s">
        <v>10</v>
      </c>
      <c r="E26" s="3">
        <v>39429</v>
      </c>
      <c r="F26" s="7" t="s">
        <v>445</v>
      </c>
    </row>
    <row r="27" spans="1:6" x14ac:dyDescent="0.25">
      <c r="A27" s="1" t="s">
        <v>68</v>
      </c>
      <c r="B27" s="3"/>
      <c r="C27" s="1" t="s">
        <v>5</v>
      </c>
      <c r="D27" s="1" t="s">
        <v>6</v>
      </c>
      <c r="E27" s="3">
        <v>45289</v>
      </c>
      <c r="F27" s="7" t="s">
        <v>445</v>
      </c>
    </row>
    <row r="28" spans="1:6" x14ac:dyDescent="0.25">
      <c r="A28" s="1" t="s">
        <v>69</v>
      </c>
      <c r="B28" s="3"/>
      <c r="C28" s="1" t="s">
        <v>5</v>
      </c>
      <c r="D28" s="1" t="s">
        <v>10</v>
      </c>
      <c r="E28" s="3">
        <v>45278</v>
      </c>
      <c r="F28" s="7" t="s">
        <v>445</v>
      </c>
    </row>
    <row r="29" spans="1:6" x14ac:dyDescent="0.25">
      <c r="A29" s="1" t="s">
        <v>73</v>
      </c>
      <c r="B29" s="3"/>
      <c r="C29" s="1" t="s">
        <v>5</v>
      </c>
      <c r="D29" s="1" t="s">
        <v>10</v>
      </c>
      <c r="E29" s="3">
        <v>44256</v>
      </c>
      <c r="F29" s="7" t="s">
        <v>445</v>
      </c>
    </row>
    <row r="30" spans="1:6" x14ac:dyDescent="0.25">
      <c r="A30" s="1" t="s">
        <v>74</v>
      </c>
      <c r="B30" s="3"/>
      <c r="C30" s="1" t="s">
        <v>5</v>
      </c>
      <c r="D30" s="1" t="s">
        <v>6</v>
      </c>
      <c r="E30" s="3">
        <v>41960</v>
      </c>
      <c r="F30" s="7" t="s">
        <v>445</v>
      </c>
    </row>
    <row r="31" spans="1:6" x14ac:dyDescent="0.25">
      <c r="A31" s="1" t="s">
        <v>76</v>
      </c>
      <c r="B31" s="3"/>
      <c r="C31" s="1" t="s">
        <v>5</v>
      </c>
      <c r="D31" s="1" t="s">
        <v>20</v>
      </c>
      <c r="E31" s="3">
        <v>44876</v>
      </c>
      <c r="F31" s="7" t="s">
        <v>445</v>
      </c>
    </row>
    <row r="32" spans="1:6" x14ac:dyDescent="0.25">
      <c r="A32" s="1" t="s">
        <v>77</v>
      </c>
      <c r="B32" s="3"/>
      <c r="C32" s="1" t="s">
        <v>5</v>
      </c>
      <c r="D32" s="1" t="s">
        <v>6</v>
      </c>
      <c r="E32" s="3">
        <v>44320</v>
      </c>
      <c r="F32" s="7" t="s">
        <v>445</v>
      </c>
    </row>
    <row r="33" spans="1:6" x14ac:dyDescent="0.25">
      <c r="A33" s="1" t="s">
        <v>81</v>
      </c>
      <c r="B33" s="3"/>
      <c r="C33" s="1" t="s">
        <v>5</v>
      </c>
      <c r="D33" s="1" t="s">
        <v>6</v>
      </c>
      <c r="E33" s="3">
        <v>41964</v>
      </c>
      <c r="F33" s="7" t="s">
        <v>445</v>
      </c>
    </row>
    <row r="34" spans="1:6" x14ac:dyDescent="0.25">
      <c r="A34" s="1" t="s">
        <v>82</v>
      </c>
      <c r="B34" s="3"/>
      <c r="C34" s="1" t="s">
        <v>5</v>
      </c>
      <c r="D34" s="1" t="s">
        <v>6</v>
      </c>
      <c r="E34" s="3">
        <v>45239</v>
      </c>
      <c r="F34" s="7" t="s">
        <v>445</v>
      </c>
    </row>
    <row r="35" spans="1:6" x14ac:dyDescent="0.25">
      <c r="A35" s="1" t="s">
        <v>84</v>
      </c>
      <c r="B35" s="3"/>
      <c r="C35" s="1" t="s">
        <v>5</v>
      </c>
      <c r="D35" s="1" t="s">
        <v>6</v>
      </c>
      <c r="E35" s="3">
        <v>42551</v>
      </c>
      <c r="F35" s="7" t="s">
        <v>445</v>
      </c>
    </row>
    <row r="36" spans="1:6" x14ac:dyDescent="0.25">
      <c r="A36" s="1" t="s">
        <v>87</v>
      </c>
      <c r="B36" s="3"/>
      <c r="C36" s="1" t="s">
        <v>5</v>
      </c>
      <c r="D36" s="1" t="s">
        <v>6</v>
      </c>
      <c r="E36" s="3">
        <v>42173</v>
      </c>
      <c r="F36" s="7" t="s">
        <v>445</v>
      </c>
    </row>
    <row r="37" spans="1:6" x14ac:dyDescent="0.25">
      <c r="A37" s="1" t="s">
        <v>88</v>
      </c>
      <c r="B37" s="3"/>
      <c r="C37" s="1" t="s">
        <v>5</v>
      </c>
      <c r="D37" s="1" t="s">
        <v>6</v>
      </c>
      <c r="E37" s="3">
        <v>43588</v>
      </c>
      <c r="F37" s="7" t="s">
        <v>445</v>
      </c>
    </row>
    <row r="38" spans="1:6" x14ac:dyDescent="0.25">
      <c r="A38" s="1" t="s">
        <v>89</v>
      </c>
      <c r="B38" s="3"/>
      <c r="C38" s="1" t="s">
        <v>5</v>
      </c>
      <c r="D38" s="1" t="s">
        <v>10</v>
      </c>
      <c r="E38" s="3">
        <v>43678</v>
      </c>
      <c r="F38" s="7" t="s">
        <v>445</v>
      </c>
    </row>
    <row r="39" spans="1:6" x14ac:dyDescent="0.25">
      <c r="A39" s="1" t="s">
        <v>93</v>
      </c>
      <c r="B39" s="3"/>
      <c r="C39" s="1" t="s">
        <v>5</v>
      </c>
      <c r="D39" s="1" t="s">
        <v>10</v>
      </c>
      <c r="E39" s="3">
        <v>45390</v>
      </c>
      <c r="F39" s="7" t="s">
        <v>445</v>
      </c>
    </row>
    <row r="40" spans="1:6" x14ac:dyDescent="0.25">
      <c r="A40" s="1" t="s">
        <v>96</v>
      </c>
      <c r="B40" s="3"/>
      <c r="C40" s="1" t="s">
        <v>5</v>
      </c>
      <c r="D40" s="1" t="s">
        <v>6</v>
      </c>
      <c r="E40" s="3">
        <v>44126</v>
      </c>
      <c r="F40" s="7" t="s">
        <v>445</v>
      </c>
    </row>
    <row r="41" spans="1:6" x14ac:dyDescent="0.25">
      <c r="A41" s="1" t="s">
        <v>97</v>
      </c>
      <c r="B41" s="3">
        <v>2958465</v>
      </c>
      <c r="C41" s="1" t="s">
        <v>5</v>
      </c>
      <c r="D41" s="1" t="s">
        <v>6</v>
      </c>
      <c r="E41" s="3">
        <v>45435</v>
      </c>
      <c r="F41" s="7" t="s">
        <v>445</v>
      </c>
    </row>
    <row r="42" spans="1:6" x14ac:dyDescent="0.25">
      <c r="A42" s="1" t="s">
        <v>99</v>
      </c>
      <c r="B42" s="3"/>
      <c r="C42" s="1" t="s">
        <v>5</v>
      </c>
      <c r="D42" s="1" t="s">
        <v>6</v>
      </c>
      <c r="E42" s="3">
        <v>45197</v>
      </c>
      <c r="F42" s="7" t="s">
        <v>445</v>
      </c>
    </row>
    <row r="43" spans="1:6" x14ac:dyDescent="0.25">
      <c r="A43" s="1" t="s">
        <v>101</v>
      </c>
      <c r="B43" s="3">
        <v>2958465</v>
      </c>
      <c r="C43" s="1" t="s">
        <v>5</v>
      </c>
      <c r="D43" s="1" t="s">
        <v>6</v>
      </c>
      <c r="E43" s="3">
        <v>45376</v>
      </c>
      <c r="F43" s="7" t="s">
        <v>445</v>
      </c>
    </row>
    <row r="44" spans="1:6" x14ac:dyDescent="0.25">
      <c r="A44" s="1" t="s">
        <v>104</v>
      </c>
      <c r="B44" s="3"/>
      <c r="C44" s="1" t="s">
        <v>5</v>
      </c>
      <c r="D44" s="1" t="s">
        <v>6</v>
      </c>
      <c r="E44" s="3">
        <v>42878</v>
      </c>
      <c r="F44" s="7" t="s">
        <v>445</v>
      </c>
    </row>
    <row r="45" spans="1:6" x14ac:dyDescent="0.25">
      <c r="A45" s="1" t="s">
        <v>107</v>
      </c>
      <c r="B45" s="3"/>
      <c r="C45" s="1" t="s">
        <v>5</v>
      </c>
      <c r="D45" s="1" t="s">
        <v>6</v>
      </c>
      <c r="E45" s="3">
        <v>40560</v>
      </c>
      <c r="F45" s="7" t="s">
        <v>445</v>
      </c>
    </row>
    <row r="46" spans="1:6" x14ac:dyDescent="0.25">
      <c r="A46" s="1" t="s">
        <v>108</v>
      </c>
      <c r="B46" s="3"/>
      <c r="C46" s="1" t="s">
        <v>5</v>
      </c>
      <c r="D46" s="1" t="s">
        <v>10</v>
      </c>
      <c r="E46" s="3">
        <v>42851</v>
      </c>
      <c r="F46" s="7" t="s">
        <v>445</v>
      </c>
    </row>
    <row r="47" spans="1:6" x14ac:dyDescent="0.25">
      <c r="A47" s="1" t="s">
        <v>110</v>
      </c>
      <c r="B47" s="3"/>
      <c r="C47" s="1" t="s">
        <v>5</v>
      </c>
      <c r="D47" s="1" t="s">
        <v>6</v>
      </c>
      <c r="E47" s="3">
        <v>41929</v>
      </c>
      <c r="F47" s="7" t="s">
        <v>445</v>
      </c>
    </row>
    <row r="48" spans="1:6" x14ac:dyDescent="0.25">
      <c r="A48" s="1" t="s">
        <v>111</v>
      </c>
      <c r="B48" s="3"/>
      <c r="C48" s="1" t="s">
        <v>5</v>
      </c>
      <c r="D48" s="1" t="s">
        <v>6</v>
      </c>
      <c r="E48" s="3">
        <v>44788</v>
      </c>
      <c r="F48" s="7" t="s">
        <v>445</v>
      </c>
    </row>
    <row r="49" spans="1:6" x14ac:dyDescent="0.25">
      <c r="A49" s="1" t="s">
        <v>112</v>
      </c>
      <c r="B49" s="3">
        <v>2958465</v>
      </c>
      <c r="C49" s="1" t="s">
        <v>5</v>
      </c>
      <c r="D49" s="1" t="s">
        <v>6</v>
      </c>
      <c r="E49" s="3">
        <v>45405</v>
      </c>
      <c r="F49" s="7" t="s">
        <v>445</v>
      </c>
    </row>
    <row r="50" spans="1:6" x14ac:dyDescent="0.25">
      <c r="A50" s="1" t="s">
        <v>114</v>
      </c>
      <c r="B50" s="3"/>
      <c r="C50" s="1" t="s">
        <v>5</v>
      </c>
      <c r="D50" s="1" t="s">
        <v>6</v>
      </c>
      <c r="E50" s="3">
        <v>45352</v>
      </c>
      <c r="F50" s="7" t="s">
        <v>445</v>
      </c>
    </row>
    <row r="51" spans="1:6" x14ac:dyDescent="0.25">
      <c r="A51" s="1" t="s">
        <v>115</v>
      </c>
      <c r="B51" s="3"/>
      <c r="C51" s="1" t="s">
        <v>5</v>
      </c>
      <c r="D51" s="1" t="s">
        <v>6</v>
      </c>
      <c r="E51" s="3">
        <v>41282</v>
      </c>
      <c r="F51" s="7" t="s">
        <v>445</v>
      </c>
    </row>
    <row r="52" spans="1:6" x14ac:dyDescent="0.25">
      <c r="A52" s="1" t="s">
        <v>117</v>
      </c>
      <c r="B52" s="3"/>
      <c r="C52" s="1" t="s">
        <v>5</v>
      </c>
      <c r="D52" s="1" t="s">
        <v>10</v>
      </c>
      <c r="E52" s="3">
        <v>44671</v>
      </c>
      <c r="F52" s="7" t="s">
        <v>445</v>
      </c>
    </row>
    <row r="53" spans="1:6" x14ac:dyDescent="0.25">
      <c r="A53" s="1" t="s">
        <v>118</v>
      </c>
      <c r="B53" s="3"/>
      <c r="C53" s="1" t="s">
        <v>5</v>
      </c>
      <c r="D53" s="1" t="s">
        <v>6</v>
      </c>
      <c r="E53" s="3">
        <v>43063</v>
      </c>
      <c r="F53" s="7" t="s">
        <v>445</v>
      </c>
    </row>
    <row r="54" spans="1:6" x14ac:dyDescent="0.25">
      <c r="A54" s="1" t="s">
        <v>120</v>
      </c>
      <c r="B54" s="3"/>
      <c r="C54" s="1" t="s">
        <v>5</v>
      </c>
      <c r="D54" s="1" t="s">
        <v>6</v>
      </c>
      <c r="E54" s="3">
        <v>45152</v>
      </c>
      <c r="F54" s="7" t="s">
        <v>445</v>
      </c>
    </row>
    <row r="55" spans="1:6" x14ac:dyDescent="0.25">
      <c r="A55" s="1" t="s">
        <v>122</v>
      </c>
      <c r="B55" s="3">
        <v>2958465</v>
      </c>
      <c r="C55" s="1" t="s">
        <v>5</v>
      </c>
      <c r="D55" s="1" t="s">
        <v>20</v>
      </c>
      <c r="E55" s="3">
        <v>45446</v>
      </c>
      <c r="F55" s="7" t="s">
        <v>445</v>
      </c>
    </row>
    <row r="56" spans="1:6" x14ac:dyDescent="0.25">
      <c r="A56" s="1" t="s">
        <v>126</v>
      </c>
      <c r="B56" s="3"/>
      <c r="C56" s="1" t="s">
        <v>5</v>
      </c>
      <c r="D56" s="1" t="s">
        <v>6</v>
      </c>
      <c r="E56" s="3">
        <v>43628</v>
      </c>
      <c r="F56" s="7" t="s">
        <v>445</v>
      </c>
    </row>
    <row r="57" spans="1:6" x14ac:dyDescent="0.25">
      <c r="A57" s="1" t="s">
        <v>128</v>
      </c>
      <c r="B57" s="3"/>
      <c r="C57" s="1" t="s">
        <v>5</v>
      </c>
      <c r="D57" s="1" t="s">
        <v>6</v>
      </c>
      <c r="E57" s="3">
        <v>41863</v>
      </c>
      <c r="F57" s="7" t="s">
        <v>445</v>
      </c>
    </row>
    <row r="58" spans="1:6" x14ac:dyDescent="0.25">
      <c r="A58" s="1" t="s">
        <v>129</v>
      </c>
      <c r="B58" s="3">
        <v>2958465</v>
      </c>
      <c r="C58" s="1" t="s">
        <v>5</v>
      </c>
      <c r="D58" s="1" t="s">
        <v>6</v>
      </c>
      <c r="E58" s="3">
        <v>44967</v>
      </c>
      <c r="F58" s="7" t="s">
        <v>445</v>
      </c>
    </row>
    <row r="59" spans="1:6" x14ac:dyDescent="0.25">
      <c r="A59" s="1" t="s">
        <v>132</v>
      </c>
      <c r="B59" s="3"/>
      <c r="C59" s="1" t="s">
        <v>5</v>
      </c>
      <c r="D59" s="1" t="s">
        <v>10</v>
      </c>
      <c r="E59" s="3">
        <v>43103</v>
      </c>
      <c r="F59" s="7" t="s">
        <v>445</v>
      </c>
    </row>
    <row r="60" spans="1:6" x14ac:dyDescent="0.25">
      <c r="A60" s="1" t="s">
        <v>136</v>
      </c>
      <c r="B60" s="3"/>
      <c r="C60" s="1" t="s">
        <v>5</v>
      </c>
      <c r="D60" s="1" t="s">
        <v>6</v>
      </c>
      <c r="E60" s="3">
        <v>42576</v>
      </c>
      <c r="F60" s="7" t="s">
        <v>445</v>
      </c>
    </row>
    <row r="61" spans="1:6" x14ac:dyDescent="0.25">
      <c r="A61" s="1" t="s">
        <v>137</v>
      </c>
      <c r="B61" s="3"/>
      <c r="C61" s="1" t="s">
        <v>5</v>
      </c>
      <c r="D61" s="1" t="s">
        <v>6</v>
      </c>
      <c r="E61" s="3">
        <v>44076</v>
      </c>
      <c r="F61" s="7" t="s">
        <v>445</v>
      </c>
    </row>
    <row r="62" spans="1:6" x14ac:dyDescent="0.25">
      <c r="A62" s="1" t="s">
        <v>138</v>
      </c>
      <c r="B62" s="3"/>
      <c r="C62" s="1" t="s">
        <v>5</v>
      </c>
      <c r="D62" s="1" t="s">
        <v>6</v>
      </c>
      <c r="E62" s="3">
        <v>44617</v>
      </c>
      <c r="F62" s="7" t="s">
        <v>445</v>
      </c>
    </row>
    <row r="63" spans="1:6" x14ac:dyDescent="0.25">
      <c r="A63" s="1" t="s">
        <v>139</v>
      </c>
      <c r="B63" s="3"/>
      <c r="C63" s="1" t="s">
        <v>5</v>
      </c>
      <c r="D63" s="1" t="s">
        <v>10</v>
      </c>
      <c r="E63" s="3">
        <v>45085</v>
      </c>
      <c r="F63" s="7" t="s">
        <v>445</v>
      </c>
    </row>
    <row r="64" spans="1:6" x14ac:dyDescent="0.25">
      <c r="A64" s="1" t="s">
        <v>140</v>
      </c>
      <c r="B64" s="3"/>
      <c r="C64" s="1" t="s">
        <v>5</v>
      </c>
      <c r="D64" s="1" t="s">
        <v>10</v>
      </c>
      <c r="E64" s="3">
        <v>44047</v>
      </c>
      <c r="F64" s="7" t="s">
        <v>445</v>
      </c>
    </row>
    <row r="65" spans="1:6" x14ac:dyDescent="0.25">
      <c r="A65" s="1" t="s">
        <v>143</v>
      </c>
      <c r="B65" s="3"/>
      <c r="C65" s="1" t="s">
        <v>5</v>
      </c>
      <c r="D65" s="1" t="s">
        <v>10</v>
      </c>
      <c r="E65" s="3">
        <v>44007</v>
      </c>
      <c r="F65" s="7" t="s">
        <v>445</v>
      </c>
    </row>
    <row r="66" spans="1:6" x14ac:dyDescent="0.25">
      <c r="A66" s="1" t="s">
        <v>146</v>
      </c>
      <c r="B66" s="3"/>
      <c r="C66" s="1" t="s">
        <v>5</v>
      </c>
      <c r="D66" s="1" t="s">
        <v>6</v>
      </c>
      <c r="E66" s="3">
        <v>45169</v>
      </c>
      <c r="F66" s="7" t="s">
        <v>445</v>
      </c>
    </row>
    <row r="67" spans="1:6" x14ac:dyDescent="0.25">
      <c r="A67" s="1" t="s">
        <v>147</v>
      </c>
      <c r="B67" s="3">
        <v>2958465</v>
      </c>
      <c r="C67" s="1" t="s">
        <v>5</v>
      </c>
      <c r="D67" s="1" t="s">
        <v>6</v>
      </c>
      <c r="E67" s="3">
        <v>45113</v>
      </c>
      <c r="F67" s="7" t="s">
        <v>445</v>
      </c>
    </row>
    <row r="68" spans="1:6" x14ac:dyDescent="0.25">
      <c r="A68" s="1" t="s">
        <v>151</v>
      </c>
      <c r="B68" s="3"/>
      <c r="C68" s="1" t="s">
        <v>5</v>
      </c>
      <c r="D68" s="1" t="s">
        <v>6</v>
      </c>
      <c r="E68" s="3">
        <v>44837</v>
      </c>
      <c r="F68" s="7" t="s">
        <v>445</v>
      </c>
    </row>
    <row r="69" spans="1:6" x14ac:dyDescent="0.25">
      <c r="A69" s="1" t="s">
        <v>152</v>
      </c>
      <c r="B69" s="3"/>
      <c r="C69" s="1" t="s">
        <v>5</v>
      </c>
      <c r="D69" s="1" t="s">
        <v>10</v>
      </c>
      <c r="E69" s="3">
        <v>43634</v>
      </c>
      <c r="F69" s="7" t="s">
        <v>445</v>
      </c>
    </row>
    <row r="70" spans="1:6" x14ac:dyDescent="0.25">
      <c r="A70" s="1" t="s">
        <v>153</v>
      </c>
      <c r="B70" s="3"/>
      <c r="C70" s="1" t="s">
        <v>5</v>
      </c>
      <c r="D70" s="1" t="s">
        <v>10</v>
      </c>
      <c r="E70" s="3">
        <v>45303</v>
      </c>
      <c r="F70" s="7" t="s">
        <v>445</v>
      </c>
    </row>
    <row r="71" spans="1:6" x14ac:dyDescent="0.25">
      <c r="A71" s="1" t="s">
        <v>155</v>
      </c>
      <c r="B71" s="3"/>
      <c r="C71" s="1" t="s">
        <v>5</v>
      </c>
      <c r="D71" s="1" t="s">
        <v>10</v>
      </c>
      <c r="E71" s="3">
        <v>42990</v>
      </c>
      <c r="F71" s="7" t="s">
        <v>445</v>
      </c>
    </row>
    <row r="72" spans="1:6" x14ac:dyDescent="0.25">
      <c r="A72" s="1" t="s">
        <v>157</v>
      </c>
      <c r="B72" s="3"/>
      <c r="C72" s="1" t="s">
        <v>5</v>
      </c>
      <c r="D72" s="1" t="s">
        <v>6</v>
      </c>
      <c r="E72" s="3">
        <v>44447</v>
      </c>
      <c r="F72" s="7" t="s">
        <v>445</v>
      </c>
    </row>
    <row r="73" spans="1:6" x14ac:dyDescent="0.25">
      <c r="A73" s="1" t="s">
        <v>159</v>
      </c>
      <c r="B73" s="3"/>
      <c r="C73" s="1" t="s">
        <v>5</v>
      </c>
      <c r="D73" s="1" t="s">
        <v>6</v>
      </c>
      <c r="E73" s="3">
        <v>43256</v>
      </c>
      <c r="F73" s="7" t="s">
        <v>445</v>
      </c>
    </row>
    <row r="74" spans="1:6" x14ac:dyDescent="0.25">
      <c r="A74" s="1" t="s">
        <v>160</v>
      </c>
      <c r="B74" s="3"/>
      <c r="C74" s="1" t="s">
        <v>5</v>
      </c>
      <c r="D74" s="1" t="s">
        <v>10</v>
      </c>
      <c r="E74" s="3">
        <v>44097</v>
      </c>
      <c r="F74" s="7" t="s">
        <v>445</v>
      </c>
    </row>
    <row r="75" spans="1:6" x14ac:dyDescent="0.25">
      <c r="A75" s="1" t="s">
        <v>161</v>
      </c>
      <c r="B75" s="3"/>
      <c r="C75" s="1" t="s">
        <v>5</v>
      </c>
      <c r="D75" s="1" t="s">
        <v>6</v>
      </c>
      <c r="E75" s="3">
        <v>42821</v>
      </c>
      <c r="F75" s="7" t="s">
        <v>445</v>
      </c>
    </row>
    <row r="76" spans="1:6" x14ac:dyDescent="0.25">
      <c r="A76" s="1" t="s">
        <v>166</v>
      </c>
      <c r="B76" s="3"/>
      <c r="C76" s="1" t="s">
        <v>5</v>
      </c>
      <c r="D76" s="1" t="s">
        <v>10</v>
      </c>
      <c r="E76" s="3">
        <v>44467</v>
      </c>
      <c r="F76" s="7" t="s">
        <v>445</v>
      </c>
    </row>
    <row r="77" spans="1:6" x14ac:dyDescent="0.25">
      <c r="A77" s="1" t="s">
        <v>168</v>
      </c>
      <c r="B77" s="3"/>
      <c r="C77" s="1" t="s">
        <v>5</v>
      </c>
      <c r="D77" s="1" t="s">
        <v>6</v>
      </c>
      <c r="E77" s="3">
        <v>40317</v>
      </c>
      <c r="F77" s="7" t="s">
        <v>445</v>
      </c>
    </row>
    <row r="78" spans="1:6" x14ac:dyDescent="0.25">
      <c r="A78" s="1" t="s">
        <v>169</v>
      </c>
      <c r="B78" s="3">
        <v>2958465</v>
      </c>
      <c r="C78" s="1" t="s">
        <v>5</v>
      </c>
      <c r="D78" s="1" t="s">
        <v>10</v>
      </c>
      <c r="E78" s="3">
        <v>44999</v>
      </c>
      <c r="F78" s="7" t="s">
        <v>445</v>
      </c>
    </row>
    <row r="79" spans="1:6" x14ac:dyDescent="0.25">
      <c r="A79" s="1" t="s">
        <v>170</v>
      </c>
      <c r="B79" s="3"/>
      <c r="C79" s="1" t="s">
        <v>5</v>
      </c>
      <c r="D79" s="1" t="s">
        <v>6</v>
      </c>
      <c r="E79" s="3">
        <v>44266</v>
      </c>
      <c r="F79" s="7" t="s">
        <v>445</v>
      </c>
    </row>
    <row r="80" spans="1:6" x14ac:dyDescent="0.25">
      <c r="A80" s="1" t="s">
        <v>172</v>
      </c>
      <c r="B80" s="3"/>
      <c r="C80" s="1" t="s">
        <v>5</v>
      </c>
      <c r="D80" s="1" t="s">
        <v>10</v>
      </c>
      <c r="E80" s="3">
        <v>43594</v>
      </c>
      <c r="F80" s="7" t="s">
        <v>445</v>
      </c>
    </row>
    <row r="81" spans="1:6" x14ac:dyDescent="0.25">
      <c r="A81" s="1" t="s">
        <v>173</v>
      </c>
      <c r="B81" s="3"/>
      <c r="C81" s="1" t="s">
        <v>5</v>
      </c>
      <c r="D81" s="1" t="s">
        <v>10</v>
      </c>
      <c r="E81" s="3">
        <v>44253</v>
      </c>
      <c r="F81" s="7" t="s">
        <v>445</v>
      </c>
    </row>
    <row r="82" spans="1:6" x14ac:dyDescent="0.25">
      <c r="A82" s="1" t="s">
        <v>175</v>
      </c>
      <c r="B82" s="3"/>
      <c r="C82" s="1" t="s">
        <v>5</v>
      </c>
      <c r="D82" s="1" t="s">
        <v>6</v>
      </c>
      <c r="E82" s="3">
        <v>40560</v>
      </c>
      <c r="F82" s="7" t="s">
        <v>445</v>
      </c>
    </row>
    <row r="83" spans="1:6" x14ac:dyDescent="0.25">
      <c r="A83" s="1" t="s">
        <v>177</v>
      </c>
      <c r="B83" s="3"/>
      <c r="C83" s="1" t="s">
        <v>5</v>
      </c>
      <c r="D83" s="1" t="s">
        <v>6</v>
      </c>
      <c r="E83" s="3">
        <v>44158</v>
      </c>
      <c r="F83" s="7" t="s">
        <v>445</v>
      </c>
    </row>
    <row r="84" spans="1:6" x14ac:dyDescent="0.25">
      <c r="A84" s="1" t="s">
        <v>182</v>
      </c>
      <c r="B84" s="3"/>
      <c r="C84" s="1" t="s">
        <v>5</v>
      </c>
      <c r="D84" s="1" t="s">
        <v>6</v>
      </c>
      <c r="E84" s="3">
        <v>45133</v>
      </c>
      <c r="F84" s="7" t="s">
        <v>445</v>
      </c>
    </row>
    <row r="85" spans="1:6" x14ac:dyDescent="0.25">
      <c r="A85" s="1" t="s">
        <v>189</v>
      </c>
      <c r="B85" s="3">
        <v>2958465</v>
      </c>
      <c r="C85" s="1" t="s">
        <v>5</v>
      </c>
      <c r="D85" s="1" t="s">
        <v>6</v>
      </c>
      <c r="E85" s="3">
        <v>44895</v>
      </c>
      <c r="F85" s="7" t="s">
        <v>445</v>
      </c>
    </row>
    <row r="86" spans="1:6" x14ac:dyDescent="0.25">
      <c r="A86" s="1" t="s">
        <v>190</v>
      </c>
      <c r="B86" s="3"/>
      <c r="C86" s="1" t="s">
        <v>5</v>
      </c>
      <c r="D86" s="1" t="s">
        <v>10</v>
      </c>
      <c r="E86" s="3">
        <v>45112</v>
      </c>
      <c r="F86" s="7" t="s">
        <v>445</v>
      </c>
    </row>
    <row r="87" spans="1:6" x14ac:dyDescent="0.25">
      <c r="A87" s="1" t="s">
        <v>192</v>
      </c>
      <c r="B87" s="3"/>
      <c r="C87" s="1" t="s">
        <v>5</v>
      </c>
      <c r="D87" s="1" t="s">
        <v>10</v>
      </c>
      <c r="E87" s="3">
        <v>44243</v>
      </c>
      <c r="F87" s="7" t="s">
        <v>445</v>
      </c>
    </row>
    <row r="88" spans="1:6" x14ac:dyDescent="0.25">
      <c r="A88" s="1" t="s">
        <v>195</v>
      </c>
      <c r="B88" s="3"/>
      <c r="C88" s="1" t="s">
        <v>5</v>
      </c>
      <c r="D88" s="1" t="s">
        <v>6</v>
      </c>
      <c r="E88" s="3">
        <v>44281</v>
      </c>
      <c r="F88" s="7" t="s">
        <v>445</v>
      </c>
    </row>
    <row r="89" spans="1:6" x14ac:dyDescent="0.25">
      <c r="A89" s="1" t="s">
        <v>196</v>
      </c>
      <c r="B89" s="3"/>
      <c r="C89" s="1" t="s">
        <v>5</v>
      </c>
      <c r="D89" s="1" t="s">
        <v>6</v>
      </c>
      <c r="E89" s="3">
        <v>44036</v>
      </c>
      <c r="F89" s="7" t="s">
        <v>445</v>
      </c>
    </row>
    <row r="90" spans="1:6" x14ac:dyDescent="0.25">
      <c r="A90" s="1" t="s">
        <v>200</v>
      </c>
      <c r="B90" s="3"/>
      <c r="C90" s="1" t="s">
        <v>5</v>
      </c>
      <c r="D90" s="1" t="s">
        <v>6</v>
      </c>
      <c r="E90" s="3">
        <v>41690</v>
      </c>
      <c r="F90" s="7" t="s">
        <v>445</v>
      </c>
    </row>
    <row r="91" spans="1:6" x14ac:dyDescent="0.25">
      <c r="A91" s="1" t="s">
        <v>201</v>
      </c>
      <c r="B91" s="3"/>
      <c r="C91" s="1" t="s">
        <v>5</v>
      </c>
      <c r="D91" s="1" t="s">
        <v>6</v>
      </c>
      <c r="E91" s="3">
        <v>42354</v>
      </c>
      <c r="F91" s="7" t="s">
        <v>445</v>
      </c>
    </row>
    <row r="92" spans="1:6" x14ac:dyDescent="0.25">
      <c r="A92" s="1" t="s">
        <v>202</v>
      </c>
      <c r="B92" s="3"/>
      <c r="C92" s="1" t="s">
        <v>5</v>
      </c>
      <c r="D92" s="1" t="s">
        <v>10</v>
      </c>
      <c r="E92" s="3">
        <v>44389</v>
      </c>
      <c r="F92" s="7" t="s">
        <v>445</v>
      </c>
    </row>
    <row r="93" spans="1:6" x14ac:dyDescent="0.25">
      <c r="A93" s="1" t="s">
        <v>206</v>
      </c>
      <c r="B93" s="3"/>
      <c r="C93" s="1" t="s">
        <v>5</v>
      </c>
      <c r="D93" s="1" t="s">
        <v>6</v>
      </c>
      <c r="E93" s="3">
        <v>44865</v>
      </c>
      <c r="F93" s="7" t="s">
        <v>445</v>
      </c>
    </row>
    <row r="94" spans="1:6" x14ac:dyDescent="0.25">
      <c r="A94" s="1" t="s">
        <v>207</v>
      </c>
      <c r="B94" s="3"/>
      <c r="C94" s="1" t="s">
        <v>5</v>
      </c>
      <c r="D94" s="1" t="s">
        <v>10</v>
      </c>
      <c r="E94" s="3">
        <v>43651</v>
      </c>
      <c r="F94" s="7" t="s">
        <v>445</v>
      </c>
    </row>
    <row r="95" spans="1:6" x14ac:dyDescent="0.25">
      <c r="A95" s="1" t="s">
        <v>210</v>
      </c>
      <c r="B95" s="3"/>
      <c r="C95" s="1" t="s">
        <v>5</v>
      </c>
      <c r="D95" s="1" t="s">
        <v>10</v>
      </c>
      <c r="E95" s="3">
        <v>45338</v>
      </c>
      <c r="F95" s="7" t="s">
        <v>445</v>
      </c>
    </row>
    <row r="96" spans="1:6" x14ac:dyDescent="0.25">
      <c r="A96" s="1" t="s">
        <v>211</v>
      </c>
      <c r="B96" s="3"/>
      <c r="C96" s="1" t="s">
        <v>5</v>
      </c>
      <c r="D96" s="1" t="s">
        <v>6</v>
      </c>
      <c r="E96" s="3">
        <v>41124</v>
      </c>
      <c r="F96" s="7" t="s">
        <v>445</v>
      </c>
    </row>
    <row r="97" spans="1:6" x14ac:dyDescent="0.25">
      <c r="A97" s="1" t="s">
        <v>215</v>
      </c>
      <c r="B97" s="3">
        <v>2958446</v>
      </c>
      <c r="C97" s="1" t="s">
        <v>5</v>
      </c>
      <c r="D97" s="1" t="s">
        <v>10</v>
      </c>
      <c r="E97" s="3">
        <v>41864</v>
      </c>
      <c r="F97" s="7" t="s">
        <v>445</v>
      </c>
    </row>
    <row r="98" spans="1:6" x14ac:dyDescent="0.25">
      <c r="A98" s="1" t="s">
        <v>220</v>
      </c>
      <c r="B98" s="3"/>
      <c r="C98" s="1" t="s">
        <v>5</v>
      </c>
      <c r="D98" s="1" t="s">
        <v>6</v>
      </c>
      <c r="E98" s="3">
        <v>45363</v>
      </c>
      <c r="F98" s="7" t="s">
        <v>445</v>
      </c>
    </row>
    <row r="99" spans="1:6" x14ac:dyDescent="0.25">
      <c r="A99" s="1" t="s">
        <v>226</v>
      </c>
      <c r="B99" s="3"/>
      <c r="C99" s="1" t="s">
        <v>5</v>
      </c>
      <c r="D99" s="1" t="s">
        <v>10</v>
      </c>
      <c r="E99" s="3">
        <v>41894</v>
      </c>
      <c r="F99" s="7" t="s">
        <v>445</v>
      </c>
    </row>
    <row r="100" spans="1:6" x14ac:dyDescent="0.25">
      <c r="A100" s="1" t="s">
        <v>227</v>
      </c>
      <c r="B100" s="3"/>
      <c r="C100" s="1" t="s">
        <v>5</v>
      </c>
      <c r="D100" s="1" t="s">
        <v>6</v>
      </c>
      <c r="E100" s="3">
        <v>45464</v>
      </c>
      <c r="F100" s="7" t="s">
        <v>445</v>
      </c>
    </row>
    <row r="101" spans="1:6" x14ac:dyDescent="0.25">
      <c r="A101" s="1" t="s">
        <v>228</v>
      </c>
      <c r="B101" s="3"/>
      <c r="C101" s="1" t="s">
        <v>5</v>
      </c>
      <c r="D101" s="1" t="s">
        <v>6</v>
      </c>
      <c r="E101" s="3">
        <v>43208</v>
      </c>
      <c r="F101" s="7" t="s">
        <v>445</v>
      </c>
    </row>
    <row r="102" spans="1:6" x14ac:dyDescent="0.25">
      <c r="A102" s="1" t="s">
        <v>230</v>
      </c>
      <c r="B102" s="3"/>
      <c r="C102" s="1" t="s">
        <v>5</v>
      </c>
      <c r="D102" s="1" t="s">
        <v>6</v>
      </c>
      <c r="E102" s="3">
        <v>45190</v>
      </c>
      <c r="F102" s="7" t="s">
        <v>445</v>
      </c>
    </row>
    <row r="103" spans="1:6" x14ac:dyDescent="0.25">
      <c r="A103" s="1" t="s">
        <v>232</v>
      </c>
      <c r="B103" s="3"/>
      <c r="C103" s="1" t="s">
        <v>5</v>
      </c>
      <c r="D103" s="1" t="s">
        <v>6</v>
      </c>
      <c r="E103" s="3">
        <v>39673</v>
      </c>
      <c r="F103" s="7" t="s">
        <v>445</v>
      </c>
    </row>
    <row r="104" spans="1:6" x14ac:dyDescent="0.25">
      <c r="A104" s="1" t="s">
        <v>235</v>
      </c>
      <c r="B104" s="3"/>
      <c r="C104" s="1" t="s">
        <v>5</v>
      </c>
      <c r="D104" s="1" t="s">
        <v>10</v>
      </c>
      <c r="E104" s="3">
        <v>45400</v>
      </c>
      <c r="F104" s="7" t="s">
        <v>445</v>
      </c>
    </row>
    <row r="105" spans="1:6" x14ac:dyDescent="0.25">
      <c r="A105" s="1" t="s">
        <v>238</v>
      </c>
      <c r="B105" s="3"/>
      <c r="C105" s="1" t="s">
        <v>5</v>
      </c>
      <c r="D105" s="1" t="s">
        <v>6</v>
      </c>
      <c r="E105" s="3">
        <v>43523</v>
      </c>
      <c r="F105" s="7" t="s">
        <v>445</v>
      </c>
    </row>
    <row r="106" spans="1:6" x14ac:dyDescent="0.25">
      <c r="A106" s="1" t="s">
        <v>239</v>
      </c>
      <c r="B106" s="3"/>
      <c r="C106" s="1" t="s">
        <v>5</v>
      </c>
      <c r="D106" s="1" t="s">
        <v>10</v>
      </c>
      <c r="E106" s="3">
        <v>39097</v>
      </c>
      <c r="F106" s="7" t="s">
        <v>445</v>
      </c>
    </row>
    <row r="107" spans="1:6" x14ac:dyDescent="0.25">
      <c r="A107" s="1" t="s">
        <v>248</v>
      </c>
      <c r="B107" s="3"/>
      <c r="C107" s="1" t="s">
        <v>5</v>
      </c>
      <c r="D107" s="1" t="s">
        <v>6</v>
      </c>
      <c r="E107" s="3">
        <v>44883</v>
      </c>
      <c r="F107" s="7" t="s">
        <v>445</v>
      </c>
    </row>
    <row r="108" spans="1:6" x14ac:dyDescent="0.25">
      <c r="A108" s="1" t="s">
        <v>250</v>
      </c>
      <c r="B108" s="3"/>
      <c r="C108" s="1" t="s">
        <v>5</v>
      </c>
      <c r="D108" s="1" t="s">
        <v>6</v>
      </c>
      <c r="E108" s="3">
        <v>43173</v>
      </c>
      <c r="F108" s="7" t="s">
        <v>445</v>
      </c>
    </row>
    <row r="109" spans="1:6" x14ac:dyDescent="0.25">
      <c r="A109" s="1" t="s">
        <v>251</v>
      </c>
      <c r="B109" s="3">
        <v>2958465</v>
      </c>
      <c r="C109" s="1" t="s">
        <v>5</v>
      </c>
      <c r="D109" s="1" t="s">
        <v>6</v>
      </c>
      <c r="E109" s="3">
        <v>45393</v>
      </c>
      <c r="F109" s="7" t="s">
        <v>445</v>
      </c>
    </row>
    <row r="110" spans="1:6" x14ac:dyDescent="0.25">
      <c r="A110" s="1" t="s">
        <v>253</v>
      </c>
      <c r="B110" s="3">
        <v>2958465</v>
      </c>
      <c r="C110" s="1" t="s">
        <v>5</v>
      </c>
      <c r="D110" s="1" t="s">
        <v>10</v>
      </c>
      <c r="E110" s="3">
        <v>45386</v>
      </c>
      <c r="F110" s="7" t="s">
        <v>445</v>
      </c>
    </row>
    <row r="111" spans="1:6" x14ac:dyDescent="0.25">
      <c r="A111" s="1" t="s">
        <v>254</v>
      </c>
      <c r="B111" s="3"/>
      <c r="C111" s="1" t="s">
        <v>5</v>
      </c>
      <c r="D111" s="1" t="s">
        <v>6</v>
      </c>
      <c r="E111" s="3">
        <v>43383</v>
      </c>
      <c r="F111" s="7" t="s">
        <v>445</v>
      </c>
    </row>
    <row r="112" spans="1:6" x14ac:dyDescent="0.25">
      <c r="A112" s="1" t="s">
        <v>257</v>
      </c>
      <c r="B112" s="3"/>
      <c r="C112" s="1" t="s">
        <v>5</v>
      </c>
      <c r="D112" s="1" t="s">
        <v>10</v>
      </c>
      <c r="E112" s="3">
        <v>45390</v>
      </c>
      <c r="F112" s="7" t="s">
        <v>445</v>
      </c>
    </row>
    <row r="113" spans="1:6" x14ac:dyDescent="0.25">
      <c r="A113" s="1" t="s">
        <v>258</v>
      </c>
      <c r="B113" s="3"/>
      <c r="C113" s="1" t="s">
        <v>5</v>
      </c>
      <c r="D113" s="1" t="s">
        <v>6</v>
      </c>
      <c r="E113" s="3">
        <v>42419</v>
      </c>
      <c r="F113" s="7" t="s">
        <v>445</v>
      </c>
    </row>
    <row r="114" spans="1:6" x14ac:dyDescent="0.25">
      <c r="A114" s="1" t="s">
        <v>259</v>
      </c>
      <c r="B114" s="3">
        <v>2958465</v>
      </c>
      <c r="C114" s="1" t="s">
        <v>5</v>
      </c>
      <c r="D114" s="1" t="s">
        <v>6</v>
      </c>
      <c r="E114" s="3">
        <v>45169</v>
      </c>
      <c r="F114" s="7" t="s">
        <v>445</v>
      </c>
    </row>
    <row r="115" spans="1:6" x14ac:dyDescent="0.25">
      <c r="A115" s="1" t="s">
        <v>261</v>
      </c>
      <c r="B115" s="3"/>
      <c r="C115" s="1" t="s">
        <v>5</v>
      </c>
      <c r="D115" s="1" t="s">
        <v>10</v>
      </c>
      <c r="E115" s="3">
        <v>43493</v>
      </c>
      <c r="F115" s="7" t="s">
        <v>445</v>
      </c>
    </row>
    <row r="116" spans="1:6" x14ac:dyDescent="0.25">
      <c r="A116" s="1" t="s">
        <v>264</v>
      </c>
      <c r="B116" s="3">
        <v>2958465</v>
      </c>
      <c r="C116" s="1" t="s">
        <v>5</v>
      </c>
      <c r="D116" s="1" t="s">
        <v>6</v>
      </c>
      <c r="E116" s="3">
        <v>44897</v>
      </c>
      <c r="F116" s="7" t="s">
        <v>445</v>
      </c>
    </row>
    <row r="117" spans="1:6" x14ac:dyDescent="0.25">
      <c r="A117" s="1" t="s">
        <v>265</v>
      </c>
      <c r="B117" s="3"/>
      <c r="C117" s="1" t="s">
        <v>5</v>
      </c>
      <c r="D117" s="1" t="s">
        <v>6</v>
      </c>
      <c r="E117" s="3">
        <v>41866</v>
      </c>
      <c r="F117" s="7" t="s">
        <v>445</v>
      </c>
    </row>
    <row r="118" spans="1:6" x14ac:dyDescent="0.25">
      <c r="A118" s="1" t="s">
        <v>266</v>
      </c>
      <c r="B118" s="3">
        <v>2958465</v>
      </c>
      <c r="C118" s="1" t="s">
        <v>5</v>
      </c>
      <c r="D118" s="1" t="s">
        <v>6</v>
      </c>
      <c r="E118" s="3">
        <v>45139</v>
      </c>
      <c r="F118" s="7" t="s">
        <v>445</v>
      </c>
    </row>
    <row r="119" spans="1:6" x14ac:dyDescent="0.25">
      <c r="A119" s="1" t="s">
        <v>267</v>
      </c>
      <c r="B119" s="3"/>
      <c r="C119" s="1" t="s">
        <v>5</v>
      </c>
      <c r="D119" s="1" t="s">
        <v>6</v>
      </c>
      <c r="E119" s="3">
        <v>45323</v>
      </c>
      <c r="F119" s="7" t="s">
        <v>445</v>
      </c>
    </row>
    <row r="120" spans="1:6" x14ac:dyDescent="0.25">
      <c r="A120" s="1" t="s">
        <v>268</v>
      </c>
      <c r="B120" s="3"/>
      <c r="C120" s="1" t="s">
        <v>5</v>
      </c>
      <c r="D120" s="1" t="s">
        <v>6</v>
      </c>
      <c r="E120" s="3">
        <v>44404</v>
      </c>
      <c r="F120" s="7" t="s">
        <v>445</v>
      </c>
    </row>
    <row r="121" spans="1:6" x14ac:dyDescent="0.25">
      <c r="A121" s="1" t="s">
        <v>270</v>
      </c>
      <c r="B121" s="3">
        <v>2958465</v>
      </c>
      <c r="C121" s="1" t="s">
        <v>5</v>
      </c>
      <c r="D121" s="1" t="s">
        <v>6</v>
      </c>
      <c r="E121" s="3">
        <v>45315</v>
      </c>
      <c r="F121" s="7" t="s">
        <v>445</v>
      </c>
    </row>
    <row r="122" spans="1:6" x14ac:dyDescent="0.25">
      <c r="A122" s="1" t="s">
        <v>271</v>
      </c>
      <c r="B122" s="3"/>
      <c r="C122" s="1" t="s">
        <v>5</v>
      </c>
      <c r="D122" s="1" t="s">
        <v>6</v>
      </c>
      <c r="E122" s="3">
        <v>43684</v>
      </c>
      <c r="F122" s="7" t="s">
        <v>445</v>
      </c>
    </row>
    <row r="123" spans="1:6" x14ac:dyDescent="0.25">
      <c r="A123" s="1" t="s">
        <v>273</v>
      </c>
      <c r="B123" s="3"/>
      <c r="C123" s="1" t="s">
        <v>5</v>
      </c>
      <c r="D123" s="1" t="s">
        <v>6</v>
      </c>
      <c r="E123" s="3">
        <v>44837</v>
      </c>
      <c r="F123" s="7" t="s">
        <v>445</v>
      </c>
    </row>
    <row r="124" spans="1:6" x14ac:dyDescent="0.25">
      <c r="A124" s="1" t="s">
        <v>274</v>
      </c>
      <c r="B124" s="3"/>
      <c r="C124" s="1" t="s">
        <v>5</v>
      </c>
      <c r="D124" s="1" t="s">
        <v>6</v>
      </c>
      <c r="E124" s="3">
        <v>44231</v>
      </c>
      <c r="F124" s="7" t="s">
        <v>445</v>
      </c>
    </row>
    <row r="125" spans="1:6" x14ac:dyDescent="0.25">
      <c r="A125" s="1" t="s">
        <v>276</v>
      </c>
      <c r="B125" s="3"/>
      <c r="C125" s="1" t="s">
        <v>5</v>
      </c>
      <c r="D125" s="1" t="s">
        <v>6</v>
      </c>
      <c r="E125" s="3">
        <v>43567</v>
      </c>
      <c r="F125" s="7" t="s">
        <v>445</v>
      </c>
    </row>
    <row r="126" spans="1:6" x14ac:dyDescent="0.25">
      <c r="A126" s="1" t="s">
        <v>279</v>
      </c>
      <c r="B126" s="3"/>
      <c r="C126" s="1" t="s">
        <v>5</v>
      </c>
      <c r="D126" s="1" t="s">
        <v>10</v>
      </c>
      <c r="E126" s="3">
        <v>42809</v>
      </c>
      <c r="F126" s="7" t="s">
        <v>445</v>
      </c>
    </row>
    <row r="127" spans="1:6" x14ac:dyDescent="0.25">
      <c r="A127" s="1" t="s">
        <v>281</v>
      </c>
      <c r="B127" s="3"/>
      <c r="C127" s="1" t="s">
        <v>5</v>
      </c>
      <c r="D127" s="1" t="s">
        <v>6</v>
      </c>
      <c r="E127" s="3">
        <v>43472</v>
      </c>
      <c r="F127" s="7" t="s">
        <v>445</v>
      </c>
    </row>
    <row r="128" spans="1:6" x14ac:dyDescent="0.25">
      <c r="A128" s="1" t="s">
        <v>282</v>
      </c>
      <c r="B128" s="3">
        <v>2958465</v>
      </c>
      <c r="C128" s="1" t="s">
        <v>5</v>
      </c>
      <c r="D128" s="1" t="s">
        <v>6</v>
      </c>
      <c r="E128" s="3">
        <v>45393</v>
      </c>
      <c r="F128" s="7" t="s">
        <v>445</v>
      </c>
    </row>
    <row r="129" spans="1:6" x14ac:dyDescent="0.25">
      <c r="A129" s="1" t="s">
        <v>284</v>
      </c>
      <c r="B129" s="3"/>
      <c r="C129" s="1" t="s">
        <v>5</v>
      </c>
      <c r="D129" s="1" t="s">
        <v>6</v>
      </c>
      <c r="E129" s="3">
        <v>45134</v>
      </c>
      <c r="F129" s="7" t="s">
        <v>445</v>
      </c>
    </row>
    <row r="130" spans="1:6" x14ac:dyDescent="0.25">
      <c r="A130" s="1" t="s">
        <v>286</v>
      </c>
      <c r="B130" s="3"/>
      <c r="C130" s="1" t="s">
        <v>5</v>
      </c>
      <c r="D130" s="1" t="s">
        <v>10</v>
      </c>
      <c r="E130" s="3">
        <v>44676</v>
      </c>
      <c r="F130" s="7" t="s">
        <v>445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00B0-ACB0-4D2B-BD2A-1291AD6A73C3}">
  <sheetPr codeName="Hoja9"/>
  <dimension ref="A1:J134"/>
  <sheetViews>
    <sheetView topLeftCell="A106" workbookViewId="0">
      <selection activeCell="A2" sqref="A2:F134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1" t="s">
        <v>446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1" t="s">
        <v>446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1" t="s">
        <v>446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1" t="s">
        <v>446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1" t="s">
        <v>446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1" t="s">
        <v>446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1" t="s">
        <v>446</v>
      </c>
      <c r="J8">
        <f>COUNTA(JulioUsuariosActivos[Usuario SAP])</f>
        <v>133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1" t="s">
        <v>446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1" t="s">
        <v>446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1" t="s">
        <v>446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1" t="s">
        <v>446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1" t="s">
        <v>446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1" t="s">
        <v>446</v>
      </c>
    </row>
    <row r="15" spans="1:10" x14ac:dyDescent="0.25">
      <c r="A15" s="1" t="s">
        <v>29</v>
      </c>
      <c r="B15" s="3"/>
      <c r="C15" s="1" t="s">
        <v>5</v>
      </c>
      <c r="D15" s="1" t="s">
        <v>6</v>
      </c>
      <c r="E15" s="3">
        <v>45495</v>
      </c>
      <c r="F15" s="1" t="s">
        <v>446</v>
      </c>
    </row>
    <row r="16" spans="1:10" x14ac:dyDescent="0.25">
      <c r="A16" s="1" t="s">
        <v>32</v>
      </c>
      <c r="B16" s="3"/>
      <c r="C16" s="1" t="s">
        <v>5</v>
      </c>
      <c r="D16" s="1" t="s">
        <v>10</v>
      </c>
      <c r="E16" s="3">
        <v>42604</v>
      </c>
      <c r="F16" s="1" t="s">
        <v>446</v>
      </c>
    </row>
    <row r="17" spans="1:6" x14ac:dyDescent="0.25">
      <c r="A17" s="1" t="s">
        <v>33</v>
      </c>
      <c r="B17" s="3"/>
      <c r="C17" s="1" t="s">
        <v>5</v>
      </c>
      <c r="D17" s="1" t="s">
        <v>10</v>
      </c>
      <c r="E17" s="3">
        <v>41353</v>
      </c>
      <c r="F17" s="1" t="s">
        <v>446</v>
      </c>
    </row>
    <row r="18" spans="1:6" x14ac:dyDescent="0.25">
      <c r="A18" s="1" t="s">
        <v>35</v>
      </c>
      <c r="B18" s="3"/>
      <c r="C18" s="1" t="s">
        <v>5</v>
      </c>
      <c r="D18" s="1" t="s">
        <v>6</v>
      </c>
      <c r="E18" s="3">
        <v>44677</v>
      </c>
      <c r="F18" s="1" t="s">
        <v>446</v>
      </c>
    </row>
    <row r="19" spans="1:6" x14ac:dyDescent="0.25">
      <c r="A19" s="1" t="s">
        <v>36</v>
      </c>
      <c r="B19" s="3">
        <v>2958465</v>
      </c>
      <c r="C19" s="1" t="s">
        <v>5</v>
      </c>
      <c r="D19" s="1" t="s">
        <v>10</v>
      </c>
      <c r="E19" s="3">
        <v>45209</v>
      </c>
      <c r="F19" s="1" t="s">
        <v>446</v>
      </c>
    </row>
    <row r="20" spans="1:6" x14ac:dyDescent="0.25">
      <c r="A20" s="1" t="s">
        <v>38</v>
      </c>
      <c r="B20" s="3"/>
      <c r="C20" s="1" t="s">
        <v>5</v>
      </c>
      <c r="D20" s="1" t="s">
        <v>6</v>
      </c>
      <c r="E20" s="3">
        <v>44659</v>
      </c>
      <c r="F20" s="1" t="s">
        <v>446</v>
      </c>
    </row>
    <row r="21" spans="1:6" x14ac:dyDescent="0.25">
      <c r="A21" s="1" t="s">
        <v>51</v>
      </c>
      <c r="B21" s="3"/>
      <c r="C21" s="1" t="s">
        <v>5</v>
      </c>
      <c r="D21" s="1" t="s">
        <v>6</v>
      </c>
      <c r="E21" s="3">
        <v>44224</v>
      </c>
      <c r="F21" s="1" t="s">
        <v>446</v>
      </c>
    </row>
    <row r="22" spans="1:6" x14ac:dyDescent="0.25">
      <c r="A22" s="1" t="s">
        <v>52</v>
      </c>
      <c r="B22" s="3"/>
      <c r="C22" s="1" t="s">
        <v>5</v>
      </c>
      <c r="D22" s="1" t="s">
        <v>6</v>
      </c>
      <c r="E22" s="3">
        <v>44070</v>
      </c>
      <c r="F22" s="1" t="s">
        <v>446</v>
      </c>
    </row>
    <row r="23" spans="1:6" x14ac:dyDescent="0.25">
      <c r="A23" s="1" t="s">
        <v>54</v>
      </c>
      <c r="B23" s="3"/>
      <c r="C23" s="1" t="s">
        <v>5</v>
      </c>
      <c r="D23" s="1" t="s">
        <v>10</v>
      </c>
      <c r="E23" s="3">
        <v>44768</v>
      </c>
      <c r="F23" s="1" t="s">
        <v>446</v>
      </c>
    </row>
    <row r="24" spans="1:6" x14ac:dyDescent="0.25">
      <c r="A24" s="1" t="s">
        <v>55</v>
      </c>
      <c r="B24" s="3"/>
      <c r="C24" s="1" t="s">
        <v>5</v>
      </c>
      <c r="D24" s="1" t="s">
        <v>10</v>
      </c>
      <c r="E24" s="3">
        <v>44789</v>
      </c>
      <c r="F24" s="1" t="s">
        <v>446</v>
      </c>
    </row>
    <row r="25" spans="1:6" x14ac:dyDescent="0.25">
      <c r="A25" s="1" t="s">
        <v>57</v>
      </c>
      <c r="B25" s="3"/>
      <c r="C25" s="1" t="s">
        <v>5</v>
      </c>
      <c r="D25" s="1" t="s">
        <v>10</v>
      </c>
      <c r="E25" s="3">
        <v>43230</v>
      </c>
      <c r="F25" s="1" t="s">
        <v>446</v>
      </c>
    </row>
    <row r="26" spans="1:6" x14ac:dyDescent="0.25">
      <c r="A26" s="1" t="s">
        <v>64</v>
      </c>
      <c r="B26" s="3"/>
      <c r="C26" s="1" t="s">
        <v>5</v>
      </c>
      <c r="D26" s="1" t="s">
        <v>10</v>
      </c>
      <c r="E26" s="3">
        <v>42615</v>
      </c>
      <c r="F26" s="1" t="s">
        <v>446</v>
      </c>
    </row>
    <row r="27" spans="1:6" x14ac:dyDescent="0.25">
      <c r="A27" s="1" t="s">
        <v>66</v>
      </c>
      <c r="B27" s="3"/>
      <c r="C27" s="1" t="s">
        <v>5</v>
      </c>
      <c r="D27" s="1" t="s">
        <v>10</v>
      </c>
      <c r="E27" s="3">
        <v>39429</v>
      </c>
      <c r="F27" s="1" t="s">
        <v>446</v>
      </c>
    </row>
    <row r="28" spans="1:6" x14ac:dyDescent="0.25">
      <c r="A28" s="1" t="s">
        <v>68</v>
      </c>
      <c r="B28" s="3"/>
      <c r="C28" s="1" t="s">
        <v>5</v>
      </c>
      <c r="D28" s="1" t="s">
        <v>6</v>
      </c>
      <c r="E28" s="3">
        <v>45289</v>
      </c>
      <c r="F28" s="1" t="s">
        <v>446</v>
      </c>
    </row>
    <row r="29" spans="1:6" x14ac:dyDescent="0.25">
      <c r="A29" s="1" t="s">
        <v>69</v>
      </c>
      <c r="B29" s="3"/>
      <c r="C29" s="1" t="s">
        <v>5</v>
      </c>
      <c r="D29" s="1" t="s">
        <v>10</v>
      </c>
      <c r="E29" s="3">
        <v>45278</v>
      </c>
      <c r="F29" s="1" t="s">
        <v>446</v>
      </c>
    </row>
    <row r="30" spans="1:6" x14ac:dyDescent="0.25">
      <c r="A30" s="1" t="s">
        <v>73</v>
      </c>
      <c r="B30" s="3"/>
      <c r="C30" s="1" t="s">
        <v>5</v>
      </c>
      <c r="D30" s="1" t="s">
        <v>10</v>
      </c>
      <c r="E30" s="3">
        <v>44256</v>
      </c>
      <c r="F30" s="1" t="s">
        <v>446</v>
      </c>
    </row>
    <row r="31" spans="1:6" x14ac:dyDescent="0.25">
      <c r="A31" s="1" t="s">
        <v>74</v>
      </c>
      <c r="B31" s="3"/>
      <c r="C31" s="1" t="s">
        <v>5</v>
      </c>
      <c r="D31" s="1" t="s">
        <v>6</v>
      </c>
      <c r="E31" s="3">
        <v>41960</v>
      </c>
      <c r="F31" s="1" t="s">
        <v>446</v>
      </c>
    </row>
    <row r="32" spans="1:6" x14ac:dyDescent="0.25">
      <c r="A32" s="1" t="s">
        <v>76</v>
      </c>
      <c r="B32" s="3"/>
      <c r="C32" s="1" t="s">
        <v>5</v>
      </c>
      <c r="D32" s="1" t="s">
        <v>20</v>
      </c>
      <c r="E32" s="3">
        <v>44876</v>
      </c>
      <c r="F32" s="1" t="s">
        <v>446</v>
      </c>
    </row>
    <row r="33" spans="1:6" x14ac:dyDescent="0.25">
      <c r="A33" s="1" t="s">
        <v>77</v>
      </c>
      <c r="B33" s="3"/>
      <c r="C33" s="1" t="s">
        <v>5</v>
      </c>
      <c r="D33" s="1" t="s">
        <v>6</v>
      </c>
      <c r="E33" s="3">
        <v>44320</v>
      </c>
      <c r="F33" s="1" t="s">
        <v>446</v>
      </c>
    </row>
    <row r="34" spans="1:6" x14ac:dyDescent="0.25">
      <c r="A34" s="1" t="s">
        <v>81</v>
      </c>
      <c r="B34" s="3"/>
      <c r="C34" s="1" t="s">
        <v>5</v>
      </c>
      <c r="D34" s="1" t="s">
        <v>6</v>
      </c>
      <c r="E34" s="3">
        <v>41964</v>
      </c>
      <c r="F34" s="1" t="s">
        <v>446</v>
      </c>
    </row>
    <row r="35" spans="1:6" x14ac:dyDescent="0.25">
      <c r="A35" s="1" t="s">
        <v>82</v>
      </c>
      <c r="B35" s="3"/>
      <c r="C35" s="1" t="s">
        <v>5</v>
      </c>
      <c r="D35" s="1" t="s">
        <v>6</v>
      </c>
      <c r="E35" s="3">
        <v>45239</v>
      </c>
      <c r="F35" s="1" t="s">
        <v>446</v>
      </c>
    </row>
    <row r="36" spans="1:6" x14ac:dyDescent="0.25">
      <c r="A36" s="1" t="s">
        <v>84</v>
      </c>
      <c r="B36" s="3"/>
      <c r="C36" s="1" t="s">
        <v>5</v>
      </c>
      <c r="D36" s="1" t="s">
        <v>6</v>
      </c>
      <c r="E36" s="3">
        <v>42551</v>
      </c>
      <c r="F36" s="1" t="s">
        <v>446</v>
      </c>
    </row>
    <row r="37" spans="1:6" x14ac:dyDescent="0.25">
      <c r="A37" s="1" t="s">
        <v>87</v>
      </c>
      <c r="B37" s="3"/>
      <c r="C37" s="1" t="s">
        <v>5</v>
      </c>
      <c r="D37" s="1" t="s">
        <v>6</v>
      </c>
      <c r="E37" s="3">
        <v>42173</v>
      </c>
      <c r="F37" s="1" t="s">
        <v>446</v>
      </c>
    </row>
    <row r="38" spans="1:6" x14ac:dyDescent="0.25">
      <c r="A38" s="1" t="s">
        <v>88</v>
      </c>
      <c r="B38" s="3"/>
      <c r="C38" s="1" t="s">
        <v>5</v>
      </c>
      <c r="D38" s="1" t="s">
        <v>6</v>
      </c>
      <c r="E38" s="3">
        <v>43588</v>
      </c>
      <c r="F38" s="1" t="s">
        <v>446</v>
      </c>
    </row>
    <row r="39" spans="1:6" x14ac:dyDescent="0.25">
      <c r="A39" s="1" t="s">
        <v>89</v>
      </c>
      <c r="B39" s="3"/>
      <c r="C39" s="1" t="s">
        <v>5</v>
      </c>
      <c r="D39" s="1" t="s">
        <v>10</v>
      </c>
      <c r="E39" s="3">
        <v>43678</v>
      </c>
      <c r="F39" s="1" t="s">
        <v>446</v>
      </c>
    </row>
    <row r="40" spans="1:6" x14ac:dyDescent="0.25">
      <c r="A40" s="1" t="s">
        <v>93</v>
      </c>
      <c r="B40" s="3"/>
      <c r="C40" s="1" t="s">
        <v>5</v>
      </c>
      <c r="D40" s="1" t="s">
        <v>10</v>
      </c>
      <c r="E40" s="3">
        <v>45390</v>
      </c>
      <c r="F40" s="1" t="s">
        <v>446</v>
      </c>
    </row>
    <row r="41" spans="1:6" x14ac:dyDescent="0.25">
      <c r="A41" s="1" t="s">
        <v>96</v>
      </c>
      <c r="B41" s="3"/>
      <c r="C41" s="1" t="s">
        <v>5</v>
      </c>
      <c r="D41" s="1" t="s">
        <v>6</v>
      </c>
      <c r="E41" s="3">
        <v>44126</v>
      </c>
      <c r="F41" s="1" t="s">
        <v>446</v>
      </c>
    </row>
    <row r="42" spans="1:6" x14ac:dyDescent="0.25">
      <c r="A42" s="1" t="s">
        <v>97</v>
      </c>
      <c r="B42" s="3">
        <v>2958465</v>
      </c>
      <c r="C42" s="1" t="s">
        <v>5</v>
      </c>
      <c r="D42" s="1" t="s">
        <v>6</v>
      </c>
      <c r="E42" s="3">
        <v>45435</v>
      </c>
      <c r="F42" s="1" t="s">
        <v>446</v>
      </c>
    </row>
    <row r="43" spans="1:6" x14ac:dyDescent="0.25">
      <c r="A43" s="1" t="s">
        <v>99</v>
      </c>
      <c r="B43" s="3"/>
      <c r="C43" s="1" t="s">
        <v>5</v>
      </c>
      <c r="D43" s="1" t="s">
        <v>6</v>
      </c>
      <c r="E43" s="3">
        <v>45197</v>
      </c>
      <c r="F43" s="1" t="s">
        <v>446</v>
      </c>
    </row>
    <row r="44" spans="1:6" x14ac:dyDescent="0.25">
      <c r="A44" s="1" t="s">
        <v>101</v>
      </c>
      <c r="B44" s="3">
        <v>2958465</v>
      </c>
      <c r="C44" s="1" t="s">
        <v>5</v>
      </c>
      <c r="D44" s="1" t="s">
        <v>6</v>
      </c>
      <c r="E44" s="3">
        <v>45376</v>
      </c>
      <c r="F44" s="1" t="s">
        <v>446</v>
      </c>
    </row>
    <row r="45" spans="1:6" x14ac:dyDescent="0.25">
      <c r="A45" s="1" t="s">
        <v>104</v>
      </c>
      <c r="B45" s="3"/>
      <c r="C45" s="1" t="s">
        <v>5</v>
      </c>
      <c r="D45" s="1" t="s">
        <v>6</v>
      </c>
      <c r="E45" s="3">
        <v>42878</v>
      </c>
      <c r="F45" s="1" t="s">
        <v>446</v>
      </c>
    </row>
    <row r="46" spans="1:6" x14ac:dyDescent="0.25">
      <c r="A46" s="1" t="s">
        <v>107</v>
      </c>
      <c r="B46" s="3"/>
      <c r="C46" s="1" t="s">
        <v>5</v>
      </c>
      <c r="D46" s="1" t="s">
        <v>6</v>
      </c>
      <c r="E46" s="3">
        <v>40560</v>
      </c>
      <c r="F46" s="1" t="s">
        <v>446</v>
      </c>
    </row>
    <row r="47" spans="1:6" x14ac:dyDescent="0.25">
      <c r="A47" s="1" t="s">
        <v>108</v>
      </c>
      <c r="B47" s="3"/>
      <c r="C47" s="1" t="s">
        <v>5</v>
      </c>
      <c r="D47" s="1" t="s">
        <v>10</v>
      </c>
      <c r="E47" s="3">
        <v>42851</v>
      </c>
      <c r="F47" s="1" t="s">
        <v>446</v>
      </c>
    </row>
    <row r="48" spans="1:6" x14ac:dyDescent="0.25">
      <c r="A48" s="1" t="s">
        <v>110</v>
      </c>
      <c r="B48" s="3"/>
      <c r="C48" s="1" t="s">
        <v>5</v>
      </c>
      <c r="D48" s="1" t="s">
        <v>6</v>
      </c>
      <c r="E48" s="3">
        <v>41929</v>
      </c>
      <c r="F48" s="1" t="s">
        <v>446</v>
      </c>
    </row>
    <row r="49" spans="1:6" x14ac:dyDescent="0.25">
      <c r="A49" s="1" t="s">
        <v>111</v>
      </c>
      <c r="B49" s="3"/>
      <c r="C49" s="1" t="s">
        <v>5</v>
      </c>
      <c r="D49" s="1" t="s">
        <v>6</v>
      </c>
      <c r="E49" s="3">
        <v>44788</v>
      </c>
      <c r="F49" s="1" t="s">
        <v>446</v>
      </c>
    </row>
    <row r="50" spans="1:6" x14ac:dyDescent="0.25">
      <c r="A50" s="1" t="s">
        <v>112</v>
      </c>
      <c r="B50" s="3">
        <v>2958465</v>
      </c>
      <c r="C50" s="1" t="s">
        <v>5</v>
      </c>
      <c r="D50" s="1" t="s">
        <v>6</v>
      </c>
      <c r="E50" s="3">
        <v>45405</v>
      </c>
      <c r="F50" s="1" t="s">
        <v>446</v>
      </c>
    </row>
    <row r="51" spans="1:6" x14ac:dyDescent="0.25">
      <c r="A51" s="1" t="s">
        <v>114</v>
      </c>
      <c r="B51" s="3"/>
      <c r="C51" s="1" t="s">
        <v>5</v>
      </c>
      <c r="D51" s="1" t="s">
        <v>6</v>
      </c>
      <c r="E51" s="3">
        <v>45352</v>
      </c>
      <c r="F51" s="1" t="s">
        <v>446</v>
      </c>
    </row>
    <row r="52" spans="1:6" x14ac:dyDescent="0.25">
      <c r="A52" s="1" t="s">
        <v>115</v>
      </c>
      <c r="B52" s="3"/>
      <c r="C52" s="1" t="s">
        <v>5</v>
      </c>
      <c r="D52" s="1" t="s">
        <v>6</v>
      </c>
      <c r="E52" s="3">
        <v>41282</v>
      </c>
      <c r="F52" s="1" t="s">
        <v>446</v>
      </c>
    </row>
    <row r="53" spans="1:6" x14ac:dyDescent="0.25">
      <c r="A53" s="1" t="s">
        <v>117</v>
      </c>
      <c r="B53" s="3"/>
      <c r="C53" s="1" t="s">
        <v>5</v>
      </c>
      <c r="D53" s="1" t="s">
        <v>10</v>
      </c>
      <c r="E53" s="3">
        <v>44671</v>
      </c>
      <c r="F53" s="1" t="s">
        <v>446</v>
      </c>
    </row>
    <row r="54" spans="1:6" x14ac:dyDescent="0.25">
      <c r="A54" s="1" t="s">
        <v>118</v>
      </c>
      <c r="B54" s="3"/>
      <c r="C54" s="1" t="s">
        <v>5</v>
      </c>
      <c r="D54" s="1" t="s">
        <v>6</v>
      </c>
      <c r="E54" s="3">
        <v>43063</v>
      </c>
      <c r="F54" s="1" t="s">
        <v>446</v>
      </c>
    </row>
    <row r="55" spans="1:6" x14ac:dyDescent="0.25">
      <c r="A55" s="1" t="s">
        <v>120</v>
      </c>
      <c r="B55" s="3"/>
      <c r="C55" s="1" t="s">
        <v>5</v>
      </c>
      <c r="D55" s="1" t="s">
        <v>6</v>
      </c>
      <c r="E55" s="3">
        <v>45152</v>
      </c>
      <c r="F55" s="1" t="s">
        <v>446</v>
      </c>
    </row>
    <row r="56" spans="1:6" x14ac:dyDescent="0.25">
      <c r="A56" s="1" t="s">
        <v>122</v>
      </c>
      <c r="B56" s="3">
        <v>2958465</v>
      </c>
      <c r="C56" s="1" t="s">
        <v>5</v>
      </c>
      <c r="D56" s="1" t="s">
        <v>20</v>
      </c>
      <c r="E56" s="3">
        <v>45446</v>
      </c>
      <c r="F56" s="1" t="s">
        <v>446</v>
      </c>
    </row>
    <row r="57" spans="1:6" x14ac:dyDescent="0.25">
      <c r="A57" s="1" t="s">
        <v>126</v>
      </c>
      <c r="B57" s="3"/>
      <c r="C57" s="1" t="s">
        <v>5</v>
      </c>
      <c r="D57" s="1" t="s">
        <v>6</v>
      </c>
      <c r="E57" s="3">
        <v>43628</v>
      </c>
      <c r="F57" s="1" t="s">
        <v>446</v>
      </c>
    </row>
    <row r="58" spans="1:6" x14ac:dyDescent="0.25">
      <c r="A58" s="1" t="s">
        <v>128</v>
      </c>
      <c r="B58" s="3"/>
      <c r="C58" s="1" t="s">
        <v>5</v>
      </c>
      <c r="D58" s="1" t="s">
        <v>6</v>
      </c>
      <c r="E58" s="3">
        <v>41863</v>
      </c>
      <c r="F58" s="1" t="s">
        <v>446</v>
      </c>
    </row>
    <row r="59" spans="1:6" x14ac:dyDescent="0.25">
      <c r="A59" s="1" t="s">
        <v>129</v>
      </c>
      <c r="B59" s="3">
        <v>2958465</v>
      </c>
      <c r="C59" s="1" t="s">
        <v>5</v>
      </c>
      <c r="D59" s="1" t="s">
        <v>6</v>
      </c>
      <c r="E59" s="3">
        <v>44967</v>
      </c>
      <c r="F59" s="1" t="s">
        <v>446</v>
      </c>
    </row>
    <row r="60" spans="1:6" x14ac:dyDescent="0.25">
      <c r="A60" s="1" t="s">
        <v>132</v>
      </c>
      <c r="B60" s="3"/>
      <c r="C60" s="1" t="s">
        <v>5</v>
      </c>
      <c r="D60" s="1" t="s">
        <v>10</v>
      </c>
      <c r="E60" s="3">
        <v>43103</v>
      </c>
      <c r="F60" s="1" t="s">
        <v>446</v>
      </c>
    </row>
    <row r="61" spans="1:6" x14ac:dyDescent="0.25">
      <c r="A61" s="1" t="s">
        <v>136</v>
      </c>
      <c r="B61" s="3"/>
      <c r="C61" s="1" t="s">
        <v>5</v>
      </c>
      <c r="D61" s="1" t="s">
        <v>6</v>
      </c>
      <c r="E61" s="3">
        <v>42576</v>
      </c>
      <c r="F61" s="1" t="s">
        <v>446</v>
      </c>
    </row>
    <row r="62" spans="1:6" x14ac:dyDescent="0.25">
      <c r="A62" s="1" t="s">
        <v>137</v>
      </c>
      <c r="B62" s="3"/>
      <c r="C62" s="1" t="s">
        <v>5</v>
      </c>
      <c r="D62" s="1" t="s">
        <v>6</v>
      </c>
      <c r="E62" s="3">
        <v>44076</v>
      </c>
      <c r="F62" s="1" t="s">
        <v>446</v>
      </c>
    </row>
    <row r="63" spans="1:6" x14ac:dyDescent="0.25">
      <c r="A63" s="1" t="s">
        <v>138</v>
      </c>
      <c r="B63" s="3"/>
      <c r="C63" s="1" t="s">
        <v>5</v>
      </c>
      <c r="D63" s="1" t="s">
        <v>6</v>
      </c>
      <c r="E63" s="3">
        <v>44617</v>
      </c>
      <c r="F63" s="1" t="s">
        <v>446</v>
      </c>
    </row>
    <row r="64" spans="1:6" x14ac:dyDescent="0.25">
      <c r="A64" s="1" t="s">
        <v>139</v>
      </c>
      <c r="B64" s="3"/>
      <c r="C64" s="1" t="s">
        <v>5</v>
      </c>
      <c r="D64" s="1" t="s">
        <v>10</v>
      </c>
      <c r="E64" s="3">
        <v>45085</v>
      </c>
      <c r="F64" s="1" t="s">
        <v>446</v>
      </c>
    </row>
    <row r="65" spans="1:6" x14ac:dyDescent="0.25">
      <c r="A65" s="1" t="s">
        <v>140</v>
      </c>
      <c r="B65" s="3"/>
      <c r="C65" s="1" t="s">
        <v>5</v>
      </c>
      <c r="D65" s="1" t="s">
        <v>10</v>
      </c>
      <c r="E65" s="3">
        <v>44047</v>
      </c>
      <c r="F65" s="1" t="s">
        <v>446</v>
      </c>
    </row>
    <row r="66" spans="1:6" x14ac:dyDescent="0.25">
      <c r="A66" s="1" t="s">
        <v>143</v>
      </c>
      <c r="B66" s="3"/>
      <c r="C66" s="1" t="s">
        <v>5</v>
      </c>
      <c r="D66" s="1" t="s">
        <v>10</v>
      </c>
      <c r="E66" s="3">
        <v>44007</v>
      </c>
      <c r="F66" s="1" t="s">
        <v>446</v>
      </c>
    </row>
    <row r="67" spans="1:6" x14ac:dyDescent="0.25">
      <c r="A67" s="1" t="s">
        <v>145</v>
      </c>
      <c r="B67" s="3"/>
      <c r="C67" s="1" t="s">
        <v>5</v>
      </c>
      <c r="D67" s="1" t="s">
        <v>10</v>
      </c>
      <c r="E67" s="3">
        <v>45478</v>
      </c>
      <c r="F67" s="1" t="s">
        <v>446</v>
      </c>
    </row>
    <row r="68" spans="1:6" x14ac:dyDescent="0.25">
      <c r="A68" s="1" t="s">
        <v>146</v>
      </c>
      <c r="B68" s="3"/>
      <c r="C68" s="1" t="s">
        <v>5</v>
      </c>
      <c r="D68" s="1" t="s">
        <v>6</v>
      </c>
      <c r="E68" s="3">
        <v>45169</v>
      </c>
      <c r="F68" s="1" t="s">
        <v>446</v>
      </c>
    </row>
    <row r="69" spans="1:6" x14ac:dyDescent="0.25">
      <c r="A69" s="1" t="s">
        <v>147</v>
      </c>
      <c r="B69" s="3">
        <v>2958465</v>
      </c>
      <c r="C69" s="1" t="s">
        <v>5</v>
      </c>
      <c r="D69" s="1" t="s">
        <v>6</v>
      </c>
      <c r="E69" s="3">
        <v>45113</v>
      </c>
      <c r="F69" s="1" t="s">
        <v>446</v>
      </c>
    </row>
    <row r="70" spans="1:6" x14ac:dyDescent="0.25">
      <c r="A70" s="1" t="s">
        <v>151</v>
      </c>
      <c r="B70" s="3"/>
      <c r="C70" s="1" t="s">
        <v>5</v>
      </c>
      <c r="D70" s="1" t="s">
        <v>6</v>
      </c>
      <c r="E70" s="3">
        <v>44837</v>
      </c>
      <c r="F70" s="1" t="s">
        <v>446</v>
      </c>
    </row>
    <row r="71" spans="1:6" x14ac:dyDescent="0.25">
      <c r="A71" s="1" t="s">
        <v>152</v>
      </c>
      <c r="B71" s="3"/>
      <c r="C71" s="1" t="s">
        <v>5</v>
      </c>
      <c r="D71" s="1" t="s">
        <v>10</v>
      </c>
      <c r="E71" s="3">
        <v>43634</v>
      </c>
      <c r="F71" s="1" t="s">
        <v>446</v>
      </c>
    </row>
    <row r="72" spans="1:6" x14ac:dyDescent="0.25">
      <c r="A72" s="1" t="s">
        <v>153</v>
      </c>
      <c r="B72" s="3"/>
      <c r="C72" s="1" t="s">
        <v>5</v>
      </c>
      <c r="D72" s="1" t="s">
        <v>10</v>
      </c>
      <c r="E72" s="3">
        <v>45303</v>
      </c>
      <c r="F72" s="1" t="s">
        <v>446</v>
      </c>
    </row>
    <row r="73" spans="1:6" x14ac:dyDescent="0.25">
      <c r="A73" s="1" t="s">
        <v>155</v>
      </c>
      <c r="B73" s="3"/>
      <c r="C73" s="1" t="s">
        <v>5</v>
      </c>
      <c r="D73" s="1" t="s">
        <v>10</v>
      </c>
      <c r="E73" s="3">
        <v>42990</v>
      </c>
      <c r="F73" s="1" t="s">
        <v>446</v>
      </c>
    </row>
    <row r="74" spans="1:6" x14ac:dyDescent="0.25">
      <c r="A74" s="1" t="s">
        <v>157</v>
      </c>
      <c r="B74" s="3"/>
      <c r="C74" s="1" t="s">
        <v>5</v>
      </c>
      <c r="D74" s="1" t="s">
        <v>6</v>
      </c>
      <c r="E74" s="3">
        <v>44447</v>
      </c>
      <c r="F74" s="1" t="s">
        <v>446</v>
      </c>
    </row>
    <row r="75" spans="1:6" x14ac:dyDescent="0.25">
      <c r="A75" s="1" t="s">
        <v>159</v>
      </c>
      <c r="B75" s="3"/>
      <c r="C75" s="1" t="s">
        <v>5</v>
      </c>
      <c r="D75" s="1" t="s">
        <v>6</v>
      </c>
      <c r="E75" s="3">
        <v>43256</v>
      </c>
      <c r="F75" s="1" t="s">
        <v>446</v>
      </c>
    </row>
    <row r="76" spans="1:6" x14ac:dyDescent="0.25">
      <c r="A76" s="1" t="s">
        <v>160</v>
      </c>
      <c r="B76" s="3"/>
      <c r="C76" s="1" t="s">
        <v>5</v>
      </c>
      <c r="D76" s="1" t="s">
        <v>10</v>
      </c>
      <c r="E76" s="3">
        <v>44097</v>
      </c>
      <c r="F76" s="1" t="s">
        <v>446</v>
      </c>
    </row>
    <row r="77" spans="1:6" x14ac:dyDescent="0.25">
      <c r="A77" s="1" t="s">
        <v>161</v>
      </c>
      <c r="B77" s="3"/>
      <c r="C77" s="1" t="s">
        <v>5</v>
      </c>
      <c r="D77" s="1" t="s">
        <v>6</v>
      </c>
      <c r="E77" s="3">
        <v>42821</v>
      </c>
      <c r="F77" s="1" t="s">
        <v>446</v>
      </c>
    </row>
    <row r="78" spans="1:6" x14ac:dyDescent="0.25">
      <c r="A78" s="1" t="s">
        <v>166</v>
      </c>
      <c r="B78" s="3"/>
      <c r="C78" s="1" t="s">
        <v>5</v>
      </c>
      <c r="D78" s="1" t="s">
        <v>10</v>
      </c>
      <c r="E78" s="3">
        <v>44467</v>
      </c>
      <c r="F78" s="1" t="s">
        <v>446</v>
      </c>
    </row>
    <row r="79" spans="1:6" x14ac:dyDescent="0.25">
      <c r="A79" s="1" t="s">
        <v>168</v>
      </c>
      <c r="B79" s="3"/>
      <c r="C79" s="1" t="s">
        <v>5</v>
      </c>
      <c r="D79" s="1" t="s">
        <v>6</v>
      </c>
      <c r="E79" s="3">
        <v>40317</v>
      </c>
      <c r="F79" s="1" t="s">
        <v>446</v>
      </c>
    </row>
    <row r="80" spans="1:6" x14ac:dyDescent="0.25">
      <c r="A80" s="1" t="s">
        <v>169</v>
      </c>
      <c r="B80" s="3">
        <v>2958465</v>
      </c>
      <c r="C80" s="1" t="s">
        <v>5</v>
      </c>
      <c r="D80" s="1" t="s">
        <v>10</v>
      </c>
      <c r="E80" s="3">
        <v>44999</v>
      </c>
      <c r="F80" s="1" t="s">
        <v>446</v>
      </c>
    </row>
    <row r="81" spans="1:6" x14ac:dyDescent="0.25">
      <c r="A81" s="1" t="s">
        <v>170</v>
      </c>
      <c r="B81" s="3"/>
      <c r="C81" s="1" t="s">
        <v>5</v>
      </c>
      <c r="D81" s="1" t="s">
        <v>6</v>
      </c>
      <c r="E81" s="3">
        <v>44266</v>
      </c>
      <c r="F81" s="1" t="s">
        <v>446</v>
      </c>
    </row>
    <row r="82" spans="1:6" x14ac:dyDescent="0.25">
      <c r="A82" s="1" t="s">
        <v>172</v>
      </c>
      <c r="B82" s="3"/>
      <c r="C82" s="1" t="s">
        <v>5</v>
      </c>
      <c r="D82" s="1" t="s">
        <v>10</v>
      </c>
      <c r="E82" s="3">
        <v>43594</v>
      </c>
      <c r="F82" s="1" t="s">
        <v>446</v>
      </c>
    </row>
    <row r="83" spans="1:6" x14ac:dyDescent="0.25">
      <c r="A83" s="1" t="s">
        <v>173</v>
      </c>
      <c r="B83" s="3"/>
      <c r="C83" s="1" t="s">
        <v>5</v>
      </c>
      <c r="D83" s="1" t="s">
        <v>10</v>
      </c>
      <c r="E83" s="3">
        <v>44253</v>
      </c>
      <c r="F83" s="1" t="s">
        <v>446</v>
      </c>
    </row>
    <row r="84" spans="1:6" x14ac:dyDescent="0.25">
      <c r="A84" s="1" t="s">
        <v>175</v>
      </c>
      <c r="B84" s="3"/>
      <c r="C84" s="1" t="s">
        <v>5</v>
      </c>
      <c r="D84" s="1" t="s">
        <v>6</v>
      </c>
      <c r="E84" s="3">
        <v>40560</v>
      </c>
      <c r="F84" s="1" t="s">
        <v>446</v>
      </c>
    </row>
    <row r="85" spans="1:6" x14ac:dyDescent="0.25">
      <c r="A85" s="1" t="s">
        <v>177</v>
      </c>
      <c r="B85" s="3"/>
      <c r="C85" s="1" t="s">
        <v>5</v>
      </c>
      <c r="D85" s="1" t="s">
        <v>6</v>
      </c>
      <c r="E85" s="3">
        <v>44158</v>
      </c>
      <c r="F85" s="1" t="s">
        <v>446</v>
      </c>
    </row>
    <row r="86" spans="1:6" x14ac:dyDescent="0.25">
      <c r="A86" s="1" t="s">
        <v>182</v>
      </c>
      <c r="B86" s="3"/>
      <c r="C86" s="1" t="s">
        <v>5</v>
      </c>
      <c r="D86" s="1" t="s">
        <v>6</v>
      </c>
      <c r="E86" s="3">
        <v>45133</v>
      </c>
      <c r="F86" s="1" t="s">
        <v>446</v>
      </c>
    </row>
    <row r="87" spans="1:6" x14ac:dyDescent="0.25">
      <c r="A87" s="1" t="s">
        <v>189</v>
      </c>
      <c r="B87" s="3">
        <v>2958465</v>
      </c>
      <c r="C87" s="1" t="s">
        <v>5</v>
      </c>
      <c r="D87" s="1" t="s">
        <v>6</v>
      </c>
      <c r="E87" s="3">
        <v>44895</v>
      </c>
      <c r="F87" s="1" t="s">
        <v>446</v>
      </c>
    </row>
    <row r="88" spans="1:6" x14ac:dyDescent="0.25">
      <c r="A88" s="1" t="s">
        <v>190</v>
      </c>
      <c r="B88" s="3"/>
      <c r="C88" s="1" t="s">
        <v>5</v>
      </c>
      <c r="D88" s="1" t="s">
        <v>10</v>
      </c>
      <c r="E88" s="3">
        <v>45112</v>
      </c>
      <c r="F88" s="1" t="s">
        <v>446</v>
      </c>
    </row>
    <row r="89" spans="1:6" x14ac:dyDescent="0.25">
      <c r="A89" s="1" t="s">
        <v>191</v>
      </c>
      <c r="B89" s="3"/>
      <c r="C89" s="1" t="s">
        <v>5</v>
      </c>
      <c r="D89" s="1" t="s">
        <v>6</v>
      </c>
      <c r="E89" s="3">
        <v>45483</v>
      </c>
      <c r="F89" s="1" t="s">
        <v>446</v>
      </c>
    </row>
    <row r="90" spans="1:6" x14ac:dyDescent="0.25">
      <c r="A90" s="1" t="s">
        <v>192</v>
      </c>
      <c r="B90" s="3"/>
      <c r="C90" s="1" t="s">
        <v>5</v>
      </c>
      <c r="D90" s="1" t="s">
        <v>10</v>
      </c>
      <c r="E90" s="3">
        <v>44243</v>
      </c>
      <c r="F90" s="1" t="s">
        <v>446</v>
      </c>
    </row>
    <row r="91" spans="1:6" x14ac:dyDescent="0.25">
      <c r="A91" s="1" t="s">
        <v>195</v>
      </c>
      <c r="B91" s="3"/>
      <c r="C91" s="1" t="s">
        <v>5</v>
      </c>
      <c r="D91" s="1" t="s">
        <v>6</v>
      </c>
      <c r="E91" s="3">
        <v>44281</v>
      </c>
      <c r="F91" s="1" t="s">
        <v>446</v>
      </c>
    </row>
    <row r="92" spans="1:6" x14ac:dyDescent="0.25">
      <c r="A92" s="1" t="s">
        <v>196</v>
      </c>
      <c r="B92" s="3"/>
      <c r="C92" s="1" t="s">
        <v>5</v>
      </c>
      <c r="D92" s="1" t="s">
        <v>6</v>
      </c>
      <c r="E92" s="3">
        <v>44036</v>
      </c>
      <c r="F92" s="1" t="s">
        <v>446</v>
      </c>
    </row>
    <row r="93" spans="1:6" x14ac:dyDescent="0.25">
      <c r="A93" s="1" t="s">
        <v>200</v>
      </c>
      <c r="B93" s="3"/>
      <c r="C93" s="1" t="s">
        <v>5</v>
      </c>
      <c r="D93" s="1" t="s">
        <v>6</v>
      </c>
      <c r="E93" s="3">
        <v>41690</v>
      </c>
      <c r="F93" s="1" t="s">
        <v>446</v>
      </c>
    </row>
    <row r="94" spans="1:6" x14ac:dyDescent="0.25">
      <c r="A94" s="1" t="s">
        <v>201</v>
      </c>
      <c r="B94" s="3"/>
      <c r="C94" s="1" t="s">
        <v>5</v>
      </c>
      <c r="D94" s="1" t="s">
        <v>6</v>
      </c>
      <c r="E94" s="3">
        <v>42354</v>
      </c>
      <c r="F94" s="1" t="s">
        <v>446</v>
      </c>
    </row>
    <row r="95" spans="1:6" x14ac:dyDescent="0.25">
      <c r="A95" s="1" t="s">
        <v>202</v>
      </c>
      <c r="B95" s="3"/>
      <c r="C95" s="1" t="s">
        <v>5</v>
      </c>
      <c r="D95" s="1" t="s">
        <v>10</v>
      </c>
      <c r="E95" s="3">
        <v>44389</v>
      </c>
      <c r="F95" s="1" t="s">
        <v>446</v>
      </c>
    </row>
    <row r="96" spans="1:6" x14ac:dyDescent="0.25">
      <c r="A96" s="1" t="s">
        <v>206</v>
      </c>
      <c r="B96" s="3"/>
      <c r="C96" s="1" t="s">
        <v>5</v>
      </c>
      <c r="D96" s="1" t="s">
        <v>6</v>
      </c>
      <c r="E96" s="3">
        <v>44865</v>
      </c>
      <c r="F96" s="1" t="s">
        <v>446</v>
      </c>
    </row>
    <row r="97" spans="1:6" x14ac:dyDescent="0.25">
      <c r="A97" s="1" t="s">
        <v>207</v>
      </c>
      <c r="B97" s="3"/>
      <c r="C97" s="1" t="s">
        <v>5</v>
      </c>
      <c r="D97" s="1" t="s">
        <v>10</v>
      </c>
      <c r="E97" s="3">
        <v>43651</v>
      </c>
      <c r="F97" s="1" t="s">
        <v>446</v>
      </c>
    </row>
    <row r="98" spans="1:6" x14ac:dyDescent="0.25">
      <c r="A98" s="1" t="s">
        <v>210</v>
      </c>
      <c r="B98" s="3"/>
      <c r="C98" s="1" t="s">
        <v>5</v>
      </c>
      <c r="D98" s="1" t="s">
        <v>10</v>
      </c>
      <c r="E98" s="3">
        <v>45338</v>
      </c>
      <c r="F98" s="1" t="s">
        <v>446</v>
      </c>
    </row>
    <row r="99" spans="1:6" x14ac:dyDescent="0.25">
      <c r="A99" s="1" t="s">
        <v>211</v>
      </c>
      <c r="B99" s="3"/>
      <c r="C99" s="1" t="s">
        <v>5</v>
      </c>
      <c r="D99" s="1" t="s">
        <v>6</v>
      </c>
      <c r="E99" s="3">
        <v>41124</v>
      </c>
      <c r="F99" s="1" t="s">
        <v>446</v>
      </c>
    </row>
    <row r="100" spans="1:6" x14ac:dyDescent="0.25">
      <c r="A100" s="1" t="s">
        <v>215</v>
      </c>
      <c r="B100" s="3">
        <v>2958446</v>
      </c>
      <c r="C100" s="1" t="s">
        <v>5</v>
      </c>
      <c r="D100" s="1" t="s">
        <v>10</v>
      </c>
      <c r="E100" s="3">
        <v>41864</v>
      </c>
      <c r="F100" s="1" t="s">
        <v>446</v>
      </c>
    </row>
    <row r="101" spans="1:6" x14ac:dyDescent="0.25">
      <c r="A101" s="1" t="s">
        <v>220</v>
      </c>
      <c r="B101" s="3"/>
      <c r="C101" s="1" t="s">
        <v>5</v>
      </c>
      <c r="D101" s="1" t="s">
        <v>6</v>
      </c>
      <c r="E101" s="3">
        <v>45363</v>
      </c>
      <c r="F101" s="1" t="s">
        <v>446</v>
      </c>
    </row>
    <row r="102" spans="1:6" x14ac:dyDescent="0.25">
      <c r="A102" s="1" t="s">
        <v>221</v>
      </c>
      <c r="B102" s="3"/>
      <c r="C102" s="1" t="s">
        <v>5</v>
      </c>
      <c r="D102" s="1" t="s">
        <v>10</v>
      </c>
      <c r="E102" s="3">
        <v>45503</v>
      </c>
      <c r="F102" s="1" t="s">
        <v>446</v>
      </c>
    </row>
    <row r="103" spans="1:6" x14ac:dyDescent="0.25">
      <c r="A103" s="1" t="s">
        <v>226</v>
      </c>
      <c r="B103" s="3"/>
      <c r="C103" s="1" t="s">
        <v>5</v>
      </c>
      <c r="D103" s="1" t="s">
        <v>10</v>
      </c>
      <c r="E103" s="3">
        <v>41894</v>
      </c>
      <c r="F103" s="1" t="s">
        <v>446</v>
      </c>
    </row>
    <row r="104" spans="1:6" x14ac:dyDescent="0.25">
      <c r="A104" s="1" t="s">
        <v>227</v>
      </c>
      <c r="B104" s="3"/>
      <c r="C104" s="1" t="s">
        <v>5</v>
      </c>
      <c r="D104" s="1" t="s">
        <v>6</v>
      </c>
      <c r="E104" s="3">
        <v>45464</v>
      </c>
      <c r="F104" s="1" t="s">
        <v>446</v>
      </c>
    </row>
    <row r="105" spans="1:6" x14ac:dyDescent="0.25">
      <c r="A105" s="1" t="s">
        <v>228</v>
      </c>
      <c r="B105" s="3"/>
      <c r="C105" s="1" t="s">
        <v>5</v>
      </c>
      <c r="D105" s="1" t="s">
        <v>6</v>
      </c>
      <c r="E105" s="3">
        <v>43208</v>
      </c>
      <c r="F105" s="1" t="s">
        <v>446</v>
      </c>
    </row>
    <row r="106" spans="1:6" x14ac:dyDescent="0.25">
      <c r="A106" s="1" t="s">
        <v>230</v>
      </c>
      <c r="B106" s="3"/>
      <c r="C106" s="1" t="s">
        <v>5</v>
      </c>
      <c r="D106" s="1" t="s">
        <v>6</v>
      </c>
      <c r="E106" s="3">
        <v>45190</v>
      </c>
      <c r="F106" s="1" t="s">
        <v>446</v>
      </c>
    </row>
    <row r="107" spans="1:6" x14ac:dyDescent="0.25">
      <c r="A107" s="1" t="s">
        <v>232</v>
      </c>
      <c r="B107" s="3"/>
      <c r="C107" s="1" t="s">
        <v>5</v>
      </c>
      <c r="D107" s="1" t="s">
        <v>6</v>
      </c>
      <c r="E107" s="3">
        <v>39673</v>
      </c>
      <c r="F107" s="1" t="s">
        <v>446</v>
      </c>
    </row>
    <row r="108" spans="1:6" x14ac:dyDescent="0.25">
      <c r="A108" s="1" t="s">
        <v>235</v>
      </c>
      <c r="B108" s="3"/>
      <c r="C108" s="1" t="s">
        <v>5</v>
      </c>
      <c r="D108" s="1" t="s">
        <v>10</v>
      </c>
      <c r="E108" s="3">
        <v>45400</v>
      </c>
      <c r="F108" s="1" t="s">
        <v>446</v>
      </c>
    </row>
    <row r="109" spans="1:6" x14ac:dyDescent="0.25">
      <c r="A109" s="1" t="s">
        <v>238</v>
      </c>
      <c r="B109" s="3"/>
      <c r="C109" s="1" t="s">
        <v>5</v>
      </c>
      <c r="D109" s="1" t="s">
        <v>6</v>
      </c>
      <c r="E109" s="3">
        <v>43523</v>
      </c>
      <c r="F109" s="1" t="s">
        <v>446</v>
      </c>
    </row>
    <row r="110" spans="1:6" x14ac:dyDescent="0.25">
      <c r="A110" s="1" t="s">
        <v>239</v>
      </c>
      <c r="B110" s="3"/>
      <c r="C110" s="1" t="s">
        <v>5</v>
      </c>
      <c r="D110" s="1" t="s">
        <v>10</v>
      </c>
      <c r="E110" s="3">
        <v>39097</v>
      </c>
      <c r="F110" s="1" t="s">
        <v>446</v>
      </c>
    </row>
    <row r="111" spans="1:6" x14ac:dyDescent="0.25">
      <c r="A111" s="1" t="s">
        <v>248</v>
      </c>
      <c r="B111" s="3"/>
      <c r="C111" s="1" t="s">
        <v>5</v>
      </c>
      <c r="D111" s="1" t="s">
        <v>6</v>
      </c>
      <c r="E111" s="3">
        <v>44883</v>
      </c>
      <c r="F111" s="1" t="s">
        <v>446</v>
      </c>
    </row>
    <row r="112" spans="1:6" x14ac:dyDescent="0.25">
      <c r="A112" s="1" t="s">
        <v>250</v>
      </c>
      <c r="B112" s="3"/>
      <c r="C112" s="1" t="s">
        <v>5</v>
      </c>
      <c r="D112" s="1" t="s">
        <v>6</v>
      </c>
      <c r="E112" s="3">
        <v>43173</v>
      </c>
      <c r="F112" s="1" t="s">
        <v>446</v>
      </c>
    </row>
    <row r="113" spans="1:6" x14ac:dyDescent="0.25">
      <c r="A113" s="1" t="s">
        <v>251</v>
      </c>
      <c r="B113" s="3">
        <v>2958465</v>
      </c>
      <c r="C113" s="1" t="s">
        <v>5</v>
      </c>
      <c r="D113" s="1" t="s">
        <v>6</v>
      </c>
      <c r="E113" s="3">
        <v>45393</v>
      </c>
      <c r="F113" s="1" t="s">
        <v>446</v>
      </c>
    </row>
    <row r="114" spans="1:6" x14ac:dyDescent="0.25">
      <c r="A114" s="1" t="s">
        <v>253</v>
      </c>
      <c r="B114" s="3">
        <v>2958465</v>
      </c>
      <c r="C114" s="1" t="s">
        <v>5</v>
      </c>
      <c r="D114" s="1" t="s">
        <v>10</v>
      </c>
      <c r="E114" s="3">
        <v>45386</v>
      </c>
      <c r="F114" s="1" t="s">
        <v>446</v>
      </c>
    </row>
    <row r="115" spans="1:6" x14ac:dyDescent="0.25">
      <c r="A115" s="1" t="s">
        <v>254</v>
      </c>
      <c r="B115" s="3"/>
      <c r="C115" s="1" t="s">
        <v>5</v>
      </c>
      <c r="D115" s="1" t="s">
        <v>6</v>
      </c>
      <c r="E115" s="3">
        <v>43383</v>
      </c>
      <c r="F115" s="1" t="s">
        <v>446</v>
      </c>
    </row>
    <row r="116" spans="1:6" x14ac:dyDescent="0.25">
      <c r="A116" s="1" t="s">
        <v>257</v>
      </c>
      <c r="B116" s="3"/>
      <c r="C116" s="1" t="s">
        <v>5</v>
      </c>
      <c r="D116" s="1" t="s">
        <v>10</v>
      </c>
      <c r="E116" s="3">
        <v>45390</v>
      </c>
      <c r="F116" s="1" t="s">
        <v>446</v>
      </c>
    </row>
    <row r="117" spans="1:6" x14ac:dyDescent="0.25">
      <c r="A117" s="1" t="s">
        <v>258</v>
      </c>
      <c r="B117" s="3"/>
      <c r="C117" s="1" t="s">
        <v>5</v>
      </c>
      <c r="D117" s="1" t="s">
        <v>6</v>
      </c>
      <c r="E117" s="3">
        <v>42419</v>
      </c>
      <c r="F117" s="1" t="s">
        <v>446</v>
      </c>
    </row>
    <row r="118" spans="1:6" x14ac:dyDescent="0.25">
      <c r="A118" s="1" t="s">
        <v>259</v>
      </c>
      <c r="B118" s="3">
        <v>2958465</v>
      </c>
      <c r="C118" s="1" t="s">
        <v>5</v>
      </c>
      <c r="D118" s="1" t="s">
        <v>6</v>
      </c>
      <c r="E118" s="3">
        <v>45169</v>
      </c>
      <c r="F118" s="1" t="s">
        <v>446</v>
      </c>
    </row>
    <row r="119" spans="1:6" x14ac:dyDescent="0.25">
      <c r="A119" s="1" t="s">
        <v>261</v>
      </c>
      <c r="B119" s="3"/>
      <c r="C119" s="1" t="s">
        <v>5</v>
      </c>
      <c r="D119" s="1" t="s">
        <v>10</v>
      </c>
      <c r="E119" s="3">
        <v>43493</v>
      </c>
      <c r="F119" s="1" t="s">
        <v>446</v>
      </c>
    </row>
    <row r="120" spans="1:6" x14ac:dyDescent="0.25">
      <c r="A120" s="1" t="s">
        <v>264</v>
      </c>
      <c r="B120" s="3">
        <v>2958465</v>
      </c>
      <c r="C120" s="1" t="s">
        <v>5</v>
      </c>
      <c r="D120" s="1" t="s">
        <v>6</v>
      </c>
      <c r="E120" s="3">
        <v>44897</v>
      </c>
      <c r="F120" s="1" t="s">
        <v>446</v>
      </c>
    </row>
    <row r="121" spans="1:6" x14ac:dyDescent="0.25">
      <c r="A121" s="1" t="s">
        <v>265</v>
      </c>
      <c r="B121" s="3"/>
      <c r="C121" s="1" t="s">
        <v>5</v>
      </c>
      <c r="D121" s="1" t="s">
        <v>6</v>
      </c>
      <c r="E121" s="3">
        <v>41866</v>
      </c>
      <c r="F121" s="1" t="s">
        <v>446</v>
      </c>
    </row>
    <row r="122" spans="1:6" x14ac:dyDescent="0.25">
      <c r="A122" s="1" t="s">
        <v>266</v>
      </c>
      <c r="B122" s="3">
        <v>2958465</v>
      </c>
      <c r="C122" s="1" t="s">
        <v>5</v>
      </c>
      <c r="D122" s="1" t="s">
        <v>6</v>
      </c>
      <c r="E122" s="3">
        <v>45139</v>
      </c>
      <c r="F122" s="1" t="s">
        <v>446</v>
      </c>
    </row>
    <row r="123" spans="1:6" x14ac:dyDescent="0.25">
      <c r="A123" s="1" t="s">
        <v>267</v>
      </c>
      <c r="B123" s="3"/>
      <c r="C123" s="1" t="s">
        <v>5</v>
      </c>
      <c r="D123" s="1" t="s">
        <v>6</v>
      </c>
      <c r="E123" s="3">
        <v>45323</v>
      </c>
      <c r="F123" s="1" t="s">
        <v>446</v>
      </c>
    </row>
    <row r="124" spans="1:6" x14ac:dyDescent="0.25">
      <c r="A124" s="1" t="s">
        <v>268</v>
      </c>
      <c r="B124" s="3"/>
      <c r="C124" s="1" t="s">
        <v>5</v>
      </c>
      <c r="D124" s="1" t="s">
        <v>6</v>
      </c>
      <c r="E124" s="3">
        <v>44404</v>
      </c>
      <c r="F124" s="1" t="s">
        <v>446</v>
      </c>
    </row>
    <row r="125" spans="1:6" x14ac:dyDescent="0.25">
      <c r="A125" s="1" t="s">
        <v>270</v>
      </c>
      <c r="B125" s="3">
        <v>2958465</v>
      </c>
      <c r="C125" s="1" t="s">
        <v>5</v>
      </c>
      <c r="D125" s="1" t="s">
        <v>6</v>
      </c>
      <c r="E125" s="3">
        <v>45315</v>
      </c>
      <c r="F125" s="1" t="s">
        <v>446</v>
      </c>
    </row>
    <row r="126" spans="1:6" x14ac:dyDescent="0.25">
      <c r="A126" s="1" t="s">
        <v>271</v>
      </c>
      <c r="B126" s="3"/>
      <c r="C126" s="1" t="s">
        <v>5</v>
      </c>
      <c r="D126" s="1" t="s">
        <v>6</v>
      </c>
      <c r="E126" s="3">
        <v>43684</v>
      </c>
      <c r="F126" s="1" t="s">
        <v>446</v>
      </c>
    </row>
    <row r="127" spans="1:6" x14ac:dyDescent="0.25">
      <c r="A127" s="1" t="s">
        <v>273</v>
      </c>
      <c r="B127" s="3"/>
      <c r="C127" s="1" t="s">
        <v>5</v>
      </c>
      <c r="D127" s="1" t="s">
        <v>6</v>
      </c>
      <c r="E127" s="3">
        <v>44837</v>
      </c>
      <c r="F127" s="1" t="s">
        <v>446</v>
      </c>
    </row>
    <row r="128" spans="1:6" x14ac:dyDescent="0.25">
      <c r="A128" s="1" t="s">
        <v>274</v>
      </c>
      <c r="B128" s="3"/>
      <c r="C128" s="1" t="s">
        <v>5</v>
      </c>
      <c r="D128" s="1" t="s">
        <v>6</v>
      </c>
      <c r="E128" s="3">
        <v>44231</v>
      </c>
      <c r="F128" s="1" t="s">
        <v>446</v>
      </c>
    </row>
    <row r="129" spans="1:6" x14ac:dyDescent="0.25">
      <c r="A129" s="1" t="s">
        <v>276</v>
      </c>
      <c r="B129" s="3"/>
      <c r="C129" s="1" t="s">
        <v>5</v>
      </c>
      <c r="D129" s="1" t="s">
        <v>6</v>
      </c>
      <c r="E129" s="3">
        <v>43567</v>
      </c>
      <c r="F129" s="1" t="s">
        <v>446</v>
      </c>
    </row>
    <row r="130" spans="1:6" x14ac:dyDescent="0.25">
      <c r="A130" s="1" t="s">
        <v>279</v>
      </c>
      <c r="B130" s="3"/>
      <c r="C130" s="1" t="s">
        <v>5</v>
      </c>
      <c r="D130" s="1" t="s">
        <v>10</v>
      </c>
      <c r="E130" s="3">
        <v>42809</v>
      </c>
      <c r="F130" s="1" t="s">
        <v>446</v>
      </c>
    </row>
    <row r="131" spans="1:6" x14ac:dyDescent="0.25">
      <c r="A131" s="1" t="s">
        <v>281</v>
      </c>
      <c r="B131" s="3"/>
      <c r="C131" s="1" t="s">
        <v>5</v>
      </c>
      <c r="D131" s="1" t="s">
        <v>6</v>
      </c>
      <c r="E131" s="3">
        <v>43472</v>
      </c>
      <c r="F131" s="1" t="s">
        <v>446</v>
      </c>
    </row>
    <row r="132" spans="1:6" x14ac:dyDescent="0.25">
      <c r="A132" s="1" t="s">
        <v>282</v>
      </c>
      <c r="B132" s="3">
        <v>2958465</v>
      </c>
      <c r="C132" s="1" t="s">
        <v>5</v>
      </c>
      <c r="D132" s="1" t="s">
        <v>6</v>
      </c>
      <c r="E132" s="3">
        <v>45393</v>
      </c>
      <c r="F132" s="1" t="s">
        <v>446</v>
      </c>
    </row>
    <row r="133" spans="1:6" x14ac:dyDescent="0.25">
      <c r="A133" s="1" t="s">
        <v>284</v>
      </c>
      <c r="B133" s="3"/>
      <c r="C133" s="1" t="s">
        <v>5</v>
      </c>
      <c r="D133" s="1" t="s">
        <v>6</v>
      </c>
      <c r="E133" s="3">
        <v>45134</v>
      </c>
      <c r="F133" s="1" t="s">
        <v>446</v>
      </c>
    </row>
    <row r="134" spans="1:6" x14ac:dyDescent="0.25">
      <c r="A134" s="1" t="s">
        <v>286</v>
      </c>
      <c r="B134" s="3"/>
      <c r="C134" s="1" t="s">
        <v>5</v>
      </c>
      <c r="D134" s="1" t="s">
        <v>10</v>
      </c>
      <c r="E134" s="3">
        <v>44676</v>
      </c>
      <c r="F134" s="1" t="s">
        <v>446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76A5-EF8F-4D15-9CF8-9E9A775515D3}">
  <sheetPr codeName="Hoja10"/>
  <dimension ref="A1:J138"/>
  <sheetViews>
    <sheetView topLeftCell="A110" workbookViewId="0">
      <selection activeCell="A2" sqref="A2:F138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1" t="s">
        <v>447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1" t="s">
        <v>447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1" t="s">
        <v>447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1" t="s">
        <v>447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1" t="s">
        <v>447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1" t="s">
        <v>447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1" t="s">
        <v>447</v>
      </c>
      <c r="J8">
        <f>COUNTA(AgostoUsuariosActivos[Usuario SAP])</f>
        <v>137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1" t="s">
        <v>447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1" t="s">
        <v>447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1" t="s">
        <v>447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1" t="s">
        <v>447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1" t="s">
        <v>447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1" t="s">
        <v>447</v>
      </c>
    </row>
    <row r="15" spans="1:10" x14ac:dyDescent="0.25">
      <c r="A15" s="1" t="s">
        <v>29</v>
      </c>
      <c r="B15" s="3"/>
      <c r="C15" s="1" t="s">
        <v>5</v>
      </c>
      <c r="D15" s="1" t="s">
        <v>6</v>
      </c>
      <c r="E15" s="3">
        <v>45495</v>
      </c>
      <c r="F15" s="1" t="s">
        <v>447</v>
      </c>
    </row>
    <row r="16" spans="1:10" x14ac:dyDescent="0.25">
      <c r="A16" s="1" t="s">
        <v>32</v>
      </c>
      <c r="B16" s="3"/>
      <c r="C16" s="1" t="s">
        <v>5</v>
      </c>
      <c r="D16" s="1" t="s">
        <v>10</v>
      </c>
      <c r="E16" s="3">
        <v>42604</v>
      </c>
      <c r="F16" s="1" t="s">
        <v>447</v>
      </c>
    </row>
    <row r="17" spans="1:6" x14ac:dyDescent="0.25">
      <c r="A17" s="1" t="s">
        <v>33</v>
      </c>
      <c r="B17" s="3"/>
      <c r="C17" s="1" t="s">
        <v>5</v>
      </c>
      <c r="D17" s="1" t="s">
        <v>10</v>
      </c>
      <c r="E17" s="3">
        <v>41353</v>
      </c>
      <c r="F17" s="1" t="s">
        <v>447</v>
      </c>
    </row>
    <row r="18" spans="1:6" x14ac:dyDescent="0.25">
      <c r="A18" s="1" t="s">
        <v>35</v>
      </c>
      <c r="B18" s="3"/>
      <c r="C18" s="1" t="s">
        <v>5</v>
      </c>
      <c r="D18" s="1" t="s">
        <v>6</v>
      </c>
      <c r="E18" s="3">
        <v>44677</v>
      </c>
      <c r="F18" s="1" t="s">
        <v>447</v>
      </c>
    </row>
    <row r="19" spans="1:6" x14ac:dyDescent="0.25">
      <c r="A19" s="1" t="s">
        <v>36</v>
      </c>
      <c r="B19" s="3">
        <v>2958465</v>
      </c>
      <c r="C19" s="1" t="s">
        <v>5</v>
      </c>
      <c r="D19" s="1" t="s">
        <v>10</v>
      </c>
      <c r="E19" s="3">
        <v>45209</v>
      </c>
      <c r="F19" s="1" t="s">
        <v>447</v>
      </c>
    </row>
    <row r="20" spans="1:6" x14ac:dyDescent="0.25">
      <c r="A20" s="1" t="s">
        <v>38</v>
      </c>
      <c r="B20" s="3"/>
      <c r="C20" s="1" t="s">
        <v>5</v>
      </c>
      <c r="D20" s="1" t="s">
        <v>6</v>
      </c>
      <c r="E20" s="3">
        <v>44659</v>
      </c>
      <c r="F20" s="1" t="s">
        <v>447</v>
      </c>
    </row>
    <row r="21" spans="1:6" x14ac:dyDescent="0.25">
      <c r="A21" s="1" t="s">
        <v>50</v>
      </c>
      <c r="B21" s="3"/>
      <c r="C21" s="1" t="s">
        <v>5</v>
      </c>
      <c r="D21" s="1" t="s">
        <v>6</v>
      </c>
      <c r="E21" s="3">
        <v>45525</v>
      </c>
      <c r="F21" s="1" t="s">
        <v>447</v>
      </c>
    </row>
    <row r="22" spans="1:6" x14ac:dyDescent="0.25">
      <c r="A22" s="1" t="s">
        <v>51</v>
      </c>
      <c r="B22" s="3"/>
      <c r="C22" s="1" t="s">
        <v>5</v>
      </c>
      <c r="D22" s="1" t="s">
        <v>6</v>
      </c>
      <c r="E22" s="3">
        <v>44224</v>
      </c>
      <c r="F22" s="1" t="s">
        <v>447</v>
      </c>
    </row>
    <row r="23" spans="1:6" x14ac:dyDescent="0.25">
      <c r="A23" s="1" t="s">
        <v>52</v>
      </c>
      <c r="B23" s="3"/>
      <c r="C23" s="1" t="s">
        <v>5</v>
      </c>
      <c r="D23" s="1" t="s">
        <v>6</v>
      </c>
      <c r="E23" s="3">
        <v>44070</v>
      </c>
      <c r="F23" s="1" t="s">
        <v>447</v>
      </c>
    </row>
    <row r="24" spans="1:6" x14ac:dyDescent="0.25">
      <c r="A24" s="1" t="s">
        <v>54</v>
      </c>
      <c r="B24" s="3"/>
      <c r="C24" s="1" t="s">
        <v>5</v>
      </c>
      <c r="D24" s="1" t="s">
        <v>10</v>
      </c>
      <c r="E24" s="3">
        <v>44768</v>
      </c>
      <c r="F24" s="1" t="s">
        <v>447</v>
      </c>
    </row>
    <row r="25" spans="1:6" x14ac:dyDescent="0.25">
      <c r="A25" s="1" t="s">
        <v>55</v>
      </c>
      <c r="B25" s="3"/>
      <c r="C25" s="1" t="s">
        <v>5</v>
      </c>
      <c r="D25" s="1" t="s">
        <v>10</v>
      </c>
      <c r="E25" s="3">
        <v>44789</v>
      </c>
      <c r="F25" s="1" t="s">
        <v>447</v>
      </c>
    </row>
    <row r="26" spans="1:6" x14ac:dyDescent="0.25">
      <c r="A26" s="1" t="s">
        <v>57</v>
      </c>
      <c r="B26" s="3"/>
      <c r="C26" s="1" t="s">
        <v>5</v>
      </c>
      <c r="D26" s="1" t="s">
        <v>10</v>
      </c>
      <c r="E26" s="3">
        <v>43230</v>
      </c>
      <c r="F26" s="1" t="s">
        <v>447</v>
      </c>
    </row>
    <row r="27" spans="1:6" x14ac:dyDescent="0.25">
      <c r="A27" s="1" t="s">
        <v>64</v>
      </c>
      <c r="B27" s="3"/>
      <c r="C27" s="1" t="s">
        <v>5</v>
      </c>
      <c r="D27" s="1" t="s">
        <v>10</v>
      </c>
      <c r="E27" s="3">
        <v>42615</v>
      </c>
      <c r="F27" s="1" t="s">
        <v>447</v>
      </c>
    </row>
    <row r="28" spans="1:6" x14ac:dyDescent="0.25">
      <c r="A28" s="1" t="s">
        <v>66</v>
      </c>
      <c r="B28" s="3"/>
      <c r="C28" s="1" t="s">
        <v>5</v>
      </c>
      <c r="D28" s="1" t="s">
        <v>10</v>
      </c>
      <c r="E28" s="3">
        <v>39429</v>
      </c>
      <c r="F28" s="1" t="s">
        <v>447</v>
      </c>
    </row>
    <row r="29" spans="1:6" x14ac:dyDescent="0.25">
      <c r="A29" s="1" t="s">
        <v>68</v>
      </c>
      <c r="B29" s="3"/>
      <c r="C29" s="1" t="s">
        <v>5</v>
      </c>
      <c r="D29" s="1" t="s">
        <v>6</v>
      </c>
      <c r="E29" s="3">
        <v>45289</v>
      </c>
      <c r="F29" s="1" t="s">
        <v>447</v>
      </c>
    </row>
    <row r="30" spans="1:6" x14ac:dyDescent="0.25">
      <c r="A30" s="1" t="s">
        <v>69</v>
      </c>
      <c r="B30" s="3"/>
      <c r="C30" s="1" t="s">
        <v>5</v>
      </c>
      <c r="D30" s="1" t="s">
        <v>10</v>
      </c>
      <c r="E30" s="3">
        <v>45278</v>
      </c>
      <c r="F30" s="1" t="s">
        <v>447</v>
      </c>
    </row>
    <row r="31" spans="1:6" x14ac:dyDescent="0.25">
      <c r="A31" s="1" t="s">
        <v>73</v>
      </c>
      <c r="B31" s="3"/>
      <c r="C31" s="1" t="s">
        <v>5</v>
      </c>
      <c r="D31" s="1" t="s">
        <v>10</v>
      </c>
      <c r="E31" s="3">
        <v>44256</v>
      </c>
      <c r="F31" s="1" t="s">
        <v>447</v>
      </c>
    </row>
    <row r="32" spans="1:6" x14ac:dyDescent="0.25">
      <c r="A32" s="1" t="s">
        <v>74</v>
      </c>
      <c r="B32" s="3"/>
      <c r="C32" s="1" t="s">
        <v>5</v>
      </c>
      <c r="D32" s="1" t="s">
        <v>6</v>
      </c>
      <c r="E32" s="3">
        <v>41960</v>
      </c>
      <c r="F32" s="1" t="s">
        <v>447</v>
      </c>
    </row>
    <row r="33" spans="1:6" x14ac:dyDescent="0.25">
      <c r="A33" s="1" t="s">
        <v>76</v>
      </c>
      <c r="B33" s="3"/>
      <c r="C33" s="1" t="s">
        <v>5</v>
      </c>
      <c r="D33" s="1" t="s">
        <v>20</v>
      </c>
      <c r="E33" s="3">
        <v>44876</v>
      </c>
      <c r="F33" s="1" t="s">
        <v>447</v>
      </c>
    </row>
    <row r="34" spans="1:6" x14ac:dyDescent="0.25">
      <c r="A34" s="1" t="s">
        <v>77</v>
      </c>
      <c r="B34" s="3"/>
      <c r="C34" s="1" t="s">
        <v>5</v>
      </c>
      <c r="D34" s="1" t="s">
        <v>6</v>
      </c>
      <c r="E34" s="3">
        <v>44320</v>
      </c>
      <c r="F34" s="1" t="s">
        <v>447</v>
      </c>
    </row>
    <row r="35" spans="1:6" x14ac:dyDescent="0.25">
      <c r="A35" s="1" t="s">
        <v>81</v>
      </c>
      <c r="B35" s="3"/>
      <c r="C35" s="1" t="s">
        <v>5</v>
      </c>
      <c r="D35" s="1" t="s">
        <v>6</v>
      </c>
      <c r="E35" s="3">
        <v>41964</v>
      </c>
      <c r="F35" s="1" t="s">
        <v>447</v>
      </c>
    </row>
    <row r="36" spans="1:6" x14ac:dyDescent="0.25">
      <c r="A36" s="1" t="s">
        <v>82</v>
      </c>
      <c r="B36" s="3"/>
      <c r="C36" s="1" t="s">
        <v>5</v>
      </c>
      <c r="D36" s="1" t="s">
        <v>6</v>
      </c>
      <c r="E36" s="3">
        <v>45239</v>
      </c>
      <c r="F36" s="1" t="s">
        <v>447</v>
      </c>
    </row>
    <row r="37" spans="1:6" x14ac:dyDescent="0.25">
      <c r="A37" s="1" t="s">
        <v>84</v>
      </c>
      <c r="B37" s="3"/>
      <c r="C37" s="1" t="s">
        <v>5</v>
      </c>
      <c r="D37" s="1" t="s">
        <v>6</v>
      </c>
      <c r="E37" s="3">
        <v>42551</v>
      </c>
      <c r="F37" s="1" t="s">
        <v>447</v>
      </c>
    </row>
    <row r="38" spans="1:6" x14ac:dyDescent="0.25">
      <c r="A38" s="1" t="s">
        <v>87</v>
      </c>
      <c r="B38" s="3"/>
      <c r="C38" s="1" t="s">
        <v>5</v>
      </c>
      <c r="D38" s="1" t="s">
        <v>6</v>
      </c>
      <c r="E38" s="3">
        <v>42173</v>
      </c>
      <c r="F38" s="1" t="s">
        <v>447</v>
      </c>
    </row>
    <row r="39" spans="1:6" x14ac:dyDescent="0.25">
      <c r="A39" s="1" t="s">
        <v>88</v>
      </c>
      <c r="B39" s="3"/>
      <c r="C39" s="1" t="s">
        <v>5</v>
      </c>
      <c r="D39" s="1" t="s">
        <v>6</v>
      </c>
      <c r="E39" s="3">
        <v>43588</v>
      </c>
      <c r="F39" s="1" t="s">
        <v>447</v>
      </c>
    </row>
    <row r="40" spans="1:6" x14ac:dyDescent="0.25">
      <c r="A40" s="1" t="s">
        <v>89</v>
      </c>
      <c r="B40" s="3"/>
      <c r="C40" s="1" t="s">
        <v>5</v>
      </c>
      <c r="D40" s="1" t="s">
        <v>10</v>
      </c>
      <c r="E40" s="3">
        <v>43678</v>
      </c>
      <c r="F40" s="1" t="s">
        <v>447</v>
      </c>
    </row>
    <row r="41" spans="1:6" x14ac:dyDescent="0.25">
      <c r="A41" s="1" t="s">
        <v>93</v>
      </c>
      <c r="B41" s="3"/>
      <c r="C41" s="1" t="s">
        <v>5</v>
      </c>
      <c r="D41" s="1" t="s">
        <v>10</v>
      </c>
      <c r="E41" s="3">
        <v>45390</v>
      </c>
      <c r="F41" s="1" t="s">
        <v>447</v>
      </c>
    </row>
    <row r="42" spans="1:6" x14ac:dyDescent="0.25">
      <c r="A42" s="1" t="s">
        <v>96</v>
      </c>
      <c r="B42" s="3"/>
      <c r="C42" s="1" t="s">
        <v>5</v>
      </c>
      <c r="D42" s="1" t="s">
        <v>6</v>
      </c>
      <c r="E42" s="3">
        <v>44126</v>
      </c>
      <c r="F42" s="1" t="s">
        <v>447</v>
      </c>
    </row>
    <row r="43" spans="1:6" x14ac:dyDescent="0.25">
      <c r="A43" s="1" t="s">
        <v>97</v>
      </c>
      <c r="B43" s="3">
        <v>2958465</v>
      </c>
      <c r="C43" s="1" t="s">
        <v>5</v>
      </c>
      <c r="D43" s="1" t="s">
        <v>6</v>
      </c>
      <c r="E43" s="3">
        <v>45435</v>
      </c>
      <c r="F43" s="1" t="s">
        <v>447</v>
      </c>
    </row>
    <row r="44" spans="1:6" x14ac:dyDescent="0.25">
      <c r="A44" s="1" t="s">
        <v>98</v>
      </c>
      <c r="B44" s="3"/>
      <c r="C44" s="1" t="s">
        <v>5</v>
      </c>
      <c r="D44" s="1" t="s">
        <v>6</v>
      </c>
      <c r="E44" s="3">
        <v>45518</v>
      </c>
      <c r="F44" s="1" t="s">
        <v>447</v>
      </c>
    </row>
    <row r="45" spans="1:6" x14ac:dyDescent="0.25">
      <c r="A45" s="1" t="s">
        <v>99</v>
      </c>
      <c r="B45" s="3"/>
      <c r="C45" s="1" t="s">
        <v>5</v>
      </c>
      <c r="D45" s="1" t="s">
        <v>6</v>
      </c>
      <c r="E45" s="3">
        <v>45197</v>
      </c>
      <c r="F45" s="1" t="s">
        <v>447</v>
      </c>
    </row>
    <row r="46" spans="1:6" x14ac:dyDescent="0.25">
      <c r="A46" s="1" t="s">
        <v>101</v>
      </c>
      <c r="B46" s="3">
        <v>2958465</v>
      </c>
      <c r="C46" s="1" t="s">
        <v>5</v>
      </c>
      <c r="D46" s="1" t="s">
        <v>6</v>
      </c>
      <c r="E46" s="3">
        <v>45376</v>
      </c>
      <c r="F46" s="1" t="s">
        <v>447</v>
      </c>
    </row>
    <row r="47" spans="1:6" x14ac:dyDescent="0.25">
      <c r="A47" s="1" t="s">
        <v>104</v>
      </c>
      <c r="B47" s="3"/>
      <c r="C47" s="1" t="s">
        <v>5</v>
      </c>
      <c r="D47" s="1" t="s">
        <v>6</v>
      </c>
      <c r="E47" s="3">
        <v>42878</v>
      </c>
      <c r="F47" s="1" t="s">
        <v>447</v>
      </c>
    </row>
    <row r="48" spans="1:6" x14ac:dyDescent="0.25">
      <c r="A48" s="1" t="s">
        <v>107</v>
      </c>
      <c r="B48" s="3"/>
      <c r="C48" s="1" t="s">
        <v>5</v>
      </c>
      <c r="D48" s="1" t="s">
        <v>6</v>
      </c>
      <c r="E48" s="3">
        <v>40560</v>
      </c>
      <c r="F48" s="1" t="s">
        <v>447</v>
      </c>
    </row>
    <row r="49" spans="1:6" x14ac:dyDescent="0.25">
      <c r="A49" s="1" t="s">
        <v>108</v>
      </c>
      <c r="B49" s="3"/>
      <c r="C49" s="1" t="s">
        <v>5</v>
      </c>
      <c r="D49" s="1" t="s">
        <v>10</v>
      </c>
      <c r="E49" s="3">
        <v>42851</v>
      </c>
      <c r="F49" s="1" t="s">
        <v>447</v>
      </c>
    </row>
    <row r="50" spans="1:6" x14ac:dyDescent="0.25">
      <c r="A50" s="1" t="s">
        <v>110</v>
      </c>
      <c r="B50" s="3"/>
      <c r="C50" s="1" t="s">
        <v>5</v>
      </c>
      <c r="D50" s="1" t="s">
        <v>6</v>
      </c>
      <c r="E50" s="3">
        <v>41929</v>
      </c>
      <c r="F50" s="1" t="s">
        <v>447</v>
      </c>
    </row>
    <row r="51" spans="1:6" x14ac:dyDescent="0.25">
      <c r="A51" s="1" t="s">
        <v>111</v>
      </c>
      <c r="B51" s="3"/>
      <c r="C51" s="1" t="s">
        <v>5</v>
      </c>
      <c r="D51" s="1" t="s">
        <v>6</v>
      </c>
      <c r="E51" s="3">
        <v>44788</v>
      </c>
      <c r="F51" s="1" t="s">
        <v>447</v>
      </c>
    </row>
    <row r="52" spans="1:6" x14ac:dyDescent="0.25">
      <c r="A52" s="1" t="s">
        <v>112</v>
      </c>
      <c r="B52" s="3">
        <v>2958465</v>
      </c>
      <c r="C52" s="1" t="s">
        <v>5</v>
      </c>
      <c r="D52" s="1" t="s">
        <v>6</v>
      </c>
      <c r="E52" s="3">
        <v>45405</v>
      </c>
      <c r="F52" s="1" t="s">
        <v>447</v>
      </c>
    </row>
    <row r="53" spans="1:6" x14ac:dyDescent="0.25">
      <c r="A53" s="1" t="s">
        <v>114</v>
      </c>
      <c r="B53" s="3"/>
      <c r="C53" s="1" t="s">
        <v>5</v>
      </c>
      <c r="D53" s="1" t="s">
        <v>6</v>
      </c>
      <c r="E53" s="3">
        <v>45352</v>
      </c>
      <c r="F53" s="1" t="s">
        <v>447</v>
      </c>
    </row>
    <row r="54" spans="1:6" x14ac:dyDescent="0.25">
      <c r="A54" s="1" t="s">
        <v>115</v>
      </c>
      <c r="B54" s="3"/>
      <c r="C54" s="1" t="s">
        <v>5</v>
      </c>
      <c r="D54" s="1" t="s">
        <v>6</v>
      </c>
      <c r="E54" s="3">
        <v>41282</v>
      </c>
      <c r="F54" s="1" t="s">
        <v>447</v>
      </c>
    </row>
    <row r="55" spans="1:6" x14ac:dyDescent="0.25">
      <c r="A55" s="1" t="s">
        <v>117</v>
      </c>
      <c r="B55" s="3"/>
      <c r="C55" s="1" t="s">
        <v>5</v>
      </c>
      <c r="D55" s="1" t="s">
        <v>10</v>
      </c>
      <c r="E55" s="3">
        <v>44671</v>
      </c>
      <c r="F55" s="1" t="s">
        <v>447</v>
      </c>
    </row>
    <row r="56" spans="1:6" x14ac:dyDescent="0.25">
      <c r="A56" s="1" t="s">
        <v>118</v>
      </c>
      <c r="B56" s="3"/>
      <c r="C56" s="1" t="s">
        <v>5</v>
      </c>
      <c r="D56" s="1" t="s">
        <v>6</v>
      </c>
      <c r="E56" s="3">
        <v>43063</v>
      </c>
      <c r="F56" s="1" t="s">
        <v>447</v>
      </c>
    </row>
    <row r="57" spans="1:6" x14ac:dyDescent="0.25">
      <c r="A57" s="1" t="s">
        <v>120</v>
      </c>
      <c r="B57" s="3"/>
      <c r="C57" s="1" t="s">
        <v>5</v>
      </c>
      <c r="D57" s="1" t="s">
        <v>6</v>
      </c>
      <c r="E57" s="3">
        <v>45152</v>
      </c>
      <c r="F57" s="1" t="s">
        <v>447</v>
      </c>
    </row>
    <row r="58" spans="1:6" x14ac:dyDescent="0.25">
      <c r="A58" s="1" t="s">
        <v>122</v>
      </c>
      <c r="B58" s="3">
        <v>2958465</v>
      </c>
      <c r="C58" s="1" t="s">
        <v>5</v>
      </c>
      <c r="D58" s="1" t="s">
        <v>20</v>
      </c>
      <c r="E58" s="3">
        <v>45446</v>
      </c>
      <c r="F58" s="1" t="s">
        <v>447</v>
      </c>
    </row>
    <row r="59" spans="1:6" x14ac:dyDescent="0.25">
      <c r="A59" s="1" t="s">
        <v>126</v>
      </c>
      <c r="B59" s="3"/>
      <c r="C59" s="1" t="s">
        <v>5</v>
      </c>
      <c r="D59" s="1" t="s">
        <v>6</v>
      </c>
      <c r="E59" s="3">
        <v>43628</v>
      </c>
      <c r="F59" s="1" t="s">
        <v>447</v>
      </c>
    </row>
    <row r="60" spans="1:6" x14ac:dyDescent="0.25">
      <c r="A60" s="1" t="s">
        <v>128</v>
      </c>
      <c r="B60" s="3"/>
      <c r="C60" s="1" t="s">
        <v>5</v>
      </c>
      <c r="D60" s="1" t="s">
        <v>6</v>
      </c>
      <c r="E60" s="3">
        <v>41863</v>
      </c>
      <c r="F60" s="1" t="s">
        <v>447</v>
      </c>
    </row>
    <row r="61" spans="1:6" x14ac:dyDescent="0.25">
      <c r="A61" s="1" t="s">
        <v>129</v>
      </c>
      <c r="B61" s="3">
        <v>2958465</v>
      </c>
      <c r="C61" s="1" t="s">
        <v>5</v>
      </c>
      <c r="D61" s="1" t="s">
        <v>6</v>
      </c>
      <c r="E61" s="3">
        <v>44967</v>
      </c>
      <c r="F61" s="1" t="s">
        <v>447</v>
      </c>
    </row>
    <row r="62" spans="1:6" x14ac:dyDescent="0.25">
      <c r="A62" s="1" t="s">
        <v>132</v>
      </c>
      <c r="B62" s="3"/>
      <c r="C62" s="1" t="s">
        <v>5</v>
      </c>
      <c r="D62" s="1" t="s">
        <v>10</v>
      </c>
      <c r="E62" s="3">
        <v>43103</v>
      </c>
      <c r="F62" s="1" t="s">
        <v>447</v>
      </c>
    </row>
    <row r="63" spans="1:6" x14ac:dyDescent="0.25">
      <c r="A63" s="1" t="s">
        <v>136</v>
      </c>
      <c r="B63" s="3"/>
      <c r="C63" s="1" t="s">
        <v>5</v>
      </c>
      <c r="D63" s="1" t="s">
        <v>6</v>
      </c>
      <c r="E63" s="3">
        <v>42576</v>
      </c>
      <c r="F63" s="1" t="s">
        <v>447</v>
      </c>
    </row>
    <row r="64" spans="1:6" x14ac:dyDescent="0.25">
      <c r="A64" s="1" t="s">
        <v>137</v>
      </c>
      <c r="B64" s="3"/>
      <c r="C64" s="1" t="s">
        <v>5</v>
      </c>
      <c r="D64" s="1" t="s">
        <v>6</v>
      </c>
      <c r="E64" s="3">
        <v>44076</v>
      </c>
      <c r="F64" s="1" t="s">
        <v>447</v>
      </c>
    </row>
    <row r="65" spans="1:6" x14ac:dyDescent="0.25">
      <c r="A65" s="1" t="s">
        <v>138</v>
      </c>
      <c r="B65" s="3"/>
      <c r="C65" s="1" t="s">
        <v>5</v>
      </c>
      <c r="D65" s="1" t="s">
        <v>6</v>
      </c>
      <c r="E65" s="3">
        <v>44617</v>
      </c>
      <c r="F65" s="1" t="s">
        <v>447</v>
      </c>
    </row>
    <row r="66" spans="1:6" x14ac:dyDescent="0.25">
      <c r="A66" s="1" t="s">
        <v>139</v>
      </c>
      <c r="B66" s="3"/>
      <c r="C66" s="1" t="s">
        <v>5</v>
      </c>
      <c r="D66" s="1" t="s">
        <v>10</v>
      </c>
      <c r="E66" s="3">
        <v>45085</v>
      </c>
      <c r="F66" s="1" t="s">
        <v>447</v>
      </c>
    </row>
    <row r="67" spans="1:6" x14ac:dyDescent="0.25">
      <c r="A67" s="1" t="s">
        <v>140</v>
      </c>
      <c r="B67" s="3"/>
      <c r="C67" s="1" t="s">
        <v>5</v>
      </c>
      <c r="D67" s="1" t="s">
        <v>10</v>
      </c>
      <c r="E67" s="3">
        <v>44047</v>
      </c>
      <c r="F67" s="1" t="s">
        <v>447</v>
      </c>
    </row>
    <row r="68" spans="1:6" x14ac:dyDescent="0.25">
      <c r="A68" s="1" t="s">
        <v>143</v>
      </c>
      <c r="B68" s="3"/>
      <c r="C68" s="1" t="s">
        <v>5</v>
      </c>
      <c r="D68" s="1" t="s">
        <v>10</v>
      </c>
      <c r="E68" s="3">
        <v>44007</v>
      </c>
      <c r="F68" s="1" t="s">
        <v>447</v>
      </c>
    </row>
    <row r="69" spans="1:6" x14ac:dyDescent="0.25">
      <c r="A69" s="1" t="s">
        <v>145</v>
      </c>
      <c r="B69" s="3"/>
      <c r="C69" s="1" t="s">
        <v>5</v>
      </c>
      <c r="D69" s="1" t="s">
        <v>10</v>
      </c>
      <c r="E69" s="3">
        <v>45478</v>
      </c>
      <c r="F69" s="1" t="s">
        <v>447</v>
      </c>
    </row>
    <row r="70" spans="1:6" x14ac:dyDescent="0.25">
      <c r="A70" s="1" t="s">
        <v>146</v>
      </c>
      <c r="B70" s="3"/>
      <c r="C70" s="1" t="s">
        <v>5</v>
      </c>
      <c r="D70" s="1" t="s">
        <v>6</v>
      </c>
      <c r="E70" s="3">
        <v>45169</v>
      </c>
      <c r="F70" s="1" t="s">
        <v>447</v>
      </c>
    </row>
    <row r="71" spans="1:6" x14ac:dyDescent="0.25">
      <c r="A71" s="1" t="s">
        <v>147</v>
      </c>
      <c r="B71" s="3">
        <v>2958465</v>
      </c>
      <c r="C71" s="1" t="s">
        <v>5</v>
      </c>
      <c r="D71" s="1" t="s">
        <v>6</v>
      </c>
      <c r="E71" s="3">
        <v>45113</v>
      </c>
      <c r="F71" s="1" t="s">
        <v>447</v>
      </c>
    </row>
    <row r="72" spans="1:6" x14ac:dyDescent="0.25">
      <c r="A72" s="1" t="s">
        <v>151</v>
      </c>
      <c r="B72" s="3"/>
      <c r="C72" s="1" t="s">
        <v>5</v>
      </c>
      <c r="D72" s="1" t="s">
        <v>6</v>
      </c>
      <c r="E72" s="3">
        <v>44837</v>
      </c>
      <c r="F72" s="1" t="s">
        <v>447</v>
      </c>
    </row>
    <row r="73" spans="1:6" x14ac:dyDescent="0.25">
      <c r="A73" s="1" t="s">
        <v>152</v>
      </c>
      <c r="B73" s="3"/>
      <c r="C73" s="1" t="s">
        <v>5</v>
      </c>
      <c r="D73" s="1" t="s">
        <v>10</v>
      </c>
      <c r="E73" s="3">
        <v>43634</v>
      </c>
      <c r="F73" s="1" t="s">
        <v>447</v>
      </c>
    </row>
    <row r="74" spans="1:6" x14ac:dyDescent="0.25">
      <c r="A74" s="1" t="s">
        <v>153</v>
      </c>
      <c r="B74" s="3"/>
      <c r="C74" s="1" t="s">
        <v>5</v>
      </c>
      <c r="D74" s="1" t="s">
        <v>10</v>
      </c>
      <c r="E74" s="3">
        <v>45303</v>
      </c>
      <c r="F74" s="1" t="s">
        <v>447</v>
      </c>
    </row>
    <row r="75" spans="1:6" x14ac:dyDescent="0.25">
      <c r="A75" s="1" t="s">
        <v>155</v>
      </c>
      <c r="B75" s="3"/>
      <c r="C75" s="1" t="s">
        <v>5</v>
      </c>
      <c r="D75" s="1" t="s">
        <v>10</v>
      </c>
      <c r="E75" s="3">
        <v>42990</v>
      </c>
      <c r="F75" s="1" t="s">
        <v>447</v>
      </c>
    </row>
    <row r="76" spans="1:6" x14ac:dyDescent="0.25">
      <c r="A76" s="1" t="s">
        <v>157</v>
      </c>
      <c r="B76" s="3"/>
      <c r="C76" s="1" t="s">
        <v>5</v>
      </c>
      <c r="D76" s="1" t="s">
        <v>6</v>
      </c>
      <c r="E76" s="3">
        <v>44447</v>
      </c>
      <c r="F76" s="1" t="s">
        <v>447</v>
      </c>
    </row>
    <row r="77" spans="1:6" x14ac:dyDescent="0.25">
      <c r="A77" s="1" t="s">
        <v>159</v>
      </c>
      <c r="B77" s="3"/>
      <c r="C77" s="1" t="s">
        <v>5</v>
      </c>
      <c r="D77" s="1" t="s">
        <v>6</v>
      </c>
      <c r="E77" s="3">
        <v>43256</v>
      </c>
      <c r="F77" s="1" t="s">
        <v>447</v>
      </c>
    </row>
    <row r="78" spans="1:6" x14ac:dyDescent="0.25">
      <c r="A78" s="1" t="s">
        <v>160</v>
      </c>
      <c r="B78" s="3"/>
      <c r="C78" s="1" t="s">
        <v>5</v>
      </c>
      <c r="D78" s="1" t="s">
        <v>10</v>
      </c>
      <c r="E78" s="3">
        <v>44097</v>
      </c>
      <c r="F78" s="1" t="s">
        <v>447</v>
      </c>
    </row>
    <row r="79" spans="1:6" x14ac:dyDescent="0.25">
      <c r="A79" s="1" t="s">
        <v>161</v>
      </c>
      <c r="B79" s="3"/>
      <c r="C79" s="1" t="s">
        <v>5</v>
      </c>
      <c r="D79" s="1" t="s">
        <v>6</v>
      </c>
      <c r="E79" s="3">
        <v>42821</v>
      </c>
      <c r="F79" s="1" t="s">
        <v>447</v>
      </c>
    </row>
    <row r="80" spans="1:6" x14ac:dyDescent="0.25">
      <c r="A80" s="1" t="s">
        <v>165</v>
      </c>
      <c r="B80" s="3"/>
      <c r="C80" s="1" t="s">
        <v>5</v>
      </c>
      <c r="D80" s="1" t="s">
        <v>10</v>
      </c>
      <c r="E80" s="3">
        <v>45506</v>
      </c>
      <c r="F80" s="1" t="s">
        <v>447</v>
      </c>
    </row>
    <row r="81" spans="1:6" x14ac:dyDescent="0.25">
      <c r="A81" s="1" t="s">
        <v>166</v>
      </c>
      <c r="B81" s="3"/>
      <c r="C81" s="1" t="s">
        <v>5</v>
      </c>
      <c r="D81" s="1" t="s">
        <v>10</v>
      </c>
      <c r="E81" s="3">
        <v>44467</v>
      </c>
      <c r="F81" s="1" t="s">
        <v>447</v>
      </c>
    </row>
    <row r="82" spans="1:6" x14ac:dyDescent="0.25">
      <c r="A82" s="1" t="s">
        <v>168</v>
      </c>
      <c r="B82" s="3"/>
      <c r="C82" s="1" t="s">
        <v>5</v>
      </c>
      <c r="D82" s="1" t="s">
        <v>6</v>
      </c>
      <c r="E82" s="3">
        <v>40317</v>
      </c>
      <c r="F82" s="1" t="s">
        <v>447</v>
      </c>
    </row>
    <row r="83" spans="1:6" x14ac:dyDescent="0.25">
      <c r="A83" s="1" t="s">
        <v>169</v>
      </c>
      <c r="B83" s="3">
        <v>2958465</v>
      </c>
      <c r="C83" s="1" t="s">
        <v>5</v>
      </c>
      <c r="D83" s="1" t="s">
        <v>10</v>
      </c>
      <c r="E83" s="3">
        <v>44999</v>
      </c>
      <c r="F83" s="1" t="s">
        <v>447</v>
      </c>
    </row>
    <row r="84" spans="1:6" x14ac:dyDescent="0.25">
      <c r="A84" s="1" t="s">
        <v>170</v>
      </c>
      <c r="B84" s="3"/>
      <c r="C84" s="1" t="s">
        <v>5</v>
      </c>
      <c r="D84" s="1" t="s">
        <v>6</v>
      </c>
      <c r="E84" s="3">
        <v>44266</v>
      </c>
      <c r="F84" s="1" t="s">
        <v>447</v>
      </c>
    </row>
    <row r="85" spans="1:6" x14ac:dyDescent="0.25">
      <c r="A85" s="1" t="s">
        <v>172</v>
      </c>
      <c r="B85" s="3"/>
      <c r="C85" s="1" t="s">
        <v>5</v>
      </c>
      <c r="D85" s="1" t="s">
        <v>10</v>
      </c>
      <c r="E85" s="3">
        <v>43594</v>
      </c>
      <c r="F85" s="1" t="s">
        <v>447</v>
      </c>
    </row>
    <row r="86" spans="1:6" x14ac:dyDescent="0.25">
      <c r="A86" s="1" t="s">
        <v>173</v>
      </c>
      <c r="B86" s="3"/>
      <c r="C86" s="1" t="s">
        <v>5</v>
      </c>
      <c r="D86" s="1" t="s">
        <v>10</v>
      </c>
      <c r="E86" s="3">
        <v>44253</v>
      </c>
      <c r="F86" s="1" t="s">
        <v>447</v>
      </c>
    </row>
    <row r="87" spans="1:6" x14ac:dyDescent="0.25">
      <c r="A87" s="1" t="s">
        <v>175</v>
      </c>
      <c r="B87" s="3"/>
      <c r="C87" s="1" t="s">
        <v>5</v>
      </c>
      <c r="D87" s="1" t="s">
        <v>6</v>
      </c>
      <c r="E87" s="3">
        <v>40560</v>
      </c>
      <c r="F87" s="1" t="s">
        <v>447</v>
      </c>
    </row>
    <row r="88" spans="1:6" x14ac:dyDescent="0.25">
      <c r="A88" s="1" t="s">
        <v>177</v>
      </c>
      <c r="B88" s="3"/>
      <c r="C88" s="1" t="s">
        <v>5</v>
      </c>
      <c r="D88" s="1" t="s">
        <v>6</v>
      </c>
      <c r="E88" s="3">
        <v>44158</v>
      </c>
      <c r="F88" s="1" t="s">
        <v>447</v>
      </c>
    </row>
    <row r="89" spans="1:6" x14ac:dyDescent="0.25">
      <c r="A89" s="1" t="s">
        <v>182</v>
      </c>
      <c r="B89" s="3"/>
      <c r="C89" s="1" t="s">
        <v>5</v>
      </c>
      <c r="D89" s="1" t="s">
        <v>6</v>
      </c>
      <c r="E89" s="3">
        <v>45133</v>
      </c>
      <c r="F89" s="1" t="s">
        <v>447</v>
      </c>
    </row>
    <row r="90" spans="1:6" x14ac:dyDescent="0.25">
      <c r="A90" s="1" t="s">
        <v>189</v>
      </c>
      <c r="B90" s="3">
        <v>2958465</v>
      </c>
      <c r="C90" s="1" t="s">
        <v>5</v>
      </c>
      <c r="D90" s="1" t="s">
        <v>6</v>
      </c>
      <c r="E90" s="3">
        <v>44895</v>
      </c>
      <c r="F90" s="1" t="s">
        <v>447</v>
      </c>
    </row>
    <row r="91" spans="1:6" x14ac:dyDescent="0.25">
      <c r="A91" s="1" t="s">
        <v>190</v>
      </c>
      <c r="B91" s="3"/>
      <c r="C91" s="1" t="s">
        <v>5</v>
      </c>
      <c r="D91" s="1" t="s">
        <v>10</v>
      </c>
      <c r="E91" s="3">
        <v>45112</v>
      </c>
      <c r="F91" s="1" t="s">
        <v>447</v>
      </c>
    </row>
    <row r="92" spans="1:6" x14ac:dyDescent="0.25">
      <c r="A92" s="1" t="s">
        <v>191</v>
      </c>
      <c r="B92" s="3"/>
      <c r="C92" s="1" t="s">
        <v>5</v>
      </c>
      <c r="D92" s="1" t="s">
        <v>6</v>
      </c>
      <c r="E92" s="3">
        <v>45483</v>
      </c>
      <c r="F92" s="1" t="s">
        <v>447</v>
      </c>
    </row>
    <row r="93" spans="1:6" x14ac:dyDescent="0.25">
      <c r="A93" s="1" t="s">
        <v>192</v>
      </c>
      <c r="B93" s="3"/>
      <c r="C93" s="1" t="s">
        <v>5</v>
      </c>
      <c r="D93" s="1" t="s">
        <v>10</v>
      </c>
      <c r="E93" s="3">
        <v>44243</v>
      </c>
      <c r="F93" s="1" t="s">
        <v>447</v>
      </c>
    </row>
    <row r="94" spans="1:6" x14ac:dyDescent="0.25">
      <c r="A94" s="1" t="s">
        <v>195</v>
      </c>
      <c r="B94" s="3"/>
      <c r="C94" s="1" t="s">
        <v>5</v>
      </c>
      <c r="D94" s="1" t="s">
        <v>6</v>
      </c>
      <c r="E94" s="3">
        <v>44281</v>
      </c>
      <c r="F94" s="1" t="s">
        <v>447</v>
      </c>
    </row>
    <row r="95" spans="1:6" x14ac:dyDescent="0.25">
      <c r="A95" s="1" t="s">
        <v>196</v>
      </c>
      <c r="B95" s="3"/>
      <c r="C95" s="1" t="s">
        <v>5</v>
      </c>
      <c r="D95" s="1" t="s">
        <v>6</v>
      </c>
      <c r="E95" s="3">
        <v>44036</v>
      </c>
      <c r="F95" s="1" t="s">
        <v>447</v>
      </c>
    </row>
    <row r="96" spans="1:6" x14ac:dyDescent="0.25">
      <c r="A96" s="1" t="s">
        <v>200</v>
      </c>
      <c r="B96" s="3"/>
      <c r="C96" s="1" t="s">
        <v>5</v>
      </c>
      <c r="D96" s="1" t="s">
        <v>6</v>
      </c>
      <c r="E96" s="3">
        <v>41690</v>
      </c>
      <c r="F96" s="1" t="s">
        <v>447</v>
      </c>
    </row>
    <row r="97" spans="1:6" x14ac:dyDescent="0.25">
      <c r="A97" s="1" t="s">
        <v>201</v>
      </c>
      <c r="B97" s="3"/>
      <c r="C97" s="1" t="s">
        <v>5</v>
      </c>
      <c r="D97" s="1" t="s">
        <v>6</v>
      </c>
      <c r="E97" s="3">
        <v>42354</v>
      </c>
      <c r="F97" s="1" t="s">
        <v>447</v>
      </c>
    </row>
    <row r="98" spans="1:6" x14ac:dyDescent="0.25">
      <c r="A98" s="1" t="s">
        <v>202</v>
      </c>
      <c r="B98" s="3"/>
      <c r="C98" s="1" t="s">
        <v>5</v>
      </c>
      <c r="D98" s="1" t="s">
        <v>10</v>
      </c>
      <c r="E98" s="3">
        <v>44389</v>
      </c>
      <c r="F98" s="1" t="s">
        <v>447</v>
      </c>
    </row>
    <row r="99" spans="1:6" x14ac:dyDescent="0.25">
      <c r="A99" s="1" t="s">
        <v>206</v>
      </c>
      <c r="B99" s="3"/>
      <c r="C99" s="1" t="s">
        <v>5</v>
      </c>
      <c r="D99" s="1" t="s">
        <v>6</v>
      </c>
      <c r="E99" s="3">
        <v>44865</v>
      </c>
      <c r="F99" s="1" t="s">
        <v>447</v>
      </c>
    </row>
    <row r="100" spans="1:6" x14ac:dyDescent="0.25">
      <c r="A100" s="1" t="s">
        <v>207</v>
      </c>
      <c r="B100" s="3"/>
      <c r="C100" s="1" t="s">
        <v>5</v>
      </c>
      <c r="D100" s="1" t="s">
        <v>10</v>
      </c>
      <c r="E100" s="3">
        <v>43651</v>
      </c>
      <c r="F100" s="1" t="s">
        <v>447</v>
      </c>
    </row>
    <row r="101" spans="1:6" x14ac:dyDescent="0.25">
      <c r="A101" s="1" t="s">
        <v>210</v>
      </c>
      <c r="B101" s="3"/>
      <c r="C101" s="1" t="s">
        <v>5</v>
      </c>
      <c r="D101" s="1" t="s">
        <v>10</v>
      </c>
      <c r="E101" s="3">
        <v>45338</v>
      </c>
      <c r="F101" s="1" t="s">
        <v>447</v>
      </c>
    </row>
    <row r="102" spans="1:6" x14ac:dyDescent="0.25">
      <c r="A102" s="1" t="s">
        <v>211</v>
      </c>
      <c r="B102" s="3"/>
      <c r="C102" s="1" t="s">
        <v>5</v>
      </c>
      <c r="D102" s="1" t="s">
        <v>6</v>
      </c>
      <c r="E102" s="3">
        <v>41124</v>
      </c>
      <c r="F102" s="1" t="s">
        <v>447</v>
      </c>
    </row>
    <row r="103" spans="1:6" x14ac:dyDescent="0.25">
      <c r="A103" s="1" t="s">
        <v>215</v>
      </c>
      <c r="B103" s="3">
        <v>2958446</v>
      </c>
      <c r="C103" s="1" t="s">
        <v>5</v>
      </c>
      <c r="D103" s="1" t="s">
        <v>10</v>
      </c>
      <c r="E103" s="3">
        <v>41864</v>
      </c>
      <c r="F103" s="1" t="s">
        <v>447</v>
      </c>
    </row>
    <row r="104" spans="1:6" x14ac:dyDescent="0.25">
      <c r="A104" s="1" t="s">
        <v>220</v>
      </c>
      <c r="B104" s="3"/>
      <c r="C104" s="1" t="s">
        <v>5</v>
      </c>
      <c r="D104" s="1" t="s">
        <v>6</v>
      </c>
      <c r="E104" s="3">
        <v>45363</v>
      </c>
      <c r="F104" s="1" t="s">
        <v>447</v>
      </c>
    </row>
    <row r="105" spans="1:6" x14ac:dyDescent="0.25">
      <c r="A105" s="1" t="s">
        <v>221</v>
      </c>
      <c r="B105" s="3"/>
      <c r="C105" s="1" t="s">
        <v>5</v>
      </c>
      <c r="D105" s="1" t="s">
        <v>10</v>
      </c>
      <c r="E105" s="3">
        <v>45503</v>
      </c>
      <c r="F105" s="1" t="s">
        <v>447</v>
      </c>
    </row>
    <row r="106" spans="1:6" x14ac:dyDescent="0.25">
      <c r="A106" s="1" t="s">
        <v>226</v>
      </c>
      <c r="B106" s="3"/>
      <c r="C106" s="1" t="s">
        <v>5</v>
      </c>
      <c r="D106" s="1" t="s">
        <v>10</v>
      </c>
      <c r="E106" s="3">
        <v>41894</v>
      </c>
      <c r="F106" s="1" t="s">
        <v>447</v>
      </c>
    </row>
    <row r="107" spans="1:6" x14ac:dyDescent="0.25">
      <c r="A107" s="1" t="s">
        <v>227</v>
      </c>
      <c r="B107" s="3"/>
      <c r="C107" s="1" t="s">
        <v>5</v>
      </c>
      <c r="D107" s="1" t="s">
        <v>6</v>
      </c>
      <c r="E107" s="3">
        <v>45464</v>
      </c>
      <c r="F107" s="1" t="s">
        <v>447</v>
      </c>
    </row>
    <row r="108" spans="1:6" x14ac:dyDescent="0.25">
      <c r="A108" s="1" t="s">
        <v>228</v>
      </c>
      <c r="B108" s="3"/>
      <c r="C108" s="1" t="s">
        <v>5</v>
      </c>
      <c r="D108" s="1" t="s">
        <v>6</v>
      </c>
      <c r="E108" s="3">
        <v>43208</v>
      </c>
      <c r="F108" s="1" t="s">
        <v>447</v>
      </c>
    </row>
    <row r="109" spans="1:6" x14ac:dyDescent="0.25">
      <c r="A109" s="1" t="s">
        <v>230</v>
      </c>
      <c r="B109" s="3"/>
      <c r="C109" s="1" t="s">
        <v>5</v>
      </c>
      <c r="D109" s="1" t="s">
        <v>6</v>
      </c>
      <c r="E109" s="3">
        <v>45190</v>
      </c>
      <c r="F109" s="1" t="s">
        <v>447</v>
      </c>
    </row>
    <row r="110" spans="1:6" x14ac:dyDescent="0.25">
      <c r="A110" s="1" t="s">
        <v>232</v>
      </c>
      <c r="B110" s="3"/>
      <c r="C110" s="1" t="s">
        <v>5</v>
      </c>
      <c r="D110" s="1" t="s">
        <v>6</v>
      </c>
      <c r="E110" s="3">
        <v>39673</v>
      </c>
      <c r="F110" s="1" t="s">
        <v>447</v>
      </c>
    </row>
    <row r="111" spans="1:6" x14ac:dyDescent="0.25">
      <c r="A111" s="1" t="s">
        <v>235</v>
      </c>
      <c r="B111" s="3"/>
      <c r="C111" s="1" t="s">
        <v>5</v>
      </c>
      <c r="D111" s="1" t="s">
        <v>10</v>
      </c>
      <c r="E111" s="3">
        <v>45400</v>
      </c>
      <c r="F111" s="1" t="s">
        <v>447</v>
      </c>
    </row>
    <row r="112" spans="1:6" x14ac:dyDescent="0.25">
      <c r="A112" s="1" t="s">
        <v>238</v>
      </c>
      <c r="B112" s="3"/>
      <c r="C112" s="1" t="s">
        <v>5</v>
      </c>
      <c r="D112" s="1" t="s">
        <v>6</v>
      </c>
      <c r="E112" s="3">
        <v>43523</v>
      </c>
      <c r="F112" s="1" t="s">
        <v>447</v>
      </c>
    </row>
    <row r="113" spans="1:6" x14ac:dyDescent="0.25">
      <c r="A113" s="1" t="s">
        <v>239</v>
      </c>
      <c r="B113" s="3"/>
      <c r="C113" s="1" t="s">
        <v>5</v>
      </c>
      <c r="D113" s="1" t="s">
        <v>10</v>
      </c>
      <c r="E113" s="3">
        <v>39097</v>
      </c>
      <c r="F113" s="1" t="s">
        <v>447</v>
      </c>
    </row>
    <row r="114" spans="1:6" x14ac:dyDescent="0.25">
      <c r="A114" s="1" t="s">
        <v>245</v>
      </c>
      <c r="B114" s="3"/>
      <c r="C114" s="1" t="s">
        <v>5</v>
      </c>
      <c r="D114" s="1" t="s">
        <v>10</v>
      </c>
      <c r="E114" s="3">
        <v>45517</v>
      </c>
      <c r="F114" s="1" t="s">
        <v>447</v>
      </c>
    </row>
    <row r="115" spans="1:6" x14ac:dyDescent="0.25">
      <c r="A115" s="1" t="s">
        <v>248</v>
      </c>
      <c r="B115" s="3"/>
      <c r="C115" s="1" t="s">
        <v>5</v>
      </c>
      <c r="D115" s="1" t="s">
        <v>6</v>
      </c>
      <c r="E115" s="3">
        <v>44883</v>
      </c>
      <c r="F115" s="1" t="s">
        <v>447</v>
      </c>
    </row>
    <row r="116" spans="1:6" x14ac:dyDescent="0.25">
      <c r="A116" s="1" t="s">
        <v>250</v>
      </c>
      <c r="B116" s="3"/>
      <c r="C116" s="1" t="s">
        <v>5</v>
      </c>
      <c r="D116" s="1" t="s">
        <v>6</v>
      </c>
      <c r="E116" s="3">
        <v>43173</v>
      </c>
      <c r="F116" s="1" t="s">
        <v>447</v>
      </c>
    </row>
    <row r="117" spans="1:6" x14ac:dyDescent="0.25">
      <c r="A117" s="1" t="s">
        <v>251</v>
      </c>
      <c r="B117" s="3">
        <v>2958465</v>
      </c>
      <c r="C117" s="1" t="s">
        <v>5</v>
      </c>
      <c r="D117" s="1" t="s">
        <v>6</v>
      </c>
      <c r="E117" s="3">
        <v>45393</v>
      </c>
      <c r="F117" s="1" t="s">
        <v>447</v>
      </c>
    </row>
    <row r="118" spans="1:6" x14ac:dyDescent="0.25">
      <c r="A118" s="1" t="s">
        <v>253</v>
      </c>
      <c r="B118" s="3">
        <v>2958465</v>
      </c>
      <c r="C118" s="1" t="s">
        <v>5</v>
      </c>
      <c r="D118" s="1" t="s">
        <v>10</v>
      </c>
      <c r="E118" s="3">
        <v>45386</v>
      </c>
      <c r="F118" s="1" t="s">
        <v>447</v>
      </c>
    </row>
    <row r="119" spans="1:6" x14ac:dyDescent="0.25">
      <c r="A119" s="1" t="s">
        <v>254</v>
      </c>
      <c r="B119" s="3"/>
      <c r="C119" s="1" t="s">
        <v>5</v>
      </c>
      <c r="D119" s="1" t="s">
        <v>6</v>
      </c>
      <c r="E119" s="3">
        <v>43383</v>
      </c>
      <c r="F119" s="1" t="s">
        <v>447</v>
      </c>
    </row>
    <row r="120" spans="1:6" x14ac:dyDescent="0.25">
      <c r="A120" s="1" t="s">
        <v>257</v>
      </c>
      <c r="B120" s="3"/>
      <c r="C120" s="1" t="s">
        <v>5</v>
      </c>
      <c r="D120" s="1" t="s">
        <v>10</v>
      </c>
      <c r="E120" s="3">
        <v>45390</v>
      </c>
      <c r="F120" s="1" t="s">
        <v>447</v>
      </c>
    </row>
    <row r="121" spans="1:6" x14ac:dyDescent="0.25">
      <c r="A121" s="1" t="s">
        <v>258</v>
      </c>
      <c r="B121" s="3"/>
      <c r="C121" s="1" t="s">
        <v>5</v>
      </c>
      <c r="D121" s="1" t="s">
        <v>6</v>
      </c>
      <c r="E121" s="3">
        <v>42419</v>
      </c>
      <c r="F121" s="1" t="s">
        <v>447</v>
      </c>
    </row>
    <row r="122" spans="1:6" x14ac:dyDescent="0.25">
      <c r="A122" s="1" t="s">
        <v>259</v>
      </c>
      <c r="B122" s="3">
        <v>2958465</v>
      </c>
      <c r="C122" s="1" t="s">
        <v>5</v>
      </c>
      <c r="D122" s="1" t="s">
        <v>6</v>
      </c>
      <c r="E122" s="3">
        <v>45169</v>
      </c>
      <c r="F122" s="1" t="s">
        <v>447</v>
      </c>
    </row>
    <row r="123" spans="1:6" x14ac:dyDescent="0.25">
      <c r="A123" s="1" t="s">
        <v>261</v>
      </c>
      <c r="B123" s="3"/>
      <c r="C123" s="1" t="s">
        <v>5</v>
      </c>
      <c r="D123" s="1" t="s">
        <v>10</v>
      </c>
      <c r="E123" s="3">
        <v>43493</v>
      </c>
      <c r="F123" s="1" t="s">
        <v>447</v>
      </c>
    </row>
    <row r="124" spans="1:6" x14ac:dyDescent="0.25">
      <c r="A124" s="1" t="s">
        <v>264</v>
      </c>
      <c r="B124" s="3">
        <v>2958465</v>
      </c>
      <c r="C124" s="1" t="s">
        <v>5</v>
      </c>
      <c r="D124" s="1" t="s">
        <v>6</v>
      </c>
      <c r="E124" s="3">
        <v>44897</v>
      </c>
      <c r="F124" s="1" t="s">
        <v>447</v>
      </c>
    </row>
    <row r="125" spans="1:6" x14ac:dyDescent="0.25">
      <c r="A125" s="1" t="s">
        <v>265</v>
      </c>
      <c r="B125" s="3"/>
      <c r="C125" s="1" t="s">
        <v>5</v>
      </c>
      <c r="D125" s="1" t="s">
        <v>6</v>
      </c>
      <c r="E125" s="3">
        <v>41866</v>
      </c>
      <c r="F125" s="1" t="s">
        <v>447</v>
      </c>
    </row>
    <row r="126" spans="1:6" x14ac:dyDescent="0.25">
      <c r="A126" s="1" t="s">
        <v>266</v>
      </c>
      <c r="B126" s="3">
        <v>2958465</v>
      </c>
      <c r="C126" s="1" t="s">
        <v>5</v>
      </c>
      <c r="D126" s="1" t="s">
        <v>6</v>
      </c>
      <c r="E126" s="3">
        <v>45139</v>
      </c>
      <c r="F126" s="1" t="s">
        <v>447</v>
      </c>
    </row>
    <row r="127" spans="1:6" x14ac:dyDescent="0.25">
      <c r="A127" s="1" t="s">
        <v>267</v>
      </c>
      <c r="B127" s="3"/>
      <c r="C127" s="1" t="s">
        <v>5</v>
      </c>
      <c r="D127" s="1" t="s">
        <v>6</v>
      </c>
      <c r="E127" s="3">
        <v>45323</v>
      </c>
      <c r="F127" s="1" t="s">
        <v>447</v>
      </c>
    </row>
    <row r="128" spans="1:6" x14ac:dyDescent="0.25">
      <c r="A128" s="1" t="s">
        <v>268</v>
      </c>
      <c r="B128" s="3"/>
      <c r="C128" s="1" t="s">
        <v>5</v>
      </c>
      <c r="D128" s="1" t="s">
        <v>6</v>
      </c>
      <c r="E128" s="3">
        <v>44404</v>
      </c>
      <c r="F128" s="1" t="s">
        <v>447</v>
      </c>
    </row>
    <row r="129" spans="1:6" x14ac:dyDescent="0.25">
      <c r="A129" s="1" t="s">
        <v>270</v>
      </c>
      <c r="B129" s="3">
        <v>2958465</v>
      </c>
      <c r="C129" s="1" t="s">
        <v>5</v>
      </c>
      <c r="D129" s="1" t="s">
        <v>6</v>
      </c>
      <c r="E129" s="3">
        <v>45315</v>
      </c>
      <c r="F129" s="1" t="s">
        <v>447</v>
      </c>
    </row>
    <row r="130" spans="1:6" x14ac:dyDescent="0.25">
      <c r="A130" s="1" t="s">
        <v>271</v>
      </c>
      <c r="B130" s="3"/>
      <c r="C130" s="1" t="s">
        <v>5</v>
      </c>
      <c r="D130" s="1" t="s">
        <v>6</v>
      </c>
      <c r="E130" s="3">
        <v>43684</v>
      </c>
      <c r="F130" s="1" t="s">
        <v>447</v>
      </c>
    </row>
    <row r="131" spans="1:6" x14ac:dyDescent="0.25">
      <c r="A131" s="1" t="s">
        <v>273</v>
      </c>
      <c r="B131" s="3"/>
      <c r="C131" s="1" t="s">
        <v>5</v>
      </c>
      <c r="D131" s="1" t="s">
        <v>6</v>
      </c>
      <c r="E131" s="3">
        <v>44837</v>
      </c>
      <c r="F131" s="1" t="s">
        <v>447</v>
      </c>
    </row>
    <row r="132" spans="1:6" x14ac:dyDescent="0.25">
      <c r="A132" s="1" t="s">
        <v>274</v>
      </c>
      <c r="B132" s="3"/>
      <c r="C132" s="1" t="s">
        <v>5</v>
      </c>
      <c r="D132" s="1" t="s">
        <v>6</v>
      </c>
      <c r="E132" s="3">
        <v>44231</v>
      </c>
      <c r="F132" s="1" t="s">
        <v>447</v>
      </c>
    </row>
    <row r="133" spans="1:6" x14ac:dyDescent="0.25">
      <c r="A133" s="1" t="s">
        <v>276</v>
      </c>
      <c r="B133" s="3"/>
      <c r="C133" s="1" t="s">
        <v>5</v>
      </c>
      <c r="D133" s="1" t="s">
        <v>6</v>
      </c>
      <c r="E133" s="3">
        <v>43567</v>
      </c>
      <c r="F133" s="1" t="s">
        <v>447</v>
      </c>
    </row>
    <row r="134" spans="1:6" x14ac:dyDescent="0.25">
      <c r="A134" s="1" t="s">
        <v>279</v>
      </c>
      <c r="B134" s="3"/>
      <c r="C134" s="1" t="s">
        <v>5</v>
      </c>
      <c r="D134" s="1" t="s">
        <v>10</v>
      </c>
      <c r="E134" s="3">
        <v>42809</v>
      </c>
      <c r="F134" s="1" t="s">
        <v>447</v>
      </c>
    </row>
    <row r="135" spans="1:6" x14ac:dyDescent="0.25">
      <c r="A135" s="1" t="s">
        <v>281</v>
      </c>
      <c r="B135" s="3"/>
      <c r="C135" s="1" t="s">
        <v>5</v>
      </c>
      <c r="D135" s="1" t="s">
        <v>6</v>
      </c>
      <c r="E135" s="3">
        <v>43472</v>
      </c>
      <c r="F135" s="1" t="s">
        <v>447</v>
      </c>
    </row>
    <row r="136" spans="1:6" x14ac:dyDescent="0.25">
      <c r="A136" s="1" t="s">
        <v>282</v>
      </c>
      <c r="B136" s="3">
        <v>2958465</v>
      </c>
      <c r="C136" s="1" t="s">
        <v>5</v>
      </c>
      <c r="D136" s="1" t="s">
        <v>6</v>
      </c>
      <c r="E136" s="3">
        <v>45393</v>
      </c>
      <c r="F136" s="1" t="s">
        <v>447</v>
      </c>
    </row>
    <row r="137" spans="1:6" x14ac:dyDescent="0.25">
      <c r="A137" s="1" t="s">
        <v>284</v>
      </c>
      <c r="B137" s="3"/>
      <c r="C137" s="1" t="s">
        <v>5</v>
      </c>
      <c r="D137" s="1" t="s">
        <v>6</v>
      </c>
      <c r="E137" s="3">
        <v>45134</v>
      </c>
      <c r="F137" s="1" t="s">
        <v>447</v>
      </c>
    </row>
    <row r="138" spans="1:6" x14ac:dyDescent="0.25">
      <c r="A138" s="1" t="s">
        <v>286</v>
      </c>
      <c r="B138" s="3"/>
      <c r="C138" s="1" t="s">
        <v>5</v>
      </c>
      <c r="D138" s="1" t="s">
        <v>10</v>
      </c>
      <c r="E138" s="3">
        <v>44676</v>
      </c>
      <c r="F138" s="1" t="s">
        <v>447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A7B6-2DE3-449B-8CF4-A9807667D556}">
  <sheetPr codeName="Hoja11"/>
  <dimension ref="A1:J139"/>
  <sheetViews>
    <sheetView topLeftCell="A111" workbookViewId="0">
      <selection activeCell="A2" sqref="A2:F139"/>
    </sheetView>
  </sheetViews>
  <sheetFormatPr baseColWidth="10" defaultRowHeight="13.2" x14ac:dyDescent="0.25"/>
  <cols>
    <col min="1" max="1" width="13.88671875" customWidth="1"/>
    <col min="3" max="3" width="13.6640625" customWidth="1"/>
    <col min="5" max="5" width="28.33203125" customWidth="1"/>
    <col min="6" max="6" width="12.33203125" customWidth="1"/>
  </cols>
  <sheetData>
    <row r="1" spans="1:10" x14ac:dyDescent="0.25">
      <c r="A1" s="9" t="s">
        <v>438</v>
      </c>
      <c r="B1" s="10" t="s">
        <v>1</v>
      </c>
      <c r="C1" s="10" t="s">
        <v>2</v>
      </c>
      <c r="D1" s="10" t="s">
        <v>437</v>
      </c>
      <c r="E1" s="10" t="s">
        <v>3</v>
      </c>
      <c r="F1" s="11" t="s">
        <v>439</v>
      </c>
    </row>
    <row r="2" spans="1:10" x14ac:dyDescent="0.25">
      <c r="A2" s="1" t="s">
        <v>4</v>
      </c>
      <c r="B2" s="3"/>
      <c r="C2" s="1" t="s">
        <v>5</v>
      </c>
      <c r="D2" s="1" t="s">
        <v>6</v>
      </c>
      <c r="E2" s="3">
        <v>45322</v>
      </c>
      <c r="F2" s="7" t="s">
        <v>452</v>
      </c>
    </row>
    <row r="3" spans="1:10" x14ac:dyDescent="0.25">
      <c r="A3" s="1" t="s">
        <v>7</v>
      </c>
      <c r="B3" s="3">
        <v>2958465</v>
      </c>
      <c r="C3" s="1" t="s">
        <v>8</v>
      </c>
      <c r="D3" s="1" t="s">
        <v>6</v>
      </c>
      <c r="E3" s="3">
        <v>41172</v>
      </c>
      <c r="F3" s="7" t="s">
        <v>452</v>
      </c>
    </row>
    <row r="4" spans="1:10" x14ac:dyDescent="0.25">
      <c r="A4" s="1" t="s">
        <v>9</v>
      </c>
      <c r="B4" s="3"/>
      <c r="C4" s="1" t="s">
        <v>5</v>
      </c>
      <c r="D4" s="1" t="s">
        <v>10</v>
      </c>
      <c r="E4" s="3">
        <v>43529</v>
      </c>
      <c r="F4" s="7" t="s">
        <v>452</v>
      </c>
    </row>
    <row r="5" spans="1:10" x14ac:dyDescent="0.25">
      <c r="A5" s="1" t="s">
        <v>11</v>
      </c>
      <c r="B5" s="3"/>
      <c r="C5" s="1" t="s">
        <v>5</v>
      </c>
      <c r="D5" s="1" t="s">
        <v>6</v>
      </c>
      <c r="E5" s="3">
        <v>45086</v>
      </c>
      <c r="F5" s="7" t="s">
        <v>452</v>
      </c>
    </row>
    <row r="6" spans="1:10" x14ac:dyDescent="0.25">
      <c r="A6" s="1" t="s">
        <v>14</v>
      </c>
      <c r="B6" s="3">
        <v>2958465</v>
      </c>
      <c r="C6" s="1" t="s">
        <v>5</v>
      </c>
      <c r="D6" s="1" t="s">
        <v>10</v>
      </c>
      <c r="E6" s="3">
        <v>42037</v>
      </c>
      <c r="F6" s="7" t="s">
        <v>452</v>
      </c>
    </row>
    <row r="7" spans="1:10" x14ac:dyDescent="0.25">
      <c r="A7" s="1" t="s">
        <v>15</v>
      </c>
      <c r="B7" s="3"/>
      <c r="C7" s="1" t="s">
        <v>5</v>
      </c>
      <c r="D7" s="1" t="s">
        <v>10</v>
      </c>
      <c r="E7" s="3">
        <v>41003</v>
      </c>
      <c r="F7" s="7" t="s">
        <v>452</v>
      </c>
      <c r="J7" s="7" t="s">
        <v>451</v>
      </c>
    </row>
    <row r="8" spans="1:10" x14ac:dyDescent="0.25">
      <c r="A8" s="1" t="s">
        <v>16</v>
      </c>
      <c r="B8" s="3"/>
      <c r="C8" s="1" t="s">
        <v>5</v>
      </c>
      <c r="D8" s="1" t="s">
        <v>10</v>
      </c>
      <c r="E8" s="3">
        <v>40954</v>
      </c>
      <c r="F8" s="7" t="s">
        <v>452</v>
      </c>
      <c r="J8">
        <f>COUNTA(SeptiembreUsuariosActivos[Usuario SAP])</f>
        <v>138</v>
      </c>
    </row>
    <row r="9" spans="1:10" x14ac:dyDescent="0.25">
      <c r="A9" s="1" t="s">
        <v>17</v>
      </c>
      <c r="B9" s="3"/>
      <c r="C9" s="1" t="s">
        <v>5</v>
      </c>
      <c r="D9" s="1" t="s">
        <v>10</v>
      </c>
      <c r="E9" s="3">
        <v>40792</v>
      </c>
      <c r="F9" s="7" t="s">
        <v>452</v>
      </c>
    </row>
    <row r="10" spans="1:10" x14ac:dyDescent="0.25">
      <c r="A10" s="1" t="s">
        <v>18</v>
      </c>
      <c r="B10" s="3"/>
      <c r="C10" s="1" t="s">
        <v>5</v>
      </c>
      <c r="D10" s="1" t="s">
        <v>10</v>
      </c>
      <c r="E10" s="3">
        <v>43608</v>
      </c>
      <c r="F10" s="7" t="s">
        <v>452</v>
      </c>
    </row>
    <row r="11" spans="1:10" x14ac:dyDescent="0.25">
      <c r="A11" s="1" t="s">
        <v>19</v>
      </c>
      <c r="B11" s="3"/>
      <c r="C11" s="1" t="s">
        <v>5</v>
      </c>
      <c r="D11" s="1" t="s">
        <v>20</v>
      </c>
      <c r="E11" s="3">
        <v>41611</v>
      </c>
      <c r="F11" s="7" t="s">
        <v>452</v>
      </c>
    </row>
    <row r="12" spans="1:10" x14ac:dyDescent="0.25">
      <c r="A12" s="1" t="s">
        <v>21</v>
      </c>
      <c r="B12" s="3"/>
      <c r="C12" s="1" t="s">
        <v>5</v>
      </c>
      <c r="D12" s="1" t="s">
        <v>6</v>
      </c>
      <c r="E12" s="3">
        <v>44659</v>
      </c>
      <c r="F12" s="7" t="s">
        <v>452</v>
      </c>
    </row>
    <row r="13" spans="1:10" x14ac:dyDescent="0.25">
      <c r="A13" s="1" t="s">
        <v>23</v>
      </c>
      <c r="B13" s="3"/>
      <c r="C13" s="1" t="s">
        <v>5</v>
      </c>
      <c r="D13" s="1" t="s">
        <v>6</v>
      </c>
      <c r="E13" s="3">
        <v>43958</v>
      </c>
      <c r="F13" s="7" t="s">
        <v>452</v>
      </c>
    </row>
    <row r="14" spans="1:10" x14ac:dyDescent="0.25">
      <c r="A14" s="1" t="s">
        <v>28</v>
      </c>
      <c r="B14" s="3">
        <v>2958465</v>
      </c>
      <c r="C14" s="1" t="s">
        <v>5</v>
      </c>
      <c r="D14" s="1" t="s">
        <v>6</v>
      </c>
      <c r="E14" s="3">
        <v>43740</v>
      </c>
      <c r="F14" s="7" t="s">
        <v>452</v>
      </c>
    </row>
    <row r="15" spans="1:10" x14ac:dyDescent="0.25">
      <c r="A15" s="1" t="s">
        <v>29</v>
      </c>
      <c r="B15" s="3"/>
      <c r="C15" s="1" t="s">
        <v>5</v>
      </c>
      <c r="D15" s="1" t="s">
        <v>6</v>
      </c>
      <c r="E15" s="3">
        <v>45495</v>
      </c>
      <c r="F15" s="7" t="s">
        <v>452</v>
      </c>
    </row>
    <row r="16" spans="1:10" x14ac:dyDescent="0.25">
      <c r="A16" s="1" t="s">
        <v>32</v>
      </c>
      <c r="B16" s="3"/>
      <c r="C16" s="1" t="s">
        <v>5</v>
      </c>
      <c r="D16" s="1" t="s">
        <v>10</v>
      </c>
      <c r="E16" s="3">
        <v>42604</v>
      </c>
      <c r="F16" s="7" t="s">
        <v>452</v>
      </c>
    </row>
    <row r="17" spans="1:6" x14ac:dyDescent="0.25">
      <c r="A17" s="1" t="s">
        <v>33</v>
      </c>
      <c r="B17" s="3"/>
      <c r="C17" s="1" t="s">
        <v>5</v>
      </c>
      <c r="D17" s="1" t="s">
        <v>10</v>
      </c>
      <c r="E17" s="3">
        <v>41353</v>
      </c>
      <c r="F17" s="7" t="s">
        <v>452</v>
      </c>
    </row>
    <row r="18" spans="1:6" x14ac:dyDescent="0.25">
      <c r="A18" s="1" t="s">
        <v>35</v>
      </c>
      <c r="B18" s="3"/>
      <c r="C18" s="1" t="s">
        <v>5</v>
      </c>
      <c r="D18" s="1" t="s">
        <v>6</v>
      </c>
      <c r="E18" s="3">
        <v>44677</v>
      </c>
      <c r="F18" s="7" t="s">
        <v>452</v>
      </c>
    </row>
    <row r="19" spans="1:6" x14ac:dyDescent="0.25">
      <c r="A19" s="1" t="s">
        <v>36</v>
      </c>
      <c r="B19" s="3">
        <v>2958465</v>
      </c>
      <c r="C19" s="1" t="s">
        <v>5</v>
      </c>
      <c r="D19" s="1" t="s">
        <v>10</v>
      </c>
      <c r="E19" s="3">
        <v>45209</v>
      </c>
      <c r="F19" s="7" t="s">
        <v>452</v>
      </c>
    </row>
    <row r="20" spans="1:6" x14ac:dyDescent="0.25">
      <c r="A20" s="1" t="s">
        <v>38</v>
      </c>
      <c r="B20" s="3"/>
      <c r="C20" s="1" t="s">
        <v>5</v>
      </c>
      <c r="D20" s="1" t="s">
        <v>6</v>
      </c>
      <c r="E20" s="3">
        <v>44659</v>
      </c>
      <c r="F20" s="7" t="s">
        <v>452</v>
      </c>
    </row>
    <row r="21" spans="1:6" x14ac:dyDescent="0.25">
      <c r="A21" s="1" t="s">
        <v>50</v>
      </c>
      <c r="B21" s="3"/>
      <c r="C21" s="1" t="s">
        <v>5</v>
      </c>
      <c r="D21" s="1" t="s">
        <v>6</v>
      </c>
      <c r="E21" s="3">
        <v>45525</v>
      </c>
      <c r="F21" s="7" t="s">
        <v>452</v>
      </c>
    </row>
    <row r="22" spans="1:6" x14ac:dyDescent="0.25">
      <c r="A22" s="1" t="s">
        <v>51</v>
      </c>
      <c r="B22" s="3"/>
      <c r="C22" s="1" t="s">
        <v>5</v>
      </c>
      <c r="D22" s="1" t="s">
        <v>6</v>
      </c>
      <c r="E22" s="3">
        <v>44224</v>
      </c>
      <c r="F22" s="7" t="s">
        <v>452</v>
      </c>
    </row>
    <row r="23" spans="1:6" x14ac:dyDescent="0.25">
      <c r="A23" s="1" t="s">
        <v>52</v>
      </c>
      <c r="B23" s="3"/>
      <c r="C23" s="1" t="s">
        <v>5</v>
      </c>
      <c r="D23" s="1" t="s">
        <v>6</v>
      </c>
      <c r="E23" s="3">
        <v>44070</v>
      </c>
      <c r="F23" s="7" t="s">
        <v>452</v>
      </c>
    </row>
    <row r="24" spans="1:6" x14ac:dyDescent="0.25">
      <c r="A24" s="1" t="s">
        <v>54</v>
      </c>
      <c r="B24" s="3"/>
      <c r="C24" s="1" t="s">
        <v>5</v>
      </c>
      <c r="D24" s="1" t="s">
        <v>10</v>
      </c>
      <c r="E24" s="3">
        <v>44768</v>
      </c>
      <c r="F24" s="7" t="s">
        <v>452</v>
      </c>
    </row>
    <row r="25" spans="1:6" x14ac:dyDescent="0.25">
      <c r="A25" s="1" t="s">
        <v>55</v>
      </c>
      <c r="B25" s="3"/>
      <c r="C25" s="1" t="s">
        <v>5</v>
      </c>
      <c r="D25" s="1" t="s">
        <v>10</v>
      </c>
      <c r="E25" s="3">
        <v>44789</v>
      </c>
      <c r="F25" s="7" t="s">
        <v>452</v>
      </c>
    </row>
    <row r="26" spans="1:6" x14ac:dyDescent="0.25">
      <c r="A26" s="1" t="s">
        <v>57</v>
      </c>
      <c r="B26" s="3"/>
      <c r="C26" s="1" t="s">
        <v>5</v>
      </c>
      <c r="D26" s="1" t="s">
        <v>10</v>
      </c>
      <c r="E26" s="3">
        <v>43230</v>
      </c>
      <c r="F26" s="7" t="s">
        <v>452</v>
      </c>
    </row>
    <row r="27" spans="1:6" x14ac:dyDescent="0.25">
      <c r="A27" s="1" t="s">
        <v>64</v>
      </c>
      <c r="B27" s="3"/>
      <c r="C27" s="1" t="s">
        <v>5</v>
      </c>
      <c r="D27" s="1" t="s">
        <v>10</v>
      </c>
      <c r="E27" s="3">
        <v>42615</v>
      </c>
      <c r="F27" s="7" t="s">
        <v>452</v>
      </c>
    </row>
    <row r="28" spans="1:6" x14ac:dyDescent="0.25">
      <c r="A28" s="1" t="s">
        <v>66</v>
      </c>
      <c r="B28" s="3"/>
      <c r="C28" s="1" t="s">
        <v>5</v>
      </c>
      <c r="D28" s="1" t="s">
        <v>10</v>
      </c>
      <c r="E28" s="3">
        <v>39429</v>
      </c>
      <c r="F28" s="7" t="s">
        <v>452</v>
      </c>
    </row>
    <row r="29" spans="1:6" x14ac:dyDescent="0.25">
      <c r="A29" s="1" t="s">
        <v>68</v>
      </c>
      <c r="B29" s="3"/>
      <c r="C29" s="1" t="s">
        <v>5</v>
      </c>
      <c r="D29" s="1" t="s">
        <v>6</v>
      </c>
      <c r="E29" s="3">
        <v>45289</v>
      </c>
      <c r="F29" s="7" t="s">
        <v>452</v>
      </c>
    </row>
    <row r="30" spans="1:6" x14ac:dyDescent="0.25">
      <c r="A30" s="1" t="s">
        <v>69</v>
      </c>
      <c r="B30" s="3"/>
      <c r="C30" s="1" t="s">
        <v>5</v>
      </c>
      <c r="D30" s="1" t="s">
        <v>10</v>
      </c>
      <c r="E30" s="3">
        <v>45278</v>
      </c>
      <c r="F30" s="7" t="s">
        <v>452</v>
      </c>
    </row>
    <row r="31" spans="1:6" x14ac:dyDescent="0.25">
      <c r="A31" s="1" t="s">
        <v>73</v>
      </c>
      <c r="B31" s="3"/>
      <c r="C31" s="1" t="s">
        <v>5</v>
      </c>
      <c r="D31" s="1" t="s">
        <v>10</v>
      </c>
      <c r="E31" s="3">
        <v>44256</v>
      </c>
      <c r="F31" s="7" t="s">
        <v>452</v>
      </c>
    </row>
    <row r="32" spans="1:6" x14ac:dyDescent="0.25">
      <c r="A32" s="1" t="s">
        <v>74</v>
      </c>
      <c r="B32" s="3"/>
      <c r="C32" s="1" t="s">
        <v>5</v>
      </c>
      <c r="D32" s="1" t="s">
        <v>6</v>
      </c>
      <c r="E32" s="3">
        <v>41960</v>
      </c>
      <c r="F32" s="7" t="s">
        <v>452</v>
      </c>
    </row>
    <row r="33" spans="1:6" x14ac:dyDescent="0.25">
      <c r="A33" s="1" t="s">
        <v>76</v>
      </c>
      <c r="B33" s="3"/>
      <c r="C33" s="1" t="s">
        <v>5</v>
      </c>
      <c r="D33" s="1" t="s">
        <v>20</v>
      </c>
      <c r="E33" s="3">
        <v>44876</v>
      </c>
      <c r="F33" s="7" t="s">
        <v>452</v>
      </c>
    </row>
    <row r="34" spans="1:6" x14ac:dyDescent="0.25">
      <c r="A34" s="1" t="s">
        <v>77</v>
      </c>
      <c r="B34" s="3"/>
      <c r="C34" s="1" t="s">
        <v>5</v>
      </c>
      <c r="D34" s="1" t="s">
        <v>6</v>
      </c>
      <c r="E34" s="3">
        <v>44320</v>
      </c>
      <c r="F34" s="7" t="s">
        <v>452</v>
      </c>
    </row>
    <row r="35" spans="1:6" x14ac:dyDescent="0.25">
      <c r="A35" s="1" t="s">
        <v>81</v>
      </c>
      <c r="B35" s="3"/>
      <c r="C35" s="1" t="s">
        <v>5</v>
      </c>
      <c r="D35" s="1" t="s">
        <v>6</v>
      </c>
      <c r="E35" s="3">
        <v>41964</v>
      </c>
      <c r="F35" s="7" t="s">
        <v>452</v>
      </c>
    </row>
    <row r="36" spans="1:6" x14ac:dyDescent="0.25">
      <c r="A36" s="1" t="s">
        <v>82</v>
      </c>
      <c r="B36" s="3"/>
      <c r="C36" s="1" t="s">
        <v>5</v>
      </c>
      <c r="D36" s="1" t="s">
        <v>6</v>
      </c>
      <c r="E36" s="3">
        <v>45239</v>
      </c>
      <c r="F36" s="7" t="s">
        <v>452</v>
      </c>
    </row>
    <row r="37" spans="1:6" x14ac:dyDescent="0.25">
      <c r="A37" s="1" t="s">
        <v>84</v>
      </c>
      <c r="B37" s="3"/>
      <c r="C37" s="1" t="s">
        <v>5</v>
      </c>
      <c r="D37" s="1" t="s">
        <v>6</v>
      </c>
      <c r="E37" s="3">
        <v>42551</v>
      </c>
      <c r="F37" s="7" t="s">
        <v>452</v>
      </c>
    </row>
    <row r="38" spans="1:6" x14ac:dyDescent="0.25">
      <c r="A38" s="1" t="s">
        <v>87</v>
      </c>
      <c r="B38" s="3"/>
      <c r="C38" s="1" t="s">
        <v>5</v>
      </c>
      <c r="D38" s="1" t="s">
        <v>6</v>
      </c>
      <c r="E38" s="3">
        <v>42173</v>
      </c>
      <c r="F38" s="7" t="s">
        <v>452</v>
      </c>
    </row>
    <row r="39" spans="1:6" x14ac:dyDescent="0.25">
      <c r="A39" s="1" t="s">
        <v>88</v>
      </c>
      <c r="B39" s="3"/>
      <c r="C39" s="1" t="s">
        <v>5</v>
      </c>
      <c r="D39" s="1" t="s">
        <v>6</v>
      </c>
      <c r="E39" s="3">
        <v>43588</v>
      </c>
      <c r="F39" s="7" t="s">
        <v>452</v>
      </c>
    </row>
    <row r="40" spans="1:6" x14ac:dyDescent="0.25">
      <c r="A40" s="1" t="s">
        <v>89</v>
      </c>
      <c r="B40" s="3"/>
      <c r="C40" s="1" t="s">
        <v>5</v>
      </c>
      <c r="D40" s="1" t="s">
        <v>10</v>
      </c>
      <c r="E40" s="3">
        <v>43678</v>
      </c>
      <c r="F40" s="7" t="s">
        <v>452</v>
      </c>
    </row>
    <row r="41" spans="1:6" x14ac:dyDescent="0.25">
      <c r="A41" s="1" t="s">
        <v>93</v>
      </c>
      <c r="B41" s="3"/>
      <c r="C41" s="1" t="s">
        <v>5</v>
      </c>
      <c r="D41" s="1" t="s">
        <v>10</v>
      </c>
      <c r="E41" s="3">
        <v>45390</v>
      </c>
      <c r="F41" s="7" t="s">
        <v>452</v>
      </c>
    </row>
    <row r="42" spans="1:6" x14ac:dyDescent="0.25">
      <c r="A42" s="1" t="s">
        <v>96</v>
      </c>
      <c r="B42" s="3"/>
      <c r="C42" s="1" t="s">
        <v>5</v>
      </c>
      <c r="D42" s="1" t="s">
        <v>6</v>
      </c>
      <c r="E42" s="3">
        <v>44126</v>
      </c>
      <c r="F42" s="7" t="s">
        <v>452</v>
      </c>
    </row>
    <row r="43" spans="1:6" x14ac:dyDescent="0.25">
      <c r="A43" s="1" t="s">
        <v>97</v>
      </c>
      <c r="B43" s="3">
        <v>2958465</v>
      </c>
      <c r="C43" s="1" t="s">
        <v>5</v>
      </c>
      <c r="D43" s="1" t="s">
        <v>6</v>
      </c>
      <c r="E43" s="3">
        <v>45435</v>
      </c>
      <c r="F43" s="7" t="s">
        <v>452</v>
      </c>
    </row>
    <row r="44" spans="1:6" x14ac:dyDescent="0.25">
      <c r="A44" s="1" t="s">
        <v>98</v>
      </c>
      <c r="B44" s="3"/>
      <c r="C44" s="1" t="s">
        <v>5</v>
      </c>
      <c r="D44" s="1" t="s">
        <v>6</v>
      </c>
      <c r="E44" s="3">
        <v>45518</v>
      </c>
      <c r="F44" s="7" t="s">
        <v>452</v>
      </c>
    </row>
    <row r="45" spans="1:6" x14ac:dyDescent="0.25">
      <c r="A45" s="1" t="s">
        <v>99</v>
      </c>
      <c r="B45" s="3"/>
      <c r="C45" s="1" t="s">
        <v>5</v>
      </c>
      <c r="D45" s="1" t="s">
        <v>6</v>
      </c>
      <c r="E45" s="3">
        <v>45197</v>
      </c>
      <c r="F45" s="7" t="s">
        <v>452</v>
      </c>
    </row>
    <row r="46" spans="1:6" x14ac:dyDescent="0.25">
      <c r="A46" s="1" t="s">
        <v>101</v>
      </c>
      <c r="B46" s="3">
        <v>2958465</v>
      </c>
      <c r="C46" s="1" t="s">
        <v>5</v>
      </c>
      <c r="D46" s="1" t="s">
        <v>6</v>
      </c>
      <c r="E46" s="3">
        <v>45376</v>
      </c>
      <c r="F46" s="7" t="s">
        <v>452</v>
      </c>
    </row>
    <row r="47" spans="1:6" x14ac:dyDescent="0.25">
      <c r="A47" s="1" t="s">
        <v>104</v>
      </c>
      <c r="B47" s="3"/>
      <c r="C47" s="1" t="s">
        <v>5</v>
      </c>
      <c r="D47" s="1" t="s">
        <v>6</v>
      </c>
      <c r="E47" s="3">
        <v>42878</v>
      </c>
      <c r="F47" s="7" t="s">
        <v>452</v>
      </c>
    </row>
    <row r="48" spans="1:6" x14ac:dyDescent="0.25">
      <c r="A48" s="1" t="s">
        <v>107</v>
      </c>
      <c r="B48" s="3"/>
      <c r="C48" s="1" t="s">
        <v>5</v>
      </c>
      <c r="D48" s="1" t="s">
        <v>6</v>
      </c>
      <c r="E48" s="3">
        <v>40560</v>
      </c>
      <c r="F48" s="7" t="s">
        <v>452</v>
      </c>
    </row>
    <row r="49" spans="1:6" x14ac:dyDescent="0.25">
      <c r="A49" s="1" t="s">
        <v>108</v>
      </c>
      <c r="B49" s="3"/>
      <c r="C49" s="1" t="s">
        <v>5</v>
      </c>
      <c r="D49" s="1" t="s">
        <v>10</v>
      </c>
      <c r="E49" s="3">
        <v>42851</v>
      </c>
      <c r="F49" s="7" t="s">
        <v>452</v>
      </c>
    </row>
    <row r="50" spans="1:6" x14ac:dyDescent="0.25">
      <c r="A50" s="1" t="s">
        <v>110</v>
      </c>
      <c r="B50" s="3"/>
      <c r="C50" s="1" t="s">
        <v>5</v>
      </c>
      <c r="D50" s="1" t="s">
        <v>6</v>
      </c>
      <c r="E50" s="3">
        <v>41929</v>
      </c>
      <c r="F50" s="7" t="s">
        <v>452</v>
      </c>
    </row>
    <row r="51" spans="1:6" x14ac:dyDescent="0.25">
      <c r="A51" s="1" t="s">
        <v>111</v>
      </c>
      <c r="B51" s="3"/>
      <c r="C51" s="1" t="s">
        <v>5</v>
      </c>
      <c r="D51" s="1" t="s">
        <v>6</v>
      </c>
      <c r="E51" s="3">
        <v>44788</v>
      </c>
      <c r="F51" s="7" t="s">
        <v>452</v>
      </c>
    </row>
    <row r="52" spans="1:6" x14ac:dyDescent="0.25">
      <c r="A52" s="1" t="s">
        <v>112</v>
      </c>
      <c r="B52" s="3">
        <v>2958465</v>
      </c>
      <c r="C52" s="1" t="s">
        <v>5</v>
      </c>
      <c r="D52" s="1" t="s">
        <v>6</v>
      </c>
      <c r="E52" s="3">
        <v>45405</v>
      </c>
      <c r="F52" s="7" t="s">
        <v>452</v>
      </c>
    </row>
    <row r="53" spans="1:6" x14ac:dyDescent="0.25">
      <c r="A53" s="1" t="s">
        <v>114</v>
      </c>
      <c r="B53" s="3"/>
      <c r="C53" s="1" t="s">
        <v>5</v>
      </c>
      <c r="D53" s="1" t="s">
        <v>6</v>
      </c>
      <c r="E53" s="3">
        <v>45352</v>
      </c>
      <c r="F53" s="7" t="s">
        <v>452</v>
      </c>
    </row>
    <row r="54" spans="1:6" x14ac:dyDescent="0.25">
      <c r="A54" s="1" t="s">
        <v>115</v>
      </c>
      <c r="B54" s="3"/>
      <c r="C54" s="1" t="s">
        <v>5</v>
      </c>
      <c r="D54" s="1" t="s">
        <v>6</v>
      </c>
      <c r="E54" s="3">
        <v>41282</v>
      </c>
      <c r="F54" s="7" t="s">
        <v>452</v>
      </c>
    </row>
    <row r="55" spans="1:6" x14ac:dyDescent="0.25">
      <c r="A55" s="1" t="s">
        <v>117</v>
      </c>
      <c r="B55" s="3"/>
      <c r="C55" s="1" t="s">
        <v>5</v>
      </c>
      <c r="D55" s="1" t="s">
        <v>10</v>
      </c>
      <c r="E55" s="3">
        <v>44671</v>
      </c>
      <c r="F55" s="7" t="s">
        <v>452</v>
      </c>
    </row>
    <row r="56" spans="1:6" x14ac:dyDescent="0.25">
      <c r="A56" s="1" t="s">
        <v>118</v>
      </c>
      <c r="B56" s="3"/>
      <c r="C56" s="1" t="s">
        <v>5</v>
      </c>
      <c r="D56" s="1" t="s">
        <v>6</v>
      </c>
      <c r="E56" s="3">
        <v>43063</v>
      </c>
      <c r="F56" s="7" t="s">
        <v>452</v>
      </c>
    </row>
    <row r="57" spans="1:6" x14ac:dyDescent="0.25">
      <c r="A57" s="1" t="s">
        <v>120</v>
      </c>
      <c r="B57" s="3"/>
      <c r="C57" s="1" t="s">
        <v>5</v>
      </c>
      <c r="D57" s="1" t="s">
        <v>6</v>
      </c>
      <c r="E57" s="3">
        <v>45152</v>
      </c>
      <c r="F57" s="7" t="s">
        <v>452</v>
      </c>
    </row>
    <row r="58" spans="1:6" x14ac:dyDescent="0.25">
      <c r="A58" s="1" t="s">
        <v>122</v>
      </c>
      <c r="B58" s="3">
        <v>2958465</v>
      </c>
      <c r="C58" s="1" t="s">
        <v>5</v>
      </c>
      <c r="D58" s="1" t="s">
        <v>20</v>
      </c>
      <c r="E58" s="3">
        <v>45446</v>
      </c>
      <c r="F58" s="7" t="s">
        <v>452</v>
      </c>
    </row>
    <row r="59" spans="1:6" x14ac:dyDescent="0.25">
      <c r="A59" s="1" t="s">
        <v>126</v>
      </c>
      <c r="B59" s="3"/>
      <c r="C59" s="1" t="s">
        <v>5</v>
      </c>
      <c r="D59" s="1" t="s">
        <v>6</v>
      </c>
      <c r="E59" s="3">
        <v>43628</v>
      </c>
      <c r="F59" s="7" t="s">
        <v>452</v>
      </c>
    </row>
    <row r="60" spans="1:6" x14ac:dyDescent="0.25">
      <c r="A60" s="1" t="s">
        <v>128</v>
      </c>
      <c r="B60" s="3"/>
      <c r="C60" s="1" t="s">
        <v>5</v>
      </c>
      <c r="D60" s="1" t="s">
        <v>6</v>
      </c>
      <c r="E60" s="3">
        <v>41863</v>
      </c>
      <c r="F60" s="7" t="s">
        <v>452</v>
      </c>
    </row>
    <row r="61" spans="1:6" x14ac:dyDescent="0.25">
      <c r="A61" s="1" t="s">
        <v>129</v>
      </c>
      <c r="B61" s="3">
        <v>2958465</v>
      </c>
      <c r="C61" s="1" t="s">
        <v>5</v>
      </c>
      <c r="D61" s="1" t="s">
        <v>6</v>
      </c>
      <c r="E61" s="3">
        <v>44967</v>
      </c>
      <c r="F61" s="7" t="s">
        <v>452</v>
      </c>
    </row>
    <row r="62" spans="1:6" x14ac:dyDescent="0.25">
      <c r="A62" s="1" t="s">
        <v>132</v>
      </c>
      <c r="B62" s="3"/>
      <c r="C62" s="1" t="s">
        <v>5</v>
      </c>
      <c r="D62" s="1" t="s">
        <v>10</v>
      </c>
      <c r="E62" s="3">
        <v>43103</v>
      </c>
      <c r="F62" s="7" t="s">
        <v>452</v>
      </c>
    </row>
    <row r="63" spans="1:6" x14ac:dyDescent="0.25">
      <c r="A63" s="1" t="s">
        <v>136</v>
      </c>
      <c r="B63" s="3"/>
      <c r="C63" s="1" t="s">
        <v>5</v>
      </c>
      <c r="D63" s="1" t="s">
        <v>6</v>
      </c>
      <c r="E63" s="3">
        <v>42576</v>
      </c>
      <c r="F63" s="7" t="s">
        <v>452</v>
      </c>
    </row>
    <row r="64" spans="1:6" x14ac:dyDescent="0.25">
      <c r="A64" s="1" t="s">
        <v>137</v>
      </c>
      <c r="B64" s="3"/>
      <c r="C64" s="1" t="s">
        <v>5</v>
      </c>
      <c r="D64" s="1" t="s">
        <v>6</v>
      </c>
      <c r="E64" s="3">
        <v>44076</v>
      </c>
      <c r="F64" s="7" t="s">
        <v>452</v>
      </c>
    </row>
    <row r="65" spans="1:6" x14ac:dyDescent="0.25">
      <c r="A65" s="1" t="s">
        <v>138</v>
      </c>
      <c r="B65" s="3"/>
      <c r="C65" s="1" t="s">
        <v>5</v>
      </c>
      <c r="D65" s="1" t="s">
        <v>6</v>
      </c>
      <c r="E65" s="3">
        <v>44617</v>
      </c>
      <c r="F65" s="7" t="s">
        <v>452</v>
      </c>
    </row>
    <row r="66" spans="1:6" x14ac:dyDescent="0.25">
      <c r="A66" s="1" t="s">
        <v>139</v>
      </c>
      <c r="B66" s="3"/>
      <c r="C66" s="1" t="s">
        <v>5</v>
      </c>
      <c r="D66" s="1" t="s">
        <v>10</v>
      </c>
      <c r="E66" s="3">
        <v>45085</v>
      </c>
      <c r="F66" s="7" t="s">
        <v>452</v>
      </c>
    </row>
    <row r="67" spans="1:6" x14ac:dyDescent="0.25">
      <c r="A67" s="1" t="s">
        <v>140</v>
      </c>
      <c r="B67" s="3"/>
      <c r="C67" s="1" t="s">
        <v>5</v>
      </c>
      <c r="D67" s="1" t="s">
        <v>10</v>
      </c>
      <c r="E67" s="3">
        <v>44047</v>
      </c>
      <c r="F67" s="7" t="s">
        <v>452</v>
      </c>
    </row>
    <row r="68" spans="1:6" x14ac:dyDescent="0.25">
      <c r="A68" s="1" t="s">
        <v>143</v>
      </c>
      <c r="B68" s="3"/>
      <c r="C68" s="1" t="s">
        <v>5</v>
      </c>
      <c r="D68" s="1" t="s">
        <v>10</v>
      </c>
      <c r="E68" s="3">
        <v>44007</v>
      </c>
      <c r="F68" s="7" t="s">
        <v>452</v>
      </c>
    </row>
    <row r="69" spans="1:6" x14ac:dyDescent="0.25">
      <c r="A69" s="1" t="s">
        <v>145</v>
      </c>
      <c r="B69" s="3"/>
      <c r="C69" s="1" t="s">
        <v>5</v>
      </c>
      <c r="D69" s="1" t="s">
        <v>10</v>
      </c>
      <c r="E69" s="3">
        <v>45478</v>
      </c>
      <c r="F69" s="7" t="s">
        <v>452</v>
      </c>
    </row>
    <row r="70" spans="1:6" x14ac:dyDescent="0.25">
      <c r="A70" s="1" t="s">
        <v>146</v>
      </c>
      <c r="B70" s="3"/>
      <c r="C70" s="1" t="s">
        <v>5</v>
      </c>
      <c r="D70" s="1" t="s">
        <v>6</v>
      </c>
      <c r="E70" s="3">
        <v>45169</v>
      </c>
      <c r="F70" s="7" t="s">
        <v>452</v>
      </c>
    </row>
    <row r="71" spans="1:6" x14ac:dyDescent="0.25">
      <c r="A71" s="1" t="s">
        <v>147</v>
      </c>
      <c r="B71" s="3">
        <v>2958465</v>
      </c>
      <c r="C71" s="1" t="s">
        <v>5</v>
      </c>
      <c r="D71" s="1" t="s">
        <v>6</v>
      </c>
      <c r="E71" s="3">
        <v>45113</v>
      </c>
      <c r="F71" s="7" t="s">
        <v>452</v>
      </c>
    </row>
    <row r="72" spans="1:6" x14ac:dyDescent="0.25">
      <c r="A72" s="1" t="s">
        <v>151</v>
      </c>
      <c r="B72" s="3"/>
      <c r="C72" s="1" t="s">
        <v>5</v>
      </c>
      <c r="D72" s="1" t="s">
        <v>6</v>
      </c>
      <c r="E72" s="3">
        <v>44837</v>
      </c>
      <c r="F72" s="7" t="s">
        <v>452</v>
      </c>
    </row>
    <row r="73" spans="1:6" x14ac:dyDescent="0.25">
      <c r="A73" s="1" t="s">
        <v>152</v>
      </c>
      <c r="B73" s="3"/>
      <c r="C73" s="1" t="s">
        <v>5</v>
      </c>
      <c r="D73" s="1" t="s">
        <v>10</v>
      </c>
      <c r="E73" s="3">
        <v>43634</v>
      </c>
      <c r="F73" s="7" t="s">
        <v>452</v>
      </c>
    </row>
    <row r="74" spans="1:6" x14ac:dyDescent="0.25">
      <c r="A74" s="1" t="s">
        <v>153</v>
      </c>
      <c r="B74" s="3"/>
      <c r="C74" s="1" t="s">
        <v>5</v>
      </c>
      <c r="D74" s="1" t="s">
        <v>10</v>
      </c>
      <c r="E74" s="3">
        <v>45303</v>
      </c>
      <c r="F74" s="7" t="s">
        <v>452</v>
      </c>
    </row>
    <row r="75" spans="1:6" x14ac:dyDescent="0.25">
      <c r="A75" s="1" t="s">
        <v>155</v>
      </c>
      <c r="B75" s="3"/>
      <c r="C75" s="1" t="s">
        <v>5</v>
      </c>
      <c r="D75" s="1" t="s">
        <v>10</v>
      </c>
      <c r="E75" s="3">
        <v>42990</v>
      </c>
      <c r="F75" s="7" t="s">
        <v>452</v>
      </c>
    </row>
    <row r="76" spans="1:6" x14ac:dyDescent="0.25">
      <c r="A76" s="1" t="s">
        <v>157</v>
      </c>
      <c r="B76" s="3"/>
      <c r="C76" s="1" t="s">
        <v>5</v>
      </c>
      <c r="D76" s="1" t="s">
        <v>6</v>
      </c>
      <c r="E76" s="3">
        <v>44447</v>
      </c>
      <c r="F76" s="7" t="s">
        <v>452</v>
      </c>
    </row>
    <row r="77" spans="1:6" x14ac:dyDescent="0.25">
      <c r="A77" s="1" t="s">
        <v>159</v>
      </c>
      <c r="B77" s="3"/>
      <c r="C77" s="1" t="s">
        <v>5</v>
      </c>
      <c r="D77" s="1" t="s">
        <v>6</v>
      </c>
      <c r="E77" s="3">
        <v>43256</v>
      </c>
      <c r="F77" s="7" t="s">
        <v>452</v>
      </c>
    </row>
    <row r="78" spans="1:6" x14ac:dyDescent="0.25">
      <c r="A78" s="1" t="s">
        <v>160</v>
      </c>
      <c r="B78" s="3"/>
      <c r="C78" s="1" t="s">
        <v>5</v>
      </c>
      <c r="D78" s="1" t="s">
        <v>10</v>
      </c>
      <c r="E78" s="3">
        <v>44097</v>
      </c>
      <c r="F78" s="7" t="s">
        <v>452</v>
      </c>
    </row>
    <row r="79" spans="1:6" x14ac:dyDescent="0.25">
      <c r="A79" s="1" t="s">
        <v>161</v>
      </c>
      <c r="B79" s="3"/>
      <c r="C79" s="1" t="s">
        <v>5</v>
      </c>
      <c r="D79" s="1" t="s">
        <v>6</v>
      </c>
      <c r="E79" s="3">
        <v>42821</v>
      </c>
      <c r="F79" s="7" t="s">
        <v>452</v>
      </c>
    </row>
    <row r="80" spans="1:6" x14ac:dyDescent="0.25">
      <c r="A80" s="1" t="s">
        <v>165</v>
      </c>
      <c r="B80" s="3"/>
      <c r="C80" s="1" t="s">
        <v>5</v>
      </c>
      <c r="D80" s="1" t="s">
        <v>10</v>
      </c>
      <c r="E80" s="3">
        <v>45506</v>
      </c>
      <c r="F80" s="7" t="s">
        <v>452</v>
      </c>
    </row>
    <row r="81" spans="1:6" x14ac:dyDescent="0.25">
      <c r="A81" s="1" t="s">
        <v>166</v>
      </c>
      <c r="B81" s="3"/>
      <c r="C81" s="1" t="s">
        <v>5</v>
      </c>
      <c r="D81" s="1" t="s">
        <v>10</v>
      </c>
      <c r="E81" s="3">
        <v>44467</v>
      </c>
      <c r="F81" s="7" t="s">
        <v>452</v>
      </c>
    </row>
    <row r="82" spans="1:6" x14ac:dyDescent="0.25">
      <c r="A82" s="1" t="s">
        <v>168</v>
      </c>
      <c r="B82" s="3"/>
      <c r="C82" s="1" t="s">
        <v>5</v>
      </c>
      <c r="D82" s="1" t="s">
        <v>6</v>
      </c>
      <c r="E82" s="3">
        <v>40317</v>
      </c>
      <c r="F82" s="7" t="s">
        <v>452</v>
      </c>
    </row>
    <row r="83" spans="1:6" x14ac:dyDescent="0.25">
      <c r="A83" s="1" t="s">
        <v>169</v>
      </c>
      <c r="B83" s="3">
        <v>2958465</v>
      </c>
      <c r="C83" s="1" t="s">
        <v>5</v>
      </c>
      <c r="D83" s="1" t="s">
        <v>10</v>
      </c>
      <c r="E83" s="3">
        <v>44999</v>
      </c>
      <c r="F83" s="7" t="s">
        <v>452</v>
      </c>
    </row>
    <row r="84" spans="1:6" x14ac:dyDescent="0.25">
      <c r="A84" s="1" t="s">
        <v>170</v>
      </c>
      <c r="B84" s="3"/>
      <c r="C84" s="1" t="s">
        <v>5</v>
      </c>
      <c r="D84" s="1" t="s">
        <v>6</v>
      </c>
      <c r="E84" s="3">
        <v>44266</v>
      </c>
      <c r="F84" s="7" t="s">
        <v>452</v>
      </c>
    </row>
    <row r="85" spans="1:6" x14ac:dyDescent="0.25">
      <c r="A85" s="1" t="s">
        <v>172</v>
      </c>
      <c r="B85" s="3"/>
      <c r="C85" s="1" t="s">
        <v>5</v>
      </c>
      <c r="D85" s="1" t="s">
        <v>10</v>
      </c>
      <c r="E85" s="3">
        <v>43594</v>
      </c>
      <c r="F85" s="7" t="s">
        <v>452</v>
      </c>
    </row>
    <row r="86" spans="1:6" x14ac:dyDescent="0.25">
      <c r="A86" s="1" t="s">
        <v>173</v>
      </c>
      <c r="B86" s="3"/>
      <c r="C86" s="1" t="s">
        <v>5</v>
      </c>
      <c r="D86" s="1" t="s">
        <v>10</v>
      </c>
      <c r="E86" s="3">
        <v>44253</v>
      </c>
      <c r="F86" s="7" t="s">
        <v>452</v>
      </c>
    </row>
    <row r="87" spans="1:6" x14ac:dyDescent="0.25">
      <c r="A87" s="1" t="s">
        <v>175</v>
      </c>
      <c r="B87" s="3"/>
      <c r="C87" s="1" t="s">
        <v>5</v>
      </c>
      <c r="D87" s="1" t="s">
        <v>6</v>
      </c>
      <c r="E87" s="3">
        <v>40560</v>
      </c>
      <c r="F87" s="7" t="s">
        <v>452</v>
      </c>
    </row>
    <row r="88" spans="1:6" x14ac:dyDescent="0.25">
      <c r="A88" s="1" t="s">
        <v>177</v>
      </c>
      <c r="B88" s="3"/>
      <c r="C88" s="1" t="s">
        <v>5</v>
      </c>
      <c r="D88" s="1" t="s">
        <v>6</v>
      </c>
      <c r="E88" s="3">
        <v>44158</v>
      </c>
      <c r="F88" s="7" t="s">
        <v>452</v>
      </c>
    </row>
    <row r="89" spans="1:6" x14ac:dyDescent="0.25">
      <c r="A89" s="1" t="s">
        <v>182</v>
      </c>
      <c r="B89" s="3"/>
      <c r="C89" s="1" t="s">
        <v>5</v>
      </c>
      <c r="D89" s="1" t="s">
        <v>6</v>
      </c>
      <c r="E89" s="3">
        <v>45133</v>
      </c>
      <c r="F89" s="7" t="s">
        <v>452</v>
      </c>
    </row>
    <row r="90" spans="1:6" x14ac:dyDescent="0.25">
      <c r="A90" s="1" t="s">
        <v>189</v>
      </c>
      <c r="B90" s="3">
        <v>2958465</v>
      </c>
      <c r="C90" s="1" t="s">
        <v>5</v>
      </c>
      <c r="D90" s="1" t="s">
        <v>6</v>
      </c>
      <c r="E90" s="3">
        <v>44895</v>
      </c>
      <c r="F90" s="7" t="s">
        <v>452</v>
      </c>
    </row>
    <row r="91" spans="1:6" x14ac:dyDescent="0.25">
      <c r="A91" s="1" t="s">
        <v>190</v>
      </c>
      <c r="B91" s="3"/>
      <c r="C91" s="1" t="s">
        <v>5</v>
      </c>
      <c r="D91" s="1" t="s">
        <v>10</v>
      </c>
      <c r="E91" s="3">
        <v>45112</v>
      </c>
      <c r="F91" s="7" t="s">
        <v>452</v>
      </c>
    </row>
    <row r="92" spans="1:6" x14ac:dyDescent="0.25">
      <c r="A92" s="1" t="s">
        <v>191</v>
      </c>
      <c r="B92" s="3"/>
      <c r="C92" s="1" t="s">
        <v>5</v>
      </c>
      <c r="D92" s="1" t="s">
        <v>6</v>
      </c>
      <c r="E92" s="3">
        <v>45483</v>
      </c>
      <c r="F92" s="7" t="s">
        <v>452</v>
      </c>
    </row>
    <row r="93" spans="1:6" x14ac:dyDescent="0.25">
      <c r="A93" s="1" t="s">
        <v>192</v>
      </c>
      <c r="B93" s="3"/>
      <c r="C93" s="1" t="s">
        <v>5</v>
      </c>
      <c r="D93" s="1" t="s">
        <v>10</v>
      </c>
      <c r="E93" s="3">
        <v>44243</v>
      </c>
      <c r="F93" s="7" t="s">
        <v>452</v>
      </c>
    </row>
    <row r="94" spans="1:6" x14ac:dyDescent="0.25">
      <c r="A94" s="1" t="s">
        <v>195</v>
      </c>
      <c r="B94" s="3"/>
      <c r="C94" s="1" t="s">
        <v>5</v>
      </c>
      <c r="D94" s="1" t="s">
        <v>6</v>
      </c>
      <c r="E94" s="3">
        <v>44281</v>
      </c>
      <c r="F94" s="7" t="s">
        <v>452</v>
      </c>
    </row>
    <row r="95" spans="1:6" x14ac:dyDescent="0.25">
      <c r="A95" s="1" t="s">
        <v>196</v>
      </c>
      <c r="B95" s="3"/>
      <c r="C95" s="1" t="s">
        <v>5</v>
      </c>
      <c r="D95" s="1" t="s">
        <v>6</v>
      </c>
      <c r="E95" s="3">
        <v>44036</v>
      </c>
      <c r="F95" s="7" t="s">
        <v>452</v>
      </c>
    </row>
    <row r="96" spans="1:6" x14ac:dyDescent="0.25">
      <c r="A96" s="1" t="s">
        <v>200</v>
      </c>
      <c r="B96" s="3"/>
      <c r="C96" s="1" t="s">
        <v>5</v>
      </c>
      <c r="D96" s="1" t="s">
        <v>6</v>
      </c>
      <c r="E96" s="3">
        <v>41690</v>
      </c>
      <c r="F96" s="7" t="s">
        <v>452</v>
      </c>
    </row>
    <row r="97" spans="1:6" x14ac:dyDescent="0.25">
      <c r="A97" s="1" t="s">
        <v>201</v>
      </c>
      <c r="B97" s="3"/>
      <c r="C97" s="1" t="s">
        <v>5</v>
      </c>
      <c r="D97" s="1" t="s">
        <v>6</v>
      </c>
      <c r="E97" s="3">
        <v>42354</v>
      </c>
      <c r="F97" s="7" t="s">
        <v>452</v>
      </c>
    </row>
    <row r="98" spans="1:6" x14ac:dyDescent="0.25">
      <c r="A98" s="1" t="s">
        <v>202</v>
      </c>
      <c r="B98" s="3"/>
      <c r="C98" s="1" t="s">
        <v>5</v>
      </c>
      <c r="D98" s="1" t="s">
        <v>10</v>
      </c>
      <c r="E98" s="3">
        <v>44389</v>
      </c>
      <c r="F98" s="7" t="s">
        <v>452</v>
      </c>
    </row>
    <row r="99" spans="1:6" x14ac:dyDescent="0.25">
      <c r="A99" s="1" t="s">
        <v>206</v>
      </c>
      <c r="B99" s="3"/>
      <c r="C99" s="1" t="s">
        <v>5</v>
      </c>
      <c r="D99" s="1" t="s">
        <v>6</v>
      </c>
      <c r="E99" s="3">
        <v>44865</v>
      </c>
      <c r="F99" s="7" t="s">
        <v>452</v>
      </c>
    </row>
    <row r="100" spans="1:6" x14ac:dyDescent="0.25">
      <c r="A100" s="1" t="s">
        <v>207</v>
      </c>
      <c r="B100" s="3"/>
      <c r="C100" s="1" t="s">
        <v>5</v>
      </c>
      <c r="D100" s="1" t="s">
        <v>10</v>
      </c>
      <c r="E100" s="3">
        <v>43651</v>
      </c>
      <c r="F100" s="7" t="s">
        <v>452</v>
      </c>
    </row>
    <row r="101" spans="1:6" x14ac:dyDescent="0.25">
      <c r="A101" s="1" t="s">
        <v>210</v>
      </c>
      <c r="B101" s="3"/>
      <c r="C101" s="1" t="s">
        <v>5</v>
      </c>
      <c r="D101" s="1" t="s">
        <v>10</v>
      </c>
      <c r="E101" s="3">
        <v>45338</v>
      </c>
      <c r="F101" s="7" t="s">
        <v>452</v>
      </c>
    </row>
    <row r="102" spans="1:6" x14ac:dyDescent="0.25">
      <c r="A102" s="1" t="s">
        <v>211</v>
      </c>
      <c r="B102" s="3"/>
      <c r="C102" s="1" t="s">
        <v>5</v>
      </c>
      <c r="D102" s="1" t="s">
        <v>6</v>
      </c>
      <c r="E102" s="3">
        <v>41124</v>
      </c>
      <c r="F102" s="7" t="s">
        <v>452</v>
      </c>
    </row>
    <row r="103" spans="1:6" x14ac:dyDescent="0.25">
      <c r="A103" s="1" t="s">
        <v>215</v>
      </c>
      <c r="B103" s="3">
        <v>2958446</v>
      </c>
      <c r="C103" s="1" t="s">
        <v>5</v>
      </c>
      <c r="D103" s="1" t="s">
        <v>10</v>
      </c>
      <c r="E103" s="3">
        <v>41864</v>
      </c>
      <c r="F103" s="7" t="s">
        <v>452</v>
      </c>
    </row>
    <row r="104" spans="1:6" x14ac:dyDescent="0.25">
      <c r="A104" s="1" t="s">
        <v>220</v>
      </c>
      <c r="B104" s="3"/>
      <c r="C104" s="1" t="s">
        <v>5</v>
      </c>
      <c r="D104" s="1" t="s">
        <v>6</v>
      </c>
      <c r="E104" s="3">
        <v>45363</v>
      </c>
      <c r="F104" s="7" t="s">
        <v>452</v>
      </c>
    </row>
    <row r="105" spans="1:6" x14ac:dyDescent="0.25">
      <c r="A105" s="1" t="s">
        <v>221</v>
      </c>
      <c r="B105" s="3"/>
      <c r="C105" s="1" t="s">
        <v>5</v>
      </c>
      <c r="D105" s="1" t="s">
        <v>10</v>
      </c>
      <c r="E105" s="3">
        <v>45503</v>
      </c>
      <c r="F105" s="7" t="s">
        <v>452</v>
      </c>
    </row>
    <row r="106" spans="1:6" x14ac:dyDescent="0.25">
      <c r="A106" s="1" t="s">
        <v>226</v>
      </c>
      <c r="B106" s="3"/>
      <c r="C106" s="1" t="s">
        <v>5</v>
      </c>
      <c r="D106" s="1" t="s">
        <v>10</v>
      </c>
      <c r="E106" s="3">
        <v>41894</v>
      </c>
      <c r="F106" s="7" t="s">
        <v>452</v>
      </c>
    </row>
    <row r="107" spans="1:6" x14ac:dyDescent="0.25">
      <c r="A107" s="1" t="s">
        <v>227</v>
      </c>
      <c r="B107" s="3"/>
      <c r="C107" s="1" t="s">
        <v>5</v>
      </c>
      <c r="D107" s="1" t="s">
        <v>6</v>
      </c>
      <c r="E107" s="3">
        <v>45464</v>
      </c>
      <c r="F107" s="7" t="s">
        <v>452</v>
      </c>
    </row>
    <row r="108" spans="1:6" x14ac:dyDescent="0.25">
      <c r="A108" s="1" t="s">
        <v>228</v>
      </c>
      <c r="B108" s="3"/>
      <c r="C108" s="1" t="s">
        <v>5</v>
      </c>
      <c r="D108" s="1" t="s">
        <v>6</v>
      </c>
      <c r="E108" s="3">
        <v>43208</v>
      </c>
      <c r="F108" s="7" t="s">
        <v>452</v>
      </c>
    </row>
    <row r="109" spans="1:6" x14ac:dyDescent="0.25">
      <c r="A109" s="1" t="s">
        <v>230</v>
      </c>
      <c r="B109" s="3"/>
      <c r="C109" s="1" t="s">
        <v>5</v>
      </c>
      <c r="D109" s="1" t="s">
        <v>6</v>
      </c>
      <c r="E109" s="3">
        <v>45190</v>
      </c>
      <c r="F109" s="7" t="s">
        <v>452</v>
      </c>
    </row>
    <row r="110" spans="1:6" x14ac:dyDescent="0.25">
      <c r="A110" s="1" t="s">
        <v>232</v>
      </c>
      <c r="B110" s="3"/>
      <c r="C110" s="1" t="s">
        <v>5</v>
      </c>
      <c r="D110" s="1" t="s">
        <v>6</v>
      </c>
      <c r="E110" s="3">
        <v>39673</v>
      </c>
      <c r="F110" s="7" t="s">
        <v>452</v>
      </c>
    </row>
    <row r="111" spans="1:6" x14ac:dyDescent="0.25">
      <c r="A111" s="1" t="s">
        <v>235</v>
      </c>
      <c r="B111" s="3"/>
      <c r="C111" s="1" t="s">
        <v>5</v>
      </c>
      <c r="D111" s="1" t="s">
        <v>10</v>
      </c>
      <c r="E111" s="3">
        <v>45400</v>
      </c>
      <c r="F111" s="7" t="s">
        <v>452</v>
      </c>
    </row>
    <row r="112" spans="1:6" x14ac:dyDescent="0.25">
      <c r="A112" s="1" t="s">
        <v>238</v>
      </c>
      <c r="B112" s="3"/>
      <c r="C112" s="1" t="s">
        <v>5</v>
      </c>
      <c r="D112" s="1" t="s">
        <v>6</v>
      </c>
      <c r="E112" s="3">
        <v>43523</v>
      </c>
      <c r="F112" s="7" t="s">
        <v>452</v>
      </c>
    </row>
    <row r="113" spans="1:6" x14ac:dyDescent="0.25">
      <c r="A113" s="1" t="s">
        <v>239</v>
      </c>
      <c r="B113" s="3"/>
      <c r="C113" s="1" t="s">
        <v>5</v>
      </c>
      <c r="D113" s="1" t="s">
        <v>10</v>
      </c>
      <c r="E113" s="3">
        <v>39097</v>
      </c>
      <c r="F113" s="7" t="s">
        <v>452</v>
      </c>
    </row>
    <row r="114" spans="1:6" x14ac:dyDescent="0.25">
      <c r="A114" s="1" t="s">
        <v>245</v>
      </c>
      <c r="B114" s="3"/>
      <c r="C114" s="1" t="s">
        <v>5</v>
      </c>
      <c r="D114" s="1" t="s">
        <v>10</v>
      </c>
      <c r="E114" s="3">
        <v>45517</v>
      </c>
      <c r="F114" s="7" t="s">
        <v>452</v>
      </c>
    </row>
    <row r="115" spans="1:6" x14ac:dyDescent="0.25">
      <c r="A115" s="1" t="s">
        <v>248</v>
      </c>
      <c r="B115" s="3"/>
      <c r="C115" s="1" t="s">
        <v>5</v>
      </c>
      <c r="D115" s="1" t="s">
        <v>6</v>
      </c>
      <c r="E115" s="3">
        <v>44883</v>
      </c>
      <c r="F115" s="7" t="s">
        <v>452</v>
      </c>
    </row>
    <row r="116" spans="1:6" x14ac:dyDescent="0.25">
      <c r="A116" s="1" t="s">
        <v>250</v>
      </c>
      <c r="B116" s="3"/>
      <c r="C116" s="1" t="s">
        <v>5</v>
      </c>
      <c r="D116" s="1" t="s">
        <v>6</v>
      </c>
      <c r="E116" s="3">
        <v>43173</v>
      </c>
      <c r="F116" s="7" t="s">
        <v>452</v>
      </c>
    </row>
    <row r="117" spans="1:6" x14ac:dyDescent="0.25">
      <c r="A117" s="1" t="s">
        <v>251</v>
      </c>
      <c r="B117" s="3">
        <v>2958465</v>
      </c>
      <c r="C117" s="1" t="s">
        <v>5</v>
      </c>
      <c r="D117" s="1" t="s">
        <v>6</v>
      </c>
      <c r="E117" s="3">
        <v>45393</v>
      </c>
      <c r="F117" s="7" t="s">
        <v>452</v>
      </c>
    </row>
    <row r="118" spans="1:6" x14ac:dyDescent="0.25">
      <c r="A118" s="1" t="s">
        <v>253</v>
      </c>
      <c r="B118" s="3">
        <v>2958465</v>
      </c>
      <c r="C118" s="1" t="s">
        <v>5</v>
      </c>
      <c r="D118" s="1" t="s">
        <v>10</v>
      </c>
      <c r="E118" s="3">
        <v>45386</v>
      </c>
      <c r="F118" s="7" t="s">
        <v>452</v>
      </c>
    </row>
    <row r="119" spans="1:6" x14ac:dyDescent="0.25">
      <c r="A119" s="1" t="s">
        <v>254</v>
      </c>
      <c r="B119" s="3"/>
      <c r="C119" s="1" t="s">
        <v>5</v>
      </c>
      <c r="D119" s="1" t="s">
        <v>6</v>
      </c>
      <c r="E119" s="3">
        <v>43383</v>
      </c>
      <c r="F119" s="7" t="s">
        <v>452</v>
      </c>
    </row>
    <row r="120" spans="1:6" x14ac:dyDescent="0.25">
      <c r="A120" s="1" t="s">
        <v>257</v>
      </c>
      <c r="B120" s="3"/>
      <c r="C120" s="1" t="s">
        <v>5</v>
      </c>
      <c r="D120" s="1" t="s">
        <v>10</v>
      </c>
      <c r="E120" s="3">
        <v>45390</v>
      </c>
      <c r="F120" s="7" t="s">
        <v>452</v>
      </c>
    </row>
    <row r="121" spans="1:6" x14ac:dyDescent="0.25">
      <c r="A121" s="1" t="s">
        <v>258</v>
      </c>
      <c r="B121" s="3"/>
      <c r="C121" s="1" t="s">
        <v>5</v>
      </c>
      <c r="D121" s="1" t="s">
        <v>6</v>
      </c>
      <c r="E121" s="3">
        <v>42419</v>
      </c>
      <c r="F121" s="7" t="s">
        <v>452</v>
      </c>
    </row>
    <row r="122" spans="1:6" x14ac:dyDescent="0.25">
      <c r="A122" s="1" t="s">
        <v>259</v>
      </c>
      <c r="B122" s="3">
        <v>2958465</v>
      </c>
      <c r="C122" s="1" t="s">
        <v>5</v>
      </c>
      <c r="D122" s="1" t="s">
        <v>6</v>
      </c>
      <c r="E122" s="3">
        <v>45169</v>
      </c>
      <c r="F122" s="7" t="s">
        <v>452</v>
      </c>
    </row>
    <row r="123" spans="1:6" x14ac:dyDescent="0.25">
      <c r="A123" s="1" t="s">
        <v>261</v>
      </c>
      <c r="B123" s="3"/>
      <c r="C123" s="1" t="s">
        <v>5</v>
      </c>
      <c r="D123" s="1" t="s">
        <v>10</v>
      </c>
      <c r="E123" s="3">
        <v>43493</v>
      </c>
      <c r="F123" s="7" t="s">
        <v>452</v>
      </c>
    </row>
    <row r="124" spans="1:6" x14ac:dyDescent="0.25">
      <c r="A124" s="1" t="s">
        <v>264</v>
      </c>
      <c r="B124" s="3">
        <v>2958465</v>
      </c>
      <c r="C124" s="1" t="s">
        <v>5</v>
      </c>
      <c r="D124" s="1" t="s">
        <v>6</v>
      </c>
      <c r="E124" s="3">
        <v>44897</v>
      </c>
      <c r="F124" s="7" t="s">
        <v>452</v>
      </c>
    </row>
    <row r="125" spans="1:6" x14ac:dyDescent="0.25">
      <c r="A125" s="1" t="s">
        <v>265</v>
      </c>
      <c r="B125" s="3"/>
      <c r="C125" s="1" t="s">
        <v>5</v>
      </c>
      <c r="D125" s="1" t="s">
        <v>6</v>
      </c>
      <c r="E125" s="3">
        <v>41866</v>
      </c>
      <c r="F125" s="7" t="s">
        <v>452</v>
      </c>
    </row>
    <row r="126" spans="1:6" x14ac:dyDescent="0.25">
      <c r="A126" s="1" t="s">
        <v>266</v>
      </c>
      <c r="B126" s="3">
        <v>2958465</v>
      </c>
      <c r="C126" s="1" t="s">
        <v>5</v>
      </c>
      <c r="D126" s="1" t="s">
        <v>6</v>
      </c>
      <c r="E126" s="3">
        <v>45139</v>
      </c>
      <c r="F126" s="7" t="s">
        <v>452</v>
      </c>
    </row>
    <row r="127" spans="1:6" x14ac:dyDescent="0.25">
      <c r="A127" s="1" t="s">
        <v>267</v>
      </c>
      <c r="B127" s="3"/>
      <c r="C127" s="1" t="s">
        <v>5</v>
      </c>
      <c r="D127" s="1" t="s">
        <v>6</v>
      </c>
      <c r="E127" s="3">
        <v>45323</v>
      </c>
      <c r="F127" s="7" t="s">
        <v>452</v>
      </c>
    </row>
    <row r="128" spans="1:6" x14ac:dyDescent="0.25">
      <c r="A128" s="1" t="s">
        <v>268</v>
      </c>
      <c r="B128" s="3"/>
      <c r="C128" s="1" t="s">
        <v>5</v>
      </c>
      <c r="D128" s="1" t="s">
        <v>6</v>
      </c>
      <c r="E128" s="3">
        <v>44404</v>
      </c>
      <c r="F128" s="7" t="s">
        <v>452</v>
      </c>
    </row>
    <row r="129" spans="1:6" x14ac:dyDescent="0.25">
      <c r="A129" s="1" t="s">
        <v>270</v>
      </c>
      <c r="B129" s="3">
        <v>2958465</v>
      </c>
      <c r="C129" s="1" t="s">
        <v>5</v>
      </c>
      <c r="D129" s="1" t="s">
        <v>6</v>
      </c>
      <c r="E129" s="3">
        <v>45315</v>
      </c>
      <c r="F129" s="7" t="s">
        <v>452</v>
      </c>
    </row>
    <row r="130" spans="1:6" x14ac:dyDescent="0.25">
      <c r="A130" s="1" t="s">
        <v>271</v>
      </c>
      <c r="B130" s="3"/>
      <c r="C130" s="1" t="s">
        <v>5</v>
      </c>
      <c r="D130" s="1" t="s">
        <v>6</v>
      </c>
      <c r="E130" s="3">
        <v>43684</v>
      </c>
      <c r="F130" s="7" t="s">
        <v>452</v>
      </c>
    </row>
    <row r="131" spans="1:6" x14ac:dyDescent="0.25">
      <c r="A131" s="1" t="s">
        <v>273</v>
      </c>
      <c r="B131" s="3"/>
      <c r="C131" s="1" t="s">
        <v>5</v>
      </c>
      <c r="D131" s="1" t="s">
        <v>6</v>
      </c>
      <c r="E131" s="3">
        <v>44837</v>
      </c>
      <c r="F131" s="7" t="s">
        <v>452</v>
      </c>
    </row>
    <row r="132" spans="1:6" x14ac:dyDescent="0.25">
      <c r="A132" s="1" t="s">
        <v>274</v>
      </c>
      <c r="B132" s="3"/>
      <c r="C132" s="1" t="s">
        <v>5</v>
      </c>
      <c r="D132" s="1" t="s">
        <v>6</v>
      </c>
      <c r="E132" s="3">
        <v>44231</v>
      </c>
      <c r="F132" s="7" t="s">
        <v>452</v>
      </c>
    </row>
    <row r="133" spans="1:6" x14ac:dyDescent="0.25">
      <c r="A133" s="1" t="s">
        <v>275</v>
      </c>
      <c r="B133" s="3"/>
      <c r="C133" s="1" t="s">
        <v>5</v>
      </c>
      <c r="D133" s="1" t="s">
        <v>10</v>
      </c>
      <c r="E133" s="3">
        <v>45540</v>
      </c>
      <c r="F133" s="7" t="s">
        <v>452</v>
      </c>
    </row>
    <row r="134" spans="1:6" x14ac:dyDescent="0.25">
      <c r="A134" s="1" t="s">
        <v>276</v>
      </c>
      <c r="B134" s="3"/>
      <c r="C134" s="1" t="s">
        <v>5</v>
      </c>
      <c r="D134" s="1" t="s">
        <v>6</v>
      </c>
      <c r="E134" s="3">
        <v>43567</v>
      </c>
      <c r="F134" s="7" t="s">
        <v>452</v>
      </c>
    </row>
    <row r="135" spans="1:6" x14ac:dyDescent="0.25">
      <c r="A135" s="1" t="s">
        <v>279</v>
      </c>
      <c r="B135" s="3"/>
      <c r="C135" s="1" t="s">
        <v>5</v>
      </c>
      <c r="D135" s="1" t="s">
        <v>10</v>
      </c>
      <c r="E135" s="3">
        <v>42809</v>
      </c>
      <c r="F135" s="7" t="s">
        <v>452</v>
      </c>
    </row>
    <row r="136" spans="1:6" x14ac:dyDescent="0.25">
      <c r="A136" s="1" t="s">
        <v>281</v>
      </c>
      <c r="B136" s="3"/>
      <c r="C136" s="1" t="s">
        <v>5</v>
      </c>
      <c r="D136" s="1" t="s">
        <v>6</v>
      </c>
      <c r="E136" s="3">
        <v>43472</v>
      </c>
      <c r="F136" s="7" t="s">
        <v>452</v>
      </c>
    </row>
    <row r="137" spans="1:6" x14ac:dyDescent="0.25">
      <c r="A137" s="1" t="s">
        <v>282</v>
      </c>
      <c r="B137" s="3">
        <v>2958465</v>
      </c>
      <c r="C137" s="1" t="s">
        <v>5</v>
      </c>
      <c r="D137" s="1" t="s">
        <v>6</v>
      </c>
      <c r="E137" s="3">
        <v>45393</v>
      </c>
      <c r="F137" s="7" t="s">
        <v>452</v>
      </c>
    </row>
    <row r="138" spans="1:6" x14ac:dyDescent="0.25">
      <c r="A138" s="1" t="s">
        <v>284</v>
      </c>
      <c r="B138" s="3"/>
      <c r="C138" s="1" t="s">
        <v>5</v>
      </c>
      <c r="D138" s="1" t="s">
        <v>6</v>
      </c>
      <c r="E138" s="3">
        <v>45134</v>
      </c>
      <c r="F138" s="7" t="s">
        <v>452</v>
      </c>
    </row>
    <row r="139" spans="1:6" x14ac:dyDescent="0.25">
      <c r="A139" s="1" t="s">
        <v>286</v>
      </c>
      <c r="B139" s="3"/>
      <c r="C139" s="1" t="s">
        <v>5</v>
      </c>
      <c r="D139" s="1" t="s">
        <v>10</v>
      </c>
      <c r="E139" s="3">
        <v>44676</v>
      </c>
      <c r="F139" s="7" t="s">
        <v>452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Enero_2025</vt:lpstr>
      <vt:lpstr>Febrero_2025</vt:lpstr>
      <vt:lpstr>Marzo_2025</vt:lpstr>
      <vt:lpstr>Resumen2025</vt:lpstr>
      <vt:lpstr>Resumen2024_2025</vt:lpstr>
      <vt:lpstr>USUARIOS CON FILTRO POR MES</vt:lpstr>
      <vt:lpstr>TOTAL DE USUARIOS VIGENTES</vt:lpstr>
      <vt:lpstr>TD-LicenciasSAP</vt:lpstr>
      <vt:lpstr>'TD-LicenciasSAP'!Área_de_impresión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Palacios</dc:creator>
  <cp:lastModifiedBy>Cristhian Martin Valladolid Chero</cp:lastModifiedBy>
  <dcterms:created xsi:type="dcterms:W3CDTF">2025-01-28T19:51:31Z</dcterms:created>
  <dcterms:modified xsi:type="dcterms:W3CDTF">2025-04-25T17:01:53Z</dcterms:modified>
</cp:coreProperties>
</file>