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4CBEB59E-24AB-4AC0-949D-D26A9DFA43C8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Contabilidad" sheetId="2" r:id="rId2"/>
  </sheets>
  <calcPr calcId="19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E90" i="2" l="1"/>
  <c r="E69" i="2"/>
  <c r="E80" i="2"/>
  <c r="E91" i="2"/>
  <c r="E12" i="2"/>
  <c r="E24" i="2"/>
  <c r="E36" i="2"/>
  <c r="E48" i="2"/>
  <c r="E60" i="2"/>
  <c r="E25" i="2"/>
  <c r="E49" i="2"/>
  <c r="E70" i="2"/>
  <c r="E93" i="2"/>
  <c r="E2" i="2"/>
  <c r="E14" i="2"/>
  <c r="E38" i="2"/>
  <c r="E62" i="2"/>
  <c r="E94" i="2"/>
  <c r="E15" i="2"/>
  <c r="E39" i="2"/>
  <c r="E23" i="2"/>
  <c r="E59" i="2"/>
  <c r="E81" i="2"/>
  <c r="E92" i="2"/>
  <c r="E13" i="2"/>
  <c r="E37" i="2"/>
  <c r="E61" i="2"/>
  <c r="E82" i="2"/>
  <c r="E26" i="2"/>
  <c r="E50" i="2"/>
  <c r="E71" i="2"/>
  <c r="E3" i="2"/>
  <c r="E27" i="2"/>
  <c r="E51" i="2"/>
  <c r="E35" i="2"/>
  <c r="E63" i="2"/>
  <c r="E72" i="2"/>
  <c r="E83" i="2"/>
  <c r="E4" i="2"/>
  <c r="E16" i="2"/>
  <c r="E28" i="2"/>
  <c r="E40" i="2"/>
  <c r="E52" i="2"/>
  <c r="E64" i="2"/>
  <c r="E67" i="2"/>
  <c r="E44" i="2"/>
  <c r="E88" i="2"/>
  <c r="E33" i="2"/>
  <c r="E73" i="2"/>
  <c r="E84" i="2"/>
  <c r="E5" i="2"/>
  <c r="E17" i="2"/>
  <c r="E29" i="2"/>
  <c r="E41" i="2"/>
  <c r="E53" i="2"/>
  <c r="E65" i="2"/>
  <c r="E18" i="2"/>
  <c r="E42" i="2"/>
  <c r="E66" i="2"/>
  <c r="E7" i="2"/>
  <c r="E43" i="2"/>
  <c r="E76" i="2"/>
  <c r="E20" i="2"/>
  <c r="E68" i="2"/>
  <c r="E9" i="2"/>
  <c r="E57" i="2"/>
  <c r="E89" i="2"/>
  <c r="E10" i="2"/>
  <c r="E34" i="2"/>
  <c r="E58" i="2"/>
  <c r="E79" i="2"/>
  <c r="E11" i="2"/>
  <c r="E47" i="2"/>
  <c r="E74" i="2"/>
  <c r="E85" i="2"/>
  <c r="E6" i="2"/>
  <c r="E30" i="2"/>
  <c r="E54" i="2"/>
  <c r="E19" i="2"/>
  <c r="E55" i="2"/>
  <c r="E87" i="2"/>
  <c r="E8" i="2"/>
  <c r="E56" i="2"/>
  <c r="E77" i="2"/>
  <c r="E45" i="2"/>
  <c r="E78" i="2"/>
  <c r="E22" i="2"/>
  <c r="E46" i="2"/>
  <c r="E75" i="2"/>
  <c r="E86" i="2"/>
  <c r="E31" i="2"/>
  <c r="E32" i="2"/>
  <c r="E21" i="2"/>
  <c r="J7" i="2" l="1"/>
  <c r="J8" i="2"/>
</calcChain>
</file>

<file path=xl/sharedStrings.xml><?xml version="1.0" encoding="utf-8"?>
<sst xmlns="http://schemas.openxmlformats.org/spreadsheetml/2006/main" count="485" uniqueCount="216">
  <si>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</si>
  <si>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</si>
  <si>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</si>
  <si>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</si>
  <si>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</si>
  <si>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</si>
  <si>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</si>
  <si>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</si>
  <si>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</si>
  <si>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</si>
  <si>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</si>
  <si>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</si>
  <si>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</si>
  <si>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</si>
  <si>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</si>
  <si>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</si>
  <si>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</si>
  <si>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</si>
  <si>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</si>
  <si>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</si>
  <si>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</si>
  <si>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</si>
  <si>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</si>
  <si>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</si>
  <si>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</si>
  <si>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</si>
  <si>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</si>
  <si>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</si>
  <si>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</si>
  <si>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</si>
  <si>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</si>
  <si>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</si>
  <si>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</si>
  <si>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</si>
  <si>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</si>
  <si>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</si>
  <si>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</si>
  <si>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</si>
  <si>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</si>
  <si>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</si>
  <si>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</si>
  <si>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</si>
  <si>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</si>
  <si>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</si>
  <si>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</si>
  <si>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</si>
  <si>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</si>
  <si>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</si>
  <si>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</si>
  <si>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</si>
  <si>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</si>
  <si>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</si>
  <si>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</si>
  <si>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</si>
  <si>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</si>
  <si>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</si>
  <si>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</si>
  <si>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</si>
  <si>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</si>
  <si>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</si>
  <si>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</si>
  <si>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Acela Margot Coloma Luna</t>
  </si>
  <si>
    <t>eamesm@agricolachira.com.pe</t>
  </si>
  <si>
    <t>Jene Fransheska Gomez Aparicio</t>
  </si>
  <si>
    <t>JGomezAp@agricolachira.com.pe</t>
  </si>
  <si>
    <t>Claudia Elena Ramos Gonzales</t>
  </si>
  <si>
    <t>Lourdes Eliana Rodriguez Cantuarias</t>
  </si>
  <si>
    <t>Junior Ivan Chero Paiva</t>
  </si>
  <si>
    <t>Aileen Sofia Lachira Prado</t>
  </si>
  <si>
    <t>alachirap@agricolachira.com.pe</t>
  </si>
  <si>
    <t>Jhordy Brayan Lara Mamani</t>
  </si>
  <si>
    <t>jlarama@agricolachira.com.pe</t>
  </si>
  <si>
    <t>Luis Eduardo Villar Flores</t>
  </si>
  <si>
    <t>LVillarF@agricolachira.com.pe</t>
  </si>
  <si>
    <t>AFloresD@agricolachira.com.pe</t>
  </si>
  <si>
    <t>CLupucheV@agricolachira.com.pe</t>
  </si>
  <si>
    <t>Darwin Andry Chero Nomberto</t>
  </si>
  <si>
    <t>DCheroN@agricolachira.com.pe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</si>
  <si>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</si>
  <si>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</si>
  <si>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</si>
  <si>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</si>
  <si>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</si>
  <si>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LOlayaLe@agricolachira.com.pe</t>
  </si>
  <si>
    <t>MDilibertoS@agricolachira.com.pe</t>
  </si>
  <si>
    <t>Nataly Pizarro Castillo</t>
  </si>
  <si>
    <t>NPizarroC@agricolachira.com.pe</t>
  </si>
  <si>
    <t>RLupucheQ@agricolachira.com.pe</t>
  </si>
  <si>
    <t>WChavezS@agricolachira.com.pe</t>
  </si>
  <si>
    <t>YGarridoS@agricolachira.com.pe</t>
  </si>
  <si>
    <t>DGameroS@agricolachira.com.pe</t>
  </si>
  <si>
    <t>Hector Daniel Borja Torres</t>
  </si>
  <si>
    <t>HBorjaT@agricolachira.com.pe</t>
  </si>
  <si>
    <t>Joao Heraldo Calderon Chuquilin</t>
  </si>
  <si>
    <t>JCalderonChu@agricolachira.com.pe</t>
  </si>
  <si>
    <t>JAquijeD@agricolachira.com.pe</t>
  </si>
  <si>
    <t>LGarciaC@agricolachira.com.pe</t>
  </si>
  <si>
    <t>avasquezm@agricolachira.com.pe</t>
  </si>
  <si>
    <t>Contabilidad</t>
  </si>
  <si>
    <t>Jorge Isac Quevedo Arbulu</t>
  </si>
  <si>
    <t>jquevedoa@agricolachira.com.pe</t>
  </si>
  <si>
    <t>Victor Jesus Antezana Medina</t>
  </si>
  <si>
    <t>VAntezanaM@agricolachira.com.pe</t>
  </si>
  <si>
    <t>Mariana del Pilar Villegas Juarez</t>
  </si>
  <si>
    <t>MVillegasJ@agricolachira.com.pe</t>
  </si>
  <si>
    <t>Jesus Ericka Ames Masias</t>
  </si>
  <si>
    <t>Jose Juan Estela Flores</t>
  </si>
  <si>
    <t>JEstelaF@agricolachira.com.pe</t>
  </si>
  <si>
    <t>Maria Presentacion Vega Yzquierdo</t>
  </si>
  <si>
    <t>MVegaY@agricolachira.com.pe</t>
  </si>
  <si>
    <t>Jorge Luis Cobeñas Saldarriaga</t>
  </si>
  <si>
    <t>JCobenasS@agricolachira.com.pe</t>
  </si>
  <si>
    <t>Yubipsi Anali Moscol Cardoza</t>
  </si>
  <si>
    <t>YMoscolC@agricolachira.com.pe</t>
  </si>
  <si>
    <t>Oscar David Montenegro Calle</t>
  </si>
  <si>
    <t>AColomaL@agricolachira.com.pe</t>
  </si>
  <si>
    <t>Anderson Joel Adanaque Encalada</t>
  </si>
  <si>
    <t>AAdanaqueE@agricolachira.com.pe</t>
  </si>
  <si>
    <t>Ericka Diana Martinez Guerrero</t>
  </si>
  <si>
    <t>EMartinezG@agricolachira.com.pe</t>
  </si>
  <si>
    <t>Paola Cleofe Sunción Zapata</t>
  </si>
  <si>
    <t>PSuncionZ@agricolachira.com.pe</t>
  </si>
  <si>
    <t>Jorge Augusto Chaparro Benites</t>
  </si>
  <si>
    <t>JChaparroB@agricolachira.com.pe</t>
  </si>
  <si>
    <t>Jose Manuel Bayona Gallosa</t>
  </si>
  <si>
    <t>JBayonaG@agricolachira.com.pe</t>
  </si>
  <si>
    <t>JCheroPa@agricolachira.com.pe</t>
  </si>
  <si>
    <t>Luis Felipe Timana Taboada</t>
  </si>
  <si>
    <t>LTimanaT@agricolachira.com.pe</t>
  </si>
  <si>
    <t>Alessandra Isela Aguilar Mogrovejo</t>
  </si>
  <si>
    <t>AAguilarMo@agricolachira.com.pe</t>
  </si>
  <si>
    <t>Deyni Alexander Floreano Puchulan</t>
  </si>
  <si>
    <t>DFloreanoP@agricolachira.com.pe</t>
  </si>
  <si>
    <t>LRodriguezC@agricolachira.com.pe</t>
  </si>
  <si>
    <t>Miroslava Beatriz Martinez Puicon</t>
  </si>
  <si>
    <t>MMartinezP@agricolachira.com.pe</t>
  </si>
  <si>
    <t>Ruben Dario Garcia Feria</t>
  </si>
  <si>
    <t>RGarciaFe@agricolachira.com.pe</t>
  </si>
  <si>
    <t>Leonardo Manuel Chanduvi Tinedo</t>
  </si>
  <si>
    <t>LChanduviT@agricolachira.com.pe</t>
  </si>
  <si>
    <t>Victor Daniel Abad Preciado</t>
  </si>
  <si>
    <t>VAbadP@agricolachira.com.pe</t>
  </si>
  <si>
    <t>Ruth Karol Zavaleta Mar</t>
  </si>
  <si>
    <t>kzavaletam@agricolachira.com.pe</t>
  </si>
  <si>
    <t>Sandra Lucero Merino Valencia</t>
  </si>
  <si>
    <t>SMerinoV@agricolachira.com.pe</t>
  </si>
  <si>
    <t>Ana Lucía Burneo López</t>
  </si>
  <si>
    <t>ABurneoL@agricolachira.com.pe</t>
  </si>
  <si>
    <t>Ursula Nikoll Sanchez Flores</t>
  </si>
  <si>
    <t>USanchezF@agricolachira.com.pe</t>
  </si>
  <si>
    <t>Secibel Nicol Sanchez Vilela</t>
  </si>
  <si>
    <t>SSanchezV@agricolachira.com.pe</t>
  </si>
  <si>
    <t>Claudia Iselia Sosa Lachira</t>
  </si>
  <si>
    <t>csosal@agricolachira.com.pe</t>
  </si>
  <si>
    <t>Adriana Pamela Vilela Juarez</t>
  </si>
  <si>
    <t>AVilelaJ@agricolachira.com.pe</t>
  </si>
  <si>
    <t>Valeria Alejandra Requelme Seminario</t>
  </si>
  <si>
    <t>VRequelmeS@agricolachira.com.pe</t>
  </si>
  <si>
    <t>Maria Paula Diaz Talledo</t>
  </si>
  <si>
    <t>mdiazta@agricolachira.com.pe</t>
  </si>
  <si>
    <t>Judith Eulalia Montero Vargas</t>
  </si>
  <si>
    <t>JMonteroV@agricolachira.com.pe</t>
  </si>
  <si>
    <t>CRamosG@agricolachira.com.pe</t>
  </si>
  <si>
    <t>Dalia Jovita Isabel Zurita Fernández</t>
  </si>
  <si>
    <t>DZuritaF@agricolachira.com.pe</t>
  </si>
  <si>
    <t>Krystel Karina Otiniano Pozo</t>
  </si>
  <si>
    <t>KOtinianoP@agricolachira.com.pe</t>
  </si>
  <si>
    <t>Edixson Mijahuanca Guerrero</t>
  </si>
  <si>
    <t>EMijahuancaG@agricolachira.com.pe</t>
  </si>
  <si>
    <t>Juan Martin Mio Arbulu</t>
  </si>
  <si>
    <t>JMioA@agricolachira.com.pe</t>
  </si>
  <si>
    <t>Nils Enrique Hansen Gamarra</t>
  </si>
  <si>
    <t>NHansenG@agricolachira.com.pe</t>
  </si>
  <si>
    <t>Raul Torres Silva</t>
  </si>
  <si>
    <t>RTorresS@agricolachira.com.pe</t>
  </si>
  <si>
    <t>Jean Onsteeng Negron Calero</t>
  </si>
  <si>
    <t>JNegronC@agricolachira.com.pe</t>
  </si>
  <si>
    <t>Carlos Alberto Reyes Yarleque</t>
  </si>
  <si>
    <t>creyesy@agricolachira.com.pe</t>
  </si>
  <si>
    <t>Albert Abel Vasquez More</t>
  </si>
  <si>
    <t xml:space="preserve">Ismael Jacobo Flores Flores </t>
  </si>
  <si>
    <t>IFloresF@bioenergiadelchira.pe</t>
  </si>
  <si>
    <t>Hugo Martin Mocarro Chapilliquen</t>
  </si>
  <si>
    <t>HMocarroC@agricolachira.com.pe</t>
  </si>
  <si>
    <t>Jaime Mendoza Garay</t>
  </si>
  <si>
    <t>JMendozaG@agricolachira.com.pe</t>
  </si>
  <si>
    <t>Johan Arevalo Garcia</t>
  </si>
  <si>
    <t>jarevaloga@agricolachira.com.pe</t>
  </si>
  <si>
    <t>Junior Alexander Hidalgo Socola</t>
  </si>
  <si>
    <t>jhidalgos@agricolachira.com.pe</t>
  </si>
  <si>
    <t>Josue Aldair Inga Flores</t>
  </si>
  <si>
    <t>jingaf@agricolachira.com.pe</t>
  </si>
  <si>
    <t>Wilder Roberto Carrasco Arevalo</t>
  </si>
  <si>
    <t>wcarrascoa@agricolachira.com.pe</t>
  </si>
  <si>
    <t>Jose Jimenez Caceres</t>
  </si>
  <si>
    <t>jjimenezc@agricolachira.com.pe</t>
  </si>
  <si>
    <t>Luis Sipion Albirena</t>
  </si>
  <si>
    <t>lsipiona@agricolachira.com.pe</t>
  </si>
  <si>
    <t>Joselito Mogollon Cruz</t>
  </si>
  <si>
    <t>JMogollonC@agricolachira.com.pe</t>
  </si>
  <si>
    <t>Boris Bismark Gonzales Mogollon</t>
  </si>
  <si>
    <t>bgonzalesm@agricolachira.com.pe</t>
  </si>
  <si>
    <t>JArevaloga@agricolachira.com.pe</t>
  </si>
  <si>
    <t>WCarrascoA@agricolachira.com.pe</t>
  </si>
  <si>
    <t>KZavaletaM@agricolachira.com.pe</t>
  </si>
  <si>
    <t>JIngaF@agricolachira.com.pe</t>
  </si>
  <si>
    <t>Sí</t>
  </si>
  <si>
    <t>CSosaL@agricolachira.com.pe</t>
  </si>
  <si>
    <t>JHidalgoS@agricolachira.com.pe</t>
  </si>
  <si>
    <t>JLaraMa@agricolachira.com.pe</t>
  </si>
  <si>
    <t>ALachiraP@agricolachira.com.pe</t>
  </si>
  <si>
    <t>BGonzalesM@agricolachira.com.pe</t>
  </si>
  <si>
    <t>OMontenegroC@agricolachira.com.pe</t>
  </si>
  <si>
    <t>EAmesM@agricolachira.com.pe</t>
  </si>
  <si>
    <t>AVasquezM@agricolachira.com.pe</t>
  </si>
  <si>
    <t>MDiazTa@agricolachira.com.pe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</si>
</sst>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0" xfId="1" applyNumberFormat="1" applyFont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2" fillId="0" borderId="0" xfId="1" applyFill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43.32298715278" createdVersion="8" refreshedVersion="8" minRefreshableVersion="3" recordCount="93" xr:uid="{15FAA29E-E6EF-4DD0-8CD5-98732D394F12}">
  <cacheSource type="worksheet">
    <worksheetSource name="Tabla2[[Área]:[Resultado]]"/>
  </cacheSource>
  <cacheFields count="5">
    <cacheField name="Área" numFmtId="0">
      <sharedItems count="3">
        <s v="Contabilidad"/>
        <s v="Calidad" u="1"/>
        <s v="Riesgos Y Cumplimiento" u="1"/>
      </sharedItems>
    </cacheField>
    <cacheField name="Nombre Completo" numFmtId="0">
      <sharedItems count="136">
        <s v="Jorge Isac Quevedo Arbulu"/>
        <s v="Victor Jesus Antezana Medina"/>
        <s v="Mariana del Pilar Villegas Juarez"/>
        <s v="Henry Paul Cruz Albines"/>
        <s v="Yadira Soledad Garrido Sanchez"/>
        <s v="Aileen Sofia Lachira Prado"/>
        <s v="Darwin Andry Chero Nomberto"/>
        <s v="Jesus Ericka Ames Masias"/>
        <s v="Enrique Alfonso Arevalo Juarez"/>
        <s v="Jose Juan Estela Flores"/>
        <s v="Maria Presentacion Vega Yzquierdo"/>
        <s v="Jorge Luis Cobeñas Saldarriaga"/>
        <s v="Alicia de los Milagros Gutierrez Ross-Morrey"/>
        <s v="Christian Frey Merino"/>
        <s v="Joyce Allison Pichilingue Pozo"/>
        <s v="Yubipsi Anali Moscol Cardoza"/>
        <s v="Oscar David Montenegro Calle"/>
        <s v="Alejandro Blanco Eguiluz"/>
        <s v="Nataly Pizarro Castillo"/>
        <s v="Acela Margot Coloma Luna"/>
        <s v="Anderson Joel Adanaque Encalada"/>
        <s v="Ericka Diana Martinez Guerrero"/>
        <s v="Paola Cleofe Sunción Zapata"/>
        <s v="Jorge Augusto Chaparro Benites"/>
        <s v="Jose Manuel Bayona Gallosa"/>
        <s v="Junior Ivan Chero Paiva"/>
        <s v="Luis Felipe Timana Taboada"/>
        <s v="Alessandra Isela Aguilar Mogrovejo"/>
        <s v="Deyni Alexander Floreano Puchulan"/>
        <s v="Jhordy Brayan Lara Mamani"/>
        <s v="Lourdes Eliana Rodriguez Cantuarias"/>
        <s v="Miroslava Beatriz Martinez Puicon"/>
        <s v="Ruben Dario Garcia Feria"/>
        <s v="Leonardo Manuel Chanduvi Tinedo"/>
        <s v="Victor Daniel Abad Preciado"/>
        <s v="Ruth Karol Zavaleta Mar"/>
        <s v="Sandra Lucero Merino Valencia"/>
        <s v="Renzo José Moncada Pérez"/>
        <s v="Ana Lucía Burneo López"/>
        <s v="Lia Cristina Ocaña Pauta"/>
        <s v="Ursula Nikoll Sanchez Flores"/>
        <s v="Secibel Nicol Sanchez Vilela"/>
        <s v="John Angel Rojas Barrios"/>
        <s v="Claudia Iselia Sosa Lachira"/>
        <s v="Luis Francisco Garcia Calopiña"/>
        <s v="Víctor Stalin López Sánchez"/>
        <s v="Cesar Miguel Carrillo Reyes"/>
        <s v="Hector Daniel Borja Torres"/>
        <s v="Lyn Anthony Olaya Leon"/>
        <s v="Adriana Pamela Vilela Juarez"/>
        <s v="Valeria Alejandra Requelme Seminario"/>
        <s v="Maria Paula Diaz Talledo"/>
        <s v="Cesar Joel Lupuche Valiente"/>
        <s v="Gonzalo Ramon Peña Peña"/>
        <s v="Amelia Del Carmen Gulden Garcia"/>
        <s v="Jorge Luis Aquije Diaz"/>
        <s v="Wilmer Chavez Saavedra"/>
        <s v="Carlos Roldán Vivanco Mendoza"/>
        <s v="Michele Martino Di Liberto Sauri"/>
        <s v="Pedro  Alejandro Trigoso Feijoo"/>
        <s v="Judith Eulalia Montero Vargas"/>
        <s v="Ricardo Norvil Mera Chu"/>
        <s v="Claudia Elena Ramos Gonzales"/>
        <s v="Rafael Lupuche Quevedo"/>
        <s v="Jessica Elizabeth Bacilio Hernandez"/>
        <s v="Dalia Jovita Isabel Zurita Fernández"/>
        <s v="Krystel Karina Otiniano Pozo"/>
        <s v="Edixson Mijahuanca Guerrero"/>
        <s v="Juan Martin Mio Arbulu"/>
        <s v="Nils Enrique Hansen Gamarra"/>
        <s v="Raul Torres Silva"/>
        <s v="Jean Onsteeng Negron Calero"/>
        <s v="Carlos Alberto Reyes Yarleque"/>
        <s v="Albert Abel Vasquez More"/>
        <s v="Luis Eduardo Villar Flores"/>
        <s v="Oxslier Lenin Vasquez Pinday"/>
        <s v="Ismael Jacobo Flores Flores "/>
        <s v="Alexander Moises Flores Duarez"/>
        <s v="Joao Heraldo Calderon Chuquilin"/>
        <s v="Darwin Abel Gamero Saavedra"/>
        <s v="Hugo Martin Mocarro Chapilliquen"/>
        <s v="Jaime Mendoza Garay"/>
        <s v="Johan Arevalo Garcia"/>
        <s v="Piero Alejandro Marroquin Rubio"/>
        <s v="Jimmy Vasquez Castro"/>
        <s v="Jene Fransheska Gomez Aparicio"/>
        <s v="Junior Alexander Hidalgo Socola"/>
        <s v="Josue Aldair Inga Flores"/>
        <s v="Wilder Roberto Carrasco Arevalo"/>
        <s v="Jose Jimenez Caceres"/>
        <s v="Luis Sipion Albirena"/>
        <s v="Joselito Mogollon Cruz"/>
        <s v="Boris Bismark Gonzales Mogollon"/>
        <s v="Ana Lucia Garcia Pachas" u="1"/>
        <s v="Pedro Manuel Vite Celedonio" u="1"/>
        <s v="Ivan Fernando Vasquez Patiño" u="1"/>
        <s v="David Israel Cruz Carrillo" u="1"/>
        <s v="Jorge Luis Seminario Abad" u="1"/>
        <s v="Jose Alfredo Seminario Urbina" u="1"/>
        <s v="Lider Padilla Salvador" u="1"/>
        <s v="Sandy Xiomara Ramos Timana" u="1"/>
        <s v="Victor Alejandro Hilares Zamudio" u="1"/>
        <s v="Walter Facundo Facundo" u="1"/>
        <s v="Willian Morales Yabar" u="1"/>
        <s v="Felix Adderly Atoche Maza" u="1"/>
        <s v="Jen Jani Mendoza Canto" u="1"/>
        <s v="Paul Reynaldo Cruz Mogollón" u="1"/>
        <s v="Victor Jorge del Castillo Farias" u="1"/>
        <s v="Evelin Lisseth Garcia Romero" u="1"/>
        <s v="Roberto Daniel Marcelo Yovera" u="1"/>
        <s v="Paulo Roberto Rojas Roman" u="1"/>
        <s v="Ismael Jacobo Flores Flores" u="1"/>
        <s v="Ericka Ames Masías" u="1"/>
        <s v="Fiorella de los Angeles Flores Pinedo" u="1"/>
        <s v="Pedro Trigoso Feijoo" u="1"/>
        <s v="Ana Lucía García Pachas" u="1"/>
        <s v="Dalia Zurita Fernandéz" u="1"/>
        <s v="Jorge Maza Vilchez" u="1"/>
        <s v="Albert Vasquez More" u="1"/>
        <s v="Willian Raul Jimenez Nole" u="1"/>
        <s v="Juan Josue Ordinola Zapata" u="1"/>
        <s v="Daniel Isaac Arrunategui Espinoza" u="1"/>
        <s v="Victor Junior Cruz Carrillo" u="1"/>
        <s v="Yinsa Marianela Madrid Alvarado" u="1"/>
        <s v="Antony Darwin Sernaque Villegas" u="1"/>
        <s v="Elvis Giron Alama" u="1"/>
        <s v="Saul Nizama Maza" u="1"/>
        <s v="Carlos Daniel Mendoza Mogollon" u="1"/>
        <s v="Verónica Cecilia Sánchez Aguirre" u="1"/>
        <s v="Milton Frank Culque Culque" u="1"/>
        <s v="Diana Carolina Alberca Silupú" u="1"/>
        <s v="Pedro Jesus Hernandez Huayanca" u="1"/>
        <s v="Henry Luis Matias Zapata" u="1"/>
        <s v="Marzia Nicole Lingan Burga" u="1"/>
        <s v="Paola Yolanda Correa Chunga" u="1"/>
        <s v="Elvis Heredia Ruiz" u="1"/>
      </sharedItems>
    </cacheField>
    <cacheField name="Email" numFmtId="0">
      <sharedItems/>
    </cacheField>
    <cacheField name="Gerencia" numFmtId="0">
      <sharedItems count="7">
        <s v="Administración y Finanzas"/>
        <s v="Operaciones"/>
        <s v="Gestión Humana y Sostenibilidad"/>
        <s v="Agrícola"/>
        <s v="Industrial y de Mantenimiento"/>
        <s v="Control de gestión" u="1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s v="jquevedoa@agricolachira.com.pe"/>
    <x v="0"/>
    <x v="0"/>
  </r>
  <r>
    <x v="0"/>
    <x v="1"/>
    <s v="VAntezanaM@agricolachira.com.pe"/>
    <x v="0"/>
    <x v="0"/>
  </r>
  <r>
    <x v="0"/>
    <x v="2"/>
    <s v="MVillegasJ@agricolachira.com.pe"/>
    <x v="0"/>
    <x v="0"/>
  </r>
  <r>
    <x v="0"/>
    <x v="3"/>
    <s v="HCruzA@agricolachira.com.pe"/>
    <x v="1"/>
    <x v="0"/>
  </r>
  <r>
    <x v="0"/>
    <x v="4"/>
    <s v="YGarridoS@agricolachira.com.pe"/>
    <x v="1"/>
    <x v="0"/>
  </r>
  <r>
    <x v="0"/>
    <x v="5"/>
    <s v="alachirap@agricolachira.com.pe"/>
    <x v="1"/>
    <x v="0"/>
  </r>
  <r>
    <x v="0"/>
    <x v="6"/>
    <s v="DCheroN@agricolachira.com.pe"/>
    <x v="1"/>
    <x v="0"/>
  </r>
  <r>
    <x v="0"/>
    <x v="7"/>
    <s v="eamesm@agricolachira.com.pe"/>
    <x v="2"/>
    <x v="0"/>
  </r>
  <r>
    <x v="0"/>
    <x v="8"/>
    <s v="EArevaloJ@agricolachira.com.pe"/>
    <x v="0"/>
    <x v="0"/>
  </r>
  <r>
    <x v="0"/>
    <x v="9"/>
    <s v="JEstelaF@agricolachira.com.pe"/>
    <x v="1"/>
    <x v="0"/>
  </r>
  <r>
    <x v="0"/>
    <x v="10"/>
    <s v="MVegaY@agricolachira.com.pe"/>
    <x v="1"/>
    <x v="0"/>
  </r>
  <r>
    <x v="0"/>
    <x v="11"/>
    <s v="JCobenasS@agricolachira.com.pe"/>
    <x v="1"/>
    <x v="0"/>
  </r>
  <r>
    <x v="0"/>
    <x v="12"/>
    <s v="AGutierrezR@agricolachira.com.pe"/>
    <x v="1"/>
    <x v="0"/>
  </r>
  <r>
    <x v="0"/>
    <x v="13"/>
    <s v="cfreym@agricolachira.com.pe"/>
    <x v="1"/>
    <x v="0"/>
  </r>
  <r>
    <x v="0"/>
    <x v="14"/>
    <s v="JPichilinguP@agricolachira.com.pe"/>
    <x v="1"/>
    <x v="0"/>
  </r>
  <r>
    <x v="0"/>
    <x v="15"/>
    <s v="YMoscolC@agricolachira.com.pe"/>
    <x v="1"/>
    <x v="0"/>
  </r>
  <r>
    <x v="0"/>
    <x v="16"/>
    <s v="OMontenegroC@agricolachira.com.pe"/>
    <x v="1"/>
    <x v="0"/>
  </r>
  <r>
    <x v="0"/>
    <x v="17"/>
    <s v="ABlancoE@agricolachira.com.pe"/>
    <x v="1"/>
    <x v="0"/>
  </r>
  <r>
    <x v="0"/>
    <x v="18"/>
    <s v="NPizarroC@agricolachira.com.pe"/>
    <x v="1"/>
    <x v="0"/>
  </r>
  <r>
    <x v="0"/>
    <x v="19"/>
    <s v="AColomaL@agricolachira.com.pe"/>
    <x v="2"/>
    <x v="0"/>
  </r>
  <r>
    <x v="0"/>
    <x v="20"/>
    <s v="AAdanaqueE@agricolachira.com.pe"/>
    <x v="2"/>
    <x v="0"/>
  </r>
  <r>
    <x v="0"/>
    <x v="21"/>
    <s v="EMartinezG@agricolachira.com.pe"/>
    <x v="2"/>
    <x v="0"/>
  </r>
  <r>
    <x v="0"/>
    <x v="22"/>
    <s v="PSuncionZ@agricolachira.com.pe"/>
    <x v="2"/>
    <x v="0"/>
  </r>
  <r>
    <x v="0"/>
    <x v="23"/>
    <s v="JChaparroB@agricolachira.com.pe"/>
    <x v="0"/>
    <x v="0"/>
  </r>
  <r>
    <x v="0"/>
    <x v="24"/>
    <s v="JBayonaG@agricolachira.com.pe"/>
    <x v="0"/>
    <x v="0"/>
  </r>
  <r>
    <x v="0"/>
    <x v="25"/>
    <s v="JCheroPa@agricolachira.com.pe"/>
    <x v="0"/>
    <x v="0"/>
  </r>
  <r>
    <x v="0"/>
    <x v="26"/>
    <s v="LTimanaT@agricolachira.com.pe"/>
    <x v="0"/>
    <x v="0"/>
  </r>
  <r>
    <x v="0"/>
    <x v="27"/>
    <s v="AAguilarMo@agricolachira.com.pe"/>
    <x v="0"/>
    <x v="0"/>
  </r>
  <r>
    <x v="0"/>
    <x v="28"/>
    <s v="DFloreanoP@agricolachira.com.pe"/>
    <x v="0"/>
    <x v="0"/>
  </r>
  <r>
    <x v="0"/>
    <x v="29"/>
    <s v="jlarama@agricolachira.com.pe"/>
    <x v="0"/>
    <x v="0"/>
  </r>
  <r>
    <x v="0"/>
    <x v="30"/>
    <s v="LRodriguezC@agricolachira.com.pe"/>
    <x v="2"/>
    <x v="0"/>
  </r>
  <r>
    <x v="0"/>
    <x v="31"/>
    <s v="MMartinezP@agricolachira.com.pe"/>
    <x v="0"/>
    <x v="0"/>
  </r>
  <r>
    <x v="0"/>
    <x v="32"/>
    <s v="RGarciaFe@agricolachira.com.pe"/>
    <x v="0"/>
    <x v="0"/>
  </r>
  <r>
    <x v="0"/>
    <x v="33"/>
    <s v="LChanduviT@agricolachira.com.pe"/>
    <x v="0"/>
    <x v="0"/>
  </r>
  <r>
    <x v="0"/>
    <x v="34"/>
    <s v="VAbadP@agricolachira.com.pe"/>
    <x v="0"/>
    <x v="0"/>
  </r>
  <r>
    <x v="0"/>
    <x v="35"/>
    <s v="kzavaletam@agricolachira.com.pe"/>
    <x v="0"/>
    <x v="0"/>
  </r>
  <r>
    <x v="0"/>
    <x v="36"/>
    <s v="SMerinoV@agricolachira.com.pe"/>
    <x v="0"/>
    <x v="0"/>
  </r>
  <r>
    <x v="0"/>
    <x v="37"/>
    <s v="RMoncadaP@agricolachira.com.pe"/>
    <x v="0"/>
    <x v="0"/>
  </r>
  <r>
    <x v="0"/>
    <x v="38"/>
    <s v="ABurneoL@agricolachira.com.pe"/>
    <x v="0"/>
    <x v="0"/>
  </r>
  <r>
    <x v="0"/>
    <x v="39"/>
    <s v="LOcanaP@agricolachira.com.pe"/>
    <x v="0"/>
    <x v="0"/>
  </r>
  <r>
    <x v="0"/>
    <x v="40"/>
    <s v="USanchezF@agricolachira.com.pe"/>
    <x v="0"/>
    <x v="0"/>
  </r>
  <r>
    <x v="0"/>
    <x v="41"/>
    <s v="SSanchezV@agricolachira.com.pe"/>
    <x v="0"/>
    <x v="0"/>
  </r>
  <r>
    <x v="0"/>
    <x v="42"/>
    <s v="JRojasBarr@agricolachira.com.pe"/>
    <x v="3"/>
    <x v="0"/>
  </r>
  <r>
    <x v="0"/>
    <x v="43"/>
    <s v="csosal@agricolachira.com.pe"/>
    <x v="0"/>
    <x v="0"/>
  </r>
  <r>
    <x v="0"/>
    <x v="44"/>
    <s v="LGarciaC@agricolachira.com.pe"/>
    <x v="1"/>
    <x v="0"/>
  </r>
  <r>
    <x v="0"/>
    <x v="45"/>
    <s v="VLopezS@agricolachira.com.pe"/>
    <x v="1"/>
    <x v="0"/>
  </r>
  <r>
    <x v="0"/>
    <x v="46"/>
    <s v="CCarrilloR@agricolachira.com.pe"/>
    <x v="4"/>
    <x v="0"/>
  </r>
  <r>
    <x v="0"/>
    <x v="47"/>
    <s v="HBorjaT@agricolachira.com.pe"/>
    <x v="4"/>
    <x v="0"/>
  </r>
  <r>
    <x v="0"/>
    <x v="48"/>
    <s v="LOlayaLe@agricolachira.com.pe"/>
    <x v="0"/>
    <x v="0"/>
  </r>
  <r>
    <x v="0"/>
    <x v="49"/>
    <s v="AVilelaJ@agricolachira.com.pe"/>
    <x v="0"/>
    <x v="0"/>
  </r>
  <r>
    <x v="0"/>
    <x v="50"/>
    <s v="VRequelmeS@agricolachira.com.pe"/>
    <x v="0"/>
    <x v="0"/>
  </r>
  <r>
    <x v="0"/>
    <x v="51"/>
    <s v="mdiazta@agricolachira.com.pe"/>
    <x v="0"/>
    <x v="0"/>
  </r>
  <r>
    <x v="0"/>
    <x v="52"/>
    <s v="CLupucheV@agricolachira.com.pe"/>
    <x v="3"/>
    <x v="0"/>
  </r>
  <r>
    <x v="0"/>
    <x v="53"/>
    <s v="GPenaP@agricolachira.com.pe"/>
    <x v="3"/>
    <x v="0"/>
  </r>
  <r>
    <x v="0"/>
    <x v="54"/>
    <s v="AGuldenG@agricolachira.com.pe"/>
    <x v="3"/>
    <x v="0"/>
  </r>
  <r>
    <x v="0"/>
    <x v="55"/>
    <s v="JAquijeD@agricolachira.com.pe"/>
    <x v="3"/>
    <x v="0"/>
  </r>
  <r>
    <x v="0"/>
    <x v="56"/>
    <s v="WChavezS@agricolachira.com.pe"/>
    <x v="3"/>
    <x v="0"/>
  </r>
  <r>
    <x v="0"/>
    <x v="57"/>
    <s v="CVivancoM@agricolachira.com.pe"/>
    <x v="0"/>
    <x v="0"/>
  </r>
  <r>
    <x v="0"/>
    <x v="58"/>
    <s v="MDilibertoS@agricolachira.com.pe"/>
    <x v="3"/>
    <x v="1"/>
  </r>
  <r>
    <x v="0"/>
    <x v="59"/>
    <s v="ptrigoso@agricolachira.com.pe"/>
    <x v="1"/>
    <x v="0"/>
  </r>
  <r>
    <x v="0"/>
    <x v="60"/>
    <s v="JMonteroV@agricolachira.com.pe"/>
    <x v="2"/>
    <x v="1"/>
  </r>
  <r>
    <x v="0"/>
    <x v="61"/>
    <s v="rmerach@agricolachira.com.pe"/>
    <x v="4"/>
    <x v="1"/>
  </r>
  <r>
    <x v="0"/>
    <x v="62"/>
    <s v="CRamosG@agricolachira.com.pe"/>
    <x v="2"/>
    <x v="0"/>
  </r>
  <r>
    <x v="0"/>
    <x v="63"/>
    <s v="RLupucheQ@agricolachira.com.pe"/>
    <x v="3"/>
    <x v="0"/>
  </r>
  <r>
    <x v="0"/>
    <x v="64"/>
    <s v="jbacilioh@agricolachira.com.pe"/>
    <x v="3"/>
    <x v="0"/>
  </r>
  <r>
    <x v="0"/>
    <x v="65"/>
    <s v="DZuritaF@agricolachira.com.pe"/>
    <x v="0"/>
    <x v="0"/>
  </r>
  <r>
    <x v="0"/>
    <x v="66"/>
    <s v="KOtinianoP@agricolachira.com.pe"/>
    <x v="0"/>
    <x v="0"/>
  </r>
  <r>
    <x v="0"/>
    <x v="67"/>
    <s v="EMijahuancaG@agricolachira.com.pe"/>
    <x v="1"/>
    <x v="0"/>
  </r>
  <r>
    <x v="0"/>
    <x v="68"/>
    <s v="JMioA@agricolachira.com.pe"/>
    <x v="3"/>
    <x v="0"/>
  </r>
  <r>
    <x v="0"/>
    <x v="69"/>
    <s v="NHansenG@agricolachira.com.pe"/>
    <x v="3"/>
    <x v="0"/>
  </r>
  <r>
    <x v="0"/>
    <x v="70"/>
    <s v="RTorresS@agricolachira.com.pe"/>
    <x v="3"/>
    <x v="0"/>
  </r>
  <r>
    <x v="0"/>
    <x v="71"/>
    <s v="JNegronC@agricolachira.com.pe"/>
    <x v="3"/>
    <x v="0"/>
  </r>
  <r>
    <x v="0"/>
    <x v="72"/>
    <s v="creyesy@agricolachira.com.pe"/>
    <x v="4"/>
    <x v="0"/>
  </r>
  <r>
    <x v="0"/>
    <x v="73"/>
    <s v="avasquezm@agricolachira.com.pe"/>
    <x v="4"/>
    <x v="0"/>
  </r>
  <r>
    <x v="0"/>
    <x v="74"/>
    <s v="LVillarF@agricolachira.com.pe"/>
    <x v="4"/>
    <x v="0"/>
  </r>
  <r>
    <x v="0"/>
    <x v="75"/>
    <s v="ovasquezp@agricolachira.com.pe"/>
    <x v="3"/>
    <x v="0"/>
  </r>
  <r>
    <x v="0"/>
    <x v="76"/>
    <s v="IFloresF@bioenergiadelchira.pe"/>
    <x v="4"/>
    <x v="0"/>
  </r>
  <r>
    <x v="0"/>
    <x v="77"/>
    <s v="AFloresD@agricolachira.com.pe"/>
    <x v="4"/>
    <x v="0"/>
  </r>
  <r>
    <x v="0"/>
    <x v="78"/>
    <s v="JCalderonChu@agricolachira.com.pe"/>
    <x v="4"/>
    <x v="0"/>
  </r>
  <r>
    <x v="0"/>
    <x v="79"/>
    <s v="DGameroS@agricolachira.com.pe"/>
    <x v="4"/>
    <x v="0"/>
  </r>
  <r>
    <x v="0"/>
    <x v="80"/>
    <s v="HMocarroC@agricolachira.com.pe"/>
    <x v="0"/>
    <x v="0"/>
  </r>
  <r>
    <x v="0"/>
    <x v="81"/>
    <s v="JMendozaG@agricolachira.com.pe"/>
    <x v="2"/>
    <x v="0"/>
  </r>
  <r>
    <x v="0"/>
    <x v="82"/>
    <s v="jarevaloga@agricolachira.com.pe"/>
    <x v="2"/>
    <x v="0"/>
  </r>
  <r>
    <x v="0"/>
    <x v="83"/>
    <s v="PMarroquinR@agricolachira.com.pe"/>
    <x v="3"/>
    <x v="0"/>
  </r>
  <r>
    <x v="0"/>
    <x v="84"/>
    <s v="jvasquezc@agricolachira.com.pe"/>
    <x v="0"/>
    <x v="0"/>
  </r>
  <r>
    <x v="0"/>
    <x v="85"/>
    <s v="JGomezAp@agricolachira.com.pe"/>
    <x v="0"/>
    <x v="0"/>
  </r>
  <r>
    <x v="0"/>
    <x v="86"/>
    <s v="jhidalgos@agricolachira.com.pe"/>
    <x v="0"/>
    <x v="0"/>
  </r>
  <r>
    <x v="0"/>
    <x v="87"/>
    <s v="jingaf@agricolachira.com.pe"/>
    <x v="0"/>
    <x v="0"/>
  </r>
  <r>
    <x v="0"/>
    <x v="88"/>
    <s v="wcarrascoa@agricolachira.com.pe"/>
    <x v="0"/>
    <x v="0"/>
  </r>
  <r>
    <x v="0"/>
    <x v="89"/>
    <s v="jjimenezc@agricolachira.com.pe"/>
    <x v="2"/>
    <x v="0"/>
  </r>
  <r>
    <x v="0"/>
    <x v="90"/>
    <s v="lsipiona@agricolachira.com.pe"/>
    <x v="2"/>
    <x v="0"/>
  </r>
  <r>
    <x v="0"/>
    <x v="91"/>
    <s v="JMogollonC@agricolachira.com.pe"/>
    <x v="1"/>
    <x v="0"/>
  </r>
  <r>
    <x v="0"/>
    <x v="92"/>
    <s v="bgonzalesm@agricola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36">
        <item x="17"/>
        <item x="77"/>
        <item x="12"/>
        <item x="54"/>
        <item x="57"/>
        <item x="52"/>
        <item x="46"/>
        <item x="13"/>
        <item x="79"/>
        <item x="6"/>
        <item m="1" x="96"/>
        <item x="8"/>
        <item m="1" x="104"/>
        <item x="53"/>
        <item x="47"/>
        <item x="3"/>
        <item m="1" x="105"/>
        <item x="64"/>
        <item x="78"/>
        <item x="42"/>
        <item x="55"/>
        <item m="1" x="97"/>
        <item m="1" x="98"/>
        <item x="14"/>
        <item x="39"/>
        <item m="1" x="99"/>
        <item x="44"/>
        <item x="48"/>
        <item x="58"/>
        <item x="18"/>
        <item x="75"/>
        <item m="1" x="106"/>
        <item x="59"/>
        <item x="83"/>
        <item x="63"/>
        <item x="37"/>
        <item x="61"/>
        <item m="1" x="100"/>
        <item m="1" x="101"/>
        <item m="1" x="107"/>
        <item x="45"/>
        <item m="1" x="102"/>
        <item m="1" x="103"/>
        <item m="1" x="119"/>
        <item x="56"/>
        <item x="4"/>
        <item x="0"/>
        <item x="84"/>
        <item m="1" x="121"/>
        <item m="1" x="95"/>
        <item m="1" x="122"/>
        <item x="81"/>
        <item x="31"/>
        <item x="10"/>
        <item m="1" x="93"/>
        <item x="19"/>
        <item m="1" x="94"/>
        <item x="86"/>
        <item x="69"/>
        <item x="7"/>
        <item m="1" x="123"/>
        <item x="28"/>
        <item x="9"/>
        <item x="85"/>
        <item x="23"/>
        <item x="60"/>
        <item x="62"/>
        <item m="1" x="124"/>
        <item m="1" x="125"/>
        <item x="30"/>
        <item x="25"/>
        <item x="5"/>
        <item x="15"/>
        <item m="1" x="113"/>
        <item x="29"/>
        <item m="1" x="110"/>
        <item x="26"/>
        <item x="32"/>
        <item x="27"/>
        <item x="24"/>
        <item m="1" x="120"/>
        <item x="72"/>
        <item m="1" x="126"/>
        <item m="1" x="127"/>
        <item m="1" x="128"/>
        <item m="1" x="129"/>
        <item x="66"/>
        <item m="1" x="130"/>
        <item x="65"/>
        <item x="11"/>
        <item m="1" x="131"/>
        <item m="1" x="132"/>
        <item x="87"/>
        <item m="1" x="133"/>
        <item m="1" x="134"/>
        <item x="35"/>
        <item x="38"/>
        <item m="1" x="135"/>
        <item x="88"/>
        <item x="1"/>
        <item x="51"/>
        <item x="74"/>
        <item m="1" x="108"/>
        <item m="1" x="109"/>
        <item m="1" x="111"/>
        <item m="1" x="112"/>
        <item m="1" x="114"/>
        <item m="1" x="115"/>
        <item m="1" x="116"/>
        <item m="1" x="117"/>
        <item m="1" x="118"/>
        <item x="2"/>
        <item x="16"/>
        <item x="20"/>
        <item x="21"/>
        <item x="22"/>
        <item x="33"/>
        <item x="34"/>
        <item x="36"/>
        <item x="40"/>
        <item x="41"/>
        <item x="43"/>
        <item x="49"/>
        <item x="50"/>
        <item x="67"/>
        <item x="68"/>
        <item x="70"/>
        <item x="71"/>
        <item x="73"/>
        <item x="76"/>
        <item x="80"/>
        <item x="82"/>
        <item x="89"/>
        <item x="90"/>
        <item x="91"/>
        <item x="92"/>
      </items>
    </pivotField>
    <pivotField compact="0" outline="0" showAll="0" defaultSubtotal="0"/>
    <pivotField axis="axisRow" compact="0" outline="0" showAll="0" defaultSubtotal="0">
      <items count="7">
        <item sd="0" x="0"/>
        <item sd="0" x="3"/>
        <item sd="0" x="4"/>
        <item sd="0" x="1"/>
        <item sd="0" x="2"/>
        <item sd="0" m="1" x="6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94" totalsRowShown="0" tableBorderDxfId="5">
  <autoFilter ref="A1:F94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IF(ISNUMBER(MATCH(C2,$F$2:$F$94,0)),"Sí","No")</calculatedColumnFormula>
    </tableColumn>
    <tableColumn id="3" xr3:uid="{A38EB6C3-295F-40B8-9249-BC0AE8AE72D0}" name="correos respondieorn" dataDxfId="0">
      <calculatedColumnFormula array="1">IF(VLOOKUP(#REF!,$D$2:$D$94,2,FALSE),SI,NO)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OMontenegroC@agricolachir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F7" sqref="F7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57</v>
      </c>
      <c r="D1" s="4" t="s">
        <v>45</v>
      </c>
    </row>
    <row r="2" spans="1:6" x14ac:dyDescent="0.3">
      <c r="A2" s="4" t="s">
        <v>54</v>
      </c>
      <c r="B2" s="4" t="s">
        <v>49</v>
      </c>
      <c r="C2" s="4" t="s">
        <v>44</v>
      </c>
      <c r="D2" s="12" t="s">
        <v>56</v>
      </c>
      <c r="E2" s="12" t="s">
        <v>206</v>
      </c>
      <c r="F2" s="12" t="s">
        <v>55</v>
      </c>
    </row>
    <row r="3" spans="1:6" x14ac:dyDescent="0.3">
      <c r="A3" s="12" t="s">
        <v>98</v>
      </c>
      <c r="B3" s="12" t="s">
        <v>53</v>
      </c>
      <c r="D3" s="13"/>
      <c r="E3" s="13">
        <v>36</v>
      </c>
      <c r="F3" s="13">
        <v>36</v>
      </c>
    </row>
    <row r="4" spans="1:6" x14ac:dyDescent="0.3">
      <c r="B4" s="12" t="s">
        <v>52</v>
      </c>
      <c r="D4" s="13">
        <v>1</v>
      </c>
      <c r="E4" s="13">
        <v>14</v>
      </c>
      <c r="F4" s="13">
        <v>15</v>
      </c>
    </row>
    <row r="5" spans="1:6" x14ac:dyDescent="0.3">
      <c r="B5" s="12" t="s">
        <v>51</v>
      </c>
      <c r="D5" s="13">
        <v>1</v>
      </c>
      <c r="E5" s="13">
        <v>9</v>
      </c>
      <c r="F5" s="13">
        <v>10</v>
      </c>
    </row>
    <row r="6" spans="1:6" x14ac:dyDescent="0.3">
      <c r="B6" s="12" t="s">
        <v>50</v>
      </c>
      <c r="D6" s="13"/>
      <c r="E6" s="13">
        <v>20</v>
      </c>
      <c r="F6" s="13">
        <v>20</v>
      </c>
    </row>
    <row r="7" spans="1:6" x14ac:dyDescent="0.3">
      <c r="B7" s="12" t="s">
        <v>60</v>
      </c>
      <c r="D7" s="13">
        <v>1</v>
      </c>
      <c r="E7" s="13">
        <v>11</v>
      </c>
      <c r="F7" s="13">
        <v>12</v>
      </c>
    </row>
    <row r="8" spans="1:6" x14ac:dyDescent="0.3">
      <c r="A8" s="12" t="s">
        <v>55</v>
      </c>
      <c r="D8" s="13">
        <v>3</v>
      </c>
      <c r="E8" s="13">
        <v>90</v>
      </c>
      <c r="F8" s="13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94"/>
  <sheetViews>
    <sheetView topLeftCell="B1" zoomScaleNormal="100" workbookViewId="0">
      <selection activeCell="F1" sqref="F1:F1048576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8.77734375" customWidth="1"/>
    <col min="6" max="6" width="27.88671875" hidden="1" customWidth="1"/>
    <col min="8" max="8" width="11.5546875" hidden="1" customWidth="1"/>
    <col min="9" max="9" width="15.109375" bestFit="1" customWidth="1"/>
  </cols>
  <sheetData>
    <row r="1" spans="1:10" x14ac:dyDescent="0.3">
      <c r="A1" t="s">
        <v>54</v>
      </c>
      <c r="B1" t="s">
        <v>44</v>
      </c>
      <c r="C1" t="s">
        <v>0</v>
      </c>
      <c r="D1" t="s">
        <v>49</v>
      </c>
      <c r="E1" t="s">
        <v>45</v>
      </c>
      <c r="F1" t="s">
        <v>46</v>
      </c>
    </row>
    <row r="2" spans="1:10" x14ac:dyDescent="0.3">
      <c r="A2" t="s">
        <v>98</v>
      </c>
      <c r="B2" s="3" t="s">
        <v>99</v>
      </c>
      <c r="C2" s="2" t="s">
        <v>100</v>
      </c>
      <c r="D2" s="2" t="s">
        <v>53</v>
      </c>
      <c r="E2" t="str">
        <f t="shared" ref="E2:E33" si="0">IF(ISNUMBER(MATCH(C2,$F$2:$F$94,0)),"Sí","No")</f>
        <v>Sí</v>
      </c>
      <c r="F2" s="12" t="s">
        <v>162</v>
      </c>
      <c r="H2" t="str">
        <f>VLOOKUP(Tabla2[[#This Row],[correos respondieorn]],Tabla2[Email],1,FALSE)</f>
        <v>CRamosG@agricolachira.com.pe</v>
      </c>
    </row>
    <row r="3" spans="1:10" x14ac:dyDescent="0.3">
      <c r="A3" t="s">
        <v>98</v>
      </c>
      <c r="B3" s="3" t="s">
        <v>101</v>
      </c>
      <c r="C3" s="2" t="s">
        <v>102</v>
      </c>
      <c r="D3" s="2" t="s">
        <v>53</v>
      </c>
      <c r="E3" t="str">
        <f t="shared" si="0"/>
        <v>Sí</v>
      </c>
      <c r="F3" s="12" t="s">
        <v>183</v>
      </c>
      <c r="H3" t="str">
        <f>VLOOKUP(Tabla2[[#This Row],[correos respondieorn]],Tabla2[Email],1,FALSE)</f>
        <v>HMocarroC@agricolachira.com.pe</v>
      </c>
    </row>
    <row r="4" spans="1:10" x14ac:dyDescent="0.3">
      <c r="A4" t="s">
        <v>98</v>
      </c>
      <c r="B4" s="3" t="s">
        <v>103</v>
      </c>
      <c r="C4" s="3" t="s">
        <v>104</v>
      </c>
      <c r="D4" s="2" t="s">
        <v>53</v>
      </c>
      <c r="E4" t="str">
        <f t="shared" si="0"/>
        <v>Sí</v>
      </c>
      <c r="F4" s="12" t="s">
        <v>83</v>
      </c>
      <c r="H4" t="str">
        <f>VLOOKUP(Tabla2[[#This Row],[correos respondieorn]],Tabla2[Email],1,FALSE)</f>
        <v>LOlayaLe@agricolachira.com.pe</v>
      </c>
    </row>
    <row r="5" spans="1:10" x14ac:dyDescent="0.3">
      <c r="A5" t="s">
        <v>98</v>
      </c>
      <c r="B5" s="3" t="s">
        <v>78</v>
      </c>
      <c r="C5" s="2" t="s">
        <v>79</v>
      </c>
      <c r="D5" s="2" t="s">
        <v>50</v>
      </c>
      <c r="E5" t="str">
        <f t="shared" si="0"/>
        <v>Sí</v>
      </c>
      <c r="F5" s="12" t="s">
        <v>10</v>
      </c>
      <c r="H5" t="str">
        <f>VLOOKUP(Tabla2[[#This Row],[correos respondieorn]],Tabla2[Email],1,FALSE)</f>
        <v>CCarrilloR@agricolachira.com.pe</v>
      </c>
    </row>
    <row r="6" spans="1:10" x14ac:dyDescent="0.3">
      <c r="A6" t="s">
        <v>98</v>
      </c>
      <c r="B6" s="3" t="s">
        <v>41</v>
      </c>
      <c r="C6" s="2" t="s">
        <v>89</v>
      </c>
      <c r="D6" s="2" t="s">
        <v>50</v>
      </c>
      <c r="E6" t="str">
        <f t="shared" si="0"/>
        <v>Sí</v>
      </c>
      <c r="F6" s="12" t="s">
        <v>166</v>
      </c>
      <c r="H6" t="str">
        <f>VLOOKUP(Tabla2[[#This Row],[correos respondieorn]],Tabla2[Email],1,FALSE)</f>
        <v>KOtinianoP@agricolachira.com.pe</v>
      </c>
    </row>
    <row r="7" spans="1:10" x14ac:dyDescent="0.3">
      <c r="A7" t="s">
        <v>98</v>
      </c>
      <c r="B7" s="3" t="s">
        <v>68</v>
      </c>
      <c r="C7" s="2" t="s">
        <v>69</v>
      </c>
      <c r="D7" s="2" t="s">
        <v>50</v>
      </c>
      <c r="E7" t="str">
        <f t="shared" si="0"/>
        <v>Sí</v>
      </c>
      <c r="F7" s="12" t="s">
        <v>39</v>
      </c>
      <c r="H7" t="str">
        <f>VLOOKUP(Tabla2[[#This Row],[correos respondieorn]],Tabla2[Email],1,FALSE)</f>
        <v>VLopezS@agricolachira.com.pe</v>
      </c>
      <c r="I7" s="1" t="s">
        <v>48</v>
      </c>
      <c r="J7" s="5">
        <f>COUNTIF(E2:E94,"Sí")</f>
        <v>90</v>
      </c>
    </row>
    <row r="8" spans="1:10" x14ac:dyDescent="0.3">
      <c r="A8" t="s">
        <v>98</v>
      </c>
      <c r="B8" s="3" t="s">
        <v>76</v>
      </c>
      <c r="C8" s="2" t="s">
        <v>77</v>
      </c>
      <c r="D8" s="2" t="s">
        <v>50</v>
      </c>
      <c r="E8" t="str">
        <f t="shared" si="0"/>
        <v>Sí</v>
      </c>
      <c r="F8" s="12" t="s">
        <v>111</v>
      </c>
      <c r="H8" t="str">
        <f>VLOOKUP(Tabla2[[#This Row],[correos respondieorn]],Tabla2[Email],1,FALSE)</f>
        <v>JCobenasS@agricolachira.com.pe</v>
      </c>
      <c r="I8" s="1" t="s">
        <v>47</v>
      </c>
      <c r="J8" s="5">
        <f>COUNTIF(E2:E94,"No")</f>
        <v>3</v>
      </c>
    </row>
    <row r="9" spans="1:10" x14ac:dyDescent="0.3">
      <c r="A9" t="s">
        <v>98</v>
      </c>
      <c r="B9" s="3" t="s">
        <v>105</v>
      </c>
      <c r="C9" s="2" t="s">
        <v>62</v>
      </c>
      <c r="D9" s="2" t="s">
        <v>60</v>
      </c>
      <c r="E9" t="str">
        <f t="shared" si="0"/>
        <v>Sí</v>
      </c>
      <c r="F9" s="12" t="s">
        <v>77</v>
      </c>
      <c r="H9" t="str">
        <f>VLOOKUP(Tabla2[[#This Row],[correos respondieorn]],Tabla2[Email],1,FALSE)</f>
        <v>DCheroN@agricolachira.com.pe</v>
      </c>
    </row>
    <row r="10" spans="1:10" x14ac:dyDescent="0.3">
      <c r="A10" t="s">
        <v>98</v>
      </c>
      <c r="B10" s="3" t="s">
        <v>14</v>
      </c>
      <c r="C10" s="2" t="s">
        <v>15</v>
      </c>
      <c r="D10" s="2" t="s">
        <v>53</v>
      </c>
      <c r="E10" t="str">
        <f t="shared" si="0"/>
        <v>Sí</v>
      </c>
      <c r="F10" s="12" t="s">
        <v>43</v>
      </c>
      <c r="H10" t="str">
        <f>VLOOKUP(Tabla2[[#This Row],[correos respondieorn]],Tabla2[Email],1,FALSE)</f>
        <v>ABlancoE@agricolachira.com.pe</v>
      </c>
    </row>
    <row r="11" spans="1:10" x14ac:dyDescent="0.3">
      <c r="A11" t="s">
        <v>98</v>
      </c>
      <c r="B11" s="3" t="s">
        <v>106</v>
      </c>
      <c r="C11" s="3" t="s">
        <v>107</v>
      </c>
      <c r="D11" s="2" t="s">
        <v>50</v>
      </c>
      <c r="E11" t="str">
        <f t="shared" si="0"/>
        <v>Sí</v>
      </c>
      <c r="F11" s="12" t="s">
        <v>89</v>
      </c>
      <c r="H11" t="str">
        <f>VLOOKUP(Tabla2[[#This Row],[correos respondieorn]],Tabla2[Email],1,FALSE)</f>
        <v>YGarridoS@agricolachira.com.pe</v>
      </c>
    </row>
    <row r="12" spans="1:10" x14ac:dyDescent="0.3">
      <c r="A12" t="s">
        <v>98</v>
      </c>
      <c r="B12" s="3" t="s">
        <v>108</v>
      </c>
      <c r="C12" s="2" t="s">
        <v>109</v>
      </c>
      <c r="D12" s="2" t="s">
        <v>50</v>
      </c>
      <c r="E12" t="str">
        <f t="shared" si="0"/>
        <v>Sí</v>
      </c>
      <c r="F12" s="12" t="s">
        <v>157</v>
      </c>
      <c r="H12" t="str">
        <f>VLOOKUP(Tabla2[[#This Row],[correos respondieorn]],Tabla2[Email],1,FALSE)</f>
        <v>VRequelmeS@agricolachira.com.pe</v>
      </c>
    </row>
    <row r="13" spans="1:10" x14ac:dyDescent="0.3">
      <c r="A13" t="s">
        <v>98</v>
      </c>
      <c r="B13" s="3" t="s">
        <v>110</v>
      </c>
      <c r="C13" s="2" t="s">
        <v>111</v>
      </c>
      <c r="D13" s="2" t="s">
        <v>50</v>
      </c>
      <c r="E13" t="str">
        <f t="shared" si="0"/>
        <v>Sí</v>
      </c>
      <c r="F13" s="12" t="s">
        <v>126</v>
      </c>
      <c r="H13" t="str">
        <f>VLOOKUP(Tabla2[[#This Row],[correos respondieorn]],Tabla2[Email],1,FALSE)</f>
        <v>JCheroPa@agricolachira.com.pe</v>
      </c>
    </row>
    <row r="14" spans="1:10" x14ac:dyDescent="0.3">
      <c r="A14" t="s">
        <v>98</v>
      </c>
      <c r="B14" s="3" t="s">
        <v>2</v>
      </c>
      <c r="C14" s="2" t="s">
        <v>3</v>
      </c>
      <c r="D14" s="2" t="s">
        <v>50</v>
      </c>
      <c r="E14" t="str">
        <f t="shared" si="0"/>
        <v>Sí</v>
      </c>
      <c r="F14" s="12" t="s">
        <v>135</v>
      </c>
      <c r="H14" t="str">
        <f>VLOOKUP(Tabla2[[#This Row],[correos respondieorn]],Tabla2[Email],1,FALSE)</f>
        <v>MMartinezP@agricolachira.com.pe</v>
      </c>
    </row>
    <row r="15" spans="1:10" x14ac:dyDescent="0.3">
      <c r="A15" t="s">
        <v>98</v>
      </c>
      <c r="B15" s="3" t="s">
        <v>11</v>
      </c>
      <c r="C15" s="2" t="s">
        <v>12</v>
      </c>
      <c r="D15" s="2" t="s">
        <v>50</v>
      </c>
      <c r="E15" t="str">
        <f t="shared" si="0"/>
        <v>Sí</v>
      </c>
      <c r="F15" s="12" t="s">
        <v>170</v>
      </c>
      <c r="H15" t="str">
        <f>VLOOKUP(Tabla2[[#This Row],[correos respondieorn]],Tabla2[Email],1,FALSE)</f>
        <v>JMioA@agricolachira.com.pe</v>
      </c>
    </row>
    <row r="16" spans="1:10" x14ac:dyDescent="0.3">
      <c r="A16" t="s">
        <v>98</v>
      </c>
      <c r="B16" s="3" t="s">
        <v>22</v>
      </c>
      <c r="C16" s="2" t="s">
        <v>80</v>
      </c>
      <c r="D16" s="2" t="s">
        <v>50</v>
      </c>
      <c r="E16" t="str">
        <f t="shared" si="0"/>
        <v>Sí</v>
      </c>
      <c r="F16" s="12" t="s">
        <v>30</v>
      </c>
      <c r="H16" t="str">
        <f>VLOOKUP(Tabla2[[#This Row],[correos respondieorn]],Tabla2[Email],1,FALSE)</f>
        <v>ptrigoso@agricolachira.com.pe</v>
      </c>
    </row>
    <row r="17" spans="1:8" x14ac:dyDescent="0.3">
      <c r="A17" t="s">
        <v>98</v>
      </c>
      <c r="B17" s="3" t="s">
        <v>112</v>
      </c>
      <c r="C17" s="2" t="s">
        <v>113</v>
      </c>
      <c r="D17" s="2" t="s">
        <v>50</v>
      </c>
      <c r="E17" t="str">
        <f t="shared" si="0"/>
        <v>Sí</v>
      </c>
      <c r="F17" s="12" t="s">
        <v>164</v>
      </c>
      <c r="H17" t="str">
        <f>VLOOKUP(Tabla2[[#This Row],[correos respondieorn]],Tabla2[Email],1,FALSE)</f>
        <v>DZuritaF@agricolachira.com.pe</v>
      </c>
    </row>
    <row r="18" spans="1:8" x14ac:dyDescent="0.3">
      <c r="A18" t="s">
        <v>98</v>
      </c>
      <c r="B18" s="3" t="s">
        <v>114</v>
      </c>
      <c r="C18" s="11" t="s">
        <v>212</v>
      </c>
      <c r="D18" s="2" t="s">
        <v>50</v>
      </c>
      <c r="E18" t="str">
        <f t="shared" si="0"/>
        <v>Sí</v>
      </c>
      <c r="F18" s="12" t="s">
        <v>202</v>
      </c>
      <c r="H18" t="str">
        <f>VLOOKUP(Tabla2[[#This Row],[correos respondieorn]],Tabla2[Email],1,FALSE)</f>
        <v>jarevaloga@agricolachira.com.pe</v>
      </c>
    </row>
    <row r="19" spans="1:8" x14ac:dyDescent="0.3">
      <c r="A19" t="s">
        <v>98</v>
      </c>
      <c r="B19" s="3" t="s">
        <v>42</v>
      </c>
      <c r="C19" s="2" t="s">
        <v>43</v>
      </c>
      <c r="D19" s="2" t="s">
        <v>50</v>
      </c>
      <c r="E19" t="str">
        <f t="shared" si="0"/>
        <v>Sí</v>
      </c>
      <c r="F19" s="12" t="s">
        <v>74</v>
      </c>
      <c r="H19" t="str">
        <f>VLOOKUP(Tabla2[[#This Row],[correos respondieorn]],Tabla2[Email],1,FALSE)</f>
        <v>AFloresD@agricolachira.com.pe</v>
      </c>
    </row>
    <row r="20" spans="1:8" x14ac:dyDescent="0.3">
      <c r="A20" t="s">
        <v>98</v>
      </c>
      <c r="B20" s="3" t="s">
        <v>85</v>
      </c>
      <c r="C20" s="2" t="s">
        <v>86</v>
      </c>
      <c r="D20" s="2" t="s">
        <v>50</v>
      </c>
      <c r="E20" t="str">
        <f t="shared" si="0"/>
        <v>Sí</v>
      </c>
      <c r="F20" s="12" t="s">
        <v>109</v>
      </c>
      <c r="H20" t="str">
        <f>VLOOKUP(Tabla2[[#This Row],[correos respondieorn]],Tabla2[Email],1,FALSE)</f>
        <v>MVegaY@agricolachira.com.pe</v>
      </c>
    </row>
    <row r="21" spans="1:8" x14ac:dyDescent="0.3">
      <c r="A21" t="s">
        <v>98</v>
      </c>
      <c r="B21" s="3" t="s">
        <v>61</v>
      </c>
      <c r="C21" s="2" t="s">
        <v>115</v>
      </c>
      <c r="D21" s="2" t="s">
        <v>60</v>
      </c>
      <c r="E21" t="str">
        <f t="shared" si="0"/>
        <v>Sí</v>
      </c>
      <c r="F21" s="12" t="s">
        <v>96</v>
      </c>
      <c r="H21" t="str">
        <f>VLOOKUP(Tabla2[[#This Row],[correos respondieorn]],Tabla2[Email],1,FALSE)</f>
        <v>LGarciaC@agricolachira.com.pe</v>
      </c>
    </row>
    <row r="22" spans="1:8" x14ac:dyDescent="0.3">
      <c r="A22" t="s">
        <v>98</v>
      </c>
      <c r="B22" s="3" t="s">
        <v>116</v>
      </c>
      <c r="C22" s="2" t="s">
        <v>117</v>
      </c>
      <c r="D22" s="2" t="s">
        <v>60</v>
      </c>
      <c r="E22" t="str">
        <f t="shared" si="0"/>
        <v>Sí</v>
      </c>
      <c r="F22" s="12" t="s">
        <v>145</v>
      </c>
      <c r="H22" t="str">
        <f>VLOOKUP(Tabla2[[#This Row],[correos respondieorn]],Tabla2[Email],1,FALSE)</f>
        <v>SMerinoV@agricolachira.com.pe</v>
      </c>
    </row>
    <row r="23" spans="1:8" x14ac:dyDescent="0.3">
      <c r="A23" t="s">
        <v>98</v>
      </c>
      <c r="B23" s="3" t="s">
        <v>118</v>
      </c>
      <c r="C23" s="2" t="s">
        <v>119</v>
      </c>
      <c r="D23" s="2" t="s">
        <v>60</v>
      </c>
      <c r="E23" t="str">
        <f t="shared" si="0"/>
        <v>Sí</v>
      </c>
      <c r="F23" s="12" t="s">
        <v>199</v>
      </c>
      <c r="H23" t="str">
        <f>VLOOKUP(Tabla2[[#This Row],[correos respondieorn]],Tabla2[Email],1,FALSE)</f>
        <v>JMogollonC@agricolachira.com.pe</v>
      </c>
    </row>
    <row r="24" spans="1:8" x14ac:dyDescent="0.3">
      <c r="A24" t="s">
        <v>98</v>
      </c>
      <c r="B24" s="3" t="s">
        <v>120</v>
      </c>
      <c r="C24" s="2" t="s">
        <v>121</v>
      </c>
      <c r="D24" s="2" t="s">
        <v>60</v>
      </c>
      <c r="E24" t="str">
        <f t="shared" si="0"/>
        <v>Sí</v>
      </c>
      <c r="F24" s="12" t="s">
        <v>88</v>
      </c>
      <c r="H24" t="str">
        <f>VLOOKUP(Tabla2[[#This Row],[correos respondieorn]],Tabla2[Email],1,FALSE)</f>
        <v>WChavezS@agricolachira.com.pe</v>
      </c>
    </row>
    <row r="25" spans="1:8" x14ac:dyDescent="0.3">
      <c r="A25" t="s">
        <v>98</v>
      </c>
      <c r="B25" s="3" t="s">
        <v>122</v>
      </c>
      <c r="C25" s="3" t="s">
        <v>123</v>
      </c>
      <c r="D25" s="2" t="s">
        <v>53</v>
      </c>
      <c r="E25" t="str">
        <f t="shared" si="0"/>
        <v>Sí</v>
      </c>
      <c r="F25" s="12" t="s">
        <v>15</v>
      </c>
      <c r="H25" t="str">
        <f>VLOOKUP(Tabla2[[#This Row],[correos respondieorn]],Tabla2[Email],1,FALSE)</f>
        <v>EArevaloJ@agricolachira.com.pe</v>
      </c>
    </row>
    <row r="26" spans="1:8" x14ac:dyDescent="0.3">
      <c r="A26" t="s">
        <v>98</v>
      </c>
      <c r="B26" s="3" t="s">
        <v>124</v>
      </c>
      <c r="C26" s="2" t="s">
        <v>125</v>
      </c>
      <c r="D26" s="2" t="s">
        <v>53</v>
      </c>
      <c r="E26" t="str">
        <f t="shared" si="0"/>
        <v>Sí</v>
      </c>
      <c r="F26" s="12" t="s">
        <v>64</v>
      </c>
      <c r="H26" t="str">
        <f>VLOOKUP(Tabla2[[#This Row],[correos respondieorn]],Tabla2[Email],1,FALSE)</f>
        <v>JGomezAp@agricolachira.com.pe</v>
      </c>
    </row>
    <row r="27" spans="1:8" x14ac:dyDescent="0.3">
      <c r="A27" t="s">
        <v>98</v>
      </c>
      <c r="B27" s="3" t="s">
        <v>67</v>
      </c>
      <c r="C27" s="2" t="s">
        <v>126</v>
      </c>
      <c r="D27" s="2" t="s">
        <v>53</v>
      </c>
      <c r="E27" t="str">
        <f t="shared" si="0"/>
        <v>Sí</v>
      </c>
      <c r="F27" s="12" t="s">
        <v>123</v>
      </c>
      <c r="H27" t="str">
        <f>VLOOKUP(Tabla2[[#This Row],[correos respondieorn]],Tabla2[Email],1,FALSE)</f>
        <v>JChaparroB@agricolachira.com.pe</v>
      </c>
    </row>
    <row r="28" spans="1:8" x14ac:dyDescent="0.3">
      <c r="A28" t="s">
        <v>98</v>
      </c>
      <c r="B28" s="3" t="s">
        <v>127</v>
      </c>
      <c r="C28" s="2" t="s">
        <v>128</v>
      </c>
      <c r="D28" s="2" t="s">
        <v>53</v>
      </c>
      <c r="E28" t="str">
        <f t="shared" si="0"/>
        <v>Sí</v>
      </c>
      <c r="F28" s="12" t="s">
        <v>203</v>
      </c>
      <c r="H28" t="str">
        <f>VLOOKUP(Tabla2[[#This Row],[correos respondieorn]],Tabla2[Email],1,FALSE)</f>
        <v>wcarrascoa@agricolachira.com.pe</v>
      </c>
    </row>
    <row r="29" spans="1:8" x14ac:dyDescent="0.3">
      <c r="A29" t="s">
        <v>98</v>
      </c>
      <c r="B29" s="3" t="s">
        <v>129</v>
      </c>
      <c r="C29" s="3" t="s">
        <v>130</v>
      </c>
      <c r="D29" s="2" t="s">
        <v>53</v>
      </c>
      <c r="E29" t="str">
        <f t="shared" si="0"/>
        <v>Sí</v>
      </c>
      <c r="F29" s="12" t="s">
        <v>204</v>
      </c>
      <c r="H29" t="str">
        <f>VLOOKUP(Tabla2[[#This Row],[correos respondieorn]],Tabla2[Email],1,FALSE)</f>
        <v>kzavaletam@agricolachira.com.pe</v>
      </c>
    </row>
    <row r="30" spans="1:8" x14ac:dyDescent="0.3">
      <c r="A30" t="s">
        <v>98</v>
      </c>
      <c r="B30" s="3" t="s">
        <v>131</v>
      </c>
      <c r="C30" s="3" t="s">
        <v>132</v>
      </c>
      <c r="D30" s="2" t="s">
        <v>53</v>
      </c>
      <c r="E30" t="str">
        <f t="shared" si="0"/>
        <v>Sí</v>
      </c>
      <c r="F30" s="12" t="s">
        <v>113</v>
      </c>
      <c r="H30" t="str">
        <f>VLOOKUP(Tabla2[[#This Row],[correos respondieorn]],Tabla2[Email],1,FALSE)</f>
        <v>YMoscolC@agricolachira.com.pe</v>
      </c>
    </row>
    <row r="31" spans="1:8" x14ac:dyDescent="0.3">
      <c r="A31" t="s">
        <v>98</v>
      </c>
      <c r="B31" s="3" t="s">
        <v>70</v>
      </c>
      <c r="C31" s="2" t="s">
        <v>71</v>
      </c>
      <c r="D31" s="2" t="s">
        <v>53</v>
      </c>
      <c r="E31" t="str">
        <f t="shared" si="0"/>
        <v>Sí</v>
      </c>
      <c r="F31" s="12" t="s">
        <v>197</v>
      </c>
      <c r="H31" t="str">
        <f>VLOOKUP(Tabla2[[#This Row],[correos respondieorn]],Tabla2[Email],1,FALSE)</f>
        <v>lsipiona@agricolachira.com.pe</v>
      </c>
    </row>
    <row r="32" spans="1:8" x14ac:dyDescent="0.3">
      <c r="A32" t="s">
        <v>98</v>
      </c>
      <c r="B32" s="3" t="s">
        <v>66</v>
      </c>
      <c r="C32" s="2" t="s">
        <v>133</v>
      </c>
      <c r="D32" s="2" t="s">
        <v>60</v>
      </c>
      <c r="E32" t="str">
        <f t="shared" si="0"/>
        <v>Sí</v>
      </c>
      <c r="F32" s="12" t="s">
        <v>130</v>
      </c>
      <c r="H32" t="str">
        <f>VLOOKUP(Tabla2[[#This Row],[correos respondieorn]],Tabla2[Email],1,FALSE)</f>
        <v>AAguilarMo@agricolachira.com.pe</v>
      </c>
    </row>
    <row r="33" spans="1:8" x14ac:dyDescent="0.3">
      <c r="A33" t="s">
        <v>98</v>
      </c>
      <c r="B33" s="3" t="s">
        <v>134</v>
      </c>
      <c r="C33" s="3" t="s">
        <v>135</v>
      </c>
      <c r="D33" s="2" t="s">
        <v>53</v>
      </c>
      <c r="E33" t="str">
        <f t="shared" si="0"/>
        <v>Sí</v>
      </c>
      <c r="F33" s="12" t="s">
        <v>139</v>
      </c>
      <c r="H33" t="str">
        <f>VLOOKUP(Tabla2[[#This Row],[correos respondieorn]],Tabla2[Email],1,FALSE)</f>
        <v>LChanduviT@agricolachira.com.pe</v>
      </c>
    </row>
    <row r="34" spans="1:8" x14ac:dyDescent="0.3">
      <c r="A34" t="s">
        <v>98</v>
      </c>
      <c r="B34" s="3" t="s">
        <v>136</v>
      </c>
      <c r="C34" s="3" t="s">
        <v>137</v>
      </c>
      <c r="D34" s="2" t="s">
        <v>53</v>
      </c>
      <c r="E34" t="str">
        <f t="shared" ref="E34:E65" si="1">IF(ISNUMBER(MATCH(C34,$F$2:$F$94,0)),"Sí","No")</f>
        <v>Sí</v>
      </c>
      <c r="F34" s="12" t="s">
        <v>86</v>
      </c>
      <c r="H34" t="str">
        <f>VLOOKUP(Tabla2[[#This Row],[correos respondieorn]],Tabla2[Email],1,FALSE)</f>
        <v>NPizarroC@agricolachira.com.pe</v>
      </c>
    </row>
    <row r="35" spans="1:8" x14ac:dyDescent="0.3">
      <c r="A35" t="s">
        <v>98</v>
      </c>
      <c r="B35" s="3" t="s">
        <v>138</v>
      </c>
      <c r="C35" s="3" t="s">
        <v>139</v>
      </c>
      <c r="D35" s="2" t="s">
        <v>53</v>
      </c>
      <c r="E35" t="str">
        <f t="shared" si="1"/>
        <v>Sí</v>
      </c>
      <c r="F35" s="12" t="s">
        <v>59</v>
      </c>
      <c r="H35" t="str">
        <f>VLOOKUP(Tabla2[[#This Row],[correos respondieorn]],Tabla2[Email],1,FALSE)</f>
        <v>jvasquezc@agricolachira.com.pe</v>
      </c>
    </row>
    <row r="36" spans="1:8" x14ac:dyDescent="0.3">
      <c r="A36" t="s">
        <v>98</v>
      </c>
      <c r="B36" s="3" t="s">
        <v>140</v>
      </c>
      <c r="C36" s="3" t="s">
        <v>141</v>
      </c>
      <c r="D36" s="2" t="s">
        <v>53</v>
      </c>
      <c r="E36" t="str">
        <f t="shared" si="1"/>
        <v>Sí</v>
      </c>
      <c r="F36" s="12" t="s">
        <v>79</v>
      </c>
      <c r="H36" t="str">
        <f>VLOOKUP(Tabla2[[#This Row],[correos respondieorn]],Tabla2[Email],1,FALSE)</f>
        <v>HCruzA@agricolachira.com.pe</v>
      </c>
    </row>
    <row r="37" spans="1:8" x14ac:dyDescent="0.3">
      <c r="A37" t="s">
        <v>98</v>
      </c>
      <c r="B37" s="3" t="s">
        <v>142</v>
      </c>
      <c r="C37" s="3" t="s">
        <v>143</v>
      </c>
      <c r="D37" s="2" t="s">
        <v>53</v>
      </c>
      <c r="E37" t="str">
        <f t="shared" si="1"/>
        <v>Sí</v>
      </c>
      <c r="F37" s="12" t="s">
        <v>12</v>
      </c>
      <c r="H37" t="str">
        <f>VLOOKUP(Tabla2[[#This Row],[correos respondieorn]],Tabla2[Email],1,FALSE)</f>
        <v>cfreym@agricolachira.com.pe</v>
      </c>
    </row>
    <row r="38" spans="1:8" x14ac:dyDescent="0.3">
      <c r="A38" t="s">
        <v>98</v>
      </c>
      <c r="B38" s="3" t="s">
        <v>144</v>
      </c>
      <c r="C38" s="3" t="s">
        <v>145</v>
      </c>
      <c r="D38" s="2" t="s">
        <v>53</v>
      </c>
      <c r="E38" t="str">
        <f t="shared" si="1"/>
        <v>Sí</v>
      </c>
      <c r="F38" s="12" t="s">
        <v>205</v>
      </c>
      <c r="H38" t="str">
        <f>VLOOKUP(Tabla2[[#This Row],[correos respondieorn]],Tabla2[Email],1,FALSE)</f>
        <v>jingaf@agricolachira.com.pe</v>
      </c>
    </row>
    <row r="39" spans="1:8" x14ac:dyDescent="0.3">
      <c r="A39" t="s">
        <v>98</v>
      </c>
      <c r="B39" s="3" t="s">
        <v>34</v>
      </c>
      <c r="C39" s="3" t="s">
        <v>35</v>
      </c>
      <c r="D39" s="2" t="s">
        <v>53</v>
      </c>
      <c r="E39" t="str">
        <f t="shared" si="1"/>
        <v>Sí</v>
      </c>
      <c r="F39" s="12" t="s">
        <v>119</v>
      </c>
      <c r="H39" t="str">
        <f>VLOOKUP(Tabla2[[#This Row],[correos respondieorn]],Tabla2[Email],1,FALSE)</f>
        <v>EMartinezG@agricolachira.com.pe</v>
      </c>
    </row>
    <row r="40" spans="1:8" x14ac:dyDescent="0.3">
      <c r="A40" t="s">
        <v>98</v>
      </c>
      <c r="B40" s="3" t="s">
        <v>146</v>
      </c>
      <c r="C40" s="3" t="s">
        <v>147</v>
      </c>
      <c r="D40" s="2" t="s">
        <v>53</v>
      </c>
      <c r="E40" t="str">
        <f t="shared" si="1"/>
        <v>Sí</v>
      </c>
      <c r="F40" s="12" t="s">
        <v>125</v>
      </c>
      <c r="H40" t="str">
        <f>VLOOKUP(Tabla2[[#This Row],[correos respondieorn]],Tabla2[Email],1,FALSE)</f>
        <v>JBayonaG@agricolachira.com.pe</v>
      </c>
    </row>
    <row r="41" spans="1:8" x14ac:dyDescent="0.3">
      <c r="A41" t="s">
        <v>98</v>
      </c>
      <c r="B41" s="3" t="s">
        <v>23</v>
      </c>
      <c r="C41" s="3" t="s">
        <v>82</v>
      </c>
      <c r="D41" s="2" t="s">
        <v>53</v>
      </c>
      <c r="E41" t="str">
        <f t="shared" si="1"/>
        <v>Sí</v>
      </c>
      <c r="F41" s="12" t="s">
        <v>115</v>
      </c>
      <c r="H41" t="str">
        <f>VLOOKUP(Tabla2[[#This Row],[correos respondieorn]],Tabla2[Email],1,FALSE)</f>
        <v>AColomaL@agricolachira.com.pe</v>
      </c>
    </row>
    <row r="42" spans="1:8" x14ac:dyDescent="0.3">
      <c r="A42" t="s">
        <v>98</v>
      </c>
      <c r="B42" s="3" t="s">
        <v>148</v>
      </c>
      <c r="C42" s="3" t="s">
        <v>149</v>
      </c>
      <c r="D42" s="2" t="s">
        <v>53</v>
      </c>
      <c r="E42" t="str">
        <f t="shared" si="1"/>
        <v>Sí</v>
      </c>
      <c r="F42" s="12" t="s">
        <v>174</v>
      </c>
      <c r="H42" t="str">
        <f>VLOOKUP(Tabla2[[#This Row],[correos respondieorn]],Tabla2[Email],1,FALSE)</f>
        <v>RTorresS@agricolachira.com.pe</v>
      </c>
    </row>
    <row r="43" spans="1:8" x14ac:dyDescent="0.3">
      <c r="A43" t="s">
        <v>98</v>
      </c>
      <c r="B43" s="3" t="s">
        <v>150</v>
      </c>
      <c r="C43" s="3" t="s">
        <v>151</v>
      </c>
      <c r="D43" s="2" t="s">
        <v>53</v>
      </c>
      <c r="E43" t="str">
        <f t="shared" si="1"/>
        <v>Sí</v>
      </c>
      <c r="F43" s="12" t="s">
        <v>207</v>
      </c>
      <c r="H43" t="str">
        <f>VLOOKUP(Tabla2[[#This Row],[correos respondieorn]],Tabla2[Email],1,FALSE)</f>
        <v>csosal@agricolachira.com.pe</v>
      </c>
    </row>
    <row r="44" spans="1:8" x14ac:dyDescent="0.3">
      <c r="A44" t="s">
        <v>98</v>
      </c>
      <c r="B44" s="3" t="s">
        <v>20</v>
      </c>
      <c r="C44" s="3" t="s">
        <v>81</v>
      </c>
      <c r="D44" s="2" t="s">
        <v>52</v>
      </c>
      <c r="E44" t="str">
        <f t="shared" si="1"/>
        <v>Sí</v>
      </c>
      <c r="F44" s="12" t="s">
        <v>147</v>
      </c>
      <c r="H44" t="str">
        <f>VLOOKUP(Tabla2[[#This Row],[correos respondieorn]],Tabla2[Email],1,FALSE)</f>
        <v>ABurneoL@agricolachira.com.pe</v>
      </c>
    </row>
    <row r="45" spans="1:8" x14ac:dyDescent="0.3">
      <c r="A45" t="s">
        <v>98</v>
      </c>
      <c r="B45" s="3" t="s">
        <v>152</v>
      </c>
      <c r="C45" s="3" t="s">
        <v>153</v>
      </c>
      <c r="D45" s="2" t="s">
        <v>53</v>
      </c>
      <c r="E45" t="str">
        <f t="shared" si="1"/>
        <v>Sí</v>
      </c>
      <c r="F45" s="12" t="s">
        <v>176</v>
      </c>
      <c r="H45" t="str">
        <f>VLOOKUP(Tabla2[[#This Row],[correos respondieorn]],Tabla2[Email],1,FALSE)</f>
        <v>JNegronC@agricolachira.com.pe</v>
      </c>
    </row>
    <row r="46" spans="1:8" x14ac:dyDescent="0.3">
      <c r="A46" t="s">
        <v>98</v>
      </c>
      <c r="B46" s="3" t="s">
        <v>24</v>
      </c>
      <c r="C46" s="3" t="s">
        <v>96</v>
      </c>
      <c r="D46" s="2" t="s">
        <v>50</v>
      </c>
      <c r="E46" t="str">
        <f t="shared" si="1"/>
        <v>Sí</v>
      </c>
      <c r="F46" s="12" t="s">
        <v>208</v>
      </c>
      <c r="H46" t="str">
        <f>VLOOKUP(Tabla2[[#This Row],[correos respondieorn]],Tabla2[Email],1,FALSE)</f>
        <v>jhidalgos@agricolachira.com.pe</v>
      </c>
    </row>
    <row r="47" spans="1:8" x14ac:dyDescent="0.3">
      <c r="A47" t="s">
        <v>98</v>
      </c>
      <c r="B47" s="3" t="s">
        <v>38</v>
      </c>
      <c r="C47" s="3" t="s">
        <v>39</v>
      </c>
      <c r="D47" s="2" t="s">
        <v>50</v>
      </c>
      <c r="E47" t="str">
        <f t="shared" si="1"/>
        <v>Sí</v>
      </c>
      <c r="F47" s="12" t="s">
        <v>181</v>
      </c>
      <c r="H47" t="str">
        <f>VLOOKUP(Tabla2[[#This Row],[correos respondieorn]],Tabla2[Email],1,FALSE)</f>
        <v>IFloresF@bioenergiadelchira.pe</v>
      </c>
    </row>
    <row r="48" spans="1:8" x14ac:dyDescent="0.3">
      <c r="A48" t="s">
        <v>98</v>
      </c>
      <c r="B48" s="3" t="s">
        <v>9</v>
      </c>
      <c r="C48" s="3" t="s">
        <v>10</v>
      </c>
      <c r="D48" s="2" t="s">
        <v>51</v>
      </c>
      <c r="E48" s="7" t="str">
        <f t="shared" si="1"/>
        <v>Sí</v>
      </c>
      <c r="F48" s="12" t="s">
        <v>100</v>
      </c>
      <c r="H48" t="str">
        <f>VLOOKUP(Tabla2[[#This Row],[correos respondieorn]],Tabla2[Email],1,FALSE)</f>
        <v>jquevedoa@agricolachira.com.pe</v>
      </c>
    </row>
    <row r="49" spans="1:8" x14ac:dyDescent="0.3">
      <c r="A49" t="s">
        <v>98</v>
      </c>
      <c r="B49" s="3" t="s">
        <v>91</v>
      </c>
      <c r="C49" s="3" t="s">
        <v>92</v>
      </c>
      <c r="D49" s="2" t="s">
        <v>51</v>
      </c>
      <c r="E49" s="7" t="str">
        <f t="shared" si="1"/>
        <v>Sí</v>
      </c>
      <c r="F49" s="12" t="s">
        <v>149</v>
      </c>
      <c r="H49" t="str">
        <f>VLOOKUP(Tabla2[[#This Row],[correos respondieorn]],Tabla2[Email],1,FALSE)</f>
        <v>USanchezF@agricolachira.com.pe</v>
      </c>
    </row>
    <row r="50" spans="1:8" x14ac:dyDescent="0.3">
      <c r="A50" t="s">
        <v>98</v>
      </c>
      <c r="B50" s="3" t="s">
        <v>25</v>
      </c>
      <c r="C50" s="3" t="s">
        <v>83</v>
      </c>
      <c r="D50" s="2" t="s">
        <v>53</v>
      </c>
      <c r="E50" s="7" t="str">
        <f t="shared" si="1"/>
        <v>Sí</v>
      </c>
      <c r="F50" s="12" t="s">
        <v>168</v>
      </c>
      <c r="H50" t="str">
        <f>VLOOKUP(Tabla2[[#This Row],[correos respondieorn]],Tabla2[Email],1,FALSE)</f>
        <v>EMijahuancaG@agricolachira.com.pe</v>
      </c>
    </row>
    <row r="51" spans="1:8" x14ac:dyDescent="0.3">
      <c r="A51" t="s">
        <v>98</v>
      </c>
      <c r="B51" s="3" t="s">
        <v>154</v>
      </c>
      <c r="C51" s="3" t="s">
        <v>155</v>
      </c>
      <c r="D51" s="2" t="s">
        <v>53</v>
      </c>
      <c r="E51" s="7" t="str">
        <f t="shared" si="1"/>
        <v>Sí</v>
      </c>
      <c r="F51" s="12" t="s">
        <v>5</v>
      </c>
      <c r="H51" t="str">
        <f>VLOOKUP(Tabla2[[#This Row],[correos respondieorn]],Tabla2[Email],1,FALSE)</f>
        <v>AGuldenG@agricolachira.com.pe</v>
      </c>
    </row>
    <row r="52" spans="1:8" x14ac:dyDescent="0.3">
      <c r="A52" t="s">
        <v>98</v>
      </c>
      <c r="B52" s="3" t="s">
        <v>156</v>
      </c>
      <c r="C52" s="3" t="s">
        <v>157</v>
      </c>
      <c r="D52" s="2" t="s">
        <v>53</v>
      </c>
      <c r="E52" s="7" t="str">
        <f t="shared" si="1"/>
        <v>Sí</v>
      </c>
      <c r="F52" s="12" t="s">
        <v>81</v>
      </c>
      <c r="H52" t="str">
        <f>VLOOKUP(Tabla2[[#This Row],[correos respondieorn]],Tabla2[Email],1,FALSE)</f>
        <v>JRojasBarr@agricolachira.com.pe</v>
      </c>
    </row>
    <row r="53" spans="1:8" x14ac:dyDescent="0.3">
      <c r="A53" t="s">
        <v>98</v>
      </c>
      <c r="B53" s="3" t="s">
        <v>158</v>
      </c>
      <c r="C53" s="3" t="s">
        <v>159</v>
      </c>
      <c r="D53" s="2" t="s">
        <v>53</v>
      </c>
      <c r="E53" s="7" t="str">
        <f t="shared" si="1"/>
        <v>Sí</v>
      </c>
      <c r="F53" s="12" t="s">
        <v>155</v>
      </c>
      <c r="H53" t="str">
        <f>VLOOKUP(Tabla2[[#This Row],[correos respondieorn]],Tabla2[Email],1,FALSE)</f>
        <v>AVilelaJ@agricolachira.com.pe</v>
      </c>
    </row>
    <row r="54" spans="1:8" x14ac:dyDescent="0.3">
      <c r="A54" t="s">
        <v>98</v>
      </c>
      <c r="B54" s="3" t="s">
        <v>8</v>
      </c>
      <c r="C54" s="3" t="s">
        <v>75</v>
      </c>
      <c r="D54" s="2" t="s">
        <v>52</v>
      </c>
      <c r="E54" s="7" t="str">
        <f t="shared" si="1"/>
        <v>Sí</v>
      </c>
      <c r="F54" s="12" t="s">
        <v>209</v>
      </c>
      <c r="H54" t="str">
        <f>VLOOKUP(Tabla2[[#This Row],[correos respondieorn]],Tabla2[Email],1,FALSE)</f>
        <v>jlarama@agricolachira.com.pe</v>
      </c>
    </row>
    <row r="55" spans="1:8" x14ac:dyDescent="0.3">
      <c r="A55" t="s">
        <v>98</v>
      </c>
      <c r="B55" s="3" t="s">
        <v>16</v>
      </c>
      <c r="C55" s="3" t="s">
        <v>17</v>
      </c>
      <c r="D55" s="2" t="s">
        <v>52</v>
      </c>
      <c r="E55" s="7" t="str">
        <f t="shared" si="1"/>
        <v>Sí</v>
      </c>
      <c r="F55" s="12" t="s">
        <v>3</v>
      </c>
      <c r="H55" t="str">
        <f>VLOOKUP(Tabla2[[#This Row],[correos respondieorn]],Tabla2[Email],1,FALSE)</f>
        <v>AGutierrezR@agricolachira.com.pe</v>
      </c>
    </row>
    <row r="56" spans="1:8" x14ac:dyDescent="0.3">
      <c r="A56" t="s">
        <v>98</v>
      </c>
      <c r="B56" s="3" t="s">
        <v>4</v>
      </c>
      <c r="C56" s="3" t="s">
        <v>5</v>
      </c>
      <c r="D56" s="2" t="s">
        <v>52</v>
      </c>
      <c r="E56" s="7" t="str">
        <f t="shared" si="1"/>
        <v>Sí</v>
      </c>
      <c r="F56" s="12" t="s">
        <v>95</v>
      </c>
      <c r="H56" t="str">
        <f>VLOOKUP(Tabla2[[#This Row],[correos respondieorn]],Tabla2[Email],1,FALSE)</f>
        <v>JAquijeD@agricolachira.com.pe</v>
      </c>
    </row>
    <row r="57" spans="1:8" x14ac:dyDescent="0.3">
      <c r="A57" t="s">
        <v>98</v>
      </c>
      <c r="B57" s="3" t="s">
        <v>21</v>
      </c>
      <c r="C57" s="3" t="s">
        <v>95</v>
      </c>
      <c r="D57" s="2" t="s">
        <v>52</v>
      </c>
      <c r="E57" s="7" t="str">
        <f t="shared" si="1"/>
        <v>Sí</v>
      </c>
      <c r="F57" s="12" t="s">
        <v>210</v>
      </c>
      <c r="H57" t="str">
        <f>VLOOKUP(Tabla2[[#This Row],[correos respondieorn]],Tabla2[Email],1,FALSE)</f>
        <v>alachirap@agricolachira.com.pe</v>
      </c>
    </row>
    <row r="58" spans="1:8" x14ac:dyDescent="0.3">
      <c r="A58" t="s">
        <v>98</v>
      </c>
      <c r="B58" s="3" t="s">
        <v>40</v>
      </c>
      <c r="C58" s="3" t="s">
        <v>88</v>
      </c>
      <c r="D58" s="2" t="s">
        <v>52</v>
      </c>
      <c r="E58" s="7" t="str">
        <f t="shared" si="1"/>
        <v>Sí</v>
      </c>
      <c r="F58" s="12" t="s">
        <v>195</v>
      </c>
      <c r="H58" t="str">
        <f>VLOOKUP(Tabla2[[#This Row],[correos respondieorn]],Tabla2[Email],1,FALSE)</f>
        <v>jjimenezc@agricolachira.com.pe</v>
      </c>
    </row>
    <row r="59" spans="1:8" x14ac:dyDescent="0.3">
      <c r="A59" t="s">
        <v>98</v>
      </c>
      <c r="B59" s="3" t="s">
        <v>6</v>
      </c>
      <c r="C59" s="3" t="s">
        <v>7</v>
      </c>
      <c r="D59" s="2" t="s">
        <v>53</v>
      </c>
      <c r="E59" s="7" t="str">
        <f t="shared" si="1"/>
        <v>Sí</v>
      </c>
      <c r="F59" s="12" t="s">
        <v>211</v>
      </c>
      <c r="H59" t="str">
        <f>VLOOKUP(Tabla2[[#This Row],[correos respondieorn]],Tabla2[Email],1,FALSE)</f>
        <v>bgonzalesm@agricolachira.com.pe</v>
      </c>
    </row>
    <row r="60" spans="1:8" x14ac:dyDescent="0.3">
      <c r="A60" t="s">
        <v>98</v>
      </c>
      <c r="B60" s="3" t="s">
        <v>26</v>
      </c>
      <c r="C60" s="2" t="s">
        <v>84</v>
      </c>
      <c r="D60" s="2" t="s">
        <v>52</v>
      </c>
      <c r="E60" s="7" t="str">
        <f t="shared" si="1"/>
        <v>No</v>
      </c>
      <c r="F60" s="12" t="s">
        <v>102</v>
      </c>
      <c r="H60" t="str">
        <f>VLOOKUP(Tabla2[[#This Row],[correos respondieorn]],Tabla2[Email],1,FALSE)</f>
        <v>VAntezanaM@agricolachira.com.pe</v>
      </c>
    </row>
    <row r="61" spans="1:8" x14ac:dyDescent="0.3">
      <c r="A61" t="s">
        <v>98</v>
      </c>
      <c r="B61" s="3" t="s">
        <v>29</v>
      </c>
      <c r="C61" s="3" t="s">
        <v>30</v>
      </c>
      <c r="D61" s="2" t="s">
        <v>50</v>
      </c>
      <c r="E61" s="7" t="str">
        <f t="shared" si="1"/>
        <v>Sí</v>
      </c>
      <c r="F61" s="12" t="s">
        <v>92</v>
      </c>
      <c r="H61" t="str">
        <f>VLOOKUP(Tabla2[[#This Row],[correos respondieorn]],Tabla2[Email],1,FALSE)</f>
        <v>HBorjaT@agricolachira.com.pe</v>
      </c>
    </row>
    <row r="62" spans="1:8" x14ac:dyDescent="0.3">
      <c r="A62" t="s">
        <v>98</v>
      </c>
      <c r="B62" s="3" t="s">
        <v>160</v>
      </c>
      <c r="C62" s="3" t="s">
        <v>161</v>
      </c>
      <c r="D62" s="2" t="s">
        <v>60</v>
      </c>
      <c r="E62" s="7" t="str">
        <f t="shared" si="1"/>
        <v>No</v>
      </c>
      <c r="F62" s="12" t="s">
        <v>17</v>
      </c>
      <c r="H62" t="str">
        <f>VLOOKUP(Tabla2[[#This Row],[correos respondieorn]],Tabla2[Email],1,FALSE)</f>
        <v>GPenaP@agricolachira.com.pe</v>
      </c>
    </row>
    <row r="63" spans="1:8" x14ac:dyDescent="0.3">
      <c r="A63" t="s">
        <v>98</v>
      </c>
      <c r="B63" s="3" t="s">
        <v>36</v>
      </c>
      <c r="C63" s="2" t="s">
        <v>37</v>
      </c>
      <c r="D63" s="2" t="s">
        <v>51</v>
      </c>
      <c r="E63" s="7" t="str">
        <f t="shared" si="1"/>
        <v>No</v>
      </c>
      <c r="F63" s="12" t="s">
        <v>28</v>
      </c>
      <c r="H63" t="str">
        <f>VLOOKUP(Tabla2[[#This Row],[correos respondieorn]],Tabla2[Email],1,FALSE)</f>
        <v>ovasquezp@agricolachira.com.pe</v>
      </c>
    </row>
    <row r="64" spans="1:8" x14ac:dyDescent="0.3">
      <c r="A64" t="s">
        <v>98</v>
      </c>
      <c r="B64" s="3" t="s">
        <v>65</v>
      </c>
      <c r="C64" s="3" t="s">
        <v>162</v>
      </c>
      <c r="D64" s="2" t="s">
        <v>60</v>
      </c>
      <c r="E64" s="7" t="str">
        <f t="shared" si="1"/>
        <v>Sí</v>
      </c>
      <c r="F64" s="12" t="s">
        <v>172</v>
      </c>
      <c r="H64" t="str">
        <f>VLOOKUP(Tabla2[[#This Row],[correos respondieorn]],Tabla2[Email],1,FALSE)</f>
        <v>NHansenG@agricolachira.com.pe</v>
      </c>
    </row>
    <row r="65" spans="1:8" x14ac:dyDescent="0.3">
      <c r="A65" t="s">
        <v>98</v>
      </c>
      <c r="B65" s="3" t="s">
        <v>33</v>
      </c>
      <c r="C65" s="2" t="s">
        <v>87</v>
      </c>
      <c r="D65" s="2" t="s">
        <v>52</v>
      </c>
      <c r="E65" s="7" t="str">
        <f t="shared" si="1"/>
        <v>Sí</v>
      </c>
      <c r="F65" s="12" t="s">
        <v>73</v>
      </c>
      <c r="H65" t="str">
        <f>VLOOKUP(Tabla2[[#This Row],[correos respondieorn]],Tabla2[Email],1,FALSE)</f>
        <v>LVillarF@agricolachira.com.pe</v>
      </c>
    </row>
    <row r="66" spans="1:8" x14ac:dyDescent="0.3">
      <c r="A66" t="s">
        <v>98</v>
      </c>
      <c r="B66" s="3" t="s">
        <v>18</v>
      </c>
      <c r="C66" s="3" t="s">
        <v>19</v>
      </c>
      <c r="D66" s="2" t="s">
        <v>52</v>
      </c>
      <c r="E66" s="7" t="str">
        <f t="shared" ref="E66:E94" si="2">IF(ISNUMBER(MATCH(C66,$F$2:$F$94,0)),"Sí","No")</f>
        <v>Sí</v>
      </c>
      <c r="F66" s="12" t="s">
        <v>90</v>
      </c>
      <c r="H66" t="str">
        <f>VLOOKUP(Tabla2[[#This Row],[correos respondieorn]],Tabla2[Email],1,FALSE)</f>
        <v>DGameroS@agricolachira.com.pe</v>
      </c>
    </row>
    <row r="67" spans="1:8" x14ac:dyDescent="0.3">
      <c r="A67" t="s">
        <v>98</v>
      </c>
      <c r="B67" s="3" t="s">
        <v>163</v>
      </c>
      <c r="C67" s="3" t="s">
        <v>164</v>
      </c>
      <c r="D67" s="2" t="s">
        <v>53</v>
      </c>
      <c r="E67" s="7" t="str">
        <f t="shared" si="2"/>
        <v>Sí</v>
      </c>
      <c r="F67" s="12" t="s">
        <v>107</v>
      </c>
      <c r="H67" t="str">
        <f>VLOOKUP(Tabla2[[#This Row],[correos respondieorn]],Tabla2[Email],1,FALSE)</f>
        <v>JEstelaF@agricolachira.com.pe</v>
      </c>
    </row>
    <row r="68" spans="1:8" x14ac:dyDescent="0.3">
      <c r="A68" t="s">
        <v>98</v>
      </c>
      <c r="B68" s="3" t="s">
        <v>165</v>
      </c>
      <c r="C68" s="3" t="s">
        <v>166</v>
      </c>
      <c r="D68" s="2" t="s">
        <v>53</v>
      </c>
      <c r="E68" s="7" t="str">
        <f t="shared" si="2"/>
        <v>Sí</v>
      </c>
      <c r="F68" s="12" t="s">
        <v>132</v>
      </c>
      <c r="H68" t="str">
        <f>VLOOKUP(Tabla2[[#This Row],[correos respondieorn]],Tabla2[Email],1,FALSE)</f>
        <v>DFloreanoP@agricolachira.com.pe</v>
      </c>
    </row>
    <row r="69" spans="1:8" x14ac:dyDescent="0.3">
      <c r="A69" t="s">
        <v>98</v>
      </c>
      <c r="B69" s="8" t="s">
        <v>167</v>
      </c>
      <c r="C69" s="9" t="s">
        <v>168</v>
      </c>
      <c r="D69" s="10" t="s">
        <v>50</v>
      </c>
      <c r="E69" s="6" t="str">
        <f t="shared" si="2"/>
        <v>Sí</v>
      </c>
      <c r="F69" s="12" t="s">
        <v>32</v>
      </c>
      <c r="H69" t="str">
        <f>VLOOKUP(Tabla2[[#This Row],[correos respondieorn]],Tabla2[Email],1,FALSE)</f>
        <v>PMarroquinR@agricolachira.com.pe</v>
      </c>
    </row>
    <row r="70" spans="1:8" x14ac:dyDescent="0.3">
      <c r="A70" t="s">
        <v>98</v>
      </c>
      <c r="B70" s="8" t="s">
        <v>169</v>
      </c>
      <c r="C70" s="9" t="s">
        <v>170</v>
      </c>
      <c r="D70" s="10" t="s">
        <v>52</v>
      </c>
      <c r="E70" s="6" t="str">
        <f t="shared" si="2"/>
        <v>Sí</v>
      </c>
      <c r="F70" s="12" t="s">
        <v>19</v>
      </c>
      <c r="H70" t="str">
        <f>VLOOKUP(Tabla2[[#This Row],[correos respondieorn]],Tabla2[Email],1,FALSE)</f>
        <v>jbacilioh@agricolachira.com.pe</v>
      </c>
    </row>
    <row r="71" spans="1:8" x14ac:dyDescent="0.3">
      <c r="A71" t="s">
        <v>98</v>
      </c>
      <c r="B71" s="8" t="s">
        <v>171</v>
      </c>
      <c r="C71" s="9" t="s">
        <v>172</v>
      </c>
      <c r="D71" s="10" t="s">
        <v>52</v>
      </c>
      <c r="E71" s="6" t="str">
        <f t="shared" si="2"/>
        <v>Sí</v>
      </c>
      <c r="F71" s="12" t="s">
        <v>212</v>
      </c>
      <c r="H71" t="str">
        <f>VLOOKUP(Tabla2[[#This Row],[correos respondieorn]],Tabla2[Email],1,FALSE)</f>
        <v>OMontenegroC@agricolachira.com.pe</v>
      </c>
    </row>
    <row r="72" spans="1:8" x14ac:dyDescent="0.3">
      <c r="A72" t="s">
        <v>98</v>
      </c>
      <c r="B72" s="8" t="s">
        <v>173</v>
      </c>
      <c r="C72" s="9" t="s">
        <v>174</v>
      </c>
      <c r="D72" s="10" t="s">
        <v>52</v>
      </c>
      <c r="E72" s="6" t="str">
        <f t="shared" si="2"/>
        <v>Sí</v>
      </c>
      <c r="F72" s="12" t="s">
        <v>151</v>
      </c>
      <c r="H72" t="str">
        <f>VLOOKUP(Tabla2[[#This Row],[correos respondieorn]],Tabla2[Email],1,FALSE)</f>
        <v>SSanchezV@agricolachira.com.pe</v>
      </c>
    </row>
    <row r="73" spans="1:8" x14ac:dyDescent="0.3">
      <c r="A73" t="s">
        <v>98</v>
      </c>
      <c r="B73" s="8" t="s">
        <v>175</v>
      </c>
      <c r="C73" s="9" t="s">
        <v>176</v>
      </c>
      <c r="D73" s="10" t="s">
        <v>52</v>
      </c>
      <c r="E73" s="6" t="str">
        <f t="shared" si="2"/>
        <v>Sí</v>
      </c>
      <c r="F73" s="12" t="s">
        <v>213</v>
      </c>
      <c r="H73" t="str">
        <f>VLOOKUP(Tabla2[[#This Row],[correos respondieorn]],Tabla2[Email],1,FALSE)</f>
        <v>eamesm@agricolachira.com.pe</v>
      </c>
    </row>
    <row r="74" spans="1:8" x14ac:dyDescent="0.3">
      <c r="A74" t="s">
        <v>98</v>
      </c>
      <c r="B74" s="8" t="s">
        <v>177</v>
      </c>
      <c r="C74" s="9" t="s">
        <v>178</v>
      </c>
      <c r="D74" s="10" t="s">
        <v>51</v>
      </c>
      <c r="E74" s="6" t="str">
        <f t="shared" si="2"/>
        <v>Sí</v>
      </c>
      <c r="F74" s="12" t="s">
        <v>185</v>
      </c>
      <c r="H74" t="str">
        <f>VLOOKUP(Tabla2[[#This Row],[correos respondieorn]],Tabla2[Email],1,FALSE)</f>
        <v>JMendozaG@agricolachira.com.pe</v>
      </c>
    </row>
    <row r="75" spans="1:8" x14ac:dyDescent="0.3">
      <c r="A75" t="s">
        <v>98</v>
      </c>
      <c r="B75" s="8" t="s">
        <v>179</v>
      </c>
      <c r="C75" s="9" t="s">
        <v>97</v>
      </c>
      <c r="D75" s="10" t="s">
        <v>51</v>
      </c>
      <c r="E75" s="6" t="str">
        <f t="shared" si="2"/>
        <v>Sí</v>
      </c>
      <c r="F75" s="12" t="s">
        <v>133</v>
      </c>
      <c r="H75" t="str">
        <f>VLOOKUP(Tabla2[[#This Row],[correos respondieorn]],Tabla2[Email],1,FALSE)</f>
        <v>LRodriguezC@agricolachira.com.pe</v>
      </c>
    </row>
    <row r="76" spans="1:8" x14ac:dyDescent="0.3">
      <c r="A76" t="s">
        <v>98</v>
      </c>
      <c r="B76" s="8" t="s">
        <v>72</v>
      </c>
      <c r="C76" s="9" t="s">
        <v>73</v>
      </c>
      <c r="D76" s="10" t="s">
        <v>51</v>
      </c>
      <c r="E76" s="6" t="str">
        <f t="shared" si="2"/>
        <v>Sí</v>
      </c>
      <c r="F76" s="12" t="s">
        <v>80</v>
      </c>
      <c r="H76" t="str">
        <f>VLOOKUP(Tabla2[[#This Row],[correos respondieorn]],Tabla2[Email],1,FALSE)</f>
        <v>JPichilinguP@agricolachira.com.pe</v>
      </c>
    </row>
    <row r="77" spans="1:8" x14ac:dyDescent="0.3">
      <c r="A77" t="s">
        <v>98</v>
      </c>
      <c r="B77" s="8" t="s">
        <v>27</v>
      </c>
      <c r="C77" s="9" t="s">
        <v>28</v>
      </c>
      <c r="D77" s="10" t="s">
        <v>52</v>
      </c>
      <c r="E77" s="6" t="str">
        <f t="shared" si="2"/>
        <v>Sí</v>
      </c>
      <c r="F77" s="12" t="s">
        <v>128</v>
      </c>
    </row>
    <row r="78" spans="1:8" x14ac:dyDescent="0.3">
      <c r="A78" t="s">
        <v>98</v>
      </c>
      <c r="B78" s="8" t="s">
        <v>180</v>
      </c>
      <c r="C78" s="9" t="s">
        <v>181</v>
      </c>
      <c r="D78" s="10" t="s">
        <v>51</v>
      </c>
      <c r="E78" s="6" t="str">
        <f t="shared" si="2"/>
        <v>Sí</v>
      </c>
      <c r="F78" s="12" t="s">
        <v>87</v>
      </c>
    </row>
    <row r="79" spans="1:8" x14ac:dyDescent="0.3">
      <c r="A79" t="s">
        <v>98</v>
      </c>
      <c r="B79" s="8" t="s">
        <v>1</v>
      </c>
      <c r="C79" s="9" t="s">
        <v>74</v>
      </c>
      <c r="D79" s="10" t="s">
        <v>51</v>
      </c>
      <c r="E79" s="6" t="str">
        <f t="shared" si="2"/>
        <v>Sí</v>
      </c>
      <c r="F79" s="12" t="s">
        <v>104</v>
      </c>
    </row>
    <row r="80" spans="1:8" x14ac:dyDescent="0.3">
      <c r="A80" t="s">
        <v>98</v>
      </c>
      <c r="B80" s="8" t="s">
        <v>93</v>
      </c>
      <c r="C80" s="9" t="s">
        <v>94</v>
      </c>
      <c r="D80" s="10" t="s">
        <v>51</v>
      </c>
      <c r="E80" s="6" t="str">
        <f t="shared" si="2"/>
        <v>Sí</v>
      </c>
      <c r="F80" s="12" t="s">
        <v>35</v>
      </c>
    </row>
    <row r="81" spans="1:6" x14ac:dyDescent="0.3">
      <c r="A81" t="s">
        <v>98</v>
      </c>
      <c r="B81" s="8" t="s">
        <v>13</v>
      </c>
      <c r="C81" s="9" t="s">
        <v>90</v>
      </c>
      <c r="D81" s="10" t="s">
        <v>51</v>
      </c>
      <c r="E81" s="6" t="str">
        <f t="shared" si="2"/>
        <v>Sí</v>
      </c>
      <c r="F81" s="12" t="s">
        <v>94</v>
      </c>
    </row>
    <row r="82" spans="1:6" x14ac:dyDescent="0.3">
      <c r="A82" t="s">
        <v>98</v>
      </c>
      <c r="B82" s="8" t="s">
        <v>182</v>
      </c>
      <c r="C82" s="9" t="s">
        <v>183</v>
      </c>
      <c r="D82" s="10" t="s">
        <v>53</v>
      </c>
      <c r="E82" s="6" t="str">
        <f t="shared" si="2"/>
        <v>Sí</v>
      </c>
      <c r="F82" s="12" t="s">
        <v>214</v>
      </c>
    </row>
    <row r="83" spans="1:6" x14ac:dyDescent="0.3">
      <c r="A83" t="s">
        <v>98</v>
      </c>
      <c r="B83" s="8" t="s">
        <v>184</v>
      </c>
      <c r="C83" s="9" t="s">
        <v>185</v>
      </c>
      <c r="D83" s="10" t="s">
        <v>60</v>
      </c>
      <c r="E83" s="6" t="str">
        <f t="shared" si="2"/>
        <v>Sí</v>
      </c>
      <c r="F83" s="12" t="s">
        <v>137</v>
      </c>
    </row>
    <row r="84" spans="1:6" x14ac:dyDescent="0.3">
      <c r="A84" t="s">
        <v>98</v>
      </c>
      <c r="B84" s="8" t="s">
        <v>186</v>
      </c>
      <c r="C84" s="9" t="s">
        <v>187</v>
      </c>
      <c r="D84" s="10" t="s">
        <v>60</v>
      </c>
      <c r="E84" s="6" t="str">
        <f t="shared" si="2"/>
        <v>Sí</v>
      </c>
      <c r="F84" s="12" t="s">
        <v>141</v>
      </c>
    </row>
    <row r="85" spans="1:6" x14ac:dyDescent="0.3">
      <c r="A85" t="s">
        <v>98</v>
      </c>
      <c r="B85" s="8" t="s">
        <v>31</v>
      </c>
      <c r="C85" s="9" t="s">
        <v>32</v>
      </c>
      <c r="D85" s="10" t="s">
        <v>52</v>
      </c>
      <c r="E85" s="6" t="str">
        <f t="shared" si="2"/>
        <v>Sí</v>
      </c>
      <c r="F85" s="12" t="s">
        <v>117</v>
      </c>
    </row>
    <row r="86" spans="1:6" x14ac:dyDescent="0.3">
      <c r="A86" t="s">
        <v>98</v>
      </c>
      <c r="B86" s="8" t="s">
        <v>58</v>
      </c>
      <c r="C86" s="9" t="s">
        <v>59</v>
      </c>
      <c r="D86" s="10" t="s">
        <v>53</v>
      </c>
      <c r="E86" s="6" t="str">
        <f t="shared" si="2"/>
        <v>Sí</v>
      </c>
      <c r="F86" s="12" t="s">
        <v>121</v>
      </c>
    </row>
    <row r="87" spans="1:6" x14ac:dyDescent="0.3">
      <c r="A87" t="s">
        <v>98</v>
      </c>
      <c r="B87" s="8" t="s">
        <v>63</v>
      </c>
      <c r="C87" s="9" t="s">
        <v>64</v>
      </c>
      <c r="D87" s="10" t="s">
        <v>53</v>
      </c>
      <c r="E87" s="6" t="str">
        <f t="shared" si="2"/>
        <v>Sí</v>
      </c>
      <c r="F87" s="12" t="s">
        <v>75</v>
      </c>
    </row>
    <row r="88" spans="1:6" x14ac:dyDescent="0.3">
      <c r="A88" t="s">
        <v>98</v>
      </c>
      <c r="B88" s="8" t="s">
        <v>188</v>
      </c>
      <c r="C88" s="9" t="s">
        <v>189</v>
      </c>
      <c r="D88" s="10" t="s">
        <v>53</v>
      </c>
      <c r="E88" s="6" t="str">
        <f t="shared" si="2"/>
        <v>Sí</v>
      </c>
      <c r="F88" s="12" t="s">
        <v>215</v>
      </c>
    </row>
    <row r="89" spans="1:6" x14ac:dyDescent="0.3">
      <c r="A89" t="s">
        <v>98</v>
      </c>
      <c r="B89" s="8" t="s">
        <v>190</v>
      </c>
      <c r="C89" s="9" t="s">
        <v>191</v>
      </c>
      <c r="D89" s="10" t="s">
        <v>53</v>
      </c>
      <c r="E89" s="6" t="str">
        <f t="shared" si="2"/>
        <v>Sí</v>
      </c>
      <c r="F89" s="12" t="s">
        <v>82</v>
      </c>
    </row>
    <row r="90" spans="1:6" x14ac:dyDescent="0.3">
      <c r="A90" t="s">
        <v>98</v>
      </c>
      <c r="B90" s="8" t="s">
        <v>192</v>
      </c>
      <c r="C90" s="9" t="s">
        <v>193</v>
      </c>
      <c r="D90" s="10" t="s">
        <v>53</v>
      </c>
      <c r="E90" s="6" t="str">
        <f t="shared" si="2"/>
        <v>Sí</v>
      </c>
      <c r="F90" s="12" t="s">
        <v>178</v>
      </c>
    </row>
    <row r="91" spans="1:6" x14ac:dyDescent="0.3">
      <c r="A91" t="s">
        <v>98</v>
      </c>
      <c r="B91" s="8" t="s">
        <v>194</v>
      </c>
      <c r="C91" s="9" t="s">
        <v>195</v>
      </c>
      <c r="D91" s="10" t="s">
        <v>60</v>
      </c>
      <c r="E91" s="6" t="str">
        <f t="shared" si="2"/>
        <v>Sí</v>
      </c>
      <c r="F91" s="12" t="s">
        <v>7</v>
      </c>
    </row>
    <row r="92" spans="1:6" x14ac:dyDescent="0.3">
      <c r="A92" t="s">
        <v>98</v>
      </c>
      <c r="B92" s="8" t="s">
        <v>196</v>
      </c>
      <c r="C92" s="9" t="s">
        <v>197</v>
      </c>
      <c r="D92" s="10" t="s">
        <v>60</v>
      </c>
      <c r="E92" s="6" t="str">
        <f t="shared" si="2"/>
        <v>Sí</v>
      </c>
    </row>
    <row r="93" spans="1:6" x14ac:dyDescent="0.3">
      <c r="A93" t="s">
        <v>98</v>
      </c>
      <c r="B93" s="8" t="s">
        <v>198</v>
      </c>
      <c r="C93" s="9" t="s">
        <v>199</v>
      </c>
      <c r="D93" s="10" t="s">
        <v>50</v>
      </c>
      <c r="E93" s="6" t="str">
        <f t="shared" si="2"/>
        <v>Sí</v>
      </c>
    </row>
    <row r="94" spans="1:6" x14ac:dyDescent="0.3">
      <c r="A94" t="s">
        <v>98</v>
      </c>
      <c r="B94" s="8" t="s">
        <v>200</v>
      </c>
      <c r="C94" s="9" t="s">
        <v>201</v>
      </c>
      <c r="D94" s="10" t="s">
        <v>50</v>
      </c>
      <c r="E94" s="6" t="str">
        <f t="shared" si="2"/>
        <v>Sí</v>
      </c>
    </row>
  </sheetData>
  <hyperlinks>
    <hyperlink ref="C18" r:id="rId1" xr:uid="{882055F3-F456-4122-BC76-759B539AA20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Área_Contabilidad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2024-12-17T12:45:09Z</dcterms:modified>
</cp:coreProperties>
</file>