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R:\G FINANZAS ADMIN Y SISTEMAS\SISTEMAS Y TI\Proyectos\2025\Proyectos\Q1\SOFT\Aplicación para reporte de actividades de mantenimiento de riego y bombas\GANTT\"/>
    </mc:Choice>
  </mc:AlternateContent>
  <xr:revisionPtr revIDLastSave="0" documentId="13_ncr:1_{4F30B06E-5AE0-491D-82F3-98C9D502ADFD}" xr6:coauthVersionLast="47" xr6:coauthVersionMax="47" xr10:uidLastSave="{00000000-0000-0000-0000-000000000000}"/>
  <bookViews>
    <workbookView xWindow="-28920" yWindow="-120" windowWidth="29040" windowHeight="15720" firstSheet="2" activeTab="2" xr2:uid="{00000000-000D-0000-FFFF-FFFF00000000}"/>
  </bookViews>
  <sheets>
    <sheet name="Gestión_Hrs" sheetId="1" state="hidden" r:id="rId1"/>
    <sheet name="Gantt_Actividades_Escenario01" sheetId="3" state="hidden" r:id="rId2"/>
    <sheet name="Gantt_Actividades_Escenario02" sheetId="4" r:id="rId3"/>
  </sheets>
  <definedNames>
    <definedName name="_xlnm.Print_Area" localSheetId="1">Gantt_Actividades_Escenario01!$A$2:$AR$17</definedName>
    <definedName name="_xlnm.Print_Area" localSheetId="2">Gantt_Actividades_Escenario02!$A$2:$AW$24</definedName>
    <definedName name="_xlnm.Print_Titles" localSheetId="1">Gantt_Actividades_Escenario01!$7:$9</definedName>
    <definedName name="_xlnm.Print_Titles" localSheetId="2">Gantt_Actividades_Escenario02!$7:$9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H9" i="3" l="1"/>
  <c r="I9" i="3" s="1"/>
  <c r="J9" i="3" s="1"/>
  <c r="K9" i="3" s="1"/>
  <c r="L9" i="3" s="1"/>
  <c r="M9" i="3" s="1"/>
  <c r="N9" i="3" s="1"/>
  <c r="O9" i="3" s="1"/>
  <c r="P9" i="3" s="1"/>
  <c r="Q9" i="3" s="1"/>
  <c r="R9" i="3" s="1"/>
  <c r="S9" i="3" s="1"/>
  <c r="T9" i="3" s="1"/>
  <c r="U9" i="3" s="1"/>
  <c r="V9" i="3" s="1"/>
  <c r="W9" i="3" s="1"/>
  <c r="X9" i="3" s="1"/>
  <c r="Y9" i="3" s="1"/>
  <c r="Z9" i="3" s="1"/>
  <c r="AA9" i="3" s="1"/>
  <c r="AB9" i="3" s="1"/>
  <c r="AC9" i="3" s="1"/>
  <c r="AD9" i="3" s="1"/>
  <c r="AE9" i="3" s="1"/>
  <c r="AF9" i="3" s="1"/>
  <c r="AG9" i="3" s="1"/>
  <c r="AH9" i="3" s="1"/>
  <c r="AI9" i="3" s="1"/>
  <c r="AJ9" i="3" s="1"/>
  <c r="AK9" i="3" s="1"/>
  <c r="AL9" i="3" s="1"/>
  <c r="AM9" i="3" s="1"/>
  <c r="AN9" i="3" s="1"/>
  <c r="AO9" i="3" s="1"/>
  <c r="AP9" i="3" s="1"/>
  <c r="AQ9" i="3" s="1"/>
  <c r="E9" i="4"/>
  <c r="F9" i="4" s="1"/>
  <c r="G9" i="4" s="1"/>
  <c r="H9" i="4" s="1"/>
  <c r="I9" i="4" s="1"/>
  <c r="J9" i="4" s="1"/>
  <c r="K9" i="4" s="1"/>
  <c r="L9" i="4" s="1"/>
  <c r="M9" i="4" s="1"/>
  <c r="N9" i="4" s="1"/>
  <c r="O9" i="4" s="1"/>
  <c r="P9" i="4" s="1"/>
  <c r="Q9" i="4" s="1"/>
  <c r="R9" i="4" s="1"/>
  <c r="S9" i="4" s="1"/>
  <c r="T9" i="4" s="1"/>
  <c r="D9" i="3"/>
  <c r="E9" i="3" s="1"/>
  <c r="F9" i="3" s="1"/>
  <c r="G9" i="3" s="1"/>
  <c r="D19" i="1"/>
  <c r="E18" i="1"/>
  <c r="E17" i="1"/>
  <c r="E16" i="1"/>
  <c r="E15" i="1"/>
  <c r="E14" i="1"/>
  <c r="E13" i="1"/>
  <c r="E12" i="1"/>
  <c r="U9" i="4" l="1"/>
  <c r="V9" i="4" s="1"/>
  <c r="W9" i="4" s="1"/>
  <c r="E19" i="1"/>
  <c r="X9" i="4" l="1"/>
  <c r="Y9" i="4" s="1"/>
  <c r="Z9" i="4" s="1"/>
  <c r="AA9" i="4" s="1"/>
  <c r="AB9" i="4" s="1"/>
  <c r="AC9" i="4" s="1"/>
  <c r="AD9" i="4" l="1"/>
  <c r="AE9" i="4" s="1"/>
  <c r="AF9" i="4" s="1"/>
  <c r="AG9" i="4" s="1"/>
  <c r="AH9" i="4" s="1"/>
  <c r="AI9" i="4" s="1"/>
  <c r="AJ9" i="4" s="1"/>
  <c r="AK9" i="4" s="1"/>
  <c r="AL9" i="4" s="1"/>
  <c r="AM9" i="4" s="1"/>
  <c r="AN9" i="4" l="1"/>
  <c r="AO9" i="4" s="1"/>
  <c r="AP9" i="4" s="1"/>
  <c r="AQ9" i="4" s="1"/>
  <c r="AR9" i="4" s="1"/>
  <c r="AS9" i="4" s="1"/>
  <c r="AT9" i="4" s="1"/>
  <c r="AU9" i="4" s="1"/>
  <c r="AV9" i="4" s="1"/>
</calcChain>
</file>

<file path=xl/sharedStrings.xml><?xml version="1.0" encoding="utf-8"?>
<sst xmlns="http://schemas.openxmlformats.org/spreadsheetml/2006/main" count="154" uniqueCount="66">
  <si>
    <t>Alta</t>
  </si>
  <si>
    <t>En planificacion</t>
  </si>
  <si>
    <t>Media</t>
  </si>
  <si>
    <t>En proceso</t>
  </si>
  <si>
    <t>Baja</t>
  </si>
  <si>
    <t>Desestimado</t>
  </si>
  <si>
    <t>Demorado</t>
  </si>
  <si>
    <t>Culminado</t>
  </si>
  <si>
    <t>Proyecto</t>
  </si>
  <si>
    <t>Actividades</t>
  </si>
  <si>
    <t>HRS</t>
  </si>
  <si>
    <t>Días</t>
  </si>
  <si>
    <t>Codificación de Extractores + validación de QVD</t>
  </si>
  <si>
    <t>Codificación de Transformadores + validación de QVD</t>
  </si>
  <si>
    <t>Codificación de QlikMarts</t>
  </si>
  <si>
    <t>Estructura en Aplicación QV (Diseño, Gráficos, listas, formulaciones)</t>
  </si>
  <si>
    <t>Pase a PRD</t>
  </si>
  <si>
    <r>
      <t xml:space="preserve">Reporte de Seguimiento CONTROLLING
</t>
    </r>
    <r>
      <rPr>
        <sz val="11"/>
        <color theme="1"/>
        <rFont val="Calibri"/>
        <family val="2"/>
        <scheme val="minor"/>
      </rPr>
      <t>(Creación de MQT de Costos)</t>
    </r>
  </si>
  <si>
    <t>Fuentes y lógica de información</t>
  </si>
  <si>
    <t>Estructura y Almacenamiento de data</t>
  </si>
  <si>
    <t>Leyenda:</t>
  </si>
  <si>
    <t>Proyección</t>
  </si>
  <si>
    <t>Coordinaciones</t>
  </si>
  <si>
    <t>Mayo</t>
  </si>
  <si>
    <t>Observaciones</t>
  </si>
  <si>
    <t>Sem 01</t>
  </si>
  <si>
    <t>Sem 02</t>
  </si>
  <si>
    <t>Sem 03</t>
  </si>
  <si>
    <t>Sema 04</t>
  </si>
  <si>
    <t>Sem 05</t>
  </si>
  <si>
    <t>Sem 06</t>
  </si>
  <si>
    <t>J.VasquezC / O.Cruz</t>
  </si>
  <si>
    <t>Sem 07</t>
  </si>
  <si>
    <t>Sem 08</t>
  </si>
  <si>
    <t>PROYECTO SEGUIMIENTO CONTROLLING - QLIKVIEW</t>
  </si>
  <si>
    <t>SEGUIMIENTO CONTROLLING - MAQUETA DE COSTOS (QLIKVIEW)</t>
  </si>
  <si>
    <t>Junio</t>
  </si>
  <si>
    <t>Julio</t>
  </si>
  <si>
    <t>Subactividad</t>
  </si>
  <si>
    <t>Programado</t>
  </si>
  <si>
    <t>x</t>
  </si>
  <si>
    <t>J.Hidalgo / C.Valladolid</t>
  </si>
  <si>
    <t>Sem 04</t>
  </si>
  <si>
    <t>Sem 09</t>
  </si>
  <si>
    <t>Aplicación para reporte de actividades de mantenimiento de riego y bombas</t>
  </si>
  <si>
    <t>Diseño y desarrollo de la base de datos</t>
  </si>
  <si>
    <t>Desarrollo del API (Interfaz de programación de aplicaciones)</t>
  </si>
  <si>
    <t>Desarrollo de módulos de programación</t>
  </si>
  <si>
    <t>Integración y diversificación de módulos</t>
  </si>
  <si>
    <t>Prueba de integración de módulos</t>
  </si>
  <si>
    <t>J.Hidalgo / C.Valladolid / J.Negron</t>
  </si>
  <si>
    <t>Validaciones</t>
  </si>
  <si>
    <t>Establecimiento de relaciones entre las diferentes tablas para asegurar la integridad de los datos</t>
  </si>
  <si>
    <t>Creación de modelos que representen las tablas de la base de datos</t>
  </si>
  <si>
    <t>Desarrollo de controladores que permitan gestionar la información almacenada en la base de datos</t>
  </si>
  <si>
    <t>Validación de la API mediante pruebas de los diferentes puntos de acceso (endpoints) para asegurar que funcionan correctamente</t>
  </si>
  <si>
    <t>Diseño de formularios para la visualización y edición de datos</t>
  </si>
  <si>
    <t>Adaptación de todos los diseños para que sean responsivos (es decir, que se ajusten adecuadamente a dispositivos móviles)</t>
  </si>
  <si>
    <t>Implementación de validaciones para asegurar que los datos ingresados en los formularios sean correctos</t>
  </si>
  <si>
    <t>Creación del módulo maestro para gestionar las tablas almacenadas en la base de datos</t>
  </si>
  <si>
    <t>Desarrollo de módulos para los técnicos, supervisores, planificadores y administradores</t>
  </si>
  <si>
    <t>Implementación de un sistema de inicio de sesión que identifique el tipo de usuario</t>
  </si>
  <si>
    <t>Asignación de módulos y funcionalidades específicas según el tipo de usuario que inicie sesión</t>
  </si>
  <si>
    <t xml:space="preserve">Subida de la API y la aplicación a un servidor </t>
  </si>
  <si>
    <t xml:space="preserve">Modelado del diseño de la página web </t>
  </si>
  <si>
    <t>Creación de las tablas de programación de actividades, usuarios (técnicos, supervisores, planificadores) entre otras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</si>
</sst>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-yyyy"/>
  </numFmts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6600FF"/>
      <name val="Calibri"/>
      <family val="2"/>
      <scheme val="minor"/>
    </font>
    <font>
      <sz val="11"/>
      <color rgb="FF00FF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/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 style="thin">
        <color theme="8" tint="0.79998168889431442"/>
      </bottom>
      <diagonal/>
    </border>
    <border>
      <left style="thin">
        <color theme="8" tint="0.79998168889431442"/>
      </left>
      <right style="thin">
        <color theme="8" tint="0.79998168889431442"/>
      </right>
      <top/>
      <bottom/>
      <diagonal/>
    </border>
    <border>
      <left style="thin">
        <color theme="8" tint="0.79998168889431442"/>
      </left>
      <right style="thin">
        <color theme="8" tint="0.79998168889431442"/>
      </right>
      <top/>
      <bottom style="thin">
        <color theme="8" tint="0.7999816888943144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83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3" xfId="0" applyBorder="1"/>
    <xf numFmtId="1" fontId="0" fillId="0" borderId="3" xfId="0" applyNumberFormat="1" applyBorder="1"/>
    <xf numFmtId="0" fontId="2" fillId="0" borderId="0" xfId="0" applyFont="1"/>
    <xf numFmtId="1" fontId="2" fillId="0" borderId="0" xfId="0" applyNumberFormat="1" applyFont="1"/>
    <xf numFmtId="0" fontId="6" fillId="0" borderId="0" xfId="0" applyFont="1"/>
    <xf numFmtId="0" fontId="6" fillId="0" borderId="6" xfId="0" applyFont="1" applyBorder="1"/>
    <xf numFmtId="0" fontId="0" fillId="3" borderId="10" xfId="0" applyFill="1" applyBorder="1"/>
    <xf numFmtId="0" fontId="0" fillId="4" borderId="10" xfId="0" applyFill="1" applyBorder="1"/>
    <xf numFmtId="0" fontId="0" fillId="5" borderId="6" xfId="0" applyFill="1" applyBorder="1"/>
    <xf numFmtId="16" fontId="7" fillId="0" borderId="6" xfId="0" applyNumberFormat="1" applyFont="1" applyBorder="1" applyAlignment="1">
      <alignment horizontal="center"/>
    </xf>
    <xf numFmtId="0" fontId="8" fillId="7" borderId="17" xfId="0" applyFont="1" applyFill="1" applyBorder="1"/>
    <xf numFmtId="0" fontId="9" fillId="0" borderId="18" xfId="0" applyFont="1" applyBorder="1"/>
    <xf numFmtId="0" fontId="10" fillId="0" borderId="17" xfId="0" applyFont="1" applyBorder="1"/>
    <xf numFmtId="0" fontId="10" fillId="0" borderId="19" xfId="0" applyFont="1" applyBorder="1"/>
    <xf numFmtId="0" fontId="10" fillId="0" borderId="0" xfId="0" applyFont="1"/>
    <xf numFmtId="0" fontId="10" fillId="4" borderId="19" xfId="0" applyFont="1" applyFill="1" applyBorder="1"/>
    <xf numFmtId="16" fontId="6" fillId="0" borderId="0" xfId="0" applyNumberFormat="1" applyFont="1"/>
    <xf numFmtId="0" fontId="9" fillId="0" borderId="18" xfId="0" applyFont="1" applyBorder="1" applyAlignment="1">
      <alignment horizontal="center" vertical="center" wrapText="1"/>
    </xf>
    <xf numFmtId="0" fontId="9" fillId="0" borderId="18" xfId="0" applyFont="1" applyBorder="1" applyAlignment="1">
      <alignment vertical="center"/>
    </xf>
    <xf numFmtId="1" fontId="0" fillId="0" borderId="0" xfId="0" applyNumberFormat="1"/>
    <xf numFmtId="0" fontId="0" fillId="6" borderId="10" xfId="0" applyFill="1" applyBorder="1"/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11" fillId="0" borderId="20" xfId="0" applyFont="1" applyBorder="1" applyAlignment="1">
      <alignment vertical="center"/>
    </xf>
    <xf numFmtId="0" fontId="11" fillId="0" borderId="18" xfId="0" applyFont="1" applyBorder="1" applyAlignment="1">
      <alignment vertical="center"/>
    </xf>
    <xf numFmtId="0" fontId="9" fillId="0" borderId="17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/>
    </xf>
    <xf numFmtId="9" fontId="0" fillId="0" borderId="0" xfId="1" applyFont="1"/>
    <xf numFmtId="0" fontId="14" fillId="3" borderId="6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0" fontId="9" fillId="0" borderId="0" xfId="0" applyFont="1"/>
    <xf numFmtId="0" fontId="9" fillId="0" borderId="24" xfId="0" applyFont="1" applyBorder="1"/>
    <xf numFmtId="0" fontId="16" fillId="6" borderId="10" xfId="0" applyFont="1" applyFill="1" applyBorder="1"/>
    <xf numFmtId="0" fontId="17" fillId="5" borderId="6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7" fontId="5" fillId="0" borderId="10" xfId="0" applyNumberFormat="1" applyFont="1" applyBorder="1" applyAlignment="1">
      <alignment horizontal="center" vertical="center"/>
    </xf>
    <xf numFmtId="0" fontId="6" fillId="0" borderId="1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17" fontId="2" fillId="0" borderId="6" xfId="0" applyNumberFormat="1" applyFont="1" applyBorder="1" applyAlignment="1">
      <alignment horizontal="center" vertical="center"/>
    </xf>
    <xf numFmtId="17" fontId="2" fillId="0" borderId="7" xfId="0" applyNumberFormat="1" applyFont="1" applyBorder="1" applyAlignment="1">
      <alignment horizontal="center" vertical="center"/>
    </xf>
    <xf numFmtId="17" fontId="2" fillId="0" borderId="8" xfId="0" applyNumberFormat="1" applyFont="1" applyBorder="1" applyAlignment="1">
      <alignment horizontal="center" vertical="center"/>
    </xf>
    <xf numFmtId="17" fontId="2" fillId="0" borderId="9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7" fontId="5" fillId="0" borderId="6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7" fillId="8" borderId="6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8" fillId="7" borderId="21" xfId="0" applyFont="1" applyFill="1" applyBorder="1" applyAlignment="1">
      <alignment horizontal="center"/>
    </xf>
    <xf numFmtId="0" fontId="8" fillId="7" borderId="22" xfId="0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0" fontId="5" fillId="0" borderId="7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/>
    </xf>
    <xf numFmtId="0" fontId="7" fillId="8" borderId="8" xfId="0" applyFont="1" applyFill="1" applyBorder="1" applyAlignment="1">
      <alignment horizontal="center"/>
    </xf>
    <xf numFmtId="0" fontId="7" fillId="8" borderId="9" xfId="0" applyFont="1" applyFill="1" applyBorder="1" applyAlignment="1">
      <alignment horizontal="center"/>
    </xf>
    <xf numFmtId="164" fontId="2" fillId="9" borderId="7" xfId="0" applyNumberFormat="1" applyFont="1" applyFill="1" applyBorder="1" applyAlignment="1">
      <alignment horizontal="center" vertical="center"/>
    </xf>
    <xf numFmtId="164" fontId="2" fillId="9" borderId="8" xfId="0" applyNumberFormat="1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00FF00"/>
      <color rgb="FF6600FF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81360</xdr:colOff>
      <xdr:row>0</xdr:row>
      <xdr:rowOff>51595</xdr:rowOff>
    </xdr:from>
    <xdr:to>
      <xdr:col>0</xdr:col>
      <xdr:colOff>1538685</xdr:colOff>
      <xdr:row>2</xdr:row>
      <xdr:rowOff>161529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360" y="51595"/>
          <a:ext cx="1457325" cy="462359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81360</xdr:colOff>
      <xdr:row>0</xdr:row>
      <xdr:rowOff>51595</xdr:rowOff>
    </xdr:from>
    <xdr:to>
      <xdr:col>0</xdr:col>
      <xdr:colOff>1546305</xdr:colOff>
      <xdr:row>2</xdr:row>
      <xdr:rowOff>113904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360" y="51595"/>
          <a:ext cx="1457325" cy="462359"/>
        </a:xfrm>
        <a:prstGeom prst="rect">
          <a:avLst/>
        </a:prstGeom>
        <a:noFill/>
      </xdr:spPr>
    </xdr:pic>
    <xdr:clientData/>
  </xdr:twoCellAnchor>
  <xdr:twoCellAnchor>
    <xdr:from>
      <xdr:col>3</xdr:col>
      <xdr:colOff>11430</xdr:colOff>
      <xdr:row>10</xdr:row>
      <xdr:rowOff>0</xdr:rowOff>
    </xdr:from>
    <xdr:to>
      <xdr:col>3</xdr:col>
      <xdr:colOff>11430</xdr:colOff>
      <xdr:row>32</xdr:row>
      <xdr:rowOff>20955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2D2E71D4-CD45-4DDA-B304-736289F64FE1}"/>
            </a:ext>
          </a:extLst>
        </xdr:cNvPr>
        <xdr:cNvCxnSpPr/>
      </xdr:nvCxnSpPr>
      <xdr:spPr>
        <a:xfrm>
          <a:off x="11342370" y="1714500"/>
          <a:ext cx="0" cy="3381375"/>
        </a:xfrm>
        <a:prstGeom prst="line">
          <a:avLst/>
        </a:prstGeom>
        <a:ln w="28575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19"/>
  <sheetViews>
    <sheetView showGridLines="0" workbookViewId="0">
      <selection activeCell="H25" sqref="H25"/>
    </sheetView>
  </sheetViews>
  <sheetFormatPr baseColWidth="10" defaultRowHeight="14.4" x14ac:dyDescent="0.3"/>
  <cols>
    <col min="1" max="1" width="6.109375" bestFit="1" customWidth="1"/>
    <col min="2" max="2" width="36.33203125" bestFit="1" customWidth="1"/>
    <col min="3" max="3" width="62" bestFit="1" customWidth="1"/>
    <col min="4" max="4" width="4.44140625" bestFit="1" customWidth="1"/>
    <col min="5" max="5" width="5.33203125" customWidth="1"/>
  </cols>
  <sheetData>
    <row r="1" spans="1:5" x14ac:dyDescent="0.3">
      <c r="A1" t="s">
        <v>0</v>
      </c>
      <c r="B1" t="s">
        <v>1</v>
      </c>
    </row>
    <row r="2" spans="1:5" x14ac:dyDescent="0.3">
      <c r="A2" t="s">
        <v>2</v>
      </c>
      <c r="B2" t="s">
        <v>3</v>
      </c>
    </row>
    <row r="3" spans="1:5" x14ac:dyDescent="0.3">
      <c r="A3" t="s">
        <v>4</v>
      </c>
      <c r="B3" t="s">
        <v>5</v>
      </c>
    </row>
    <row r="4" spans="1:5" x14ac:dyDescent="0.3">
      <c r="B4" t="s">
        <v>6</v>
      </c>
    </row>
    <row r="5" spans="1:5" x14ac:dyDescent="0.3">
      <c r="B5" t="s">
        <v>7</v>
      </c>
    </row>
    <row r="9" spans="1:5" ht="24.75" customHeight="1" x14ac:dyDescent="0.3">
      <c r="B9" s="46" t="s">
        <v>34</v>
      </c>
      <c r="C9" s="47"/>
      <c r="D9" s="47"/>
      <c r="E9" s="48"/>
    </row>
    <row r="11" spans="1:5" x14ac:dyDescent="0.3">
      <c r="B11" s="1" t="s">
        <v>8</v>
      </c>
      <c r="C11" s="1" t="s">
        <v>9</v>
      </c>
      <c r="D11" s="2" t="s">
        <v>10</v>
      </c>
      <c r="E11" s="2" t="s">
        <v>11</v>
      </c>
    </row>
    <row r="12" spans="1:5" x14ac:dyDescent="0.3">
      <c r="B12" s="43" t="s">
        <v>17</v>
      </c>
      <c r="C12" s="3" t="s">
        <v>18</v>
      </c>
      <c r="D12" s="3">
        <v>8</v>
      </c>
      <c r="E12" s="4">
        <f t="shared" ref="E12:E18" si="0">D12/2</f>
        <v>4</v>
      </c>
    </row>
    <row r="13" spans="1:5" x14ac:dyDescent="0.3">
      <c r="B13" s="44"/>
      <c r="C13" s="3" t="s">
        <v>19</v>
      </c>
      <c r="D13" s="3">
        <v>20</v>
      </c>
      <c r="E13" s="4">
        <f t="shared" si="0"/>
        <v>10</v>
      </c>
    </row>
    <row r="14" spans="1:5" x14ac:dyDescent="0.3">
      <c r="B14" s="44"/>
      <c r="C14" s="3" t="s">
        <v>12</v>
      </c>
      <c r="D14" s="3">
        <v>17</v>
      </c>
      <c r="E14" s="4">
        <f t="shared" si="0"/>
        <v>8.5</v>
      </c>
    </row>
    <row r="15" spans="1:5" x14ac:dyDescent="0.3">
      <c r="B15" s="44"/>
      <c r="C15" s="3" t="s">
        <v>13</v>
      </c>
      <c r="D15" s="3">
        <v>16</v>
      </c>
      <c r="E15" s="4">
        <f t="shared" si="0"/>
        <v>8</v>
      </c>
    </row>
    <row r="16" spans="1:5" x14ac:dyDescent="0.3">
      <c r="B16" s="44"/>
      <c r="C16" s="3" t="s">
        <v>14</v>
      </c>
      <c r="D16" s="3">
        <v>18</v>
      </c>
      <c r="E16" s="4">
        <f t="shared" si="0"/>
        <v>9</v>
      </c>
    </row>
    <row r="17" spans="2:5" x14ac:dyDescent="0.3">
      <c r="B17" s="44"/>
      <c r="C17" s="3" t="s">
        <v>15</v>
      </c>
      <c r="D17" s="3">
        <v>15</v>
      </c>
      <c r="E17" s="4">
        <f t="shared" si="0"/>
        <v>7.5</v>
      </c>
    </row>
    <row r="18" spans="2:5" x14ac:dyDescent="0.3">
      <c r="B18" s="45"/>
      <c r="C18" s="3" t="s">
        <v>16</v>
      </c>
      <c r="D18" s="3">
        <v>3</v>
      </c>
      <c r="E18" s="4">
        <f t="shared" si="0"/>
        <v>1.5</v>
      </c>
    </row>
    <row r="19" spans="2:5" x14ac:dyDescent="0.3">
      <c r="D19" s="5">
        <f>SUM(D12:D18)</f>
        <v>97</v>
      </c>
      <c r="E19" s="6">
        <f>SUM(E12:E18)</f>
        <v>48.5</v>
      </c>
    </row>
  </sheetData>
  <mergeCells count="2">
    <mergeCell ref="B12:B18"/>
    <mergeCell ref="B9:E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2:AR31"/>
  <sheetViews>
    <sheetView showGridLines="0" zoomScaleNormal="100" zoomScaleSheetLayoutView="85" workbookViewId="0">
      <pane xSplit="2" ySplit="9" topLeftCell="O10" activePane="bottomRight" state="frozen"/>
      <selection pane="topRight" activeCell="C1" sqref="C1"/>
      <selection pane="bottomLeft" activeCell="A10" sqref="A10"/>
      <selection pane="bottomRight" activeCell="AB8" sqref="AB8:AF8"/>
    </sheetView>
  </sheetViews>
  <sheetFormatPr baseColWidth="10" defaultRowHeight="14.4" x14ac:dyDescent="0.3"/>
  <cols>
    <col min="1" max="1" width="63.44140625" customWidth="1"/>
    <col min="2" max="2" width="12.88671875" style="7" customWidth="1"/>
    <col min="3" max="3" width="6.44140625" bestFit="1" customWidth="1"/>
    <col min="4" max="43" width="6.44140625" customWidth="1"/>
    <col min="44" max="44" width="28" style="7" customWidth="1"/>
  </cols>
  <sheetData>
    <row r="2" spans="1:44" ht="12.75" customHeight="1" x14ac:dyDescent="0.3">
      <c r="B2" s="58" t="s">
        <v>20</v>
      </c>
      <c r="C2" s="59"/>
    </row>
    <row r="3" spans="1:44" x14ac:dyDescent="0.3">
      <c r="B3" s="8" t="s">
        <v>6</v>
      </c>
      <c r="C3" s="9"/>
    </row>
    <row r="4" spans="1:44" x14ac:dyDescent="0.3">
      <c r="B4" s="8" t="s">
        <v>21</v>
      </c>
      <c r="C4" s="10"/>
    </row>
    <row r="5" spans="1:44" ht="15.75" customHeight="1" x14ac:dyDescent="0.3">
      <c r="A5" s="60" t="s">
        <v>35</v>
      </c>
      <c r="B5" s="8" t="s">
        <v>3</v>
      </c>
      <c r="C5" s="11"/>
    </row>
    <row r="6" spans="1:44" x14ac:dyDescent="0.3">
      <c r="A6" s="61"/>
      <c r="B6" s="8" t="s">
        <v>7</v>
      </c>
      <c r="C6" s="23"/>
    </row>
    <row r="7" spans="1:44" ht="12.6" customHeight="1" x14ac:dyDescent="0.3">
      <c r="A7" s="62" t="s">
        <v>9</v>
      </c>
      <c r="B7" s="65" t="s">
        <v>22</v>
      </c>
      <c r="C7" s="54" t="s">
        <v>23</v>
      </c>
      <c r="D7" s="54"/>
      <c r="E7" s="54"/>
      <c r="F7" s="54"/>
      <c r="G7" s="54"/>
      <c r="H7" s="54"/>
      <c r="I7" s="54" t="s">
        <v>36</v>
      </c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5" t="s">
        <v>37</v>
      </c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7"/>
      <c r="AR7" s="49" t="s">
        <v>24</v>
      </c>
    </row>
    <row r="8" spans="1:44" ht="12.6" customHeight="1" x14ac:dyDescent="0.3">
      <c r="A8" s="63"/>
      <c r="B8" s="66"/>
      <c r="C8" s="51" t="s">
        <v>25</v>
      </c>
      <c r="D8" s="52"/>
      <c r="E8" s="52"/>
      <c r="F8" s="52"/>
      <c r="G8" s="53"/>
      <c r="H8" s="51" t="s">
        <v>26</v>
      </c>
      <c r="I8" s="52"/>
      <c r="J8" s="52"/>
      <c r="K8" s="52"/>
      <c r="L8" s="53"/>
      <c r="M8" s="51" t="s">
        <v>27</v>
      </c>
      <c r="N8" s="52"/>
      <c r="O8" s="52"/>
      <c r="P8" s="52"/>
      <c r="Q8" s="53"/>
      <c r="R8" s="51" t="s">
        <v>28</v>
      </c>
      <c r="S8" s="52"/>
      <c r="T8" s="52"/>
      <c r="U8" s="52"/>
      <c r="V8" s="53"/>
      <c r="W8" s="51" t="s">
        <v>29</v>
      </c>
      <c r="X8" s="52"/>
      <c r="Y8" s="52"/>
      <c r="Z8" s="52"/>
      <c r="AA8" s="53"/>
      <c r="AB8" s="51" t="s">
        <v>30</v>
      </c>
      <c r="AC8" s="52"/>
      <c r="AD8" s="52"/>
      <c r="AE8" s="52"/>
      <c r="AF8" s="53"/>
      <c r="AG8" s="51" t="s">
        <v>32</v>
      </c>
      <c r="AH8" s="52"/>
      <c r="AI8" s="52"/>
      <c r="AJ8" s="52"/>
      <c r="AK8" s="53"/>
      <c r="AL8" s="51" t="s">
        <v>33</v>
      </c>
      <c r="AM8" s="52"/>
      <c r="AN8" s="52"/>
      <c r="AO8" s="52"/>
      <c r="AP8" s="52"/>
      <c r="AQ8" s="53"/>
      <c r="AR8" s="50"/>
    </row>
    <row r="9" spans="1:44" ht="12.6" customHeight="1" x14ac:dyDescent="0.3">
      <c r="A9" s="64"/>
      <c r="B9" s="66"/>
      <c r="C9" s="12">
        <v>44340</v>
      </c>
      <c r="D9" s="12">
        <f>C9+1</f>
        <v>44341</v>
      </c>
      <c r="E9" s="12">
        <f>D9+1</f>
        <v>44342</v>
      </c>
      <c r="F9" s="12">
        <f>E9+1</f>
        <v>44343</v>
      </c>
      <c r="G9" s="12">
        <f>F9+1</f>
        <v>44344</v>
      </c>
      <c r="H9" s="12">
        <f>G9+3</f>
        <v>44347</v>
      </c>
      <c r="I9" s="12">
        <f>H9+1</f>
        <v>44348</v>
      </c>
      <c r="J9" s="12">
        <f>I9+1</f>
        <v>44349</v>
      </c>
      <c r="K9" s="12">
        <f>J9+1</f>
        <v>44350</v>
      </c>
      <c r="L9" s="12">
        <f>K9+1</f>
        <v>44351</v>
      </c>
      <c r="M9" s="12">
        <f>L9+3</f>
        <v>44354</v>
      </c>
      <c r="N9" s="12">
        <f>M9+1</f>
        <v>44355</v>
      </c>
      <c r="O9" s="12">
        <f>N9+1</f>
        <v>44356</v>
      </c>
      <c r="P9" s="12">
        <f>O9+1</f>
        <v>44357</v>
      </c>
      <c r="Q9" s="12">
        <f>P9+1</f>
        <v>44358</v>
      </c>
      <c r="R9" s="12">
        <f>Q9+3</f>
        <v>44361</v>
      </c>
      <c r="S9" s="12">
        <f>R9+1</f>
        <v>44362</v>
      </c>
      <c r="T9" s="12">
        <f>S9+1</f>
        <v>44363</v>
      </c>
      <c r="U9" s="12">
        <f>T9+1</f>
        <v>44364</v>
      </c>
      <c r="V9" s="12">
        <f>U9+1</f>
        <v>44365</v>
      </c>
      <c r="W9" s="12">
        <f>V9+3</f>
        <v>44368</v>
      </c>
      <c r="X9" s="12">
        <f>W9+1</f>
        <v>44369</v>
      </c>
      <c r="Y9" s="12">
        <f>X9+1</f>
        <v>44370</v>
      </c>
      <c r="Z9" s="12">
        <f>Y9+1</f>
        <v>44371</v>
      </c>
      <c r="AA9" s="12">
        <f>Z9+1</f>
        <v>44372</v>
      </c>
      <c r="AB9" s="12">
        <f>AA9+3</f>
        <v>44375</v>
      </c>
      <c r="AC9" s="12">
        <f>AB9+1</f>
        <v>44376</v>
      </c>
      <c r="AD9" s="12">
        <f>AC9+1</f>
        <v>44377</v>
      </c>
      <c r="AE9" s="12">
        <f>AD9+1</f>
        <v>44378</v>
      </c>
      <c r="AF9" s="12">
        <f>AE9+1</f>
        <v>44379</v>
      </c>
      <c r="AG9" s="12">
        <f>AF9+3</f>
        <v>44382</v>
      </c>
      <c r="AH9" s="12">
        <f>AG9+1</f>
        <v>44383</v>
      </c>
      <c r="AI9" s="12">
        <f>AH9+1</f>
        <v>44384</v>
      </c>
      <c r="AJ9" s="12">
        <f>AI9+1</f>
        <v>44385</v>
      </c>
      <c r="AK9" s="12">
        <f>AJ9+1</f>
        <v>44386</v>
      </c>
      <c r="AL9" s="12">
        <f>AK9+3</f>
        <v>44389</v>
      </c>
      <c r="AM9" s="12">
        <f>AL9+1</f>
        <v>44390</v>
      </c>
      <c r="AN9" s="12">
        <f>AM9+1</f>
        <v>44391</v>
      </c>
      <c r="AO9" s="12">
        <f>AN9+1</f>
        <v>44392</v>
      </c>
      <c r="AP9" s="12">
        <f>AO9+1</f>
        <v>44393</v>
      </c>
      <c r="AQ9" s="12">
        <f>AP9+1</f>
        <v>44394</v>
      </c>
      <c r="AR9" s="50"/>
    </row>
    <row r="10" spans="1:44" s="17" customFormat="1" ht="15.6" x14ac:dyDescent="0.3">
      <c r="A10" s="13"/>
      <c r="B10" s="14"/>
      <c r="C10" s="15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4"/>
    </row>
    <row r="11" spans="1:44" s="17" customFormat="1" ht="27.6" x14ac:dyDescent="0.3">
      <c r="A11" s="21" t="s">
        <v>18</v>
      </c>
      <c r="B11" s="20" t="s">
        <v>31</v>
      </c>
      <c r="C11" s="18"/>
      <c r="D11" s="18"/>
      <c r="E11" s="18"/>
      <c r="F11" s="18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4"/>
    </row>
    <row r="12" spans="1:44" s="17" customFormat="1" ht="27.6" x14ac:dyDescent="0.3">
      <c r="A12" s="21" t="s">
        <v>19</v>
      </c>
      <c r="B12" s="20" t="s">
        <v>31</v>
      </c>
      <c r="C12" s="15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4"/>
    </row>
    <row r="13" spans="1:44" s="17" customFormat="1" ht="27.6" x14ac:dyDescent="0.3">
      <c r="A13" s="21" t="s">
        <v>12</v>
      </c>
      <c r="B13" s="20" t="s">
        <v>31</v>
      </c>
      <c r="C13" s="15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8"/>
      <c r="R13" s="18"/>
      <c r="S13" s="18"/>
      <c r="T13" s="18"/>
      <c r="U13" s="18"/>
      <c r="V13" s="18"/>
      <c r="W13" s="18"/>
      <c r="X13" s="18"/>
      <c r="Y13" s="18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4"/>
    </row>
    <row r="14" spans="1:44" s="17" customFormat="1" ht="27.6" x14ac:dyDescent="0.3">
      <c r="A14" s="21" t="s">
        <v>13</v>
      </c>
      <c r="B14" s="20" t="s">
        <v>31</v>
      </c>
      <c r="C14" s="15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8"/>
      <c r="AA14" s="18"/>
      <c r="AB14" s="18"/>
      <c r="AC14" s="18"/>
      <c r="AD14" s="18"/>
      <c r="AE14" s="18"/>
      <c r="AF14" s="18"/>
      <c r="AG14" s="18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4"/>
    </row>
    <row r="15" spans="1:44" s="17" customFormat="1" ht="27.6" x14ac:dyDescent="0.3">
      <c r="A15" s="21" t="s">
        <v>14</v>
      </c>
      <c r="B15" s="20" t="s">
        <v>31</v>
      </c>
      <c r="C15" s="15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8"/>
      <c r="AI15" s="18"/>
      <c r="AJ15" s="18"/>
      <c r="AK15" s="18"/>
      <c r="AL15" s="18"/>
      <c r="AM15" s="18"/>
      <c r="AN15" s="18"/>
      <c r="AO15" s="18"/>
      <c r="AP15" s="18"/>
      <c r="AQ15" s="16"/>
      <c r="AR15" s="14"/>
    </row>
    <row r="16" spans="1:44" s="17" customFormat="1" ht="27.6" x14ac:dyDescent="0.3">
      <c r="A16" s="21" t="s">
        <v>15</v>
      </c>
      <c r="B16" s="20" t="s">
        <v>31</v>
      </c>
      <c r="C16" s="15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8"/>
      <c r="AR16" s="14"/>
    </row>
    <row r="17" spans="1:44" s="17" customFormat="1" ht="27.6" x14ac:dyDescent="0.3">
      <c r="A17" s="21" t="s">
        <v>16</v>
      </c>
      <c r="B17" s="20" t="s">
        <v>31</v>
      </c>
      <c r="C17" s="15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4"/>
    </row>
    <row r="20" spans="1:44" x14ac:dyDescent="0.3">
      <c r="B20" s="19"/>
    </row>
    <row r="21" spans="1:44" x14ac:dyDescent="0.3">
      <c r="B21" s="19"/>
    </row>
    <row r="24" spans="1:44" x14ac:dyDescent="0.3">
      <c r="C24" s="5"/>
    </row>
    <row r="25" spans="1:44" x14ac:dyDescent="0.3">
      <c r="C25" s="5"/>
    </row>
    <row r="26" spans="1:44" x14ac:dyDescent="0.3">
      <c r="C26" s="6"/>
    </row>
    <row r="27" spans="1:44" x14ac:dyDescent="0.3">
      <c r="C27" s="6"/>
    </row>
    <row r="28" spans="1:44" x14ac:dyDescent="0.3">
      <c r="C28" s="22"/>
    </row>
    <row r="29" spans="1:44" x14ac:dyDescent="0.3">
      <c r="C29" s="22"/>
    </row>
    <row r="30" spans="1:44" x14ac:dyDescent="0.3">
      <c r="C30" s="22"/>
    </row>
    <row r="31" spans="1:44" x14ac:dyDescent="0.3">
      <c r="C31" s="22"/>
    </row>
  </sheetData>
  <mergeCells count="16">
    <mergeCell ref="B2:C2"/>
    <mergeCell ref="A5:A6"/>
    <mergeCell ref="A7:A9"/>
    <mergeCell ref="B7:B9"/>
    <mergeCell ref="AG8:AK8"/>
    <mergeCell ref="AR7:AR9"/>
    <mergeCell ref="C8:G8"/>
    <mergeCell ref="H8:L8"/>
    <mergeCell ref="M8:Q8"/>
    <mergeCell ref="R8:V8"/>
    <mergeCell ref="W8:AA8"/>
    <mergeCell ref="AB8:AF8"/>
    <mergeCell ref="AL8:AQ8"/>
    <mergeCell ref="C7:H7"/>
    <mergeCell ref="I7:AD7"/>
    <mergeCell ref="AE7:AQ7"/>
  </mergeCells>
  <printOptions horizontalCentered="1"/>
  <pageMargins left="0.23622047244094491" right="0.23622047244094491" top="0.55118110236220474" bottom="0.35433070866141736" header="0.31496062992125984" footer="0.31496062992125984"/>
  <pageSetup paperSize="9" scale="58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2:AW42"/>
  <sheetViews>
    <sheetView showGridLines="0" tabSelected="1" zoomScale="102" zoomScaleNormal="100" zoomScaleSheetLayoutView="85" workbookViewId="0">
      <pane xSplit="3" ySplit="9" topLeftCell="AP22" activePane="bottomRight" state="frozen"/>
      <selection pane="topRight" activeCell="C1" sqref="C1"/>
      <selection pane="bottomLeft" activeCell="A10" sqref="A10"/>
      <selection pane="bottomRight" activeCell="AR37" sqref="AR37"/>
    </sheetView>
  </sheetViews>
  <sheetFormatPr baseColWidth="10" defaultRowHeight="14.4" x14ac:dyDescent="0.3"/>
  <cols>
    <col min="1" max="1" width="37.33203125" customWidth="1"/>
    <col min="2" max="2" width="91.88671875" customWidth="1"/>
    <col min="3" max="3" width="29.88671875" style="7" bestFit="1" customWidth="1"/>
    <col min="4" max="4" width="7.44140625" customWidth="1"/>
    <col min="5" max="48" width="6.44140625" customWidth="1"/>
    <col min="49" max="49" width="36.44140625" style="7" bestFit="1" customWidth="1"/>
  </cols>
  <sheetData>
    <row r="2" spans="1:49" ht="16.5" customHeight="1" x14ac:dyDescent="0.3">
      <c r="B2" s="36" t="str">
        <f>"Avance - "&amp;ROUND(COUNTA(D11:AQ32)/COUNTA(D11:AV32)*100,1)&amp;"%"</f>
        <v>Avance - 88.9%</v>
      </c>
      <c r="C2" s="75" t="s">
        <v>20</v>
      </c>
      <c r="D2" s="76"/>
      <c r="G2" s="29"/>
      <c r="H2" s="35"/>
    </row>
    <row r="3" spans="1:49" x14ac:dyDescent="0.3">
      <c r="C3" s="8" t="s">
        <v>6</v>
      </c>
      <c r="D3" s="9"/>
    </row>
    <row r="4" spans="1:49" x14ac:dyDescent="0.3">
      <c r="C4" s="8" t="s">
        <v>39</v>
      </c>
      <c r="D4" s="10"/>
    </row>
    <row r="5" spans="1:49" ht="15.75" customHeight="1" x14ac:dyDescent="0.3">
      <c r="A5" s="77" t="s">
        <v>44</v>
      </c>
      <c r="B5" s="24"/>
      <c r="C5" s="8" t="s">
        <v>3</v>
      </c>
      <c r="D5" s="11"/>
    </row>
    <row r="6" spans="1:49" ht="15.6" x14ac:dyDescent="0.3">
      <c r="A6" s="77"/>
      <c r="B6" s="25"/>
      <c r="C6" s="8" t="s">
        <v>7</v>
      </c>
      <c r="D6" s="23"/>
    </row>
    <row r="7" spans="1:49" ht="12.6" customHeight="1" x14ac:dyDescent="0.3">
      <c r="A7" s="62" t="s">
        <v>9</v>
      </c>
      <c r="B7" s="26"/>
      <c r="C7" s="65" t="s">
        <v>22</v>
      </c>
      <c r="D7" s="81">
        <v>45742</v>
      </c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49" t="s">
        <v>24</v>
      </c>
    </row>
    <row r="8" spans="1:49" ht="12.6" customHeight="1" x14ac:dyDescent="0.3">
      <c r="A8" s="63"/>
      <c r="B8" s="27" t="s">
        <v>38</v>
      </c>
      <c r="C8" s="66"/>
      <c r="D8" s="68" t="s">
        <v>25</v>
      </c>
      <c r="E8" s="68"/>
      <c r="F8" s="68"/>
      <c r="G8" s="68"/>
      <c r="H8" s="68"/>
      <c r="I8" s="68" t="s">
        <v>26</v>
      </c>
      <c r="J8" s="68"/>
      <c r="K8" s="68"/>
      <c r="L8" s="68"/>
      <c r="M8" s="68"/>
      <c r="N8" s="78" t="s">
        <v>27</v>
      </c>
      <c r="O8" s="79"/>
      <c r="P8" s="79"/>
      <c r="Q8" s="79"/>
      <c r="R8" s="80"/>
      <c r="S8" s="69" t="s">
        <v>42</v>
      </c>
      <c r="T8" s="70"/>
      <c r="U8" s="70"/>
      <c r="V8" s="70"/>
      <c r="W8" s="71"/>
      <c r="X8" s="69" t="s">
        <v>29</v>
      </c>
      <c r="Y8" s="70"/>
      <c r="Z8" s="70"/>
      <c r="AA8" s="70"/>
      <c r="AB8" s="70"/>
      <c r="AC8" s="70" t="s">
        <v>30</v>
      </c>
      <c r="AD8" s="70"/>
      <c r="AE8" s="70"/>
      <c r="AF8" s="70"/>
      <c r="AG8" s="70"/>
      <c r="AH8" s="70" t="s">
        <v>32</v>
      </c>
      <c r="AI8" s="70"/>
      <c r="AJ8" s="70"/>
      <c r="AK8" s="70"/>
      <c r="AL8" s="70"/>
      <c r="AM8" s="70" t="s">
        <v>33</v>
      </c>
      <c r="AN8" s="70"/>
      <c r="AO8" s="70"/>
      <c r="AP8" s="70"/>
      <c r="AQ8" s="70"/>
      <c r="AR8" s="70" t="s">
        <v>43</v>
      </c>
      <c r="AS8" s="70"/>
      <c r="AT8" s="70"/>
      <c r="AU8" s="70"/>
      <c r="AV8" s="70"/>
      <c r="AW8" s="50"/>
    </row>
    <row r="9" spans="1:49" ht="12.6" customHeight="1" x14ac:dyDescent="0.3">
      <c r="A9" s="64"/>
      <c r="B9" s="28"/>
      <c r="C9" s="66"/>
      <c r="D9" s="12">
        <v>45712</v>
      </c>
      <c r="E9" s="12">
        <f>D9+1</f>
        <v>45713</v>
      </c>
      <c r="F9" s="12">
        <f>E9+1</f>
        <v>45714</v>
      </c>
      <c r="G9" s="12">
        <f>F9+1</f>
        <v>45715</v>
      </c>
      <c r="H9" s="12">
        <f>G9+1</f>
        <v>45716</v>
      </c>
      <c r="I9" s="12">
        <f>H9+3</f>
        <v>45719</v>
      </c>
      <c r="J9" s="12">
        <f>I9+1</f>
        <v>45720</v>
      </c>
      <c r="K9" s="12">
        <f t="shared" ref="K9:L9" si="0">J9+1</f>
        <v>45721</v>
      </c>
      <c r="L9" s="12">
        <f t="shared" si="0"/>
        <v>45722</v>
      </c>
      <c r="M9" s="12">
        <f>L9+1</f>
        <v>45723</v>
      </c>
      <c r="N9" s="12">
        <f>M9+3</f>
        <v>45726</v>
      </c>
      <c r="O9" s="12">
        <f>N9+1</f>
        <v>45727</v>
      </c>
      <c r="P9" s="12">
        <f>O9+1</f>
        <v>45728</v>
      </c>
      <c r="Q9" s="12">
        <f>P9+1</f>
        <v>45729</v>
      </c>
      <c r="R9" s="12">
        <f>Q9+1</f>
        <v>45730</v>
      </c>
      <c r="S9" s="12">
        <f>R9+3</f>
        <v>45733</v>
      </c>
      <c r="T9" s="12">
        <f>S9+1</f>
        <v>45734</v>
      </c>
      <c r="U9" s="12">
        <f>T9+1</f>
        <v>45735</v>
      </c>
      <c r="V9" s="12">
        <f>U9+1</f>
        <v>45736</v>
      </c>
      <c r="W9" s="12">
        <f>V9+1</f>
        <v>45737</v>
      </c>
      <c r="X9" s="12">
        <f>W9+3</f>
        <v>45740</v>
      </c>
      <c r="Y9" s="12">
        <f>X9+1</f>
        <v>45741</v>
      </c>
      <c r="Z9" s="12">
        <f>Y9+1</f>
        <v>45742</v>
      </c>
      <c r="AA9" s="12">
        <f>Z9+1</f>
        <v>45743</v>
      </c>
      <c r="AB9" s="12">
        <f>AA9+1</f>
        <v>45744</v>
      </c>
      <c r="AC9" s="12">
        <f>AB9+3</f>
        <v>45747</v>
      </c>
      <c r="AD9" s="12">
        <f>AC9+1</f>
        <v>45748</v>
      </c>
      <c r="AE9" s="12">
        <f t="shared" ref="AE9:AF9" si="1">AD9+1</f>
        <v>45749</v>
      </c>
      <c r="AF9" s="12">
        <f t="shared" si="1"/>
        <v>45750</v>
      </c>
      <c r="AG9" s="12">
        <f>AF9+1</f>
        <v>45751</v>
      </c>
      <c r="AH9" s="12">
        <f>AG9+3</f>
        <v>45754</v>
      </c>
      <c r="AI9" s="12">
        <f>AH9+1</f>
        <v>45755</v>
      </c>
      <c r="AJ9" s="12">
        <f t="shared" ref="AJ9:AK9" si="2">AI9+1</f>
        <v>45756</v>
      </c>
      <c r="AK9" s="12">
        <f t="shared" si="2"/>
        <v>45757</v>
      </c>
      <c r="AL9" s="12">
        <f>AK9+1</f>
        <v>45758</v>
      </c>
      <c r="AM9" s="12">
        <f>AL9+3</f>
        <v>45761</v>
      </c>
      <c r="AN9" s="12">
        <f>AM9+1</f>
        <v>45762</v>
      </c>
      <c r="AO9" s="12">
        <f>AN9+1</f>
        <v>45763</v>
      </c>
      <c r="AP9" s="12">
        <f>AO9+1</f>
        <v>45764</v>
      </c>
      <c r="AQ9" s="12">
        <f>AP9+1</f>
        <v>45765</v>
      </c>
      <c r="AR9" s="12">
        <f>AQ9+3</f>
        <v>45768</v>
      </c>
      <c r="AS9" s="12">
        <f>AR9+1</f>
        <v>45769</v>
      </c>
      <c r="AT9" s="12">
        <f>AS9+1</f>
        <v>45770</v>
      </c>
      <c r="AU9" s="12">
        <f>AT9+1</f>
        <v>45771</v>
      </c>
      <c r="AV9" s="12">
        <f>AU9+1</f>
        <v>45772</v>
      </c>
      <c r="AW9" s="67"/>
    </row>
    <row r="10" spans="1:49" s="17" customFormat="1" ht="6.9" customHeight="1" x14ac:dyDescent="0.3">
      <c r="A10" s="72"/>
      <c r="B10" s="73"/>
      <c r="C10" s="73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40"/>
    </row>
    <row r="11" spans="1:49" s="17" customFormat="1" x14ac:dyDescent="0.3">
      <c r="A11" s="32" t="s">
        <v>45</v>
      </c>
      <c r="B11" s="21" t="s">
        <v>65</v>
      </c>
      <c r="C11" s="20" t="s">
        <v>41</v>
      </c>
      <c r="D11" s="41" t="s">
        <v>40</v>
      </c>
      <c r="E11" s="41" t="s">
        <v>40</v>
      </c>
      <c r="F11" s="41" t="s">
        <v>40</v>
      </c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14"/>
    </row>
    <row r="12" spans="1:49" s="17" customFormat="1" x14ac:dyDescent="0.3">
      <c r="A12" s="31"/>
      <c r="B12" s="21" t="s">
        <v>52</v>
      </c>
      <c r="C12" s="20" t="s">
        <v>41</v>
      </c>
      <c r="D12" s="34"/>
      <c r="E12" s="34"/>
      <c r="F12" s="34"/>
      <c r="G12" s="41" t="s">
        <v>40</v>
      </c>
      <c r="H12" s="41" t="s">
        <v>40</v>
      </c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14"/>
    </row>
    <row r="13" spans="1:49" s="17" customFormat="1" ht="9.9" customHeight="1" x14ac:dyDescent="0.3">
      <c r="A13" s="21"/>
      <c r="B13" s="21"/>
      <c r="C13" s="33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14"/>
    </row>
    <row r="14" spans="1:49" s="17" customFormat="1" x14ac:dyDescent="0.3">
      <c r="A14" s="31" t="s">
        <v>46</v>
      </c>
      <c r="B14" s="21" t="s">
        <v>53</v>
      </c>
      <c r="C14" s="20" t="s">
        <v>41</v>
      </c>
      <c r="D14" s="34"/>
      <c r="E14" s="34"/>
      <c r="F14" s="34"/>
      <c r="G14" s="34"/>
      <c r="H14" s="34"/>
      <c r="I14" s="41" t="s">
        <v>40</v>
      </c>
      <c r="J14" s="41" t="s">
        <v>40</v>
      </c>
      <c r="K14" s="41" t="s">
        <v>40</v>
      </c>
      <c r="L14" s="41" t="s">
        <v>40</v>
      </c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14"/>
    </row>
    <row r="15" spans="1:49" s="17" customFormat="1" x14ac:dyDescent="0.3">
      <c r="A15" s="21"/>
      <c r="B15" s="39" t="s">
        <v>54</v>
      </c>
      <c r="C15" s="20" t="s">
        <v>41</v>
      </c>
      <c r="D15" s="34"/>
      <c r="E15" s="34"/>
      <c r="F15" s="34"/>
      <c r="G15" s="34"/>
      <c r="H15" s="34"/>
      <c r="I15" s="34"/>
      <c r="J15" s="34"/>
      <c r="K15" s="34"/>
      <c r="L15" s="34"/>
      <c r="M15" s="41" t="s">
        <v>40</v>
      </c>
      <c r="N15" s="41" t="s">
        <v>40</v>
      </c>
      <c r="O15" s="41" t="s">
        <v>40</v>
      </c>
      <c r="P15" s="41" t="s">
        <v>40</v>
      </c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14"/>
    </row>
    <row r="16" spans="1:49" s="17" customFormat="1" x14ac:dyDescent="0.3">
      <c r="A16" s="21"/>
      <c r="B16" s="21" t="s">
        <v>55</v>
      </c>
      <c r="C16" s="20" t="s">
        <v>41</v>
      </c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41" t="s">
        <v>40</v>
      </c>
      <c r="R16" s="41" t="s">
        <v>40</v>
      </c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14"/>
    </row>
    <row r="17" spans="1:49" s="17" customFormat="1" x14ac:dyDescent="0.3">
      <c r="A17" s="21"/>
      <c r="B17" s="21"/>
      <c r="C17" s="20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14"/>
    </row>
    <row r="18" spans="1:49" s="17" customFormat="1" x14ac:dyDescent="0.3">
      <c r="A18" s="32" t="s">
        <v>64</v>
      </c>
      <c r="B18" s="21" t="s">
        <v>56</v>
      </c>
      <c r="C18" s="20" t="s">
        <v>41</v>
      </c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41" t="s">
        <v>40</v>
      </c>
      <c r="T18" s="41" t="s">
        <v>40</v>
      </c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14"/>
    </row>
    <row r="19" spans="1:49" s="17" customFormat="1" x14ac:dyDescent="0.3">
      <c r="A19" s="32"/>
      <c r="B19" s="39" t="s">
        <v>57</v>
      </c>
      <c r="C19" s="20" t="s">
        <v>41</v>
      </c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41" t="s">
        <v>40</v>
      </c>
      <c r="V19" s="41" t="s">
        <v>40</v>
      </c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14"/>
    </row>
    <row r="20" spans="1:49" s="17" customFormat="1" x14ac:dyDescent="0.3">
      <c r="A20" s="21"/>
      <c r="B20" s="21" t="s">
        <v>58</v>
      </c>
      <c r="C20" s="20" t="s">
        <v>41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41" t="s">
        <v>40</v>
      </c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14"/>
    </row>
    <row r="21" spans="1:49" s="17" customFormat="1" x14ac:dyDescent="0.3">
      <c r="A21" s="21"/>
      <c r="B21" s="21"/>
      <c r="C21" s="20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14"/>
    </row>
    <row r="22" spans="1:49" s="17" customFormat="1" ht="15" customHeight="1" x14ac:dyDescent="0.3">
      <c r="A22" s="32" t="s">
        <v>47</v>
      </c>
      <c r="B22" s="21" t="s">
        <v>59</v>
      </c>
      <c r="C22" s="20" t="s">
        <v>41</v>
      </c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1" t="s">
        <v>40</v>
      </c>
      <c r="Y22" s="41" t="s">
        <v>40</v>
      </c>
      <c r="Z22" s="41" t="s">
        <v>40</v>
      </c>
      <c r="AA22" s="41" t="s">
        <v>40</v>
      </c>
      <c r="AB22" s="41" t="s">
        <v>40</v>
      </c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14"/>
    </row>
    <row r="23" spans="1:49" s="17" customFormat="1" ht="15" customHeight="1" x14ac:dyDescent="0.3">
      <c r="A23" s="32"/>
      <c r="B23" s="21" t="s">
        <v>60</v>
      </c>
      <c r="C23" s="20" t="s">
        <v>41</v>
      </c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41" t="s">
        <v>40</v>
      </c>
      <c r="AD23" s="41" t="s">
        <v>40</v>
      </c>
      <c r="AE23" s="41" t="s">
        <v>40</v>
      </c>
      <c r="AF23" s="41" t="s">
        <v>40</v>
      </c>
      <c r="AG23" s="41" t="s">
        <v>40</v>
      </c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14"/>
    </row>
    <row r="24" spans="1:49" s="17" customFormat="1" ht="15" customHeight="1" x14ac:dyDescent="0.3">
      <c r="A24" s="32"/>
      <c r="B24" s="32"/>
      <c r="C24" s="20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14"/>
    </row>
    <row r="25" spans="1:49" s="17" customFormat="1" x14ac:dyDescent="0.3">
      <c r="A25" s="32" t="s">
        <v>48</v>
      </c>
      <c r="B25" s="21" t="s">
        <v>61</v>
      </c>
      <c r="C25" s="20" t="s">
        <v>41</v>
      </c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41" t="s">
        <v>40</v>
      </c>
      <c r="AI25" s="41" t="s">
        <v>40</v>
      </c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14"/>
    </row>
    <row r="26" spans="1:49" ht="18" customHeight="1" x14ac:dyDescent="0.3">
      <c r="B26" s="21" t="s">
        <v>62</v>
      </c>
      <c r="C26" s="20" t="s">
        <v>41</v>
      </c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41" t="s">
        <v>40</v>
      </c>
      <c r="AK26" s="41" t="s">
        <v>40</v>
      </c>
      <c r="AL26" s="41" t="s">
        <v>40</v>
      </c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14"/>
    </row>
    <row r="27" spans="1:49" ht="9.9" customHeight="1" x14ac:dyDescent="0.3">
      <c r="A27" s="32"/>
      <c r="B27" s="21"/>
      <c r="C27" s="20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14"/>
    </row>
    <row r="28" spans="1:49" x14ac:dyDescent="0.3">
      <c r="A28" s="32" t="s">
        <v>51</v>
      </c>
      <c r="B28" s="21" t="s">
        <v>49</v>
      </c>
      <c r="C28" s="20" t="s">
        <v>50</v>
      </c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41" t="s">
        <v>40</v>
      </c>
      <c r="AN28" s="41" t="s">
        <v>40</v>
      </c>
      <c r="AO28" s="41" t="s">
        <v>40</v>
      </c>
      <c r="AP28" s="41" t="s">
        <v>40</v>
      </c>
      <c r="AQ28" s="41" t="s">
        <v>40</v>
      </c>
      <c r="AR28" s="34"/>
      <c r="AS28" s="34"/>
      <c r="AT28" s="34"/>
      <c r="AU28" s="34"/>
      <c r="AV28" s="34"/>
      <c r="AW28" s="14"/>
    </row>
    <row r="29" spans="1:49" x14ac:dyDescent="0.3">
      <c r="A29" s="32"/>
      <c r="B29" s="21"/>
      <c r="C29" s="20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14"/>
    </row>
    <row r="30" spans="1:49" x14ac:dyDescent="0.3">
      <c r="A30" s="32" t="s">
        <v>16</v>
      </c>
      <c r="B30" s="21" t="s">
        <v>63</v>
      </c>
      <c r="C30" s="20" t="s">
        <v>41</v>
      </c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42" t="s">
        <v>40</v>
      </c>
      <c r="AS30" s="37" t="s">
        <v>40</v>
      </c>
      <c r="AT30" s="37" t="s">
        <v>40</v>
      </c>
      <c r="AU30" s="37" t="s">
        <v>40</v>
      </c>
      <c r="AV30" s="37" t="s">
        <v>40</v>
      </c>
      <c r="AW30" s="14"/>
    </row>
    <row r="31" spans="1:49" x14ac:dyDescent="0.3">
      <c r="A31" s="32"/>
      <c r="B31" s="21"/>
      <c r="C31" s="20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14"/>
    </row>
    <row r="32" spans="1:49" x14ac:dyDescent="0.3">
      <c r="A32" s="21"/>
      <c r="B32" s="21"/>
      <c r="C32" s="20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14"/>
    </row>
    <row r="33" spans="1:4" x14ac:dyDescent="0.3">
      <c r="A33" s="29"/>
      <c r="B33" s="29"/>
    </row>
    <row r="35" spans="1:4" x14ac:dyDescent="0.3">
      <c r="D35" s="5"/>
    </row>
    <row r="36" spans="1:4" x14ac:dyDescent="0.3">
      <c r="D36" s="5"/>
    </row>
    <row r="37" spans="1:4" x14ac:dyDescent="0.3">
      <c r="D37" s="6"/>
    </row>
    <row r="38" spans="1:4" x14ac:dyDescent="0.3">
      <c r="D38" s="6"/>
    </row>
    <row r="39" spans="1:4" x14ac:dyDescent="0.3">
      <c r="D39" s="22"/>
    </row>
    <row r="40" spans="1:4" x14ac:dyDescent="0.3">
      <c r="C40" s="30"/>
      <c r="D40" s="22"/>
    </row>
    <row r="41" spans="1:4" x14ac:dyDescent="0.3">
      <c r="D41" s="22"/>
    </row>
    <row r="42" spans="1:4" x14ac:dyDescent="0.3">
      <c r="D42" s="22"/>
    </row>
  </sheetData>
  <mergeCells count="16">
    <mergeCell ref="A10:R10"/>
    <mergeCell ref="C2:D2"/>
    <mergeCell ref="A5:A6"/>
    <mergeCell ref="A7:A9"/>
    <mergeCell ref="C7:C9"/>
    <mergeCell ref="N8:R8"/>
    <mergeCell ref="D7:AV7"/>
    <mergeCell ref="AC8:AG8"/>
    <mergeCell ref="AW7:AW9"/>
    <mergeCell ref="D8:H8"/>
    <mergeCell ref="I8:M8"/>
    <mergeCell ref="S8:W8"/>
    <mergeCell ref="X8:AB8"/>
    <mergeCell ref="AH8:AL8"/>
    <mergeCell ref="AM8:AQ8"/>
    <mergeCell ref="AR8:AV8"/>
  </mergeCells>
  <phoneticPr fontId="15" type="noConversion"/>
  <printOptions horizontalCentered="1"/>
  <pageMargins left="0.23622047244094491" right="0.23622047244094491" top="0.55118110236220474" bottom="0.35433070866141736" header="0.31496062992125984" footer="0.31496062992125984"/>
  <pageSetup paperSize="9" scale="58" fitToHeight="0" orientation="landscape" r:id="rId1"/>
  <ignoredErrors>
    <ignoredError sqref="E9:N9 S9 X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4</vt:i4>
      </vt:variant>
    </vt:vector>
  </HeadingPairs>
  <TitlesOfParts>
    <vt:vector size="7" baseType="lpstr">
      <vt:lpstr>Gestión_Hrs</vt:lpstr>
      <vt:lpstr>Gantt_Actividades_Escenario01</vt:lpstr>
      <vt:lpstr>Gantt_Actividades_Escenario02</vt:lpstr>
      <vt:lpstr>Gantt_Actividades_Escenario01!Área_de_impresión</vt:lpstr>
      <vt:lpstr>Gantt_Actividades_Escenario02!Área_de_impresión</vt:lpstr>
      <vt:lpstr>Gantt_Actividades_Escenario01!Títulos_a_imprimir</vt:lpstr>
      <vt:lpstr>Gantt_Actividades_Escenario02!Títulos_a_imprimir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Cristhian Martin Valladolid Chero</cp:lastModifiedBy>
  <dcterms:created xsi:type="dcterms:W3CDTF">2021-04-12T13:31:16Z</dcterms:created>
  <dcterms:modified xsi:type="dcterms:W3CDTF">2025-04-21T13:14:53Z</dcterms:modified>
</cp:coreProperties>
</file>