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Misc" sheetId="2" r:id="rId5"/>
  </sheets>
  <definedNames/>
  <calcPr/>
</workbook>
</file>

<file path=xl/sharedStrings.xml><?xml version="1.0" encoding="utf-8"?>
<sst xmlns="http://schemas.openxmlformats.org/spreadsheetml/2006/main" count="250" uniqueCount="192">
  <si>
    <t>PN</t>
  </si>
  <si>
    <t>Cantitate</t>
  </si>
  <si>
    <t>Pret</t>
  </si>
  <si>
    <t>Descriere</t>
  </si>
  <si>
    <t>Categorie</t>
  </si>
  <si>
    <t>Total</t>
  </si>
  <si>
    <t>Subtotal</t>
  </si>
  <si>
    <t>Condensatori</t>
  </si>
  <si>
    <t>CL10B104KB8NNNC</t>
  </si>
  <si>
    <t>100nF 0603</t>
  </si>
  <si>
    <t>Cap</t>
  </si>
  <si>
    <t>CC0603KRX7R9BB103</t>
  </si>
  <si>
    <t>10nF 0603</t>
  </si>
  <si>
    <t>CL10A106MP8NNNC</t>
  </si>
  <si>
    <t>10uF 0603</t>
  </si>
  <si>
    <t>CL21A106KAYNNNE</t>
  </si>
  <si>
    <t>10uF 0805</t>
  </si>
  <si>
    <t>CL10A475KA8NQNC</t>
  </si>
  <si>
    <t>4.7uF 0603</t>
  </si>
  <si>
    <t>CL10A105KO8NNNC</t>
  </si>
  <si>
    <t>1uF 0603</t>
  </si>
  <si>
    <t>0603CG1R2C500NT</t>
  </si>
  <si>
    <t>1.2pF 0603</t>
  </si>
  <si>
    <t>TCC0603X5R474M250CT</t>
  </si>
  <si>
    <t>470nF 0603</t>
  </si>
  <si>
    <t>FCC0603N0R5C500CT</t>
  </si>
  <si>
    <t>0.5pF 0603</t>
  </si>
  <si>
    <t>CL10C101JB8NNNC</t>
  </si>
  <si>
    <t>100pF 0603</t>
  </si>
  <si>
    <t>0603CG0R8C500NT</t>
  </si>
  <si>
    <t>0.8pF 0603</t>
  </si>
  <si>
    <t>CL10B224KA8NNNC</t>
  </si>
  <si>
    <t>220nF 0603</t>
  </si>
  <si>
    <t>0603CG3R3C500NT</t>
  </si>
  <si>
    <t>3.3pF 0603</t>
  </si>
  <si>
    <t>0603CG160J500NT</t>
  </si>
  <si>
    <t>16pF, C0G, 0603</t>
  </si>
  <si>
    <t>Rezistori</t>
  </si>
  <si>
    <t>RS-03K5101FT</t>
  </si>
  <si>
    <t>5.1k 0603</t>
  </si>
  <si>
    <t>Rez</t>
  </si>
  <si>
    <t>RC0603FR-071K5L</t>
  </si>
  <si>
    <t>1.5k 0603</t>
  </si>
  <si>
    <t>0603WAF1000T5E</t>
  </si>
  <si>
    <t>100R 0603</t>
  </si>
  <si>
    <t>PT2512FK-7W0R25L</t>
  </si>
  <si>
    <t>250mR 2512</t>
  </si>
  <si>
    <t>FRC0603F1200TS</t>
  </si>
  <si>
    <t>120R 0603</t>
  </si>
  <si>
    <t>SCR0603F27K</t>
  </si>
  <si>
    <t>27k 0603</t>
  </si>
  <si>
    <t>RTT033001FTP</t>
  </si>
  <si>
    <t>3k 0603</t>
  </si>
  <si>
    <t>RS-03K2001FT</t>
  </si>
  <si>
    <t>2k 0603</t>
  </si>
  <si>
    <t>WR04W6044FTL</t>
  </si>
  <si>
    <t>6.04M 0402 (nu e 0603)</t>
  </si>
  <si>
    <t>RC0603FR-074M7L</t>
  </si>
  <si>
    <t>4.7M 0603</t>
  </si>
  <si>
    <t>SCR0603J18M</t>
  </si>
  <si>
    <t>18M 0603</t>
  </si>
  <si>
    <t>FRC0603F2213TS</t>
  </si>
  <si>
    <t>221kR 0603</t>
  </si>
  <si>
    <t>RC0603FR-07150KL</t>
  </si>
  <si>
    <t>150k 0603</t>
  </si>
  <si>
    <t>WR06X4701FTL</t>
  </si>
  <si>
    <t>4.7k 0603</t>
  </si>
  <si>
    <t>RC0402FR-075M9L</t>
  </si>
  <si>
    <t>5.9M 0603</t>
  </si>
  <si>
    <t>WR06W4124FTL</t>
  </si>
  <si>
    <t>4.12M 0603</t>
  </si>
  <si>
    <t>RC0402FR-075M49L</t>
  </si>
  <si>
    <t>5.49M 0402</t>
  </si>
  <si>
    <t>RC0603FR-074M53L</t>
  </si>
  <si>
    <t>4.53M 0603</t>
  </si>
  <si>
    <t>RC0402FR-073M92L</t>
  </si>
  <si>
    <t>3.92M 0402</t>
  </si>
  <si>
    <t>WR06X1003FTL</t>
  </si>
  <si>
    <t>100k 0603</t>
  </si>
  <si>
    <t>RC0603FR-0733K2L</t>
  </si>
  <si>
    <t>33.2k 0603</t>
  </si>
  <si>
    <t>Bobine</t>
  </si>
  <si>
    <t>XRCD75-470M</t>
  </si>
  <si>
    <t>47uH, 5x7</t>
  </si>
  <si>
    <t>CPY160808T-2R2M-NP</t>
  </si>
  <si>
    <t>2,2uH, 0603</t>
  </si>
  <si>
    <t>SDCL1608C2N4STDF</t>
  </si>
  <si>
    <t>2,4nH, 0603</t>
  </si>
  <si>
    <t>VHF160808H3N0ST</t>
  </si>
  <si>
    <t>3nH, 0603</t>
  </si>
  <si>
    <t>2.5 nu e in stoc =&gt;  2.4 utilizat</t>
  </si>
  <si>
    <t>XRCD43-220M</t>
  </si>
  <si>
    <t>22uH, 4x3.2</t>
  </si>
  <si>
    <t>XRCD43-150M</t>
  </si>
  <si>
    <t>15uH, 4x3.2</t>
  </si>
  <si>
    <t>VHF160808H2N2ST</t>
  </si>
  <si>
    <t>2.2nH 0603</t>
  </si>
  <si>
    <t>CH1608H6N8J(f)</t>
  </si>
  <si>
    <t>6,8nH 0603</t>
  </si>
  <si>
    <t>Diode</t>
  </si>
  <si>
    <t>SS34-MS</t>
  </si>
  <si>
    <t>Dioda putere</t>
  </si>
  <si>
    <t>Dioda</t>
  </si>
  <si>
    <t>USBLC6-2SC6</t>
  </si>
  <si>
    <t>ESD USB</t>
  </si>
  <si>
    <t>Diode ESD</t>
  </si>
  <si>
    <t>XL-1608SURC-06</t>
  </si>
  <si>
    <t>LED 0603 rosu</t>
  </si>
  <si>
    <t>LED</t>
  </si>
  <si>
    <t>XL-1608SYGC-06</t>
  </si>
  <si>
    <t>LED 0603 verde</t>
  </si>
  <si>
    <t>Cristale cuart</t>
  </si>
  <si>
    <t>01.X.TG.11CJJRI000327680</t>
  </si>
  <si>
    <t>32.768kHz, 12.5pF, 3215x2</t>
  </si>
  <si>
    <t>Cristal</t>
  </si>
  <si>
    <t>X32258MOB4SI</t>
  </si>
  <si>
    <t>8MHz, 12pF, 3225x4</t>
  </si>
  <si>
    <t>S3240000121040</t>
  </si>
  <si>
    <t>40MHz, 12pF,3225x4</t>
  </si>
  <si>
    <t>XC21M4-52.000-F10NNHPL</t>
  </si>
  <si>
    <t>52MHz, 10pF</t>
  </si>
  <si>
    <t>Circuite Integrate</t>
  </si>
  <si>
    <t>SX1280IMLTRT</t>
  </si>
  <si>
    <t>2.4 GHz LoRa</t>
  </si>
  <si>
    <t>STM32L431CCT6</t>
  </si>
  <si>
    <t>STM32L431, 256 kB, LQFP-48</t>
  </si>
  <si>
    <t>ADP5091ACPZ-2-R7</t>
  </si>
  <si>
    <t>ADP5091, low power energy harvester</t>
  </si>
  <si>
    <t>TPS22919DCKR</t>
  </si>
  <si>
    <t>power distribution switch</t>
  </si>
  <si>
    <t>CN3801</t>
  </si>
  <si>
    <t>incarcator LiFePO4</t>
  </si>
  <si>
    <t>HY2112-BB</t>
  </si>
  <si>
    <t>LiFePO4 protectie</t>
  </si>
  <si>
    <t>ST25DV04K-IER6S3</t>
  </si>
  <si>
    <t xml:space="preserve">NFC </t>
  </si>
  <si>
    <t>ESP32-C3</t>
  </si>
  <si>
    <t>uC</t>
  </si>
  <si>
    <t>TPS63000DRCR</t>
  </si>
  <si>
    <t>DC-DC buck boost</t>
  </si>
  <si>
    <t>W25Q32JVSSIQ</t>
  </si>
  <si>
    <t>NOR flash</t>
  </si>
  <si>
    <t>FDS4435BZ(UMW)</t>
  </si>
  <si>
    <t>MOS protectie</t>
  </si>
  <si>
    <t>FS8205A</t>
  </si>
  <si>
    <t>LPV521MGX/NOPB</t>
  </si>
  <si>
    <t>OPAMP</t>
  </si>
  <si>
    <t>REF3020AIDBZR</t>
  </si>
  <si>
    <t>2.048V reference series</t>
  </si>
  <si>
    <t>ENS210-LQFM</t>
  </si>
  <si>
    <t xml:space="preserve">Temp+Umid </t>
  </si>
  <si>
    <t>LTR-390UV-01</t>
  </si>
  <si>
    <t>UV+Nivel Lumina</t>
  </si>
  <si>
    <t>Conectori</t>
  </si>
  <si>
    <t>12251140CNG0S115001</t>
  </si>
  <si>
    <t>2.54, 40p, drept</t>
  </si>
  <si>
    <t>Header</t>
  </si>
  <si>
    <t>KH-2.54TXM-BK-6.5H-R</t>
  </si>
  <si>
    <t>2.54, inchis, rosu</t>
  </si>
  <si>
    <t>Jumper</t>
  </si>
  <si>
    <t>M254D-02-065-B</t>
  </si>
  <si>
    <t>2.54, inchis, negru</t>
  </si>
  <si>
    <t>ER06BGFBK</t>
  </si>
  <si>
    <t>2,54, 6P, card edge</t>
  </si>
  <si>
    <t>Conector</t>
  </si>
  <si>
    <t>SKRPACE010</t>
  </si>
  <si>
    <t>tactile switch, RESET</t>
  </si>
  <si>
    <t>Buton</t>
  </si>
  <si>
    <t>CR2032-BS-6-1</t>
  </si>
  <si>
    <t>CR2032 suport</t>
  </si>
  <si>
    <t>Conector baterie</t>
  </si>
  <si>
    <t>BWSMA-KE-P001</t>
  </si>
  <si>
    <t>SMA edge mount</t>
  </si>
  <si>
    <t>Conector RF</t>
  </si>
  <si>
    <t>DB2ERC-2.54-2P-GN</t>
  </si>
  <si>
    <t>Plugin terminal 90* PCB</t>
  </si>
  <si>
    <t>DB2EK-2.54-2P-GN-S</t>
  </si>
  <si>
    <t>Plugin terminal cablu</t>
  </si>
  <si>
    <t>TYPE-C 16PIN 2MD(073)</t>
  </si>
  <si>
    <t>USB-C</t>
  </si>
  <si>
    <t>TF-115-BCP9</t>
  </si>
  <si>
    <t>uSD card</t>
  </si>
  <si>
    <t>KH-BNC50-3511</t>
  </si>
  <si>
    <t>BNC</t>
  </si>
  <si>
    <t>MX127-5.0-03P-GN01-Cu-Y-A</t>
  </si>
  <si>
    <t>Terminal Surub 5mm</t>
  </si>
  <si>
    <t>BW2.4JWX105-7KJ</t>
  </si>
  <si>
    <t>Antena 2.4 GHz pentru WiFi sau LoRa</t>
  </si>
  <si>
    <t>KH-SMA-K513-11G</t>
  </si>
  <si>
    <t>Conector SMA cu surub pentru antena</t>
  </si>
  <si>
    <t>DOSIN-811-0211A</t>
  </si>
  <si>
    <t>Cablu SMA la SMA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</si>
</sst>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#,##0.0000"/>
  </numFmts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2.0"/>
      <color rgb="FF4A86E8"/>
      <name val="Arial"/>
      <scheme val="minor"/>
    </font>
    <font>
      <u/>
      <sz val="11.0"/>
      <color rgb="FF1166DD"/>
      <name val="&quot;HarmonyOS Sans SC&quot;"/>
    </font>
    <font>
      <u/>
      <sz val="11.0"/>
      <color rgb="FF1166DD"/>
      <name val="&quot;HarmonyOS Sans SC&quot;"/>
    </font>
    <font>
      <sz val="11.0"/>
      <color rgb="FF333333"/>
      <name val="Arial"/>
    </font>
    <font>
      <u/>
      <sz val="11.0"/>
      <color rgb="FF1166DD"/>
      <name val="Arial"/>
    </font>
    <font>
      <sz val="11.0"/>
      <color rgb="FF1166DD"/>
      <name val="&quot;HarmonyOS Sans SC&quot;"/>
    </font>
    <font>
      <color rgb="FFFF0000"/>
      <name val="Arial"/>
      <scheme val="minor"/>
    </font>
    <font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5" numFmtId="3" xfId="0" applyAlignment="1" applyFont="1" applyNumberFormat="1">
      <alignment readingOrder="0"/>
    </xf>
    <xf borderId="0" fillId="2" fontId="6" numFmtId="165" xfId="0" applyAlignment="1" applyFont="1" applyNumberFormat="1">
      <alignment readingOrder="0"/>
    </xf>
    <xf borderId="0" fillId="2" fontId="7" numFmtId="0" xfId="0" applyAlignment="1" applyFont="1">
      <alignment readingOrder="0"/>
    </xf>
    <xf borderId="0" fillId="0" fontId="2" numFmtId="3" xfId="0" applyFont="1" applyNumberFormat="1"/>
    <xf borderId="0" fillId="3" fontId="2" numFmtId="0" xfId="0" applyFill="1" applyFont="1"/>
    <xf borderId="0" fillId="2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6" numFmtId="166" xfId="0" applyAlignment="1" applyFont="1" applyNumberFormat="1">
      <alignment horizontal="center" readingOrder="0"/>
    </xf>
    <xf borderId="0" fillId="4" fontId="10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csc.com/product-detail/Power-Inductors_span-style-background-color-ff0-XR-span-XRCD43-220M_C5289404.html" TargetMode="External"/><Relationship Id="rId42" Type="http://schemas.openxmlformats.org/officeDocument/2006/relationships/hyperlink" Target="https://www.lcsc.com/product-detail/Inductors-SMD_FH-Guangdong-Fenghua-Advanced-Tech-VHF160808H2N2ST_C1028.html" TargetMode="External"/><Relationship Id="rId41" Type="http://schemas.openxmlformats.org/officeDocument/2006/relationships/hyperlink" Target="https://www.lcsc.com/product-detail/Power-Inductors_span-style-background-color-ff0-XR-span-XRCD43-150M_C5289403.html" TargetMode="External"/><Relationship Id="rId44" Type="http://schemas.openxmlformats.org/officeDocument/2006/relationships/hyperlink" Target="https://www.lcsc.com/product-detail/Schottky-Barrier-Diodes-SBD_MSKSEMI-SS34-MS_C2836396.html" TargetMode="External"/><Relationship Id="rId43" Type="http://schemas.openxmlformats.org/officeDocument/2006/relationships/hyperlink" Target="https://www.lcsc.com/product-detail/Inductors-SMD_CEC-Shenzhen-Zhenhua-Fu-Elec-CH1608H6N8J-f_C316305.html" TargetMode="External"/><Relationship Id="rId46" Type="http://schemas.openxmlformats.org/officeDocument/2006/relationships/hyperlink" Target="https://www.lcsc.com/product-detail/Light-Emitting-Diodes-LED_XINGLIGHT-XL-1608SURC-06_C965799.html" TargetMode="External"/><Relationship Id="rId45" Type="http://schemas.openxmlformats.org/officeDocument/2006/relationships/hyperlink" Target="https://www.lcsc.com/product-detail/ESD-Protection-Devices_UMW-Youtai-Semiconductor-Co-Ltd-USBLC6-2SC6_C2687116.html" TargetMode="External"/><Relationship Id="rId80" Type="http://schemas.openxmlformats.org/officeDocument/2006/relationships/hyperlink" Target="https://www.lcsc.com/product-detail/Screw-terminal_MAX-MX127-5-0-03P-GN01-Cu-Y-A_C5188441.html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www.lcsc.com/product-detail/Multilayer-Ceramic-Capacitors-MLCC-SMD-SMT_Samsung-Electro-Mechanics-CL10B104KB8NNNC_C1591.html" TargetMode="External"/><Relationship Id="rId2" Type="http://schemas.openxmlformats.org/officeDocument/2006/relationships/hyperlink" Target="https://www.lcsc.com/product-detail/Multilayer-Ceramic-Capacitors-MLCC-SMD-SMT_YAGEO-CC0603KRX7R9BB103_C100042.html" TargetMode="External"/><Relationship Id="rId3" Type="http://schemas.openxmlformats.org/officeDocument/2006/relationships/hyperlink" Target="https://www.lcsc.com/product-detail/Multilayer-Ceramic-Capacitors-MLCC-SMD-SMT_Samsung-Electro-Mechanics-CL10A106MP8NNNC_C85713.html" TargetMode="External"/><Relationship Id="rId4" Type="http://schemas.openxmlformats.org/officeDocument/2006/relationships/hyperlink" Target="https://www.lcsc.com/product-detail/Multilayer-Ceramic-Capacitors-MLCC-SMD-SMT_Samsung-Electro-Mechanics-CL21A106KAYNNNE_C15850.html" TargetMode="External"/><Relationship Id="rId9" Type="http://schemas.openxmlformats.org/officeDocument/2006/relationships/hyperlink" Target="https://www.lcsc.com/product-detail/Multilayer-Ceramic-Capacitors-MLCC-SMD-SMT_FOJAN-FCC0603N0R5C500CT_C5137584.html" TargetMode="External"/><Relationship Id="rId48" Type="http://schemas.openxmlformats.org/officeDocument/2006/relationships/hyperlink" Target="https://www.lcsc.com/product-detail/Crystals_CREC-01-X-TG-11CJJRI000327680_C7570522.html" TargetMode="External"/><Relationship Id="rId47" Type="http://schemas.openxmlformats.org/officeDocument/2006/relationships/hyperlink" Target="https://www.lcsc.com/product-detail/Light-Emitting-Diodes-LED_XINGLIGHT-XL-1608SYGC-06_C965805.html" TargetMode="External"/><Relationship Id="rId49" Type="http://schemas.openxmlformats.org/officeDocument/2006/relationships/hyperlink" Target="https://www.lcsc.com/product-detail/Crystals_YXC-X32258MOB4SI_C2682775.html" TargetMode="External"/><Relationship Id="rId5" Type="http://schemas.openxmlformats.org/officeDocument/2006/relationships/hyperlink" Target="https://www.lcsc.com/product-detail/Multilayer-Ceramic-Capacitors-MLCC-SMD-SMT_Samsung-Electro-Mechanics-CL10A475KA8NQNC_C69335.html" TargetMode="External"/><Relationship Id="rId6" Type="http://schemas.openxmlformats.org/officeDocument/2006/relationships/hyperlink" Target="https://www.lcsc.com/product-detail/Multilayer-Ceramic-Capacitors-MLCC-SMD-SMT_Samsung-Electro-Mechanics-CL10A105KO8NNNC_C1592.html" TargetMode="External"/><Relationship Id="rId7" Type="http://schemas.openxmlformats.org/officeDocument/2006/relationships/hyperlink" Target="https://www.lcsc.com/product-detail/Multilayer-Ceramic-Capacitors-MLCC-SMD-SMT_FH-Guangdong-Fenghua-Advanced-Tech-0603CG1R2C500NT_C1638.html" TargetMode="External"/><Relationship Id="rId8" Type="http://schemas.openxmlformats.org/officeDocument/2006/relationships/hyperlink" Target="https://www.lcsc.com/product-detail/Multilayer-Ceramic-Capacitors-MLCC-SMD-SMT_CCTC-TCC0603X5R474M250CT_C18185762.html" TargetMode="External"/><Relationship Id="rId73" Type="http://schemas.openxmlformats.org/officeDocument/2006/relationships/hyperlink" Target="https://www.lcsc.com/product-detail/Battery-Connectors_Q-J-CR2032-BS-6-1_C70377.html" TargetMode="External"/><Relationship Id="rId72" Type="http://schemas.openxmlformats.org/officeDocument/2006/relationships/hyperlink" Target="https://www.lcsc.com/product-detail/Tactile-Switches_ALPSALPINE-SKRPACE010_C139797.html" TargetMode="External"/><Relationship Id="rId31" Type="http://schemas.openxmlformats.org/officeDocument/2006/relationships/hyperlink" Target="https://www.lcsc.com/product-detail/Chip-Resistor-Surface-Mount_YAGEO-RC0402FR-075M49L_C477751.html" TargetMode="External"/><Relationship Id="rId75" Type="http://schemas.openxmlformats.org/officeDocument/2006/relationships/hyperlink" Target="https://www.lcsc.com/product-detail/Pluggable-System-Terminal-Block_DORABO-DB2ERC-2-54-2P-GN_C2927503.html" TargetMode="External"/><Relationship Id="rId30" Type="http://schemas.openxmlformats.org/officeDocument/2006/relationships/hyperlink" Target="https://www.lcsc.com/product-detail/Chip-Resistor-Surface-Mount_Walsin-Tech-Corp-WR06W4124FTL_C367755.html" TargetMode="External"/><Relationship Id="rId74" Type="http://schemas.openxmlformats.org/officeDocument/2006/relationships/hyperlink" Target="https://www.lcsc.com/product-detail/RF-Connectors-Coaxial-Connectors_BAT-WIRELESS-BWSMA-KE-P001_C496550.html" TargetMode="External"/><Relationship Id="rId33" Type="http://schemas.openxmlformats.org/officeDocument/2006/relationships/hyperlink" Target="https://www.lcsc.com/product-detail/Chip-Resistor-Surface-Mount_YAGEO-RC0402FR-073M92L_C477709.html" TargetMode="External"/><Relationship Id="rId77" Type="http://schemas.openxmlformats.org/officeDocument/2006/relationships/hyperlink" Target="https://www.lcsc.com/product-detail/USB-Connectors_SHOU-HAN-TYPE-C-16PIN-2MD-073_C2765186.html" TargetMode="External"/><Relationship Id="rId32" Type="http://schemas.openxmlformats.org/officeDocument/2006/relationships/hyperlink" Target="https://www.lcsc.com/product-detail/Chip-Resistor-Surface-Mount_YAGEO-RC0603FR-074M53L_C482860.html" TargetMode="External"/><Relationship Id="rId76" Type="http://schemas.openxmlformats.org/officeDocument/2006/relationships/hyperlink" Target="https://www.lcsc.com/product-detail/Pluggable-System-Terminal-Block_DORABO-DB2EK-2-54-2P-GN-S_C2927483.html" TargetMode="External"/><Relationship Id="rId35" Type="http://schemas.openxmlformats.org/officeDocument/2006/relationships/hyperlink" Target="https://www.lcsc.com/product-detail/Chip-Resistor-Surface-Mount_YAGEO-RC0603FR-0733K2L_C185338.html" TargetMode="External"/><Relationship Id="rId79" Type="http://schemas.openxmlformats.org/officeDocument/2006/relationships/hyperlink" Target="https://www.lcsc.com/product-detail/RF-Connectors-Coaxial-Connectors_Shenzhen-Kinghelm-Elec-KH-BNC50-3511_C2837587.html" TargetMode="External"/><Relationship Id="rId34" Type="http://schemas.openxmlformats.org/officeDocument/2006/relationships/hyperlink" Target="https://www.lcsc.com/product-detail/Chip-Resistor-Surface-Mount_Walsin-Tech-Corp-WR06X1003FTL_C132374.html" TargetMode="External"/><Relationship Id="rId78" Type="http://schemas.openxmlformats.org/officeDocument/2006/relationships/hyperlink" Target="https://www.lcsc.com/product-detail/SD-Card-Connectors_XUNPU-TF-115-BCP9_C720505.html" TargetMode="External"/><Relationship Id="rId71" Type="http://schemas.openxmlformats.org/officeDocument/2006/relationships/hyperlink" Target="https://www.lcsc.com/product-detail/Card-Edge-Connectors_WingTAT-ER06BGFBK_C5173325.html" TargetMode="External"/><Relationship Id="rId70" Type="http://schemas.openxmlformats.org/officeDocument/2006/relationships/hyperlink" Target="https://www.lcsc.com/product-detail/Shunts-Jumpers_DEALON-M254D-02-065-B_C2998928.html" TargetMode="External"/><Relationship Id="rId37" Type="http://schemas.openxmlformats.org/officeDocument/2006/relationships/hyperlink" Target="https://www.lcsc.com/product-detail/Inductors-SMD_Chilisin-Elec-CPY160808T-2R2M-NP_C365953.html" TargetMode="External"/><Relationship Id="rId36" Type="http://schemas.openxmlformats.org/officeDocument/2006/relationships/hyperlink" Target="https://www.lcsc.com/product-detail/Power-Inductors_XR-XRCD75-470M_C5289449.html" TargetMode="External"/><Relationship Id="rId39" Type="http://schemas.openxmlformats.org/officeDocument/2006/relationships/hyperlink" Target="https://www.lcsc.com/product-detail/Inductors-SMD_FH-Guangdong-Fenghua-Advanced-Tech-VHF160808H3N0ST_C395085.html" TargetMode="External"/><Relationship Id="rId38" Type="http://schemas.openxmlformats.org/officeDocument/2006/relationships/hyperlink" Target="https://www.lcsc.com/product-detail/Inductors-SMD_Sunlord-SDCL1608C2N4STDF_C370235.html" TargetMode="External"/><Relationship Id="rId62" Type="http://schemas.openxmlformats.org/officeDocument/2006/relationships/hyperlink" Target="https://www.lcsc.com/product-detail/MOSFETs_UMW-Youtai-Semiconductor-Co-Ltd-FDS4435BZ-UMW_C7503191.html" TargetMode="External"/><Relationship Id="rId61" Type="http://schemas.openxmlformats.org/officeDocument/2006/relationships/hyperlink" Target="https://www.lcsc.com/product-detail/NOR-FLASH_Winbond-Elec-W25Q32JVSSIQ_C82344.html" TargetMode="External"/><Relationship Id="rId20" Type="http://schemas.openxmlformats.org/officeDocument/2006/relationships/hyperlink" Target="https://www.lcsc.com/product-detail/Chip-Resistor-Surface-Mount_VO-SCR0603F27K_C3016359.html" TargetMode="External"/><Relationship Id="rId64" Type="http://schemas.openxmlformats.org/officeDocument/2006/relationships/hyperlink" Target="https://www.lcsc.com/product-detail/Operational-Amplifier_Texas-Instruments-LPV521MGX-NOPB_C779403.html" TargetMode="External"/><Relationship Id="rId63" Type="http://schemas.openxmlformats.org/officeDocument/2006/relationships/hyperlink" Target="https://www.lcsc.com/product-detail/MOSFETs_FUXINSEMI-FS8205A_C908265.html" TargetMode="External"/><Relationship Id="rId22" Type="http://schemas.openxmlformats.org/officeDocument/2006/relationships/hyperlink" Target="https://www.lcsc.com/product-detail/Chip-Resistor-Surface-Mount_FH-Guangdong-Fenghua-Advanced-Tech-RS-03K2001FT_C115336.html" TargetMode="External"/><Relationship Id="rId66" Type="http://schemas.openxmlformats.org/officeDocument/2006/relationships/hyperlink" Target="https://www.lcsc.com/product-detail/Temperature-and-Humidity-Sensor_AMS-ENS210-LQFM_C2991202.html" TargetMode="External"/><Relationship Id="rId21" Type="http://schemas.openxmlformats.org/officeDocument/2006/relationships/hyperlink" Target="https://www.lcsc.com/product-detail/Chip-Resistor-Surface-Mount_RALEC-RTT033001FTP_C103514.html" TargetMode="External"/><Relationship Id="rId65" Type="http://schemas.openxmlformats.org/officeDocument/2006/relationships/hyperlink" Target="https://www.lcsc.com/product-detail/Voltage-References_Texas-Instruments-REF3020AIDBZR_C26804.html" TargetMode="External"/><Relationship Id="rId24" Type="http://schemas.openxmlformats.org/officeDocument/2006/relationships/hyperlink" Target="https://www.lcsc.com/product-detail/Chip-Resistor-Surface-Mount_YAGEO-RC0603FR-074M7L_C123423.html" TargetMode="External"/><Relationship Id="rId68" Type="http://schemas.openxmlformats.org/officeDocument/2006/relationships/hyperlink" Target="https://www.lcsc.com/product-detail/Pin-Headers_JILN-12251140CNG0S115001_C429959.html" TargetMode="External"/><Relationship Id="rId23" Type="http://schemas.openxmlformats.org/officeDocument/2006/relationships/hyperlink" Target="https://www.lcsc.com/product-detail/Chip-Resistor-Surface-Mount_Walsin-Tech-Corp-WR04W6044FTL_C172106.html" TargetMode="External"/><Relationship Id="rId67" Type="http://schemas.openxmlformats.org/officeDocument/2006/relationships/hyperlink" Target="https://www.lcsc.com/product-detail/Ambient-Light-Sensors_Lite-On-LTR-390UV-01_C492374.html" TargetMode="External"/><Relationship Id="rId60" Type="http://schemas.openxmlformats.org/officeDocument/2006/relationships/hyperlink" Target="https://www.lcsc.com/product-detail/DC-DC-Converters_Texas-Instruments-TPS63000DRCR_C24966.html" TargetMode="External"/><Relationship Id="rId26" Type="http://schemas.openxmlformats.org/officeDocument/2006/relationships/hyperlink" Target="https://www.lcsc.com/product-detail/Chip-Resistor-Surface-Mount_FOJAN-FRC0603F2213TS_C7467463.html" TargetMode="External"/><Relationship Id="rId25" Type="http://schemas.openxmlformats.org/officeDocument/2006/relationships/hyperlink" Target="https://www.lcsc.com/product-detail/Chip-Resistor-Surface-Mount_VO-SCR0603J18M_C3017646.html" TargetMode="External"/><Relationship Id="rId69" Type="http://schemas.openxmlformats.org/officeDocument/2006/relationships/hyperlink" Target="https://www.lcsc.com/product-detail/Shunts-Jumpers_Shenzhen-Kinghelm-Elec-KH-2-54TXM-BK-6-5H-R_C5274540.html" TargetMode="External"/><Relationship Id="rId28" Type="http://schemas.openxmlformats.org/officeDocument/2006/relationships/hyperlink" Target="https://www.lcsc.com/product-detail/Chip-Resistor-Surface-Mount_Walsin-Tech-Corp-WR06X4701FTL_C163914.html" TargetMode="External"/><Relationship Id="rId27" Type="http://schemas.openxmlformats.org/officeDocument/2006/relationships/hyperlink" Target="https://www.lcsc.com/product-detail/Chip-Resistor-Surface-Mount_YAGEO-RC0603FR-07150KL_C114660.html" TargetMode="External"/><Relationship Id="rId29" Type="http://schemas.openxmlformats.org/officeDocument/2006/relationships/hyperlink" Target="https://www.lcsc.com/product-detail/Chip-Resistor-Surface-Mount_YAGEO-RC0402FR-075M9L_C477757.html" TargetMode="External"/><Relationship Id="rId51" Type="http://schemas.openxmlformats.org/officeDocument/2006/relationships/hyperlink" Target="https://www.lcsc.com/product-detail/Crystals_HCI-XC21M4-52-000-F10NNHPL_C3034316.html" TargetMode="External"/><Relationship Id="rId50" Type="http://schemas.openxmlformats.org/officeDocument/2006/relationships/hyperlink" Target="https://www.lcsc.com/product-detail/Crystals_JGHC-S3240000121040_C426989.html" TargetMode="External"/><Relationship Id="rId53" Type="http://schemas.openxmlformats.org/officeDocument/2006/relationships/hyperlink" Target="https://www.lcsc.com/product-detail/Microcontroller-Units-MCUs-MPUs-SOCs_STMicroelectronics-STM32L431CCT6_C486681.html" TargetMode="External"/><Relationship Id="rId52" Type="http://schemas.openxmlformats.org/officeDocument/2006/relationships/hyperlink" Target="https://www.lcsc.com/product-detail/RF-Transceiver-ICs_SEMTECH-SX1280IMLTRT_C125969.html" TargetMode="External"/><Relationship Id="rId11" Type="http://schemas.openxmlformats.org/officeDocument/2006/relationships/hyperlink" Target="https://www.lcsc.com/product-detail/Multilayer-Ceramic-Capacitors-MLCC-SMD-SMT_FH-Guangdong-Fenghua-Advanced-Tech-0603CG0R8C500NT_C501845.html" TargetMode="External"/><Relationship Id="rId55" Type="http://schemas.openxmlformats.org/officeDocument/2006/relationships/hyperlink" Target="https://www.lcsc.com/product-detail/Power-Distribution-Switches_Texas-Instruments-TPS22919DCKR_C2149796.html" TargetMode="External"/><Relationship Id="rId10" Type="http://schemas.openxmlformats.org/officeDocument/2006/relationships/hyperlink" Target="https://www.lcsc.com/product-detail/Multilayer-Ceramic-Capacitors-MLCC-SMD-SMT_Samsung-Electro-Mechanics-CL10C101JB8NNNC_C14858.html" TargetMode="External"/><Relationship Id="rId54" Type="http://schemas.openxmlformats.org/officeDocument/2006/relationships/hyperlink" Target="https://www.lcsc.com/product-detail/Battery-Management-ICs_Analog-Devices-ADP5091ACPZ-2-R7_C579259.html" TargetMode="External"/><Relationship Id="rId13" Type="http://schemas.openxmlformats.org/officeDocument/2006/relationships/hyperlink" Target="https://www.lcsc.com/product-detail/Multilayer-Ceramic-Capacitors-MLCC-SMD-SMT_FH-Guangdong-Fenghua-Advanced-Tech-0603CG3R3C500NT_C1660.html" TargetMode="External"/><Relationship Id="rId57" Type="http://schemas.openxmlformats.org/officeDocument/2006/relationships/hyperlink" Target="https://www.lcsc.com/product-detail/Battery-Management-ICs_HYCON-Tech-HY2112-BB_C161942.html" TargetMode="External"/><Relationship Id="rId12" Type="http://schemas.openxmlformats.org/officeDocument/2006/relationships/hyperlink" Target="https://www.lcsc.com/product-detail/Multilayer-Ceramic-Capacitors-MLCC-SMD-SMT_Samsung-Electro-Mechanics-CL10B224KA8NNNC_C21120.html" TargetMode="External"/><Relationship Id="rId56" Type="http://schemas.openxmlformats.org/officeDocument/2006/relationships/hyperlink" Target="https://www.lcsc.com/product-detail/Battery-Management-ICs_ShangHai-Consonance-Elec-CN3801_C840499.html" TargetMode="External"/><Relationship Id="rId15" Type="http://schemas.openxmlformats.org/officeDocument/2006/relationships/hyperlink" Target="https://www.lcsc.com/product-detail/Chip-Resistor-Surface-Mount_FH-Guangdong-Fenghua-Advanced-Tech-RS-03K5101FT_C156350.html" TargetMode="External"/><Relationship Id="rId59" Type="http://schemas.openxmlformats.org/officeDocument/2006/relationships/hyperlink" Target="https://www.lcsc.com/product-detail/Microcontroller-Units-MCUs-MPUs-SOCs_Espressif-Systems-ESP32-C3_C2838500.html" TargetMode="External"/><Relationship Id="rId14" Type="http://schemas.openxmlformats.org/officeDocument/2006/relationships/hyperlink" Target="https://www.lcsc.com/product-detail/Multilayer-Ceramic-Capacitors-MLCC-SMD-SMT_FH-Guangdong-Fenghua-Advanced-Tech-0603CG160J500NT_C1646.html" TargetMode="External"/><Relationship Id="rId58" Type="http://schemas.openxmlformats.org/officeDocument/2006/relationships/hyperlink" Target="https://www.lcsc.com/product-detail/RF-Chips_STMicroelectronics-ST25DV04K-IER6S3_C155601.html" TargetMode="External"/><Relationship Id="rId17" Type="http://schemas.openxmlformats.org/officeDocument/2006/relationships/hyperlink" Target="https://www.lcsc.com/product-detail/Chip-Resistor-Surface-Mount_UNI-ROYAL-Uniroyal-Elec-0603WAF1000T5E_C22775.html" TargetMode="External"/><Relationship Id="rId16" Type="http://schemas.openxmlformats.org/officeDocument/2006/relationships/hyperlink" Target="https://www.lcsc.com/product-detail/Chip-Resistor-Surface-Mount_YAGEO-RC0603FR-071K5L_C114668.html" TargetMode="External"/><Relationship Id="rId19" Type="http://schemas.openxmlformats.org/officeDocument/2006/relationships/hyperlink" Target="https://www.lcsc.com/product-detail/Chip-Resistor-Surface-Mount_FOJAN-FRC0603F1200TS_C2906988.html" TargetMode="External"/><Relationship Id="rId18" Type="http://schemas.openxmlformats.org/officeDocument/2006/relationships/hyperlink" Target="https://www.lcsc.com/product-detail/Chip-Resistor-Surface-Mount_YAGEO-PT2512FK-7W0R25L_C875877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csc.com/product-detail/Antennas_BAT-WIRELESS-BW2-4JWX105-7KJ_C497017.html" TargetMode="External"/><Relationship Id="rId2" Type="http://schemas.openxmlformats.org/officeDocument/2006/relationships/hyperlink" Target="https://www.lcsc.com/product-detail/RF-Connectors-Coaxial-Connectors_Shenzhen-Kinghelm-Elec-KH-SMA-K513-11G_C530660.html" TargetMode="External"/><Relationship Id="rId3" Type="http://schemas.openxmlformats.org/officeDocument/2006/relationships/hyperlink" Target="https://www.lcsc.com/product-detail/Radio-Frequency-Cable_dosinconn-DOSIN-811-0211A_C3018934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88"/>
    <col customWidth="1" min="2" max="2" width="11.0"/>
    <col customWidth="1" min="4" max="4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F2" s="3"/>
    </row>
    <row r="3">
      <c r="A3" s="4" t="s">
        <v>8</v>
      </c>
      <c r="B3" s="2">
        <v>100.0</v>
      </c>
      <c r="C3" s="5">
        <v>0.0025</v>
      </c>
      <c r="D3" s="2" t="s">
        <v>9</v>
      </c>
      <c r="E3" s="2" t="s">
        <v>10</v>
      </c>
      <c r="F3" s="6">
        <f t="shared" ref="F3:F16" si="1">B3*C3</f>
        <v>0.25</v>
      </c>
    </row>
    <row r="4">
      <c r="A4" s="7" t="s">
        <v>11</v>
      </c>
      <c r="B4" s="2">
        <v>100.0</v>
      </c>
      <c r="C4" s="8">
        <v>0.002</v>
      </c>
      <c r="D4" s="2" t="s">
        <v>12</v>
      </c>
      <c r="E4" s="2" t="s">
        <v>10</v>
      </c>
      <c r="F4" s="6">
        <f t="shared" si="1"/>
        <v>0.2</v>
      </c>
    </row>
    <row r="5">
      <c r="A5" s="9" t="s">
        <v>13</v>
      </c>
      <c r="B5" s="2">
        <v>100.0</v>
      </c>
      <c r="C5" s="5">
        <v>0.0054</v>
      </c>
      <c r="D5" s="2" t="s">
        <v>14</v>
      </c>
      <c r="E5" s="2" t="s">
        <v>10</v>
      </c>
      <c r="F5" s="6">
        <f t="shared" si="1"/>
        <v>0.54</v>
      </c>
    </row>
    <row r="6">
      <c r="A6" s="4" t="s">
        <v>15</v>
      </c>
      <c r="B6" s="2">
        <v>50.0</v>
      </c>
      <c r="C6" s="2">
        <v>0.0105</v>
      </c>
      <c r="D6" s="2" t="s">
        <v>16</v>
      </c>
      <c r="E6" s="2" t="s">
        <v>10</v>
      </c>
      <c r="F6" s="6">
        <f t="shared" si="1"/>
        <v>0.525</v>
      </c>
    </row>
    <row r="7">
      <c r="A7" s="4" t="s">
        <v>17</v>
      </c>
      <c r="B7" s="2">
        <v>50.0</v>
      </c>
      <c r="C7" s="2">
        <v>0.0145</v>
      </c>
      <c r="D7" s="2" t="s">
        <v>18</v>
      </c>
      <c r="E7" s="2" t="s">
        <v>10</v>
      </c>
      <c r="F7" s="6">
        <f t="shared" si="1"/>
        <v>0.725</v>
      </c>
    </row>
    <row r="8">
      <c r="A8" s="4" t="s">
        <v>19</v>
      </c>
      <c r="B8" s="2">
        <v>100.0</v>
      </c>
      <c r="C8" s="2">
        <v>0.0031</v>
      </c>
      <c r="D8" s="2" t="s">
        <v>20</v>
      </c>
      <c r="E8" s="2" t="s">
        <v>10</v>
      </c>
      <c r="F8" s="6">
        <f t="shared" si="1"/>
        <v>0.31</v>
      </c>
    </row>
    <row r="9">
      <c r="A9" s="4" t="s">
        <v>21</v>
      </c>
      <c r="B9" s="2">
        <v>100.0</v>
      </c>
      <c r="C9" s="2">
        <v>0.0029</v>
      </c>
      <c r="D9" s="2" t="s">
        <v>22</v>
      </c>
      <c r="E9" s="2" t="s">
        <v>10</v>
      </c>
      <c r="F9" s="6">
        <f t="shared" si="1"/>
        <v>0.29</v>
      </c>
    </row>
    <row r="10">
      <c r="A10" s="4" t="s">
        <v>23</v>
      </c>
      <c r="B10" s="2">
        <v>100.0</v>
      </c>
      <c r="C10" s="2">
        <v>0.0038</v>
      </c>
      <c r="D10" s="2" t="s">
        <v>24</v>
      </c>
      <c r="E10" s="2" t="s">
        <v>10</v>
      </c>
      <c r="F10" s="6">
        <f t="shared" si="1"/>
        <v>0.38</v>
      </c>
      <c r="J10" s="10"/>
    </row>
    <row r="11">
      <c r="A11" s="4" t="s">
        <v>25</v>
      </c>
      <c r="B11" s="2">
        <v>100.0</v>
      </c>
      <c r="C11" s="2">
        <v>0.0031</v>
      </c>
      <c r="D11" s="2" t="s">
        <v>26</v>
      </c>
      <c r="E11" s="2" t="s">
        <v>10</v>
      </c>
      <c r="F11" s="6">
        <f t="shared" si="1"/>
        <v>0.31</v>
      </c>
    </row>
    <row r="12">
      <c r="A12" s="4" t="s">
        <v>27</v>
      </c>
      <c r="B12" s="2">
        <v>100.0</v>
      </c>
      <c r="C12" s="2">
        <v>0.0027</v>
      </c>
      <c r="D12" s="2" t="s">
        <v>28</v>
      </c>
      <c r="E12" s="2" t="s">
        <v>10</v>
      </c>
      <c r="F12" s="6">
        <f t="shared" si="1"/>
        <v>0.27</v>
      </c>
    </row>
    <row r="13">
      <c r="A13" s="4" t="s">
        <v>29</v>
      </c>
      <c r="B13" s="2">
        <v>100.0</v>
      </c>
      <c r="C13" s="2">
        <v>0.003</v>
      </c>
      <c r="D13" s="2" t="s">
        <v>30</v>
      </c>
      <c r="E13" s="2" t="s">
        <v>10</v>
      </c>
      <c r="F13" s="6">
        <f t="shared" si="1"/>
        <v>0.3</v>
      </c>
    </row>
    <row r="14">
      <c r="A14" s="4" t="s">
        <v>31</v>
      </c>
      <c r="B14" s="2">
        <v>100.0</v>
      </c>
      <c r="C14" s="2">
        <v>0.0057</v>
      </c>
      <c r="D14" s="2" t="s">
        <v>32</v>
      </c>
      <c r="E14" s="2" t="s">
        <v>10</v>
      </c>
      <c r="F14" s="6">
        <f t="shared" si="1"/>
        <v>0.57</v>
      </c>
    </row>
    <row r="15">
      <c r="A15" s="4" t="s">
        <v>33</v>
      </c>
      <c r="B15" s="2">
        <v>100.0</v>
      </c>
      <c r="C15" s="2">
        <v>0.0027</v>
      </c>
      <c r="D15" s="2" t="s">
        <v>34</v>
      </c>
      <c r="E15" s="2" t="s">
        <v>10</v>
      </c>
      <c r="F15" s="6">
        <f t="shared" si="1"/>
        <v>0.27</v>
      </c>
    </row>
    <row r="16">
      <c r="A16" s="4" t="s">
        <v>35</v>
      </c>
      <c r="B16" s="2">
        <v>100.0</v>
      </c>
      <c r="C16" s="2">
        <v>0.0039</v>
      </c>
      <c r="D16" s="2" t="s">
        <v>36</v>
      </c>
      <c r="E16" s="2" t="s">
        <v>10</v>
      </c>
      <c r="F16" s="6">
        <f t="shared" si="1"/>
        <v>0.39</v>
      </c>
    </row>
    <row r="17">
      <c r="A17" s="11"/>
      <c r="G17" s="6">
        <f>SUM(F3:F16)</f>
        <v>5.33</v>
      </c>
    </row>
    <row r="20">
      <c r="A20" s="3" t="s">
        <v>37</v>
      </c>
    </row>
    <row r="21">
      <c r="A21" s="4" t="s">
        <v>38</v>
      </c>
      <c r="B21" s="2">
        <v>100.0</v>
      </c>
      <c r="C21" s="2">
        <v>0.001</v>
      </c>
      <c r="D21" s="2" t="s">
        <v>39</v>
      </c>
      <c r="E21" s="2" t="s">
        <v>40</v>
      </c>
      <c r="F21" s="6">
        <f t="shared" ref="F21:F34" si="2">B21*C21</f>
        <v>0.1</v>
      </c>
    </row>
    <row r="22">
      <c r="A22" s="4" t="s">
        <v>41</v>
      </c>
      <c r="B22" s="2">
        <v>100.0</v>
      </c>
      <c r="C22" s="2">
        <v>0.0012</v>
      </c>
      <c r="D22" s="2" t="s">
        <v>42</v>
      </c>
      <c r="E22" s="2" t="s">
        <v>40</v>
      </c>
      <c r="F22" s="6">
        <f t="shared" si="2"/>
        <v>0.12</v>
      </c>
    </row>
    <row r="23">
      <c r="A23" s="4" t="s">
        <v>43</v>
      </c>
      <c r="B23" s="2">
        <v>100.0</v>
      </c>
      <c r="C23" s="2">
        <v>0.001</v>
      </c>
      <c r="D23" s="2" t="s">
        <v>44</v>
      </c>
      <c r="E23" s="2" t="s">
        <v>40</v>
      </c>
      <c r="F23" s="6">
        <f t="shared" si="2"/>
        <v>0.1</v>
      </c>
    </row>
    <row r="24">
      <c r="A24" s="4" t="s">
        <v>45</v>
      </c>
      <c r="B24" s="2">
        <v>5.0</v>
      </c>
      <c r="C24" s="2">
        <v>0.1434</v>
      </c>
      <c r="D24" s="2" t="s">
        <v>46</v>
      </c>
      <c r="E24" s="2" t="s">
        <v>40</v>
      </c>
      <c r="F24" s="6">
        <f t="shared" si="2"/>
        <v>0.717</v>
      </c>
    </row>
    <row r="25">
      <c r="A25" s="4" t="s">
        <v>47</v>
      </c>
      <c r="B25" s="2">
        <v>100.0</v>
      </c>
      <c r="C25" s="2">
        <v>9.0E-4</v>
      </c>
      <c r="D25" s="2" t="s">
        <v>48</v>
      </c>
      <c r="E25" s="2" t="s">
        <v>40</v>
      </c>
      <c r="F25" s="6">
        <f t="shared" si="2"/>
        <v>0.09</v>
      </c>
      <c r="I25" s="12"/>
    </row>
    <row r="26">
      <c r="A26" s="4" t="s">
        <v>49</v>
      </c>
      <c r="B26" s="2">
        <v>100.0</v>
      </c>
      <c r="C26" s="2">
        <v>9.0E-4</v>
      </c>
      <c r="D26" s="2" t="s">
        <v>50</v>
      </c>
      <c r="E26" s="2" t="s">
        <v>40</v>
      </c>
      <c r="F26" s="6">
        <f t="shared" si="2"/>
        <v>0.09</v>
      </c>
      <c r="I26" s="12"/>
    </row>
    <row r="27">
      <c r="A27" s="4" t="s">
        <v>51</v>
      </c>
      <c r="B27" s="2">
        <v>100.0</v>
      </c>
      <c r="C27" s="2">
        <v>8.0E-4</v>
      </c>
      <c r="D27" s="2" t="s">
        <v>52</v>
      </c>
      <c r="E27" s="2" t="s">
        <v>40</v>
      </c>
      <c r="F27" s="6">
        <f t="shared" si="2"/>
        <v>0.08</v>
      </c>
      <c r="I27" s="12"/>
    </row>
    <row r="28">
      <c r="A28" s="4" t="s">
        <v>53</v>
      </c>
      <c r="B28" s="2">
        <v>100.0</v>
      </c>
      <c r="C28" s="2">
        <v>0.001</v>
      </c>
      <c r="D28" s="2" t="s">
        <v>54</v>
      </c>
      <c r="E28" s="2" t="s">
        <v>40</v>
      </c>
      <c r="F28" s="6">
        <f t="shared" si="2"/>
        <v>0.1</v>
      </c>
      <c r="I28" s="12"/>
    </row>
    <row r="29">
      <c r="A29" s="4" t="s">
        <v>55</v>
      </c>
      <c r="B29" s="2">
        <v>50.0</v>
      </c>
      <c r="C29" s="2">
        <v>0.0012</v>
      </c>
      <c r="D29" s="2" t="s">
        <v>56</v>
      </c>
      <c r="E29" s="2" t="s">
        <v>40</v>
      </c>
      <c r="F29" s="6">
        <f t="shared" si="2"/>
        <v>0.06</v>
      </c>
    </row>
    <row r="30">
      <c r="A30" s="4" t="s">
        <v>57</v>
      </c>
      <c r="B30" s="2">
        <v>100.0</v>
      </c>
      <c r="C30" s="2">
        <v>0.0012</v>
      </c>
      <c r="D30" s="2" t="s">
        <v>58</v>
      </c>
      <c r="E30" s="2" t="s">
        <v>40</v>
      </c>
      <c r="F30" s="6">
        <f t="shared" si="2"/>
        <v>0.12</v>
      </c>
    </row>
    <row r="31">
      <c r="A31" s="4" t="s">
        <v>59</v>
      </c>
      <c r="B31" s="2">
        <v>100.0</v>
      </c>
      <c r="C31" s="2">
        <v>0.0013</v>
      </c>
      <c r="D31" s="2" t="s">
        <v>60</v>
      </c>
      <c r="E31" s="2" t="s">
        <v>40</v>
      </c>
      <c r="F31" s="6">
        <f t="shared" si="2"/>
        <v>0.13</v>
      </c>
    </row>
    <row r="32">
      <c r="A32" s="4" t="s">
        <v>61</v>
      </c>
      <c r="B32" s="2">
        <v>100.0</v>
      </c>
      <c r="C32" s="2">
        <v>8.0E-4</v>
      </c>
      <c r="D32" s="2" t="s">
        <v>62</v>
      </c>
      <c r="E32" s="2" t="s">
        <v>40</v>
      </c>
      <c r="F32" s="6">
        <f t="shared" si="2"/>
        <v>0.08</v>
      </c>
    </row>
    <row r="33">
      <c r="A33" s="4" t="s">
        <v>63</v>
      </c>
      <c r="B33" s="2">
        <v>100.0</v>
      </c>
      <c r="C33" s="2">
        <v>0.0012</v>
      </c>
      <c r="D33" s="2" t="s">
        <v>64</v>
      </c>
      <c r="E33" s="2" t="s">
        <v>40</v>
      </c>
      <c r="F33" s="6">
        <f t="shared" si="2"/>
        <v>0.12</v>
      </c>
    </row>
    <row r="34">
      <c r="A34" s="4" t="s">
        <v>65</v>
      </c>
      <c r="B34" s="2">
        <v>100.0</v>
      </c>
      <c r="C34" s="2">
        <v>9.0E-4</v>
      </c>
      <c r="D34" s="2" t="s">
        <v>66</v>
      </c>
      <c r="E34" s="2" t="s">
        <v>40</v>
      </c>
      <c r="F34" s="6">
        <f t="shared" si="2"/>
        <v>0.09</v>
      </c>
    </row>
    <row r="37">
      <c r="A37" s="4" t="s">
        <v>67</v>
      </c>
      <c r="B37" s="2">
        <v>100.0</v>
      </c>
      <c r="C37" s="2">
        <v>7.0E-4</v>
      </c>
      <c r="D37" s="2" t="s">
        <v>68</v>
      </c>
      <c r="E37" s="2" t="s">
        <v>40</v>
      </c>
      <c r="F37" s="6">
        <f t="shared" ref="F37:F41" si="3">B37*C37</f>
        <v>0.07</v>
      </c>
    </row>
    <row r="38">
      <c r="A38" s="4" t="s">
        <v>69</v>
      </c>
      <c r="B38" s="2">
        <v>100.0</v>
      </c>
      <c r="C38" s="2">
        <v>0.0017</v>
      </c>
      <c r="D38" s="2" t="s">
        <v>70</v>
      </c>
      <c r="E38" s="2" t="s">
        <v>40</v>
      </c>
      <c r="F38" s="6">
        <f t="shared" si="3"/>
        <v>0.17</v>
      </c>
    </row>
    <row r="39">
      <c r="A39" s="4" t="s">
        <v>71</v>
      </c>
      <c r="B39" s="2">
        <v>100.0</v>
      </c>
      <c r="C39" s="2">
        <v>7.0E-4</v>
      </c>
      <c r="D39" s="2" t="s">
        <v>72</v>
      </c>
      <c r="E39" s="2" t="s">
        <v>40</v>
      </c>
      <c r="F39" s="6">
        <f t="shared" si="3"/>
        <v>0.07</v>
      </c>
    </row>
    <row r="40">
      <c r="A40" s="4" t="s">
        <v>73</v>
      </c>
      <c r="B40" s="2">
        <v>100.0</v>
      </c>
      <c r="C40" s="2">
        <v>0.0012</v>
      </c>
      <c r="D40" s="2" t="s">
        <v>74</v>
      </c>
      <c r="E40" s="2" t="s">
        <v>40</v>
      </c>
      <c r="F40" s="6">
        <f t="shared" si="3"/>
        <v>0.12</v>
      </c>
    </row>
    <row r="41">
      <c r="A41" s="4" t="s">
        <v>75</v>
      </c>
      <c r="B41" s="2">
        <v>100.0</v>
      </c>
      <c r="C41" s="2">
        <v>0.001</v>
      </c>
      <c r="D41" s="2" t="s">
        <v>76</v>
      </c>
      <c r="E41" s="2" t="s">
        <v>40</v>
      </c>
      <c r="F41" s="6">
        <f t="shared" si="3"/>
        <v>0.1</v>
      </c>
    </row>
    <row r="44">
      <c r="A44" s="4" t="s">
        <v>77</v>
      </c>
      <c r="B44" s="2">
        <v>100.0</v>
      </c>
      <c r="C44" s="2">
        <v>9.0E-4</v>
      </c>
      <c r="D44" s="2" t="s">
        <v>78</v>
      </c>
      <c r="E44" s="2" t="s">
        <v>40</v>
      </c>
      <c r="F44" s="6">
        <f t="shared" ref="F44:F45" si="4">B44*C44</f>
        <v>0.09</v>
      </c>
    </row>
    <row r="45">
      <c r="A45" s="4" t="s">
        <v>79</v>
      </c>
      <c r="B45" s="2">
        <v>100.0</v>
      </c>
      <c r="C45" s="2">
        <v>0.0012</v>
      </c>
      <c r="D45" s="2" t="s">
        <v>80</v>
      </c>
      <c r="E45" s="2" t="s">
        <v>40</v>
      </c>
      <c r="F45" s="6">
        <f t="shared" si="4"/>
        <v>0.12</v>
      </c>
    </row>
    <row r="46">
      <c r="A46" s="11"/>
      <c r="G46" s="6">
        <f>SUM(F21:F45)</f>
        <v>2.737</v>
      </c>
    </row>
    <row r="49">
      <c r="A49" s="3" t="s">
        <v>81</v>
      </c>
    </row>
    <row r="50">
      <c r="A50" s="4" t="s">
        <v>82</v>
      </c>
      <c r="B50" s="2">
        <v>5.0</v>
      </c>
      <c r="C50" s="2">
        <v>0.0689</v>
      </c>
      <c r="D50" s="2" t="s">
        <v>83</v>
      </c>
      <c r="E50" s="2" t="s">
        <v>81</v>
      </c>
      <c r="F50" s="6">
        <f t="shared" ref="F50:F57" si="5">B50*C50</f>
        <v>0.3445</v>
      </c>
    </row>
    <row r="51">
      <c r="A51" s="4" t="s">
        <v>84</v>
      </c>
      <c r="B51" s="2">
        <v>20.0</v>
      </c>
      <c r="C51" s="2">
        <v>0.0138</v>
      </c>
      <c r="D51" s="2" t="s">
        <v>85</v>
      </c>
      <c r="E51" s="2" t="s">
        <v>81</v>
      </c>
      <c r="F51" s="6">
        <f t="shared" si="5"/>
        <v>0.276</v>
      </c>
    </row>
    <row r="52">
      <c r="A52" s="4" t="s">
        <v>86</v>
      </c>
      <c r="B52" s="2">
        <v>50.0</v>
      </c>
      <c r="C52" s="2">
        <v>0.0084</v>
      </c>
      <c r="D52" s="2" t="s">
        <v>87</v>
      </c>
      <c r="E52" s="2" t="s">
        <v>81</v>
      </c>
      <c r="F52" s="6">
        <f t="shared" si="5"/>
        <v>0.42</v>
      </c>
    </row>
    <row r="53">
      <c r="A53" s="4" t="s">
        <v>88</v>
      </c>
      <c r="B53" s="2">
        <v>100.0</v>
      </c>
      <c r="C53" s="2">
        <v>0.0054</v>
      </c>
      <c r="D53" s="2" t="s">
        <v>89</v>
      </c>
      <c r="E53" s="2" t="s">
        <v>81</v>
      </c>
      <c r="F53" s="6">
        <f t="shared" si="5"/>
        <v>0.54</v>
      </c>
      <c r="H53" s="2" t="s">
        <v>90</v>
      </c>
    </row>
    <row r="54">
      <c r="A54" s="4" t="s">
        <v>91</v>
      </c>
      <c r="B54" s="2">
        <v>20.0</v>
      </c>
      <c r="C54" s="2">
        <v>0.0266</v>
      </c>
      <c r="D54" s="2" t="s">
        <v>92</v>
      </c>
      <c r="E54" s="2" t="s">
        <v>81</v>
      </c>
      <c r="F54" s="6">
        <f t="shared" si="5"/>
        <v>0.532</v>
      </c>
    </row>
    <row r="55">
      <c r="A55" s="4" t="s">
        <v>93</v>
      </c>
      <c r="B55" s="2">
        <v>20.0</v>
      </c>
      <c r="C55" s="2">
        <v>0.0266</v>
      </c>
      <c r="D55" s="2" t="s">
        <v>94</v>
      </c>
      <c r="E55" s="2" t="s">
        <v>81</v>
      </c>
      <c r="F55" s="6">
        <f t="shared" si="5"/>
        <v>0.532</v>
      </c>
    </row>
    <row r="56">
      <c r="A56" s="4" t="s">
        <v>95</v>
      </c>
      <c r="B56" s="2">
        <v>100.0</v>
      </c>
      <c r="C56" s="2">
        <v>0.0055</v>
      </c>
      <c r="D56" s="2" t="s">
        <v>96</v>
      </c>
      <c r="E56" s="2" t="s">
        <v>81</v>
      </c>
      <c r="F56" s="6">
        <f t="shared" si="5"/>
        <v>0.55</v>
      </c>
    </row>
    <row r="57">
      <c r="A57" s="4" t="s">
        <v>97</v>
      </c>
      <c r="B57" s="2">
        <v>100.0</v>
      </c>
      <c r="C57" s="2">
        <v>0.0036</v>
      </c>
      <c r="D57" s="2" t="s">
        <v>98</v>
      </c>
      <c r="E57" s="2" t="s">
        <v>81</v>
      </c>
      <c r="F57" s="6">
        <f t="shared" si="5"/>
        <v>0.36</v>
      </c>
      <c r="G57" s="6">
        <f>SUM(F50:F56)</f>
        <v>3.1945</v>
      </c>
    </row>
    <row r="59">
      <c r="A59" s="3" t="s">
        <v>99</v>
      </c>
    </row>
    <row r="60">
      <c r="A60" s="4" t="s">
        <v>100</v>
      </c>
      <c r="B60" s="2">
        <v>20.0</v>
      </c>
      <c r="C60" s="2">
        <v>0.0196</v>
      </c>
      <c r="D60" s="2" t="s">
        <v>101</v>
      </c>
      <c r="E60" s="2" t="s">
        <v>102</v>
      </c>
      <c r="F60" s="6">
        <f t="shared" ref="F60:F63" si="6">B60*C60</f>
        <v>0.392</v>
      </c>
    </row>
    <row r="61">
      <c r="A61" s="4" t="s">
        <v>103</v>
      </c>
      <c r="B61" s="2">
        <v>10.0</v>
      </c>
      <c r="C61" s="2">
        <v>0.0341</v>
      </c>
      <c r="D61" s="2" t="s">
        <v>104</v>
      </c>
      <c r="E61" s="2" t="s">
        <v>105</v>
      </c>
      <c r="F61" s="6">
        <f t="shared" si="6"/>
        <v>0.341</v>
      </c>
    </row>
    <row r="62">
      <c r="A62" s="4" t="s">
        <v>106</v>
      </c>
      <c r="B62" s="2">
        <v>100.0</v>
      </c>
      <c r="C62" s="2">
        <v>0.0026</v>
      </c>
      <c r="D62" s="2" t="s">
        <v>107</v>
      </c>
      <c r="E62" s="2" t="s">
        <v>108</v>
      </c>
      <c r="F62" s="6">
        <f t="shared" si="6"/>
        <v>0.26</v>
      </c>
    </row>
    <row r="63">
      <c r="A63" s="4" t="s">
        <v>109</v>
      </c>
      <c r="B63" s="2">
        <v>100.0</v>
      </c>
      <c r="C63" s="2">
        <v>0.0048</v>
      </c>
      <c r="D63" s="2" t="s">
        <v>110</v>
      </c>
      <c r="E63" s="2" t="s">
        <v>108</v>
      </c>
      <c r="F63" s="6">
        <f t="shared" si="6"/>
        <v>0.48</v>
      </c>
    </row>
    <row r="64">
      <c r="A64" s="11"/>
      <c r="G64" s="6">
        <f>SUM(F60:F63)</f>
        <v>1.473</v>
      </c>
    </row>
    <row r="67">
      <c r="A67" s="3" t="s">
        <v>111</v>
      </c>
    </row>
    <row r="68">
      <c r="A68" s="4" t="s">
        <v>112</v>
      </c>
      <c r="B68" s="2">
        <v>5.0</v>
      </c>
      <c r="C68" s="2">
        <v>0.1184</v>
      </c>
      <c r="D68" s="2" t="s">
        <v>113</v>
      </c>
      <c r="E68" s="2" t="s">
        <v>114</v>
      </c>
      <c r="F68" s="6">
        <f t="shared" ref="F68:F71" si="7">B68*C68</f>
        <v>0.592</v>
      </c>
    </row>
    <row r="69">
      <c r="A69" s="4" t="s">
        <v>115</v>
      </c>
      <c r="B69" s="2">
        <v>5.0</v>
      </c>
      <c r="C69" s="2">
        <v>0.1387</v>
      </c>
      <c r="D69" s="2" t="s">
        <v>116</v>
      </c>
      <c r="E69" s="2" t="s">
        <v>114</v>
      </c>
      <c r="F69" s="6">
        <f t="shared" si="7"/>
        <v>0.6935</v>
      </c>
    </row>
    <row r="70">
      <c r="A70" s="9" t="s">
        <v>117</v>
      </c>
      <c r="B70" s="2">
        <v>10.0</v>
      </c>
      <c r="C70" s="2">
        <v>0.048</v>
      </c>
      <c r="D70" s="2" t="s">
        <v>118</v>
      </c>
      <c r="E70" s="2" t="s">
        <v>114</v>
      </c>
      <c r="F70" s="6">
        <f t="shared" si="7"/>
        <v>0.48</v>
      </c>
    </row>
    <row r="71">
      <c r="A71" s="4" t="s">
        <v>119</v>
      </c>
      <c r="B71" s="2">
        <v>5.0</v>
      </c>
      <c r="C71" s="2">
        <v>0.1224</v>
      </c>
      <c r="D71" s="2" t="s">
        <v>120</v>
      </c>
      <c r="E71" s="2" t="s">
        <v>114</v>
      </c>
      <c r="F71" s="6">
        <f t="shared" si="7"/>
        <v>0.612</v>
      </c>
    </row>
    <row r="72">
      <c r="A72" s="11"/>
      <c r="G72" s="6">
        <f>SUM(F68:F71)</f>
        <v>2.3775</v>
      </c>
    </row>
    <row r="75">
      <c r="A75" s="3" t="s">
        <v>121</v>
      </c>
    </row>
    <row r="76">
      <c r="A76" s="4" t="s">
        <v>122</v>
      </c>
      <c r="B76" s="2">
        <v>3.0</v>
      </c>
      <c r="C76" s="2">
        <v>4.7489</v>
      </c>
      <c r="D76" s="2" t="s">
        <v>123</v>
      </c>
      <c r="F76" s="6">
        <f t="shared" ref="F76:F91" si="8">B76*C76</f>
        <v>14.2467</v>
      </c>
    </row>
    <row r="77">
      <c r="A77" s="4" t="s">
        <v>124</v>
      </c>
      <c r="B77" s="2">
        <v>2.0</v>
      </c>
      <c r="C77" s="2">
        <v>1.8741</v>
      </c>
      <c r="D77" s="2" t="s">
        <v>125</v>
      </c>
      <c r="F77" s="6">
        <f t="shared" si="8"/>
        <v>3.7482</v>
      </c>
    </row>
    <row r="78">
      <c r="A78" s="4" t="s">
        <v>126</v>
      </c>
      <c r="B78" s="2">
        <v>2.0</v>
      </c>
      <c r="C78" s="2">
        <v>5.1801</v>
      </c>
      <c r="D78" s="2" t="s">
        <v>127</v>
      </c>
      <c r="F78" s="6">
        <f t="shared" si="8"/>
        <v>10.3602</v>
      </c>
    </row>
    <row r="79">
      <c r="A79" s="4" t="s">
        <v>128</v>
      </c>
      <c r="B79" s="2">
        <v>4.0</v>
      </c>
      <c r="C79" s="2">
        <v>0.3389</v>
      </c>
      <c r="D79" s="2" t="s">
        <v>129</v>
      </c>
      <c r="F79" s="6">
        <f t="shared" si="8"/>
        <v>1.3556</v>
      </c>
    </row>
    <row r="80">
      <c r="A80" s="4" t="s">
        <v>130</v>
      </c>
      <c r="B80" s="2">
        <v>2.0</v>
      </c>
      <c r="C80" s="2">
        <v>0.5091</v>
      </c>
      <c r="D80" s="2" t="s">
        <v>131</v>
      </c>
      <c r="F80" s="6">
        <f t="shared" si="8"/>
        <v>1.0182</v>
      </c>
    </row>
    <row r="81">
      <c r="A81" s="4" t="s">
        <v>132</v>
      </c>
      <c r="B81" s="2">
        <v>5.0</v>
      </c>
      <c r="C81" s="2">
        <v>0.1005</v>
      </c>
      <c r="D81" s="2" t="s">
        <v>133</v>
      </c>
      <c r="F81" s="6">
        <f t="shared" si="8"/>
        <v>0.5025</v>
      </c>
    </row>
    <row r="82">
      <c r="A82" s="4" t="s">
        <v>134</v>
      </c>
      <c r="B82" s="2">
        <v>3.0</v>
      </c>
      <c r="C82" s="2">
        <v>0.3675</v>
      </c>
      <c r="D82" s="2" t="s">
        <v>135</v>
      </c>
      <c r="F82" s="6">
        <f t="shared" si="8"/>
        <v>1.1025</v>
      </c>
    </row>
    <row r="83">
      <c r="A83" s="4" t="s">
        <v>136</v>
      </c>
      <c r="B83" s="2">
        <v>2.0</v>
      </c>
      <c r="C83" s="2">
        <v>1.3539</v>
      </c>
      <c r="D83" s="2" t="s">
        <v>137</v>
      </c>
      <c r="F83" s="6">
        <f t="shared" si="8"/>
        <v>2.7078</v>
      </c>
      <c r="H83" s="13"/>
    </row>
    <row r="84">
      <c r="A84" s="4" t="s">
        <v>138</v>
      </c>
      <c r="B84" s="2">
        <v>2.0</v>
      </c>
      <c r="C84" s="2">
        <v>0.8846</v>
      </c>
      <c r="D84" s="2" t="s">
        <v>139</v>
      </c>
      <c r="F84" s="6">
        <f t="shared" si="8"/>
        <v>1.7692</v>
      </c>
    </row>
    <row r="85">
      <c r="A85" s="4" t="s">
        <v>140</v>
      </c>
      <c r="B85" s="2">
        <v>5.0</v>
      </c>
      <c r="C85" s="2">
        <v>0.2616</v>
      </c>
      <c r="D85" s="2" t="s">
        <v>141</v>
      </c>
      <c r="F85" s="6">
        <f t="shared" si="8"/>
        <v>1.308</v>
      </c>
    </row>
    <row r="86">
      <c r="A86" s="4" t="s">
        <v>142</v>
      </c>
      <c r="B86" s="2">
        <v>5.0</v>
      </c>
      <c r="C86" s="2">
        <v>0.1528</v>
      </c>
      <c r="D86" s="2" t="s">
        <v>143</v>
      </c>
      <c r="F86" s="6">
        <f t="shared" si="8"/>
        <v>0.764</v>
      </c>
    </row>
    <row r="87">
      <c r="A87" s="4" t="s">
        <v>144</v>
      </c>
      <c r="B87" s="2">
        <v>10.0</v>
      </c>
      <c r="C87" s="2">
        <v>0.0569</v>
      </c>
      <c r="D87" s="2" t="s">
        <v>143</v>
      </c>
      <c r="F87" s="6">
        <f t="shared" si="8"/>
        <v>0.569</v>
      </c>
    </row>
    <row r="88">
      <c r="A88" s="4" t="s">
        <v>145</v>
      </c>
      <c r="B88" s="2">
        <v>4.0</v>
      </c>
      <c r="C88" s="2">
        <v>0.7</v>
      </c>
      <c r="D88" s="2" t="s">
        <v>146</v>
      </c>
      <c r="F88" s="6">
        <f t="shared" si="8"/>
        <v>2.8</v>
      </c>
    </row>
    <row r="89">
      <c r="A89" s="4" t="s">
        <v>147</v>
      </c>
      <c r="B89" s="2">
        <v>2.0</v>
      </c>
      <c r="C89" s="2">
        <v>0.4853</v>
      </c>
      <c r="D89" s="2" t="s">
        <v>148</v>
      </c>
      <c r="F89" s="6">
        <f t="shared" si="8"/>
        <v>0.9706</v>
      </c>
    </row>
    <row r="90">
      <c r="A90" s="4" t="s">
        <v>149</v>
      </c>
      <c r="B90" s="2">
        <v>2.0</v>
      </c>
      <c r="C90" s="2">
        <v>1.1519</v>
      </c>
      <c r="D90" s="2" t="s">
        <v>150</v>
      </c>
      <c r="F90" s="6">
        <f t="shared" si="8"/>
        <v>2.3038</v>
      </c>
    </row>
    <row r="91">
      <c r="A91" s="4" t="s">
        <v>151</v>
      </c>
      <c r="B91" s="2">
        <v>2.0</v>
      </c>
      <c r="C91" s="2">
        <v>0.9594</v>
      </c>
      <c r="D91" s="2" t="s">
        <v>152</v>
      </c>
      <c r="F91" s="6">
        <f t="shared" si="8"/>
        <v>1.9188</v>
      </c>
    </row>
    <row r="92">
      <c r="A92" s="11"/>
      <c r="G92" s="6">
        <f>SUM(F76:F91)</f>
        <v>47.4451</v>
      </c>
    </row>
    <row r="95">
      <c r="A95" s="3" t="s">
        <v>153</v>
      </c>
    </row>
    <row r="96">
      <c r="A96" s="4" t="s">
        <v>154</v>
      </c>
      <c r="B96" s="2">
        <v>5.0</v>
      </c>
      <c r="C96" s="2">
        <v>0.0962</v>
      </c>
      <c r="D96" s="2" t="s">
        <v>155</v>
      </c>
      <c r="E96" s="2" t="s">
        <v>156</v>
      </c>
      <c r="F96" s="6">
        <f t="shared" ref="F96:F98" si="9">B96*C96</f>
        <v>0.481</v>
      </c>
    </row>
    <row r="97">
      <c r="A97" s="4" t="s">
        <v>157</v>
      </c>
      <c r="B97" s="2">
        <v>50.0</v>
      </c>
      <c r="C97" s="2">
        <v>0.0081</v>
      </c>
      <c r="D97" s="2" t="s">
        <v>158</v>
      </c>
      <c r="E97" s="2" t="s">
        <v>159</v>
      </c>
      <c r="F97" s="6">
        <f t="shared" si="9"/>
        <v>0.405</v>
      </c>
    </row>
    <row r="98">
      <c r="A98" s="4" t="s">
        <v>160</v>
      </c>
      <c r="B98" s="2">
        <v>50.0</v>
      </c>
      <c r="C98" s="2">
        <v>0.0069</v>
      </c>
      <c r="D98" s="2" t="s">
        <v>161</v>
      </c>
      <c r="E98" s="2" t="s">
        <v>159</v>
      </c>
      <c r="F98" s="6">
        <f t="shared" si="9"/>
        <v>0.345</v>
      </c>
    </row>
    <row r="101">
      <c r="A101" s="4" t="s">
        <v>162</v>
      </c>
      <c r="B101" s="2">
        <v>10.0</v>
      </c>
      <c r="C101" s="2">
        <v>0.288</v>
      </c>
      <c r="D101" s="2" t="s">
        <v>163</v>
      </c>
      <c r="E101" s="2" t="s">
        <v>164</v>
      </c>
      <c r="F101" s="6">
        <f t="shared" ref="F101:F110" si="10">B101*C101</f>
        <v>2.88</v>
      </c>
    </row>
    <row r="102">
      <c r="A102" s="4" t="s">
        <v>165</v>
      </c>
      <c r="B102" s="2">
        <v>10.0</v>
      </c>
      <c r="C102" s="2">
        <v>0.053</v>
      </c>
      <c r="D102" s="2" t="s">
        <v>166</v>
      </c>
      <c r="E102" s="2" t="s">
        <v>167</v>
      </c>
      <c r="F102" s="6">
        <f t="shared" si="10"/>
        <v>0.53</v>
      </c>
    </row>
    <row r="103">
      <c r="A103" s="4" t="s">
        <v>168</v>
      </c>
      <c r="B103" s="2">
        <v>5.0</v>
      </c>
      <c r="C103" s="2">
        <v>0.1559</v>
      </c>
      <c r="D103" s="2" t="s">
        <v>169</v>
      </c>
      <c r="E103" s="2" t="s">
        <v>170</v>
      </c>
      <c r="F103" s="6">
        <f t="shared" si="10"/>
        <v>0.7795</v>
      </c>
    </row>
    <row r="104">
      <c r="A104" s="4" t="s">
        <v>171</v>
      </c>
      <c r="B104" s="2">
        <v>5.0</v>
      </c>
      <c r="C104" s="2">
        <v>0.3453</v>
      </c>
      <c r="D104" s="2" t="s">
        <v>172</v>
      </c>
      <c r="E104" s="2" t="s">
        <v>173</v>
      </c>
      <c r="F104" s="6">
        <f t="shared" si="10"/>
        <v>1.7265</v>
      </c>
    </row>
    <row r="105">
      <c r="A105" s="4" t="s">
        <v>174</v>
      </c>
      <c r="B105" s="2">
        <v>5.0</v>
      </c>
      <c r="C105" s="2">
        <v>0.073</v>
      </c>
      <c r="D105" s="2" t="s">
        <v>175</v>
      </c>
      <c r="E105" s="2" t="s">
        <v>164</v>
      </c>
      <c r="F105" s="6">
        <f t="shared" si="10"/>
        <v>0.365</v>
      </c>
    </row>
    <row r="106">
      <c r="A106" s="4" t="s">
        <v>176</v>
      </c>
      <c r="B106" s="2">
        <v>5.0</v>
      </c>
      <c r="C106" s="2">
        <v>0.3002</v>
      </c>
      <c r="D106" s="2" t="s">
        <v>177</v>
      </c>
      <c r="E106" s="2" t="s">
        <v>164</v>
      </c>
      <c r="F106" s="6">
        <f t="shared" si="10"/>
        <v>1.501</v>
      </c>
    </row>
    <row r="107">
      <c r="A107" s="4" t="s">
        <v>178</v>
      </c>
      <c r="B107" s="2">
        <v>5.0</v>
      </c>
      <c r="C107" s="2">
        <v>0.0524</v>
      </c>
      <c r="D107" s="2" t="s">
        <v>179</v>
      </c>
      <c r="E107" s="2" t="s">
        <v>164</v>
      </c>
      <c r="F107" s="6">
        <f t="shared" si="10"/>
        <v>0.262</v>
      </c>
    </row>
    <row r="108">
      <c r="A108" s="4" t="s">
        <v>180</v>
      </c>
      <c r="B108" s="2">
        <v>5.0</v>
      </c>
      <c r="C108" s="2">
        <v>0.074</v>
      </c>
      <c r="D108" s="2" t="s">
        <v>181</v>
      </c>
      <c r="E108" s="2" t="s">
        <v>164</v>
      </c>
      <c r="F108" s="6">
        <f t="shared" si="10"/>
        <v>0.37</v>
      </c>
    </row>
    <row r="109">
      <c r="A109" s="4" t="s">
        <v>182</v>
      </c>
      <c r="B109" s="2">
        <v>1.0</v>
      </c>
      <c r="C109" s="2">
        <v>0.6619</v>
      </c>
      <c r="D109" s="2" t="s">
        <v>183</v>
      </c>
      <c r="E109" s="2" t="s">
        <v>164</v>
      </c>
      <c r="F109" s="6">
        <f t="shared" si="10"/>
        <v>0.6619</v>
      </c>
    </row>
    <row r="110">
      <c r="A110" s="4" t="s">
        <v>184</v>
      </c>
      <c r="B110" s="2">
        <v>5.0</v>
      </c>
      <c r="C110" s="14">
        <v>0.1543</v>
      </c>
      <c r="D110" s="2" t="s">
        <v>185</v>
      </c>
      <c r="E110" s="2" t="s">
        <v>164</v>
      </c>
      <c r="F110" s="6">
        <f t="shared" si="10"/>
        <v>0.7715</v>
      </c>
    </row>
    <row r="111">
      <c r="A111" s="11"/>
      <c r="G111" s="6">
        <f>SUM(F96:F110)</f>
        <v>11.0784</v>
      </c>
    </row>
    <row r="112">
      <c r="F112" s="6">
        <f>SUM(F3:F111)</f>
        <v>73.9955</v>
      </c>
    </row>
  </sheetData>
  <mergeCells count="7">
    <mergeCell ref="A2:E2"/>
    <mergeCell ref="A20:E20"/>
    <mergeCell ref="A49:E49"/>
    <mergeCell ref="A59:E59"/>
    <mergeCell ref="A67:E67"/>
    <mergeCell ref="A75:E75"/>
    <mergeCell ref="A95:E95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21"/>
    <hyperlink r:id="rId16" ref="A22"/>
    <hyperlink r:id="rId17" ref="A23"/>
    <hyperlink r:id="rId18" ref="A24"/>
    <hyperlink r:id="rId19" ref="A25"/>
    <hyperlink r:id="rId20" ref="A26"/>
    <hyperlink r:id="rId21" ref="A27"/>
    <hyperlink r:id="rId22" ref="A28"/>
    <hyperlink r:id="rId23" ref="A29"/>
    <hyperlink r:id="rId24" ref="A30"/>
    <hyperlink r:id="rId25" ref="A31"/>
    <hyperlink r:id="rId26" ref="A32"/>
    <hyperlink r:id="rId27" ref="A33"/>
    <hyperlink r:id="rId28" ref="A34"/>
    <hyperlink r:id="rId29" ref="A37"/>
    <hyperlink r:id="rId30" ref="A38"/>
    <hyperlink r:id="rId31" ref="A39"/>
    <hyperlink r:id="rId32" ref="A40"/>
    <hyperlink r:id="rId33" ref="A41"/>
    <hyperlink r:id="rId34" ref="A44"/>
    <hyperlink r:id="rId35" ref="A45"/>
    <hyperlink r:id="rId36" ref="A50"/>
    <hyperlink r:id="rId37" ref="A51"/>
    <hyperlink r:id="rId38" ref="A52"/>
    <hyperlink r:id="rId39" ref="A53"/>
    <hyperlink r:id="rId40" ref="A54"/>
    <hyperlink r:id="rId41" ref="A55"/>
    <hyperlink r:id="rId42" ref="A56"/>
    <hyperlink r:id="rId43" ref="A57"/>
    <hyperlink r:id="rId44" ref="A60"/>
    <hyperlink r:id="rId45" ref="A61"/>
    <hyperlink r:id="rId46" ref="A62"/>
    <hyperlink r:id="rId47" ref="A63"/>
    <hyperlink r:id="rId48" ref="A68"/>
    <hyperlink r:id="rId49" ref="A69"/>
    <hyperlink r:id="rId50" ref="A70"/>
    <hyperlink r:id="rId51" ref="A71"/>
    <hyperlink r:id="rId52" ref="A76"/>
    <hyperlink r:id="rId53" ref="A77"/>
    <hyperlink r:id="rId54" ref="A78"/>
    <hyperlink r:id="rId55" ref="A79"/>
    <hyperlink r:id="rId56" ref="A80"/>
    <hyperlink r:id="rId57" ref="A81"/>
    <hyperlink r:id="rId58" ref="A82"/>
    <hyperlink r:id="rId59" ref="A83"/>
    <hyperlink r:id="rId60" ref="A84"/>
    <hyperlink r:id="rId61" ref="A85"/>
    <hyperlink r:id="rId62" ref="A86"/>
    <hyperlink r:id="rId63" ref="A87"/>
    <hyperlink r:id="rId64" ref="A88"/>
    <hyperlink r:id="rId65" ref="A89"/>
    <hyperlink r:id="rId66" ref="A90"/>
    <hyperlink r:id="rId67" ref="A91"/>
    <hyperlink r:id="rId68" ref="A96"/>
    <hyperlink r:id="rId69" ref="A97"/>
    <hyperlink r:id="rId70" ref="A98"/>
    <hyperlink r:id="rId71" ref="A101"/>
    <hyperlink r:id="rId72" ref="A102"/>
    <hyperlink r:id="rId73" ref="A103"/>
    <hyperlink r:id="rId74" ref="A104"/>
    <hyperlink r:id="rId75" ref="A105"/>
    <hyperlink r:id="rId76" ref="A106"/>
    <hyperlink r:id="rId77" ref="A107"/>
    <hyperlink r:id="rId78" ref="A108"/>
    <hyperlink r:id="rId79" ref="A109"/>
    <hyperlink r:id="rId80" ref="A110"/>
  </hyperlinks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4" max="4" width="3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</row>
    <row r="2">
      <c r="A2" s="4" t="s">
        <v>186</v>
      </c>
      <c r="B2" s="2">
        <v>3.0</v>
      </c>
      <c r="C2" s="15">
        <v>1.1087</v>
      </c>
      <c r="D2" s="2" t="s">
        <v>187</v>
      </c>
      <c r="E2" s="6">
        <f t="shared" ref="E2:E3" si="1">C2*B2</f>
        <v>3.3261</v>
      </c>
    </row>
    <row r="3">
      <c r="A3" s="4" t="s">
        <v>188</v>
      </c>
      <c r="B3" s="2">
        <v>4.0</v>
      </c>
      <c r="C3" s="15">
        <v>0.5091</v>
      </c>
      <c r="D3" s="2" t="s">
        <v>189</v>
      </c>
      <c r="E3" s="6">
        <f t="shared" si="1"/>
        <v>2.0364</v>
      </c>
    </row>
    <row r="4">
      <c r="A4" s="4" t="s">
        <v>190</v>
      </c>
      <c r="B4" s="2">
        <v>2.0</v>
      </c>
      <c r="C4" s="16">
        <v>2.17</v>
      </c>
      <c r="D4" s="2" t="s">
        <v>191</v>
      </c>
      <c r="E4" s="6">
        <f>B4*C4</f>
        <v>4.34</v>
      </c>
    </row>
    <row r="5">
      <c r="A5" s="11"/>
    </row>
    <row r="10">
      <c r="E10" s="6">
        <f>SUM(E2:E4)</f>
        <v>9.7025</v>
      </c>
    </row>
    <row r="12">
      <c r="E12" s="6">
        <f>E10+BOM!F112</f>
        <v>83.698</v>
      </c>
    </row>
  </sheetData>
  <hyperlinks>
    <hyperlink r:id="rId1" ref="A2"/>
    <hyperlink r:id="rId2" ref="A3"/>
    <hyperlink r:id="rId3" ref="A4"/>
  </hyperlinks>
  <drawing r:id="rId4"/>
</worksheet>
</file>