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12"/>
  <workbookPr filterPrivacy="1" defaultThemeVersion="124226"/>
  <xr:revisionPtr revIDLastSave="0" documentId="13_ncr:1_{C6D07DE9-0843-4603-B24D-4E7B578AC0E4}" xr6:coauthVersionLast="47" xr6:coauthVersionMax="47" xr10:uidLastSave="{00000000-0000-0000-0000-000000000000}"/>
  <bookViews>
    <workbookView xWindow="-120" yWindow="-120" windowWidth="29040" windowHeight="15840" activeTab="2" xr2:uid="{2EF96F3D-4256-48DD-8CAA-143A5EBF2E06}"/>
  </bookViews>
  <sheets>
    <sheet name="Hoja de Control" sheetId="2" r:id="rId1"/>
    <sheet name="ADSO" sheetId="10" r:id="rId2"/>
    <sheet name="Cronograma de Actividades" sheetId="9" r:id="rId3"/>
    <sheet name="Inventario" sheetId="4" r:id="rId4"/>
    <sheet name="Recursos" sheetId="5" r:id="rId5"/>
    <sheet name="Presupuesto" sheetId="6" r:id="rId6"/>
    <sheet name="Costos" sheetId="8" r:id="rId7"/>
  </sheets>
  <definedNames>
    <definedName name="_xlnm._FilterDatabase" localSheetId="1" hidden="1">ADSO!$A$1:$F$540</definedName>
    <definedName name="_xlnm._FilterDatabase" localSheetId="2" hidden="1">'Cronograma de Actividades'!$A$11:$M$59</definedName>
    <definedName name="_xlnm.Print_Area" localSheetId="1">ADSO!$A$17:$F$190</definedName>
    <definedName name="_xlnm.Print_Area" localSheetId="2">'Cronograma de Actividades'!$A$1:$BR$59</definedName>
    <definedName name="_xlnm.Print_Area" localSheetId="0">'Hoja de Control'!$B$2:$F$39</definedName>
    <definedName name="prevWBS" localSheetId="1">ADSO!$A1048576</definedName>
    <definedName name="prevWBS" localSheetId="2">'Cronograma de Actividades'!$A1048576</definedName>
    <definedName name="_xlnm.Print_Titles" localSheetId="1">ADSO!#REF!</definedName>
    <definedName name="_xlnm.Print_Titles" localSheetId="2">'Cronograma de Actividades'!$1:$7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9" l="1"/>
  <c r="M33" i="9" s="1"/>
  <c r="J32" i="9"/>
  <c r="M32" i="9" s="1"/>
  <c r="J31" i="9"/>
  <c r="M31" i="9" s="1"/>
  <c r="J30" i="9"/>
  <c r="M30" i="9" s="1"/>
  <c r="J40" i="9"/>
  <c r="M40" i="9" s="1"/>
  <c r="J39" i="9"/>
  <c r="M39" i="9" s="1"/>
  <c r="J38" i="9"/>
  <c r="M38" i="9" s="1"/>
  <c r="J37" i="9"/>
  <c r="M37" i="9" s="1"/>
  <c r="J36" i="9"/>
  <c r="M36" i="9" s="1"/>
  <c r="J35" i="9"/>
  <c r="M35" i="9" s="1"/>
  <c r="J34" i="9"/>
  <c r="M34" i="9" s="1"/>
  <c r="J41" i="9"/>
  <c r="M41" i="9" s="1"/>
  <c r="J17" i="9"/>
  <c r="M17" i="9" s="1"/>
  <c r="J16" i="9"/>
  <c r="M16" i="9" s="1"/>
  <c r="J15" i="9"/>
  <c r="M15" i="9" s="1"/>
  <c r="J14" i="9"/>
  <c r="M14" i="9" s="1"/>
  <c r="J58" i="9"/>
  <c r="M58" i="9" s="1"/>
  <c r="J56" i="9"/>
  <c r="M56" i="9" s="1"/>
  <c r="J55" i="9"/>
  <c r="M55" i="9" s="1"/>
  <c r="J54" i="9"/>
  <c r="M54" i="9" s="1"/>
  <c r="J49" i="9"/>
  <c r="M49" i="9" s="1"/>
  <c r="J48" i="9"/>
  <c r="M48" i="9" s="1"/>
  <c r="J51" i="9"/>
  <c r="M51" i="9" s="1"/>
  <c r="J50" i="9"/>
  <c r="M50" i="9" s="1"/>
  <c r="J47" i="9"/>
  <c r="M47" i="9" s="1"/>
  <c r="J23" i="9" l="1"/>
  <c r="M23" i="9" s="1"/>
  <c r="J45" i="9"/>
  <c r="M45" i="9" s="1"/>
  <c r="J44" i="9"/>
  <c r="M44" i="9" s="1"/>
  <c r="J43" i="9"/>
  <c r="M43" i="9" s="1"/>
  <c r="J22" i="9"/>
  <c r="M22" i="9" s="1"/>
  <c r="J21" i="9"/>
  <c r="M21" i="9" s="1"/>
  <c r="J20" i="9"/>
  <c r="M20" i="9" s="1"/>
  <c r="J19" i="9"/>
  <c r="M19" i="9" s="1"/>
  <c r="J18" i="9"/>
  <c r="M18" i="9" s="1"/>
  <c r="J24" i="9"/>
  <c r="J25" i="9"/>
  <c r="J26" i="9"/>
  <c r="J27" i="9"/>
  <c r="J28" i="9"/>
  <c r="J42" i="9"/>
  <c r="M24" i="9"/>
  <c r="M25" i="9"/>
  <c r="M26" i="9"/>
  <c r="M27" i="9"/>
  <c r="M28" i="9"/>
  <c r="M42" i="9"/>
  <c r="M13" i="9"/>
  <c r="J12" i="9"/>
  <c r="M12" i="9" s="1"/>
  <c r="A12" i="9"/>
  <c r="A13" i="9" s="1"/>
  <c r="A14" i="9" l="1"/>
  <c r="A15" i="9" s="1"/>
  <c r="A16" i="9" s="1"/>
  <c r="A17" i="9" s="1"/>
  <c r="A18" i="9" s="1"/>
  <c r="A19" i="9" s="1"/>
  <c r="A20" i="9" s="1"/>
  <c r="A21" i="9" l="1"/>
  <c r="A22" i="9" s="1"/>
  <c r="A23" i="9" s="1"/>
  <c r="J59" i="9"/>
  <c r="M59" i="9" s="1"/>
  <c r="J53" i="9"/>
  <c r="M53" i="9" s="1"/>
  <c r="A24" i="9" l="1"/>
  <c r="A25" i="9" s="1"/>
  <c r="A26" i="9" s="1"/>
  <c r="A27" i="9" s="1"/>
  <c r="J52" i="9"/>
  <c r="M52" i="9" s="1"/>
  <c r="J57" i="9"/>
  <c r="M57" i="9" s="1"/>
  <c r="J46" i="9"/>
  <c r="M46" i="9" s="1"/>
  <c r="J29" i="9"/>
  <c r="M29" i="9" s="1"/>
  <c r="O10" i="9"/>
  <c r="O11" i="9" s="1"/>
  <c r="A28" i="9" l="1"/>
  <c r="O8" i="9"/>
  <c r="O9" i="9"/>
  <c r="P10" i="9"/>
  <c r="P11" i="9" s="1"/>
  <c r="Q10" i="9" l="1"/>
  <c r="Q11" i="9" s="1"/>
  <c r="R10" i="9" l="1"/>
  <c r="R11" i="9" s="1"/>
  <c r="S10" i="9" l="1"/>
  <c r="S11" i="9" s="1"/>
  <c r="T10" i="9" l="1"/>
  <c r="T11" i="9" s="1"/>
  <c r="U10" i="9" l="1"/>
  <c r="U11" i="9" s="1"/>
  <c r="V10" i="9"/>
  <c r="V11" i="9" l="1"/>
  <c r="V8" i="9"/>
  <c r="W10" i="9"/>
  <c r="W11" i="9" s="1"/>
  <c r="V9" i="9"/>
  <c r="X10" i="9" l="1"/>
  <c r="X11" i="9" s="1"/>
  <c r="Y10" i="9" l="1"/>
  <c r="Y11" i="9" s="1"/>
  <c r="Z10" i="9" l="1"/>
  <c r="Z11" i="9" s="1"/>
  <c r="AA10" i="9" l="1"/>
  <c r="AA11" i="9" s="1"/>
  <c r="AB10" i="9" l="1"/>
  <c r="AB11" i="9" s="1"/>
  <c r="AC10" i="9" l="1"/>
  <c r="AC11" i="9" l="1"/>
  <c r="AC8" i="9"/>
  <c r="AD10" i="9"/>
  <c r="AD11" i="9" s="1"/>
  <c r="AC9" i="9"/>
  <c r="AE10" i="9" l="1"/>
  <c r="AE11" i="9" s="1"/>
  <c r="AF10" i="9" l="1"/>
  <c r="AF11" i="9" s="1"/>
  <c r="AG10" i="9" l="1"/>
  <c r="AG11" i="9" s="1"/>
  <c r="AH10" i="9" l="1"/>
  <c r="AH11" i="9" s="1"/>
  <c r="AI10" i="9" l="1"/>
  <c r="AI11" i="9" s="1"/>
  <c r="AJ10" i="9" l="1"/>
  <c r="AJ11" i="9" l="1"/>
  <c r="AJ8" i="9"/>
  <c r="AK10" i="9"/>
  <c r="AK11" i="9" s="1"/>
  <c r="AJ9" i="9"/>
  <c r="AL10" i="9" l="1"/>
  <c r="AL11" i="9" s="1"/>
  <c r="AM10" i="9" l="1"/>
  <c r="AM11" i="9" s="1"/>
  <c r="AN10" i="9" l="1"/>
  <c r="AN11" i="9" s="1"/>
  <c r="AO10" i="9" l="1"/>
  <c r="AO11" i="9" s="1"/>
  <c r="AP10" i="9" l="1"/>
  <c r="AP11" i="9" s="1"/>
  <c r="AQ10" i="9" l="1"/>
  <c r="AQ11" i="9" l="1"/>
  <c r="AQ8" i="9"/>
  <c r="AR10" i="9"/>
  <c r="AR11" i="9" s="1"/>
  <c r="AQ9" i="9"/>
  <c r="AS10" i="9" l="1"/>
  <c r="AS11" i="9" s="1"/>
  <c r="AT10" i="9" l="1"/>
  <c r="AT11" i="9" s="1"/>
  <c r="AU10" i="9" l="1"/>
  <c r="AU11" i="9" s="1"/>
  <c r="AV10" i="9" l="1"/>
  <c r="AV11" i="9" s="1"/>
  <c r="AW10" i="9" l="1"/>
  <c r="AW11" i="9" s="1"/>
  <c r="AX10" i="9" l="1"/>
  <c r="AX11" i="9" l="1"/>
  <c r="AX8" i="9"/>
  <c r="AY10" i="9"/>
  <c r="AY11" i="9" s="1"/>
  <c r="AX9" i="9"/>
  <c r="AZ10" i="9" l="1"/>
  <c r="AZ11" i="9" s="1"/>
  <c r="BA10" i="9" l="1"/>
  <c r="BA11" i="9" s="1"/>
  <c r="BB10" i="9" l="1"/>
  <c r="BB11" i="9" s="1"/>
  <c r="BC10" i="9" l="1"/>
  <c r="BC11" i="9" s="1"/>
  <c r="BD10" i="9" l="1"/>
  <c r="BD11" i="9" s="1"/>
  <c r="BE10" i="9" l="1"/>
  <c r="BE11" i="9" l="1"/>
  <c r="BE8" i="9"/>
  <c r="BF10" i="9"/>
  <c r="BF11" i="9" s="1"/>
  <c r="BE9" i="9"/>
  <c r="BG10" i="9" l="1"/>
  <c r="BG11" i="9" s="1"/>
  <c r="BH10" i="9" l="1"/>
  <c r="BH11" i="9" s="1"/>
  <c r="BI10" i="9" l="1"/>
  <c r="BI11" i="9" s="1"/>
  <c r="BJ10" i="9" l="1"/>
  <c r="BJ11" i="9" s="1"/>
  <c r="BK10" i="9" l="1"/>
  <c r="BK11" i="9" s="1"/>
  <c r="BL10" i="9" l="1"/>
  <c r="BL11" i="9" l="1"/>
  <c r="BL8" i="9"/>
  <c r="BM10" i="9"/>
  <c r="BM11" i="9" s="1"/>
  <c r="BL9" i="9"/>
  <c r="BN10" i="9" l="1"/>
  <c r="BN11" i="9" s="1"/>
  <c r="BO10" i="9" l="1"/>
  <c r="BO11" i="9" s="1"/>
  <c r="BP10" i="9" l="1"/>
  <c r="BP11" i="9" s="1"/>
  <c r="BQ10" i="9" l="1"/>
  <c r="BQ11" i="9" s="1"/>
  <c r="BR10" i="9" l="1"/>
  <c r="BR11" i="9" s="1"/>
  <c r="A29" i="9" l="1"/>
  <c r="A30" i="9" s="1"/>
  <c r="A31" i="9" s="1"/>
  <c r="A32" i="9" s="1"/>
  <c r="A33" i="9" s="1"/>
  <c r="A34" i="9" l="1"/>
  <c r="A35" i="9" s="1"/>
  <c r="A36" i="9" s="1"/>
  <c r="A37" i="9" s="1"/>
  <c r="A38" i="9" s="1"/>
  <c r="A39" i="9" s="1"/>
  <c r="A40" i="9" s="1"/>
  <c r="A41" i="9" s="1"/>
  <c r="A42" i="9" s="1"/>
  <c r="A43" i="9" s="1"/>
  <c r="A44" i="9" l="1"/>
  <c r="A45" i="9" s="1"/>
  <c r="A46" i="9" l="1"/>
  <c r="A47" i="9" l="1"/>
  <c r="A48" i="9" s="1"/>
  <c r="A49" i="9" s="1"/>
  <c r="A50" i="9" l="1"/>
  <c r="A51" i="9" l="1"/>
  <c r="A52" i="9" s="1"/>
  <c r="A53" i="9" s="1"/>
  <c r="A54" i="9" l="1"/>
  <c r="A55" i="9" l="1"/>
  <c r="A56" i="9" s="1"/>
  <c r="A57" i="9" s="1"/>
  <c r="A58" i="9" l="1"/>
  <c r="A59" i="9" s="1"/>
</calcChain>
</file>

<file path=xl/sharedStrings.xml><?xml version="1.0" encoding="utf-8"?>
<sst xmlns="http://schemas.openxmlformats.org/spreadsheetml/2006/main" count="1539" uniqueCount="1172">
  <si>
    <t>Cronograma de Actividades</t>
  </si>
  <si>
    <t>HOJA DE CONTROL</t>
  </si>
  <si>
    <t>Organismo</t>
  </si>
  <si>
    <t>Proyecto</t>
  </si>
  <si>
    <t>Entregable</t>
  </si>
  <si>
    <t>Autor</t>
  </si>
  <si>
    <t>Versión / Edición</t>
  </si>
  <si>
    <t>Fecha Versión</t>
  </si>
  <si>
    <t>Aprobado Por</t>
  </si>
  <si>
    <t>Fecha Aprobación</t>
  </si>
  <si>
    <t>Nº Total de Páginas</t>
  </si>
  <si>
    <t>REGISTRO DE CAMBIOS</t>
  </si>
  <si>
    <t>SI</t>
  </si>
  <si>
    <t>Versión</t>
  </si>
  <si>
    <t>Causa del cambio</t>
  </si>
  <si>
    <t>Responsable del cambio</t>
  </si>
  <si>
    <t>Fecha del cambio</t>
  </si>
  <si>
    <t>Versión Inicial</t>
  </si>
  <si>
    <t>CONTROL DE DISTRIBUCIÓN</t>
  </si>
  <si>
    <t>Nombre y Apellidos</t>
  </si>
  <si>
    <t xml:space="preserve"> </t>
  </si>
  <si>
    <t>&lt;Nombre del Proyecto&gt;</t>
  </si>
  <si>
    <t>Inventario</t>
  </si>
  <si>
    <t>PREDECESSOR</t>
  </si>
  <si>
    <t>ITEM</t>
  </si>
  <si>
    <t>ACTIVIDAD</t>
  </si>
  <si>
    <t>Fecha Inicio Proyecto</t>
  </si>
  <si>
    <t>Líder del Proyecto</t>
  </si>
  <si>
    <t>Semana</t>
  </si>
  <si>
    <t>%</t>
  </si>
  <si>
    <t>FASE: ANÁLISIS</t>
  </si>
  <si>
    <t>FASE: PLANEACIÓN</t>
  </si>
  <si>
    <t>FASE: EJECUCIÓN</t>
  </si>
  <si>
    <t>FASE: EVALUACIÓN</t>
  </si>
  <si>
    <t>RAP</t>
  </si>
  <si>
    <t>[Nombre Completo]</t>
  </si>
  <si>
    <t>TRIM</t>
  </si>
  <si>
    <t>EVIDENCIA</t>
  </si>
  <si>
    <t>RESPONSABLE</t>
  </si>
  <si>
    <t>INICIO</t>
  </si>
  <si>
    <t>FIN</t>
  </si>
  <si>
    <t>DÍAS</t>
  </si>
  <si>
    <t>LAB</t>
  </si>
  <si>
    <t>Recursos</t>
  </si>
  <si>
    <t>Presupuesto</t>
  </si>
  <si>
    <t>Costos</t>
  </si>
  <si>
    <t>INDUCCIÓN</t>
  </si>
  <si>
    <t>Identificar la dinámica organizacional del SENA y el rol de la formación profesional integral de acuerdo con su proyecto de vida y el desarrollo profesional.</t>
  </si>
  <si>
    <t>ESPECIFICACIÓN DE REQUISITOS DE SOFTWARE</t>
  </si>
  <si>
    <t>Caracterizar los procesos de la organización de acuerdo con el software a construir.</t>
  </si>
  <si>
    <t>Recolectar información del software a construir de acuerdo con las necesidades del cliente.</t>
  </si>
  <si>
    <t>Establecer los requisitos del software de acuerdo con la información recolectada.</t>
  </si>
  <si>
    <t>Validar el informe de requisitos de acuerdo con las necesidades del cliente.</t>
  </si>
  <si>
    <t>ANÁLISIS DE LA ESPECIFICACIÓN DE REQUISITOS DEL CLIENTE</t>
  </si>
  <si>
    <t>Planear actividades de análisis de acuerdo con la metodología seleccionada.</t>
  </si>
  <si>
    <t>Modelar las funciones del software de acuerdo con el informe de requisitos.</t>
  </si>
  <si>
    <t>Desarrollar procesos lógicos a través de la implementación de algoritmos.</t>
  </si>
  <si>
    <t>Verificar los modelos realizados en la fase de análisis de acuerdo con lo establecido en el informe de requisitos.</t>
  </si>
  <si>
    <t>ELABORACIÓN DE LA PROPUESTA TÉCNICA</t>
  </si>
  <si>
    <t>Definir especificaciones técnicas del software de acuerdo con las características del software a construir.</t>
  </si>
  <si>
    <t>Elaborar propuesta técnica del software de acuerdo con las especificaciones técnicas definidas.</t>
  </si>
  <si>
    <t>Validar las condiciones de la propuesta técnica del software de acuerdo con los intereses de las partes.</t>
  </si>
  <si>
    <t>MODELADO DE LOS ARTEFACTOS DEL SOFTWARE</t>
  </si>
  <si>
    <t>Elaborar los artefactos de diseño del software siguiendo las prácticas de la metodología seleccionada.</t>
  </si>
  <si>
    <t>Estructurar el modelo de datos del software de acuerdo con las especificaciones del análisis.</t>
  </si>
  <si>
    <t>Determinar las características técnicas de la interfaz gráfica del software adoptando estándares.</t>
  </si>
  <si>
    <t>Verificar los entregables de la fase de diseño del software de acuerdo con lo establecido en el informe de análisis.</t>
  </si>
  <si>
    <t>CONSTRUCCIÓN DEL SOFTWARE</t>
  </si>
  <si>
    <t>Planear actividades de construcción del software de acuerdo con el diseño establecido.</t>
  </si>
  <si>
    <t>Construir la base de datos para el software a partir del modelo de datos.</t>
  </si>
  <si>
    <t>Crear componentes front-end del software de acuerdo con el diseño.</t>
  </si>
  <si>
    <t>Codificar el software de acuerdo con el diseño establecido.</t>
  </si>
  <si>
    <t>Realizar pruebas al software para verificar su funcionalidad.</t>
  </si>
  <si>
    <t>IMPLANTACIÓN DEL SOFTWARE</t>
  </si>
  <si>
    <t>Planear actividades de implantación del software de acuerdo con las condiciones del sistema.</t>
  </si>
  <si>
    <t>Desplegar el software de acuerdo con la arquitectura y las políticas establecidas.</t>
  </si>
  <si>
    <t>Documentar el proceso de implantación de software siguiendo estándares de calidad.</t>
  </si>
  <si>
    <t>Implantar el software de acuerdo con los niveles de servicio establecidos con el cliente.</t>
  </si>
  <si>
    <t>ADOPCIÓN DE BUENAS PRÁCTICAS EN EL PROCESO DE DESARROLLO DE SOFTWARE</t>
  </si>
  <si>
    <t>Incorporar actividades de aseguramiento de la calidad del software de acuerdo con estándares de la industria.</t>
  </si>
  <si>
    <t>Verificar la calidad del software de acuerdo con las prácticas asociadas en los procesos de desarrollo.</t>
  </si>
  <si>
    <t>Realizar actividades de mejora de la calidad del software a partir de los resultados de la verificación.</t>
  </si>
  <si>
    <t>CIENCIAS NATURALES (FÍSICA)</t>
  </si>
  <si>
    <t>Identificar los principios y leyes de la física en la solución de problemas de acuerdo al contexto productivo.</t>
  </si>
  <si>
    <t>Solucionar problemas asociados con el sector productivo con base en los principios y leyes de la física.</t>
  </si>
  <si>
    <t>Verificar las transformaciones físicas de la materia utilizando herramientas tecnológicas.</t>
  </si>
  <si>
    <t>Proponer acciones de mejora en los procesos productivos de acuerdo con los principios y leyes de la física.</t>
  </si>
  <si>
    <t>DESCRIPCIÓN</t>
  </si>
  <si>
    <t>COMP</t>
  </si>
  <si>
    <t>PROCESOS</t>
  </si>
  <si>
    <t>Teoría general de sistemas: orígenes, conceptos.</t>
  </si>
  <si>
    <t>Enfoque sistémico: concepto, características, aplicación, organizaciones inteligentes.</t>
  </si>
  <si>
    <t>Datos e Información: conceptos datos e información, procesamiento de datos y actividades de procesamiento de datos.</t>
  </si>
  <si>
    <t>Sistemas de Información: elementos, objetivos, clasificación.</t>
  </si>
  <si>
    <t>Ciclo de Vida del Software: definición, elementos, modelos, fases y susobjetivos.</t>
  </si>
  <si>
    <t>Metodologías de desarrollo: conceptos, tipos.</t>
  </si>
  <si>
    <t>Procesos: definición, características, entradas, componentes, representación gráfica, procedimientos, Modelo de Procesos de Negocio (BPM).</t>
  </si>
  <si>
    <t>Identificar procesos de la organización</t>
  </si>
  <si>
    <t>Aplicar técnicas de análisis de procesos</t>
  </si>
  <si>
    <t>Elaborar diagrama de procesos</t>
  </si>
  <si>
    <t>CRITERIOS DE EVALUACIÓN</t>
  </si>
  <si>
    <t>Identifica procesos de la organización de acuerdo con la estructura organizacional de la empresa y los requerimientos del cliente.</t>
  </si>
  <si>
    <t>Aplica técnicas de análisis de procesos, siguiendo la metodología establecida.</t>
  </si>
  <si>
    <t>Elabora diagrama de procesos identificando áreas de incidencia directa con el sistema de información a construir.</t>
  </si>
  <si>
    <t>Reconoce las fronteras y el contexto del sistema de acuerdo con el alcance del proyecto.</t>
  </si>
  <si>
    <t>CONCEPTOS Y PRINCIPIOS</t>
  </si>
  <si>
    <t>Técnicas de elicitación de requisitos: técnicas de prospección, técnicas de creatividad, técnicas centradas en la documentación, técnicas de observación.</t>
  </si>
  <si>
    <t>Requisitos: conceptos, requisitos funcionales y no funcionales.</t>
  </si>
  <si>
    <t>Ingeniería de Requisitos: Análisis de requisitos, gestión de requisitos, prácticas ágiles(historias de usuarios, iteraciones, product backlog, estimaciones, storyboard).</t>
  </si>
  <si>
    <t>Estadística Descriptiva: definición, población, elementos y características, variables cualitativas y cuantitativas, medidas de tendencias central (media, media geométrica, mediana, moda), representación gráfica de los datos.</t>
  </si>
  <si>
    <t>Fuentes de requisitos: implicados, documentación, sistemas en operación.</t>
  </si>
  <si>
    <t>Determinar las fronteras del sistema y del contexto</t>
  </si>
  <si>
    <t>Seleccionar fuentes de requisitos</t>
  </si>
  <si>
    <t>Categorizar los requisitos</t>
  </si>
  <si>
    <t>Tipificar los requisitos</t>
  </si>
  <si>
    <t>Determinar técnicas de elicitación de requisitos</t>
  </si>
  <si>
    <t>Diseñar instrumentos para recolectar información</t>
  </si>
  <si>
    <t>Aplicar instrumentos de recolección de información</t>
  </si>
  <si>
    <t>Organizar y depurar información</t>
  </si>
  <si>
    <t>Identifica las fronteras del sistema y del contexto de acuerdo de las fuentes de requisitos.</t>
  </si>
  <si>
    <t>Reconoce las fuentes de requisitos de acuerdo con el proyecto especificado</t>
  </si>
  <si>
    <t>Diferencia los tipos de requisitos según sus características particulares.</t>
  </si>
  <si>
    <t>Diseña instrumentos para recolección de información siguiendo normas y procedimientos técnicos.</t>
  </si>
  <si>
    <t>Utiliza las técnicas de captura de requisitos de acuerdo con las fuentes identificadas.</t>
  </si>
  <si>
    <t>Organiza la información recolectada para analizarla</t>
  </si>
  <si>
    <t>Tipos de documentación de requisitos: lenguaje natural, modelos conceptuales, híbridos.</t>
  </si>
  <si>
    <t>Buenas prácticas de documentación: NTC1486 del ICONTEC, APA, buenas prácticas de redacción de requisitos.</t>
  </si>
  <si>
    <t>Informe de Requisitos: Elementos del documento, IREB (International Requirements Engineering Board), estándar IEEE.</t>
  </si>
  <si>
    <t>Historias de usuario: características, uso, criterios de aceptación.</t>
  </si>
  <si>
    <t>Identificar estándares</t>
  </si>
  <si>
    <t>Redactar los requisitos</t>
  </si>
  <si>
    <t>Presentar informe de requisitos</t>
  </si>
  <si>
    <t>Genera la documentación de la especificación de requisitos de acuerdo con normatividad y estándares relacionados.</t>
  </si>
  <si>
    <t>Presenta el informe de requisitos de acuerdo con estándares establecidos.</t>
  </si>
  <si>
    <t>Listas de chequeo para validación de información</t>
  </si>
  <si>
    <t>Técnicas para validar requisitos: inspecciones, revisión guiada, opinión de expertos.</t>
  </si>
  <si>
    <t>Versionamiento de requisitos: gestión de cambios.</t>
  </si>
  <si>
    <t>Seleccionar técnicas de validación de requisitos</t>
  </si>
  <si>
    <t>Elaborar listas de chequeo para validación</t>
  </si>
  <si>
    <t>Verificar requisitos con el cliente</t>
  </si>
  <si>
    <t>Ajustar cambios de la documentación de requisitos de software.</t>
  </si>
  <si>
    <t>Evalúa el informe de requisitos con el cliente según las necesidades establecidas.</t>
  </si>
  <si>
    <t>Realiza cambios a la documentación de especificación de requisitos a partir de los hallazgos encontrados.</t>
  </si>
  <si>
    <t>Metodologías de desarrollo de software: concepto, clasificación, roles,
ejemplos.</t>
  </si>
  <si>
    <t>Metodologías tradicionales: Proceso Unificado Racional (RUP)</t>
  </si>
  <si>
    <t>Proyectos de software: características, tipos, componentes.</t>
  </si>
  <si>
    <t>Caracterizar la solución de software</t>
  </si>
  <si>
    <t>Identificar metodologías de desarrollo de software</t>
  </si>
  <si>
    <t>Seleccionar metodología de desarrollo de software</t>
  </si>
  <si>
    <t>Establecer las actividades de la metodología seleccionada</t>
  </si>
  <si>
    <t>Identifica metodologías de desarrollo de software de acuerdo con las
características del software a desarrollar.</t>
  </si>
  <si>
    <t>Informes de requisitos: análisis, interpretación y toma de decisiones.</t>
  </si>
  <si>
    <t>Análisis orientado a objetos: conceptos de objeto, clase, instancia,
multiplicidad, asociación, agregación, composición, actor, caso de uso,
mensajes, excepciones, condiciones, post-condiciones, focos de control.</t>
  </si>
  <si>
    <t>UML: Definición, notación, elementos, relaciones, diagramas, clasificación</t>
  </si>
  <si>
    <t>Diagramas UML: casos de uso, actividades, modelo de dominio.</t>
  </si>
  <si>
    <t>Herramientas CASE: definición, tipos, uso.</t>
  </si>
  <si>
    <t>Modelo de Datos: Fundamentos de bases de datos, modelo entidad
relación.</t>
  </si>
  <si>
    <t>Interpretar informe de requisitos</t>
  </si>
  <si>
    <t>Diagramar casos de uso</t>
  </si>
  <si>
    <t>Realizar diagramas de actividades</t>
  </si>
  <si>
    <t>Generar plantillas extendidas de casos de uso</t>
  </si>
  <si>
    <t>Construir el modelo de dominio del sistema</t>
  </si>
  <si>
    <t>Crear informe de análisis</t>
  </si>
  <si>
    <t>Elaborar el modelo entidad relación</t>
  </si>
  <si>
    <t>Interpreta el informe de requisitos para modelar las funciones del software.</t>
  </si>
  <si>
    <t>Realiza diagramas de actividades exponiendo detalles de los casos de uso.</t>
  </si>
  <si>
    <t>Genera plantillas extendidas de casos de uso expresando la intención de
las acciones a desarrollar.</t>
  </si>
  <si>
    <t>Representa el negocio en término de clases abstractas generando un
modelo de dominio consistente.</t>
  </si>
  <si>
    <t>Documenta las actividades de análisis a través de un informe.</t>
  </si>
  <si>
    <t>Elabora el modelo entidad relación de acuerdo con los requisitos del
software.</t>
  </si>
  <si>
    <t>Lógica matemática: fundamentos, lógica proposicional.</t>
  </si>
  <si>
    <t>Algoritmo: concepto, tipos, técnicas para la formulación de algoritmos
(pseudocódigo, diagramas de flujo), entidades primitivas, jerarquía de
operadores, estructuras secuenciales, condicionales, cíclicas, arreglos,
funciones, procedimientos, prueba de escritorio.</t>
  </si>
  <si>
    <t>Herramientas para creación y prueba de algoritmos: DFD, LPP o
PSeint, Python.</t>
  </si>
  <si>
    <t>Solucionar problemas de lógica proposicional.</t>
  </si>
  <si>
    <t>Aplicar estructuras secuenciales en la construcción de algoritmos.</t>
  </si>
  <si>
    <t>Aplicar estructuras de control en la construcción de algoritmos.</t>
  </si>
  <si>
    <t>Aplicar estructuras cíclicas en la construcción de algoritmos.</t>
  </si>
  <si>
    <t>Construir algoritmos con funciones y procedimientos.</t>
  </si>
  <si>
    <t>Construir algoritmos con arreglos.</t>
  </si>
  <si>
    <t>Construir algoritmos con manejo de archivos.</t>
  </si>
  <si>
    <t>Crea funciones y procedimientos en la solución de algoritmos para ordenar y simplificar los códigos.</t>
  </si>
  <si>
    <t>Informe de análisis: estructura, resultados</t>
  </si>
  <si>
    <t>Instrumentos de verificación: listas de chequeo.</t>
  </si>
  <si>
    <t>Trazabilidad: artefactos generados en el análisis frente a los requisitos.</t>
  </si>
  <si>
    <t>Prototipos: tipos, herramientas.</t>
  </si>
  <si>
    <t>Aplicar listas de chequeo para validación</t>
  </si>
  <si>
    <t>Evaluar informe de análisis</t>
  </si>
  <si>
    <t>Ajustar cambios de la documentación de análisis</t>
  </si>
  <si>
    <t>Realizar prototipo inicial del software</t>
  </si>
  <si>
    <t>Elabora listas de chequeo para validación de la documentación de análisis</t>
  </si>
  <si>
    <t>Evalúa el informe de análisis teniendo en cuenta la calidad de los artefactos generados y la respuesta al cumplimiento de requisitos.</t>
  </si>
  <si>
    <t>Realiza mejoras a la documentación de análisis de acuerdo con los resultados de la evaluación.</t>
  </si>
  <si>
    <t>Realiza prototipo inicial del software de acuerdo con los casos de uso identificados.</t>
  </si>
  <si>
    <t>Tecnología informática: Características de Hardware y Software, tendencias de fabricación TI y mercado en el ámbito nacional e
internacional.</t>
  </si>
  <si>
    <t>Soluciones informáticas: diagnóstico de necesidades y elaboración de referentes técnicos.</t>
  </si>
  <si>
    <t>Gestión Tecnológica: Conceptos y características, innovación, emprendimiento y actividades de la gestión tecnológica.</t>
  </si>
  <si>
    <t>Contratación de servicios de TI: concepto, tipos, principios y características, normatividad general de la contratación tanto privada como estatal.</t>
  </si>
  <si>
    <t>Proyectos de TI: tipos, características, fases.</t>
  </si>
  <si>
    <t>Licenciamiento de software: concepto, tipos, características, diferencias de carácter técnico y de condiciones de cumplimiento</t>
  </si>
  <si>
    <t>Propiedad Intelectual: Derechos de autor, propiedad industrial, registro de software.</t>
  </si>
  <si>
    <t>Diseñar formatos de fichas técnicas.</t>
  </si>
  <si>
    <t>Diligenciar formatos de fichas técnicas.</t>
  </si>
  <si>
    <t>Elaborar referentes técnicos.</t>
  </si>
  <si>
    <t>Determinar licenciamientos tecnológicos.</t>
  </si>
  <si>
    <t>Diseña formatos de fichas técnicas de acuerdo con estándares.</t>
  </si>
  <si>
    <t>Elabora referentes técnicos de acuerdo con normatividad legal vigente.</t>
  </si>
  <si>
    <t>Dimensiona las licencias de software de acuerdo con las características de la solución y las necesidades de la empresa.</t>
  </si>
  <si>
    <t>Estima condiciones técnicas y económicas de acuerdo con las características de la solución de software y las necesidades de la empresa.</t>
  </si>
  <si>
    <t>Costos: conceptos, fundamentos, clasificación.</t>
  </si>
  <si>
    <t>Estimación Costos: Conceptos de estimación de costos y presupuesto aplicados a proyectos de software.</t>
  </si>
  <si>
    <t>Ficha técnica: elementos mínimos para describir los referentes técnicos.</t>
  </si>
  <si>
    <t>Términos de referencia: concepto, elementos y construcción.</t>
  </si>
  <si>
    <t>Elaborar análisis comparativo de proveedores y presupuestos.</t>
  </si>
  <si>
    <t>Estimar costos y presupuestos del software</t>
  </si>
  <si>
    <t>Construir la propuesta técnica teniendo en cuenta la arquitectura a implementar para el software.</t>
  </si>
  <si>
    <t>Elabora análisis comparativo de proveedores considerando costos, cantidad y especificaciones técnicas definidas.</t>
  </si>
  <si>
    <t>Estima costos de software y hardware de acuerdo con las características del negocio.</t>
  </si>
  <si>
    <t>Documenta la propuesta técnica según las especificaciones de la solución de software.</t>
  </si>
  <si>
    <t>Comunicación: Técnicas, tipos y habilidades.</t>
  </si>
  <si>
    <t>Negociación de Tecnología: Estilos de negociación, principios de negociación, identificación y solución de conflictos.</t>
  </si>
  <si>
    <t>Contrato: concepto, tipos, partes, normatividad</t>
  </si>
  <si>
    <t>Acuerdos de niveles de servicio: concepto, formulación, métricas.</t>
  </si>
  <si>
    <t>Presentar la propuesta técnica y costos del software.</t>
  </si>
  <si>
    <t>Formular ajustes sobre los parámetros técnicos.</t>
  </si>
  <si>
    <t>Verificar que la propuesta técnica contenga la información necesaria para la elaboración del contrato</t>
  </si>
  <si>
    <t>Verificar los términos técnicos de referencia.</t>
  </si>
  <si>
    <t>Realiza la presentación de la propuesta según propósitos de la negociación.</t>
  </si>
  <si>
    <t>Documenta las sugerencias del cliente según la necesidad del negocio.</t>
  </si>
  <si>
    <t>Ajusta los parámetros técnicos de acuerdo con los resultados de la
negociación.</t>
  </si>
  <si>
    <t>Informe de análisis: interpretación, análisis y toma de decisiones.</t>
  </si>
  <si>
    <t>Diseño orientado a objetos: conceptos (cohesión, acoplamiento, encapsulamiento, polimorfismo, composición, herencia, interfaces),
principios (adaptabilidad, extensibilidad, mantenibilidad, reusabilidad,
desempeño, escalabilidad, confiabilidad, eficiencia).</t>
  </si>
  <si>
    <t>Plataformas tecnológicas: motores de bases de datos relacionales, no relacionales, lenguajes de programación con orientación a objetos.</t>
  </si>
  <si>
    <t>Diagrama de clases: atributos, métodos, relaciones.</t>
  </si>
  <si>
    <t>Patrones de diseño (GOF): conceptos, comportamentales (estrategia, comando, iterador), creacionales (singleton, fábrica abstracta), estructurales (fachada).</t>
  </si>
  <si>
    <t>Arquitectura de software: generalidades, conceptos, tipos de arquitecturas, componentes, vistas y modelos relacionados, cualidades sistémicas.</t>
  </si>
  <si>
    <t>Arquitectura orientada a servicios (SOA, REST, GraphQL): conceptos, aplicaciones.</t>
  </si>
  <si>
    <t>Arquitecturas Microservices y Serverless: conceptos, aplicaciones.</t>
  </si>
  <si>
    <t>DevOps, integración continua: conceptos, aplicaciones.</t>
  </si>
  <si>
    <t>Arquitectura cliente / servidor: concepto, 2 capas, 3 capas, N capas, aplicaciones distribuidas, clientes móviles, conceptos arquitectura REST.</t>
  </si>
  <si>
    <t>Modelo Vista Controlador: concepto, aplicación</t>
  </si>
  <si>
    <t>Vista de componentes: diagrama de componentes.</t>
  </si>
  <si>
    <t>Vista física: diagrama de despliegue.</t>
  </si>
  <si>
    <t>Documento de diseño: modelos, arquitectura candidata.</t>
  </si>
  <si>
    <t>Interpretar el informe de análisis.</t>
  </si>
  <si>
    <t>Apropiar conceptos y principios de diseño orientado a objetos.</t>
  </si>
  <si>
    <t>Definir plataforma tecnológica.</t>
  </si>
  <si>
    <t>Definir entregables de diseño.</t>
  </si>
  <si>
    <t>Crear vistas estáticas</t>
  </si>
  <si>
    <t>Incorporar patrones de diseño de software</t>
  </si>
  <si>
    <t>Definir arquitectura del software</t>
  </si>
  <si>
    <t>Crear vista de componentes</t>
  </si>
  <si>
    <t>Crear vista de despliegue</t>
  </si>
  <si>
    <t>Interpreta el informe de análisis identificando las características del software a diseñar.</t>
  </si>
  <si>
    <t>Define las plataformas tecnológicas a emplear en el desarrollo de acuerdo con las condiciones del software a desarrollar.</t>
  </si>
  <si>
    <t>Define los entregables de diseño siguiendo los conceptos y principios de orientación a objetos.</t>
  </si>
  <si>
    <t>Crea el diagrama de clases de acuerdo con los requisitos, aplicando buenas prácticas de diseño orientado a objetos.</t>
  </si>
  <si>
    <t>Incorpora patrones de diseño propendiendo en mejores prácticas para la codificación y mantenibilidad del software.</t>
  </si>
  <si>
    <t>Define la arquitectura del software dando cumplimiento a los requisitos funcionales y no funcionales.</t>
  </si>
  <si>
    <t>Crea la vista de componentes para visualizar el software en fases avanzadas del ciclo de vida.</t>
  </si>
  <si>
    <t>Crea la vista de despliegue del software para determinar condiciones de la implantación de la solución informática.</t>
  </si>
  <si>
    <t>Modelo lógico de datos (Modelo Relacional): concepto, representación, cardinalidad, reglas de transformación de modelo conceptual a modelo lógico, restricciones, herramientas para el diseño de base de datos.</t>
  </si>
  <si>
    <t>Bases de datos: conceptos, características, relacionales, no relacionales, motores.</t>
  </si>
  <si>
    <t>Diccionario de datos: tipo de datos, tamaño de los datos, estándares de nombrado, restricciones y dominio de datos.</t>
  </si>
  <si>
    <t>Normalización: conceptos, formas normales, ejemplos.</t>
  </si>
  <si>
    <t>Seguridad de la Información: concepto, políticas, encriptación de datos, tratamiento de datos personales, niveles de acceso.</t>
  </si>
  <si>
    <t>Big Data: conceptos, aplicaciones.</t>
  </si>
  <si>
    <t>Determinar tipos de bases de datos.</t>
  </si>
  <si>
    <t>Generar el modelo conceptual.</t>
  </si>
  <si>
    <t>Generar el modelo lógico.</t>
  </si>
  <si>
    <t>Estandarizar el modelo de datos.</t>
  </si>
  <si>
    <t>Establecer diccionario de datos.</t>
  </si>
  <si>
    <t>Definir políticas de seguridad de los datos.</t>
  </si>
  <si>
    <t>Genera el modelo conceptual de acuerdo con el tipo de base de datos seleccionada y las especificaciones del análisis.</t>
  </si>
  <si>
    <t>Genera el modelo lógico de acuerdo con la técnica seleccionada.</t>
  </si>
  <si>
    <t>Normaliza el modelo lógico de acuerdo con el tipo de base de datos.</t>
  </si>
  <si>
    <t>Crea el diccionario de datos de acuerdo con el modelo lógico.</t>
  </si>
  <si>
    <t>Define políticas de seguridad para garantizar integridad, confidencialidad y disponibilidad de los datos.</t>
  </si>
  <si>
    <t>Componente gráfico: Conceptos, características, teoría del color, usabilidad, accesibilidad, framework front-end, W3C, web semántica.</t>
  </si>
  <si>
    <t>Diseño de interfaz para dispositivos móviles: conceptos, dispositivos, características, reglas de diseño.</t>
  </si>
  <si>
    <t>Tipos de prototipado: conceptos, técnicas (bocetos, mapas de navegación, prototipos en papel, prototipos de software), herramientas de apoyo, prototipado para aplicaciones web, stand-alone y móviles.</t>
  </si>
  <si>
    <t>Proponer interfaz gráfica de usuario en aplicaciones stand-alone y web</t>
  </si>
  <si>
    <t>Proponer interfaz gráfica de usuario en aplicaciones móviles.</t>
  </si>
  <si>
    <t>Construir mapa de navegación.</t>
  </si>
  <si>
    <t>Elaborar prototipos.</t>
  </si>
  <si>
    <t>Propone la interfaz gráfica de usuario cumpliendo reglas de usabilidad y accesibilidad para aplicaciones stand-alone y web.</t>
  </si>
  <si>
    <t>Propone la interfaz gráfica de usuario cumpliendo reglas de usabilidad y accesibilidad para aplicaciones móviles.</t>
  </si>
  <si>
    <t>Construye el mapa de navegación cumpliendo reglas de usabilidad y accesibilidad.</t>
  </si>
  <si>
    <t>Elabora prototipos según los requisitos del software.</t>
  </si>
  <si>
    <t>Técnicas de evaluación: inspección, revisión.</t>
  </si>
  <si>
    <t>Listas de chequeo: criterios de aceptación.</t>
  </si>
  <si>
    <t>Prácticas de diseño: bajo acoplamiento y alta cohesión.</t>
  </si>
  <si>
    <t>Informe de diseño: concepto, características, artefactos elaborados en la fase de diseño.</t>
  </si>
  <si>
    <t>Técnicas de redacción de informes: documentación, organización de artefactos de diseño.</t>
  </si>
  <si>
    <t>Elaborar listas de chequeo para verificación.</t>
  </si>
  <si>
    <t>Evaluar artefactos de diseño.</t>
  </si>
  <si>
    <t>Ajustar el diseño.</t>
  </si>
  <si>
    <t>Elabora listas de chequeo para verificación de la documentación de diseño</t>
  </si>
  <si>
    <t>Evalúa los artefactos de diseño teniendo en cuenta el cumplimiento de requisitos y la calidad de los entregables generados.</t>
  </si>
  <si>
    <t>Realiza mejoras a los artefactos de diseño de acuerdo con los resultados
de la evaluación.</t>
  </si>
  <si>
    <t>Informe de Diseño: interpretación, análisis.</t>
  </si>
  <si>
    <t>Herramientas de apoyo: versionamiento, control de cambios del código, integración continua.</t>
  </si>
  <si>
    <t>Estándares de codificación: plantilla de estándar de código, (documentación de código, reglas de nombrado para variables, métodos, atributos, clases, tablas, campos, indentación)</t>
  </si>
  <si>
    <t>Interpretar informe de diseño</t>
  </si>
  <si>
    <t>Seleccionar herramientas de desarrollo</t>
  </si>
  <si>
    <t>Configurar herramientas de desarrollo</t>
  </si>
  <si>
    <t>Seleccionar herramientas de versionamiento</t>
  </si>
  <si>
    <t>Configurar herramientas de versionamiento</t>
  </si>
  <si>
    <t>Interpreta el informe de diseño para definir el plan de trabajo en la construcción del software.</t>
  </si>
  <si>
    <t>Selecciona y configura herramientas de desarrollo de acuerdo con las condiciones del software a construir.</t>
  </si>
  <si>
    <t>Selecciona y configura herramientas de versionamiento para el control de cambios en el código.</t>
  </si>
  <si>
    <t>Define estándares de codificación de acuerdo con las reglas de la plataforma de desarrollo seleccionada.</t>
  </si>
  <si>
    <t>Motores de bases de datos relacionales (Oracle, SQL Server, PostgreSQL, Mysql, MariaDB, SQLite): conceptos de sistema manejador de bases de datos - SMBD, licenciamiento, instalación, instancias, configuración, sistema de archivos, objetos de la BD (tablas, relaciones, índices, vistas, procedimientos almacenados, restricciones), seguridad de la información, permisos, copias de seguridad, restauración de la BD.</t>
  </si>
  <si>
    <t>SQL: sentencias DDL (create, alter, drop, truncate), DML (select, insert, update, delete, merge), DCL (revoke, grant), control de transacciones (commit, rollback), programación en SQL (cursores, procedimientos, funciones, triggers).</t>
  </si>
  <si>
    <t>NoSQL: (Redis, MongoDB): conceptos, instalación, consultas, documentos,  colecciones, objetos.</t>
  </si>
  <si>
    <t>Crear objetos de la base de datos</t>
  </si>
  <si>
    <t>Manipular datos en el Sistema Administrador de Bases de Datos (SMBD).</t>
  </si>
  <si>
    <t>Definir esquemas de seguridad de los datos</t>
  </si>
  <si>
    <t>Crea la base de datos integrando los objetos de acuerdo con la funcionalidad del software.</t>
  </si>
  <si>
    <t>Implementa restricciones en la base de datos de acuerdo con las reglas de diseño.</t>
  </si>
  <si>
    <t>Define esquemas de seguridad en la base de datos para mantener la integridad de la información.</t>
  </si>
  <si>
    <t>Interfaz gráfica en aplicaciones de escritorio: formularios, objetos de un formulario, cuadros de dialogo, menús, barras de herramientas.</t>
  </si>
  <si>
    <t>Interfaz gráfica en aplicaciones WEB: concepto, manejo de etiquetas, formularios, componentes del formulario, distribución, W3C, validador W3C, framework front-end (bootstrap).</t>
  </si>
  <si>
    <t>Hojas de estilo: conceptos, sintaxis, usos.</t>
  </si>
  <si>
    <t>JavaScript: sintaxis, librerías(jquery, modernizr), frameworks (angularJS,
prototype, mootools).</t>
  </si>
  <si>
    <t>Gestores de contenidos: conceptos, tipos, uso (wordpress, joomla).</t>
  </si>
  <si>
    <t>Interfaz gráfica en aplicaciones móviles: dispositivos, plataformas, organización de contenidos, vistas, frameworks para desarrollo móvil.</t>
  </si>
  <si>
    <t>Generar plantillas y estilos.</t>
  </si>
  <si>
    <t>Crear interfaces gráficas de usuario en aplicaciones de escritorio, web y móviles.</t>
  </si>
  <si>
    <t>Genera plantillas y estilos de acuerdo con el diseño establecido.</t>
  </si>
  <si>
    <t>Crea interfaces de usuario aplicando buenas prácticas de usabilidad y accesibilidad.</t>
  </si>
  <si>
    <t>Lenguaje de programación orientado a objetos: C#, JAVA (SE, EE), PHP, Python, Ruby. Conceptos asociados al lenguaje, antecedentes, IDE, sintaxis, estructura general del lenguaje (estándar de código), aplicaciones, clientes personalizados para conexión a las bases de datos (cadenas de conexión), generación de reportes.</t>
  </si>
  <si>
    <t>Editores de Código: características, instalación, uso (Visual Studio Code, Sublime Text, Atom, Brackets, Notepad ++).</t>
  </si>
  <si>
    <t>Entornos de desarrollo / Frameworks: características, instalación, uso (Netbeans, Visual Studio .Net, Eclipse, Anaconda, Laravel, Ruby on Rails, Django, Vaadin).</t>
  </si>
  <si>
    <t>Seguridad: SQL Injection, algoritmos de encriptación, firmas digitales, manejo de sesiones.</t>
  </si>
  <si>
    <t>Servidores de Aplicaciones / Servidores Web: definiciones, tipos, usos (GlassFish, Apache, IIS, Node.js)</t>
  </si>
  <si>
    <t>Servicios web: concepto, tipos (SOAP, RESTful), formato intercambio de datos (JSON, XML).</t>
  </si>
  <si>
    <t>Cloud Computing: concepto, desarrollo en la nube (Plataformas Azure, AWS, Heroku, editores Cloud9, Función como Servicio FaaS AWS Lambda).</t>
  </si>
  <si>
    <t>Creación de APP: concepto, plataformas nativas (Android, IOS), SQLite, librerías de terceros.</t>
  </si>
  <si>
    <t>Entornos de Desarrollo Móvil: concepto, plataformas (Kotlin, Swift, Ionic)</t>
  </si>
  <si>
    <t>Internet de las cosas: Introducción, aplicaciones, desarrollos.</t>
  </si>
  <si>
    <t>Blockchain: introducción, aplicaciones, desarrollos.</t>
  </si>
  <si>
    <t>Machine learning: conceptos, aplicaciones, deep learning.</t>
  </si>
  <si>
    <t>Control de versiones: herramientas para control de cambios en el código (GIT, GITHUB, Apache Subversion).</t>
  </si>
  <si>
    <t>Aplicar estándares de codificación</t>
  </si>
  <si>
    <t>Codificar los módulos del software stand-alone, web y móvil</t>
  </si>
  <si>
    <t>Crear servicios web</t>
  </si>
  <si>
    <t>Integrar módulos</t>
  </si>
  <si>
    <t>Incorporar tecnologías emergentes y disruptivas</t>
  </si>
  <si>
    <t xml:space="preserve">Codifica los módulos del software stand-alone, web y móvil, de acuerdo con las especificaciones del diseño y el estándar de codificación. </t>
  </si>
  <si>
    <t>Crea servicios web para disponer de métodos reutilizables en el software.</t>
  </si>
  <si>
    <t>Integra los módulos del software de acuerdo con los propósitos del sistema.</t>
  </si>
  <si>
    <t>Incorpora tecnologías emergentes y disruptivas de acuerdo con los
propósitos del software.</t>
  </si>
  <si>
    <t>Pruebas: conceptos, niveles, tipos, enfoques, plan de pruebas, diseño de casos de prueba, herramientas tecnológicas para pruebas, documentación de pruebas (unitarias, carga, estrés, integración).</t>
  </si>
  <si>
    <t>Desarrollo guiado por Pruebas (TDD): Metodologías ágiles, Codificación y Pruebas.</t>
  </si>
  <si>
    <t>Realizar plan de pruebas</t>
  </si>
  <si>
    <t>Definir casos de prueba</t>
  </si>
  <si>
    <t>Definir ambiente de prueba</t>
  </si>
  <si>
    <t>Realizar pruebas</t>
  </si>
  <si>
    <t>Documentar las pruebas</t>
  </si>
  <si>
    <t>Diseña casos de prueba para comprobar la funcionalidad del software especificada en los casos de uso.</t>
  </si>
  <si>
    <t>Define el ambiente de pruebas de acuerdo con las condiciones del entorno de producción.</t>
  </si>
  <si>
    <t>Realiza pruebas al software de acuerdo con el plan de pruebas.</t>
  </si>
  <si>
    <t>Documenta las pruebas realizadas al software para mantener la trazabilidad en el comportamiento del software.</t>
  </si>
  <si>
    <t>Hardware de servidores: rack, blade, arreglos de discos.</t>
  </si>
  <si>
    <t>Software de servidores: tipos, características, licenciamiento, máquinas virtuales (Vmware), servidores de bases de datos.</t>
  </si>
  <si>
    <t>Migración de datos: concepto, planes, copias de seguridad, procesos de restauración.</t>
  </si>
  <si>
    <t>Sistemas operativos de servidores: concepto, características, tipos (linux, Windows server), licenciamiento, requisitos mínimos de instalación.</t>
  </si>
  <si>
    <t>Ambientes distribuidos: conceptos, orientaciones, características.</t>
  </si>
  <si>
    <t>Hosting y dominio: tipos, configuraciones, gestores de contenidos.</t>
  </si>
  <si>
    <t>FTP: concepto, transferencia de archivos.</t>
  </si>
  <si>
    <t>Preparar la plataforma tecnológica</t>
  </si>
  <si>
    <t>Verificar el cumplimiento de las características mínimas de hardware requeridas para el software desarrollado.</t>
  </si>
  <si>
    <t>Diseñar el plan de migración de datos.</t>
  </si>
  <si>
    <t>Diseñar el plan de respaldo de los datos.</t>
  </si>
  <si>
    <t>Elaborar el plan de instalación.</t>
  </si>
  <si>
    <t>Prepara la plataforma tecnológica, con base en las características del sistema operativo seleccionado.</t>
  </si>
  <si>
    <t>Verifica el cumplimiento de las características mínimas de hardware requeridas para el software desarrollado.</t>
  </si>
  <si>
    <t>Diseña el plan de migración de datos de acuerdo con las condiciones de implementación.</t>
  </si>
  <si>
    <t>Diseña el plan de respaldo de los datos para mitigar riesgos.</t>
  </si>
  <si>
    <t>Elabora el plan de instalación de acuerdo con las características del software a implantar.</t>
  </si>
  <si>
    <t>Contexto del ambiente de producción: ubicación de los servidores, sistema operativo de red, políticas de seguridad, configuración del sistema (servidores, clientes).</t>
  </si>
  <si>
    <t>Distribución del software: procedimiento de liberación del software, organización de archivos</t>
  </si>
  <si>
    <t>Cloud Computing: conceptos, diseño, tecnologías y principales herramientas para trabajar en la nube, Azure, AWS, Heroku, Node.js,  servicios y proveedores cloud de relevancia, costos.</t>
  </si>
  <si>
    <t>Generar copias de respaldo de los datos.</t>
  </si>
  <si>
    <t>Configurar los servicios requeridos</t>
  </si>
  <si>
    <t>Configurar el software en el servidor.</t>
  </si>
  <si>
    <t>Configurar el servidor de base de datos.</t>
  </si>
  <si>
    <t>Hacer la migración de los datos.</t>
  </si>
  <si>
    <t>Configurar permisos</t>
  </si>
  <si>
    <t>Crear usuarios</t>
  </si>
  <si>
    <t>Asignar roles a los usuarios</t>
  </si>
  <si>
    <t>Ejecutar scripts de instalación</t>
  </si>
  <si>
    <t>Cargar archivos en el sitio de publicación</t>
  </si>
  <si>
    <t>Realizar pruebas de funcionalidad del software.</t>
  </si>
  <si>
    <t>Genera las copias de respaldo según el plan establecido</t>
  </si>
  <si>
    <t>Configura los servicios según los requerimientos del software desarrollado.</t>
  </si>
  <si>
    <t>Configura el software en el servidor de acuerdo con los requerimientos técnicos.</t>
  </si>
  <si>
    <t>Migra los datos según el plan.</t>
  </si>
  <si>
    <t>Realiza la configuración de usuarios en la plataforma según requisitos de seguridad y privilegios asignados.</t>
  </si>
  <si>
    <t>Publica la aplicación de acuerdo con la plataforma de producción.</t>
  </si>
  <si>
    <t>Realiza pruebas de funcionalidad del software para comprobar la operatividad.</t>
  </si>
  <si>
    <t>Manuales: tipos (técnico, usuario e instalación), ayudas en línea, técnicas de presentación de trabajos escritos, Normas ICONTEC / APA, redacción, ortografía.</t>
  </si>
  <si>
    <t>Informes técnicos: definición, características, contenido.</t>
  </si>
  <si>
    <t>Elaborar planes de mantenimiento y soporte del software</t>
  </si>
  <si>
    <t>Documentar el proceso de migración y respaldo de los datos.</t>
  </si>
  <si>
    <t>Elaborar manuales de instalación, técnico y de usuario.</t>
  </si>
  <si>
    <t xml:space="preserve">Elabora los planes de mantenimiento y soporte para garantizar la funcionalidad del software en el tiempo. </t>
  </si>
  <si>
    <t>Documenta el plan de migración y respaldo de los datos de acuerdo con los procedimientos realizados.</t>
  </si>
  <si>
    <t>Elabora manuales para facilitar a los usuarios el uso y gestión del software.</t>
  </si>
  <si>
    <t>Capacitación: técnicas de comunicación oral, planes de capacitación y elaboración de materiales de apoyo.</t>
  </si>
  <si>
    <t>Actas de entrega: formato, diligenciamiento</t>
  </si>
  <si>
    <t>Pruebas: aceptación, seguridad, rendimiento.</t>
  </si>
  <si>
    <t>Diseñar el plan de capacitación de usuarios.</t>
  </si>
  <si>
    <t>Capacitar a los usuarios.</t>
  </si>
  <si>
    <t>Realizar pruebas de aceptación.</t>
  </si>
  <si>
    <t>Elaborar acta de entrega.</t>
  </si>
  <si>
    <t>Elabora el plan de capacitación de los usuarios teniendo en cuenta las funcionalidades del software.</t>
  </si>
  <si>
    <t>Capacita a los usuarios del software de acuerdo con el plan establecido.</t>
  </si>
  <si>
    <t>Ejecuta pruebas de aceptación para el cierre y entrega formal del software al cliente.</t>
  </si>
  <si>
    <t>Elabora el acta de entrega de acuerdo con los niveles de servicio establecidos con el cliente.</t>
  </si>
  <si>
    <t>Fundamentos de calidad: Conceptos, gestión de procesos</t>
  </si>
  <si>
    <t>Estándares de calidad para el desarrollo de software: Conjunto de normas ISO/IEC 25000 SQuaRE, ISO/IEC 15504, IEEE.</t>
  </si>
  <si>
    <t>Modelos de Calidad de Software: CMMI</t>
  </si>
  <si>
    <t>Metodologías de Desarrollo: Ágiles, tradicionales</t>
  </si>
  <si>
    <t>Disciplinas de Calidad de Software: PSP Fundamentals, TSP</t>
  </si>
  <si>
    <t>Administración del proceso personal de construcción de software: fundamentos, principios, niveles, scripts, formas, estándares, documentación, método PROBE, estadísticas, herramientas informáticas de apoyo.</t>
  </si>
  <si>
    <t>Documentación: formatos, plantillas, estándares de documentación de procesos de calidad.</t>
  </si>
  <si>
    <t>Caracterizar los procesos de desarrollo de software.</t>
  </si>
  <si>
    <t>Seleccionar buenas prácticas de calidad.</t>
  </si>
  <si>
    <t>Aplicar proceso personal de desarrollo de software.</t>
  </si>
  <si>
    <t>Documentar proceso personal de desarrollo de software.</t>
  </si>
  <si>
    <t>Elaborar los instrumentos de procesos de aseguramiento de la calidad orientados al desarrollo de software.</t>
  </si>
  <si>
    <t>Diligenciar documentación de procesos de aseguramiento de la calidad
para el software desarrollado.</t>
  </si>
  <si>
    <t>Caracteriza los procesos de desarrollo del software de acuerdo con los lineamientos de calidad establecidos.</t>
  </si>
  <si>
    <t>Selecciona buenas prácticas de calidad de acuerdo con el referente de los marcos de trabajo.</t>
  </si>
  <si>
    <t>Aplica el proceso personal de desarrollo de software para mejorar la calidad del software desarrollado.</t>
  </si>
  <si>
    <t>Registra las actividades realizadas en el proceso personal de desarrollo de software de acuerdo con las formas dispuestas en el libro de trabajo.</t>
  </si>
  <si>
    <t>Elabora instrumentos para documentar procesos de aseguramiento de la calidad orientados al desarrollo de software.</t>
  </si>
  <si>
    <t>Diligencia la documentación de procesos de aseguramiento de la calidad para el software desarrollado siguiendo parámetros establecidos.</t>
  </si>
  <si>
    <t>Evaluación de calidad: control de calidad, herramientas, documentación de hallazgos.</t>
  </si>
  <si>
    <t>Evaluación de requisitos no funcionales: seguridad, usabilidad, accesibilidad, portabilidad, tiempos de respuesta, adaptabilidad, confiabilidad.</t>
  </si>
  <si>
    <t>Gestión del Conocimiento: lecciones aprendidas, recomendaciones.</t>
  </si>
  <si>
    <t>Evaluar comportamientos del software</t>
  </si>
  <si>
    <t>Crear bitácora de lecciones aprendidas.</t>
  </si>
  <si>
    <t>Elaborar informe de evaluación de la calidad.</t>
  </si>
  <si>
    <t>Evalúa comportamientos del sistema de acuerdo con los requisitos no funcionales del software.</t>
  </si>
  <si>
    <t>Elabora informe de evaluación de la calidad de acuerdo con los resultados de la verificación.</t>
  </si>
  <si>
    <t>Crea bitácora de lecciones aprendidas a partir de los resultados de la verificación del software.</t>
  </si>
  <si>
    <t>Planes de mejora: elaboración, acciones correctivas, preventivas y de mejoramiento, responsables, verificación y seguimiento.</t>
  </si>
  <si>
    <t>Ajustar procesos del desarrollo de software.</t>
  </si>
  <si>
    <t>Determinar las acciones correctivas, preventivas y de mejoramiento del software.</t>
  </si>
  <si>
    <t>Ajusta procesos del desarrollo de software de acuerdo con el referente de calidad adoptado.</t>
  </si>
  <si>
    <t>Determina las acciones correctivas, preventivas y de mejoramiento de acuerdo con los resultados de la evaluación.</t>
  </si>
  <si>
    <t xml:space="preserve">Misión, visión, historia institucional, objetivos de la formación profesional, principios éticos, valores éticos y procederes éticos. </t>
  </si>
  <si>
    <t>Elementos de la imagen institucional: escudo, bandera, logo símbolo, Himno, escarapelas.</t>
  </si>
  <si>
    <t>Estructura organizacional del Servicio Nacional de aprendizaje SENA, políticas de bienestar a aprendices y normas de convivencia interna: Alternativas para el desarrollo de la etapa productiva.</t>
  </si>
  <si>
    <t>Etapas de la formación: tipología, características, procedimiento.</t>
  </si>
  <si>
    <t>Manual de convivencia, norma específica de los centros. Formación profesional integral: Concepto, principios y características.</t>
  </si>
  <si>
    <t>Tipos de oferta de programas de formación profesional y sus características.</t>
  </si>
  <si>
    <t>Tipos de certificado de acuerdo con la formación y duración de los programas de formación.</t>
  </si>
  <si>
    <t>Desarrollo de competencias en la formación profesional integral: Concepto, tipos y características.</t>
  </si>
  <si>
    <t>Proyecto formativo: Concepto, fases, actividades, denominación, objetivos</t>
  </si>
  <si>
    <t>Portafolio de evidencias: Estructura, tipos de evidencia, formato, contenidos.</t>
  </si>
  <si>
    <t>Plataformas tecnológicas SENA: Tutoriales Sena: LMS, Sofia plus, sistema virtual de aprendices (SVA), gestión contrato de aprendizaje. Correo Misena, portales, redes sociales de la entidad</t>
  </si>
  <si>
    <t>Ruta de formación: etapa lectiva, etapa práctica (alternativas). Duración, características, requisitos, formatos, compromisos, evaluación y seguimiento, plan de mejora.</t>
  </si>
  <si>
    <t>Proyecto de vida: Que es un proyecto de vida, como se formula, como se
reescribe.</t>
  </si>
  <si>
    <t>Identificar el desarrollo histórico del SENA.</t>
  </si>
  <si>
    <t>Identificar la identidad corporativa del SENA.</t>
  </si>
  <si>
    <t>Describir los elementos que conforman la imagen corporativa del SENA.</t>
  </si>
  <si>
    <t>Identificar la estructura organizacional de la entidad.</t>
  </si>
  <si>
    <t>Describir las normas de convivencia que regulan el comportamiento del aprendiz, durante el proceso de formación.</t>
  </si>
  <si>
    <t>Describir las características de la Formación Profesional Integral del SENA.</t>
  </si>
  <si>
    <t>Diferenciar las características de la oferta de programas de formación profesional integral.</t>
  </si>
  <si>
    <t>Vivenciar su proyecto de vida en el marco del Desarrollo Humano Integral.</t>
  </si>
  <si>
    <t>Reconoce la identidad institucional y los procedimientos administrativos y formativos.</t>
  </si>
  <si>
    <t>Identifica los componentes y estructura de la formación profesional integral según el programa de formación y su perfil como aprendiz del SENA.</t>
  </si>
  <si>
    <t>Incorpora a su proyecto de vida las oportunidades ofrecidas por el SENA.</t>
  </si>
  <si>
    <t>Física: concepto y aplicaciones</t>
  </si>
  <si>
    <t>Observación: Métodos, técnicas, atributos, aplicaciones y usos.</t>
  </si>
  <si>
    <t>Experimentación: Métodos, técnicas, atributos, aplicaciones y usos.</t>
  </si>
  <si>
    <t>Materia: concepto, características y estados</t>
  </si>
  <si>
    <t>Magnitudes físicas: concepto, características y tipos</t>
  </si>
  <si>
    <t>Sistemas de unidades: concepto, equivalencias y tipos.</t>
  </si>
  <si>
    <t>Máquinas: concepto y tipos.</t>
  </si>
  <si>
    <t>Movimiento: concepto, leyes, principios, características y tipos</t>
  </si>
  <si>
    <t>Energía: concepto, leyes, principios, manifestaciones y tipos</t>
  </si>
  <si>
    <t>Sistemas termodinámicos: conceptos y aplicaciones.</t>
  </si>
  <si>
    <t>Ondas: concepto, características, tipos</t>
  </si>
  <si>
    <t>Física moderna: Concepto, clasificación y aplicaciones.</t>
  </si>
  <si>
    <t>Utilizar magnitudes físicas escalares</t>
  </si>
  <si>
    <t>Explicar cambios fiscos de la materia.</t>
  </si>
  <si>
    <t>Describir el movimiento de los cuerpos.</t>
  </si>
  <si>
    <t>Identificar los elementos de un proceso térmico.</t>
  </si>
  <si>
    <t>Identificar los principios físicos del funcionamiento de las máquinas.</t>
  </si>
  <si>
    <t>Describir la trasformación de la energía.</t>
  </si>
  <si>
    <t>Explicar las variables que intervienen en un sistema térmico.</t>
  </si>
  <si>
    <t>Describir las fases de observación, formulación de hipótesis de trabajo, experimentación e identificación de leyes físicas.</t>
  </si>
  <si>
    <t>Realizar experimentos para comprobar principios y teorías físicas.</t>
  </si>
  <si>
    <t>Identifica los principios y leyes físicas acordes con el contexto productivo.</t>
  </si>
  <si>
    <t>Interpreta cambios físicos de los cuerpos de acuerdo con teorías, leyes y  principios.</t>
  </si>
  <si>
    <t>Describe las manifestaciones de la energía según el contexto social y productivo.</t>
  </si>
  <si>
    <t>Explica el comportamiento de fenómenos físicos según el contexto productivo.</t>
  </si>
  <si>
    <t>Argumenta la incidencia de los principios y leyes de la física conforme con el contexto productivo.</t>
  </si>
  <si>
    <t>Realiza experimentos para la interpretación de fenómenos de acuerdo con los principios y las leyes de la física.</t>
  </si>
  <si>
    <t>INGLÉS</t>
  </si>
  <si>
    <t>Comprender información sobre situaciones cotidianas y laborales
actuales y futuras a través de interacciones sociales de forma oral y
escrita.</t>
  </si>
  <si>
    <t>Intercambiar opiniones sobre situaciones cotidianas y laborales actuales, pasadas y futuras en contextos sociales orales y escritos.</t>
  </si>
  <si>
    <t>Discutir sobre posibles soluciones a problemas dentro de un rango variado de contextos sociales y laborales.</t>
  </si>
  <si>
    <t>Implementar acciones de mejora relacionadas con el uso de expresiones, estructuras y desempeño según los resultados de aprendizaje formulados para el programa.</t>
  </si>
  <si>
    <t>Presentar un proceso para la realización de una actividad en su quehacer laboral de acuerdo con los procedimientos establecidos desde su programa de formación.</t>
  </si>
  <si>
    <t>Explicar las funciones de su ocupación laboral usando expresiones de acuerdo al nivel requerido por el programa de formación.</t>
  </si>
  <si>
    <t>Presente simple y presente continuo</t>
  </si>
  <si>
    <t>Presente continuo: (Uso para planes y acuerdos)</t>
  </si>
  <si>
    <t>Pronombres posesivos</t>
  </si>
  <si>
    <t>Preposiciones de lugar (revisión)</t>
  </si>
  <si>
    <t>Preposiciones de movimiento</t>
  </si>
  <si>
    <t>Adjetivos</t>
  </si>
  <si>
    <t>Comparativos</t>
  </si>
  <si>
    <t>Formas verbales en el Pasado simple ( regular verbs and irregular verbs)</t>
  </si>
  <si>
    <t>Used to</t>
  </si>
  <si>
    <t>Pasado continuo</t>
  </si>
  <si>
    <t>Pasado simple y pasado continuo</t>
  </si>
  <si>
    <t>Futuro con las fórmulas: Will, be going to</t>
  </si>
  <si>
    <t>Diferencia entre el presente perfecto y pasado simple.</t>
  </si>
  <si>
    <t>Condicional Zero y First</t>
  </si>
  <si>
    <t>Would rather (Uso y contexto)</t>
  </si>
  <si>
    <t>Had better, should , I think (that), I consider (that), must, could.</t>
  </si>
  <si>
    <t>Superlativos (Uso y contexto)</t>
  </si>
  <si>
    <t>Adverbios de forma y manera</t>
  </si>
  <si>
    <t>Conectores</t>
  </si>
  <si>
    <t>Verbos frasales comunes</t>
  </si>
  <si>
    <t>Cláusulas de relativo</t>
  </si>
  <si>
    <t>Imperativo para dar instrucciones</t>
  </si>
  <si>
    <t>Condicional Zero (if, when)</t>
  </si>
  <si>
    <t>Vocabulario</t>
  </si>
  <si>
    <t>Actividades del tiempo libre.</t>
  </si>
  <si>
    <t>Celebraciones, costumbres y tradiciones.</t>
  </si>
  <si>
    <t>Cuartos, lugares en una casa y sus objetos</t>
  </si>
  <si>
    <t>Tiendas y lugares en la ciudad y los pueblos</t>
  </si>
  <si>
    <t>Edificaciones y construcciones</t>
  </si>
  <si>
    <t>Apariencia de las personas</t>
  </si>
  <si>
    <t>Comportamientos y personalidades</t>
  </si>
  <si>
    <t>Cualidades y defectos personales</t>
  </si>
  <si>
    <t>Expresiones de tiempo en el pasado y futuro.</t>
  </si>
  <si>
    <t>Reuniones familiares, actividades de la infancia, eventos históricos.</t>
  </si>
  <si>
    <t>When y While</t>
  </si>
  <si>
    <t>Números ordinales y cardinales</t>
  </si>
  <si>
    <t>Conectores (Meanwhile, Suddenly, However, then, after)</t>
  </si>
  <si>
    <t>Eventos formales (Congresos, Conferencias)</t>
  </si>
  <si>
    <t>Preposiciones de tiempo (in, on , at) en diferentes contextos.</t>
  </si>
  <si>
    <t>Adverbios (Yet, Still, Ever, Already, Just, Lately)</t>
  </si>
  <si>
    <t>Since, For y Ago</t>
  </si>
  <si>
    <t>Vocabulario de viajes</t>
  </si>
  <si>
    <t>Fenómenos naturales</t>
  </si>
  <si>
    <t>Expresiones de cortesía para intercambiar opiniones</t>
  </si>
  <si>
    <t>Expresiones idiomáticas comunes en contextos laborales.</t>
  </si>
  <si>
    <t>Terminología técnica ocupacional</t>
  </si>
  <si>
    <t>Tecnologías de la Información y la Comunicación</t>
  </si>
  <si>
    <t>Conectores de secuencia</t>
  </si>
  <si>
    <t>Vocabulario y expresiones relacionadas con su área ocupacional</t>
  </si>
  <si>
    <t>Vocabulario y expresiones relacionadas con las funciones en el área ocupacional</t>
  </si>
  <si>
    <t>Electrodomésticos, maquinaria, insumos y equipamiento</t>
  </si>
  <si>
    <t>Lugares de trabajo</t>
  </si>
  <si>
    <t>Pronunciación</t>
  </si>
  <si>
    <t>Sujeto + contracciones con auxiliares</t>
  </si>
  <si>
    <t>Acentuación en frases (contenido y funciones de las palabras)</t>
  </si>
  <si>
    <t>Regla de Pronunciación --‐ ED ending, voiced consonants vs voiceless consonants.</t>
  </si>
  <si>
    <t>Entonación de fonemas de sustantivos plurales.</t>
  </si>
  <si>
    <t>Fonemas vocálicos</t>
  </si>
  <si>
    <t>Diferencia entre el sonido TH /θ/ y /ð/</t>
  </si>
  <si>
    <t>Entonación para presentar información nueva.</t>
  </si>
  <si>
    <t>Acentuación de énfasis</t>
  </si>
  <si>
    <t>Reducción vocálica</t>
  </si>
  <si>
    <t>International Phonetic Alphabet (Reconocimiento de los símbolos y su pronunciación)</t>
  </si>
  <si>
    <t>Elevación y caída de la entonación en diferentes tipos de frases</t>
  </si>
  <si>
    <t>Conexión y elisión de sonidos con los superlativos</t>
  </si>
  <si>
    <t>Establecer las diferencias entre presente simple y presente continuo en textos sencillos.</t>
  </si>
  <si>
    <t>Planear un itinerario usando el presente continuo para la organización de viajes, eventos y/o celebraciones.</t>
  </si>
  <si>
    <t>Describir habitaciones, casas o lugares de trabajo usando pronombres posesivos, preposiciones de lugar, adjetivos calificativos y vocabulario específico.</t>
  </si>
  <si>
    <t>Identificar las edificaciones y los lugares de interés regional, nacional e internacional.</t>
  </si>
  <si>
    <t>Suministrar información sobre la ubicación y la manera de llegar a un lugar determinado.</t>
  </si>
  <si>
    <t>Establecer diferencias y similitudes entre personas, lugares o cosas.</t>
  </si>
  <si>
    <t>Narrar eventos y acontecimientos usando estructuras gramaticales en el tiempo pasado y conectores que brinden coherencia y cohesión al texto.</t>
  </si>
  <si>
    <t>Escribir textos sencillos en orden cronológico sobre acontecimientos pasados.</t>
  </si>
  <si>
    <t>Realizar una invitación formal a un evento empleando las estructuras del futuro y would like to.</t>
  </si>
  <si>
    <t>Hablar de planes futuros para su trabajo y su carrera.</t>
  </si>
  <si>
    <t>Narrar eventos y acontecimientos usando estructuras gramaticales del tiempo pasado, perfecto y conectores que brinden coherencia y cohesión al texto.</t>
  </si>
  <si>
    <t>Expresar hechos reales y posibles acerca de diversos eventos o situaciones del entorno.</t>
  </si>
  <si>
    <t>Ofrecer solución a situaciones particulares en su área ocupacional.</t>
  </si>
  <si>
    <t>Participar en una llamada telefónica (Saludar, preguntar, resolver preguntas).</t>
  </si>
  <si>
    <t>Hacer propuestas y solicitudes empleando verbos modales y fórmulas de cortesía en diversos contextos.</t>
  </si>
  <si>
    <t>Responder a propuestas y solicitudes empleando verbos modales y fórmulas de cortesía en diversos contextos.</t>
  </si>
  <si>
    <t>Expresar inseguridad sobre alguna cuestión u opinión.</t>
  </si>
  <si>
    <t>Escribir informes y reportes laborales utilizando frases concretas y una introducción, desarrollo y conclusión.</t>
  </si>
  <si>
    <t>Describir el proceso de preparación y ejecución de una actividad de su quehacer laboral.</t>
  </si>
  <si>
    <t>Dar instrucciones de un proceso relacionado con su quehacer laboral.</t>
  </si>
  <si>
    <t>Seguir instrucciones de un proceso relacionado con su quehacer laboral.</t>
  </si>
  <si>
    <t>Exponer las acciones y funciones relacionadas con su cargo</t>
  </si>
  <si>
    <t>Puntualizar las labores específicas que desarrolla en su lugar de trabajo, haciendo uso de vocabulario adecuado.</t>
  </si>
  <si>
    <t>Reconocer los fonemas del sistema vocálico inglés.</t>
  </si>
  <si>
    <t>Establecer diferencias entre diversos sonidos comunes del inglés.</t>
  </si>
  <si>
    <t>Pronunciar términos y frases haciendo uso de las reglas de la acentuación y entonación adecuada para este nivel de formación.</t>
  </si>
  <si>
    <t>Hacer uso de estrategias metacognitivas como el uso de flashcards, gráficos organizacionales y portafolios, para monitorear el proceso de aprendizaje</t>
  </si>
  <si>
    <t>Reconoce la idea general y detalles específicos en interacciones orales de la vida cotidiana articuladas con claridad y una velocidad promedio.</t>
  </si>
  <si>
    <t>Reconoce la idea general y detalles específicos en textos escritos de la vida cotidiana articulados con claridad.</t>
  </si>
  <si>
    <t>Comprende información concreta relativa a temas cotidianos y laborales en textos orales y escritos.</t>
  </si>
  <si>
    <t>Describe de manera sencilla y clara asuntos, acciones, experiencias, sentimientos, planes relacionados con temas de su interés y cotidianidad, siguiendo una secuencia lineal de elementos.</t>
  </si>
  <si>
    <t>Ofrece breves razonamientos y explicaciones de opiniones, planes y acciones.</t>
  </si>
  <si>
    <t>Se comunica de manera eficaz en torno a temáticas cotidianas y laborales sencillas haciendo uso de una adecuada pronunciación, fluidez, rango de vocabulario y estructura gramatical para el nivel pre intermedio.</t>
  </si>
  <si>
    <t>Brinda solución a un problema sencilla haciendo uso de una adecuada pronunciación, fluidez, rango de vocabulario y estructura gramatical para el nivel pre intermedio.</t>
  </si>
  <si>
    <t>Enlaza una serie de elementos breves, concretos y sencillos para crear una secuencia cohesionada y lineal.</t>
  </si>
  <si>
    <t>Hace uso de vocabulario relacionado con familia, aficiones e intereses, trabajo, viajes y hechos de actualidad, en textos orales y escritos.</t>
  </si>
  <si>
    <t>Sigue instrucciones de un proceso relacionado con su quehacer laboral.</t>
  </si>
  <si>
    <t>Hace uso de términos y expresiones relacionadas con su ámbito laboral
específico.</t>
  </si>
  <si>
    <t>Es capaz de hacer una presentación breve y preparada sobre un tema dentro de su especialidad con la suficiente claridad como para que se pueda seguir sin dificultad la mayor parte del tiempo y cuyas ideas principales están explicadas con una razonable precisión.</t>
  </si>
  <si>
    <t>Participa en juegos de rol guiados o situaciones simuladas sobre situaciones cotidianas y laborales actuales, pasadas y futuras en contextos sociales orales y escritos.</t>
  </si>
  <si>
    <t>Establece acciones de mejora continua para el alcance.</t>
  </si>
  <si>
    <t>TIC</t>
  </si>
  <si>
    <t>Alistar herramientas de tecnologías de la información y la comunicación (TIC), de acuerdo con las necesidades de procesamiento de información y  comunicación.</t>
  </si>
  <si>
    <t>Aplicar funcionalidades de herramientas y servicios TIC, de acuerdo con manuales de uso, procedimientos establecidos y buenas prácticas.</t>
  </si>
  <si>
    <t>Evaluar los resultados, de acuerdo con los requerimientos.</t>
  </si>
  <si>
    <t>Optimizar los resultados, de acuerdo con la verificación</t>
  </si>
  <si>
    <t>Tecnología: Concepto, tipos, características.</t>
  </si>
  <si>
    <t>Herramientas TIC: Clases, características, usos</t>
  </si>
  <si>
    <t>Tecnologías de la información y la comunicación: Concepto, componentes, características, clasificación, usos, tendencias.</t>
  </si>
  <si>
    <t>Equipos y periféricos TIC:</t>
  </si>
  <si>
    <t>Computador: Concepto, arquitectura, funcionamiento, tipos, características.</t>
  </si>
  <si>
    <t>Periféricos: Concepto, clasificación, características, funcionamiento.</t>
  </si>
  <si>
    <t>Otros (Tabletas, equipos móviles, reproductores de medios electrónicos):
Concepto, funcionamiento, tipos, características</t>
  </si>
  <si>
    <t>Redes de datos: Concepto, conectividad, tipos, características, usos, servicios.</t>
  </si>
  <si>
    <t>Software: Concepto, herramientas, funciones, propiedades.</t>
  </si>
  <si>
    <t>Tipos de Software:</t>
  </si>
  <si>
    <t>Software de sistema (Sistema operativo): Concepto, clases, funciones, características, usos.</t>
  </si>
  <si>
    <t>Software de aplicación (Procesador de texto, hoja de cálculo, programa de presentación, base de datos, diagramación, software específico): concepto, clases, funciones, características, usos.</t>
  </si>
  <si>
    <t>Software de desarrollo: concepto, clases, funciones, características, usos.</t>
  </si>
  <si>
    <t>Internet: Definición, historia, evolución, arquitectura, utilidades.</t>
  </si>
  <si>
    <t>Conexión: Tipos, configuración, características.</t>
  </si>
  <si>
    <t>Herramientas colaborativas.</t>
  </si>
  <si>
    <t>Servicios de Internet: (Navegación, correo electrónico, transferencia de archivos, búsquedas, listas de correos, grupos de noticias, chats, blogs, wikis, foros web, spaces, redes sociales, intercambio de archivos P2P, telefonía VoIP, televisión IPTV, comprar en Internet, E-learning, marketing digital, trabajo colaborativo, computación en la nube): Concepto, requerimientos, tipos, utilidades, aplicaciones, ventajas, desventajas.</t>
  </si>
  <si>
    <t>Verificación de resultados: Objeto, técnicas.</t>
  </si>
  <si>
    <t>Optimización: Definición, objeto, implementación.</t>
  </si>
  <si>
    <t>Identificar equipos TIC, tipos de software y servicios de internet.</t>
  </si>
  <si>
    <t>Disponer equipos TIC, tipos de software y servicios de internet.</t>
  </si>
  <si>
    <t>Manejar computadores, periféricos, tabletas, equipos móviles y reproductores de medios electrónicos.</t>
  </si>
  <si>
    <t>Aplicar funcionalidades de sistemas operativos.</t>
  </si>
  <si>
    <t>Manejar procesador de texto, hoja de cálculo, software para presentaciones, diagramación, bases de datos y programas específicos.</t>
  </si>
  <si>
    <t>Utilizar motores de búsqueda, navegación, correo electrónico, transferencia de archivos, chat, listas de correos, blogs, wikis, foros web, spaces, grupos de noticias, telefonía IP, televisión IP, comprar en Internet, E-learning, marketing digital, trabajo colaborativo, computación en la nube, redes sociales y videoconferencia por internet.</t>
  </si>
  <si>
    <t>Manejar herramientas colaborativas en internet</t>
  </si>
  <si>
    <t>Valorar resultados obtenidos</t>
  </si>
  <si>
    <t>Aplicar procesos de mejora</t>
  </si>
  <si>
    <t>Identifica equipos TIC, tipos de software y servicios de internet, de acuerdo con las necesidades de uso.</t>
  </si>
  <si>
    <t>Compara equipos TIC, tipos de software y servicios de internet, de acuerdo con las características.</t>
  </si>
  <si>
    <t>Escoge equipos TIC, tipos de software y servicios de internet, de acuerdo con las necesidades de procesamiento de información y características.</t>
  </si>
  <si>
    <t>Maneja computadores, tabletas, celulares y otros equipos TIC, de acuerdo con las funcionalidades de los mismos.</t>
  </si>
  <si>
    <t>Aplica funcionalidades de sistemas operativos, de acuerdo con las necesidades de administración de los recursos del equipo.</t>
  </si>
  <si>
    <t>Maneja procesador de texto, hoja de cálculo, software para presentaciones, diagramación, bases de datos y software específico, de acuerdo con las funcionalidades de cada programa y las necesidades de manejo de la información.</t>
  </si>
  <si>
    <t>Utiliza motores de búsqueda, navegación, correo electrónico, transferencia de archivos, chat, listas de correos, blogs, wikis, foros web, spaces, grupos de noticias, telefonía IP, televisión IP, comprar en Internet, E-dearning, marketing digital, trabajo colaborativo, computación en la nube, redes sociales y videoconferencia por internet, de acuerdo con las necesidades de información y comunicación.</t>
  </si>
  <si>
    <t>Participa en redes sociales, de acuerdo con las necesidades de comunicación.</t>
  </si>
  <si>
    <t>Maneja herramientas colaborativas en internet, de acuerdo con las necesidades del equipo de trabajo.</t>
  </si>
  <si>
    <t>Comprueba el funcionamiento de los equipos, productos o servicios obtenidos con el uso de herramientas TIC, de acuerdo con los resultados esperados.</t>
  </si>
  <si>
    <t>Aplica procesos de mejora a los productos, de acuerdo con las comprobaciones realizadas.</t>
  </si>
  <si>
    <t>COMUNICACIÓN</t>
  </si>
  <si>
    <t>Analizar los componentes de la comunicación según sus características, intencionalidad y contexto.</t>
  </si>
  <si>
    <t>Argumentar en forma oral y escrita atendiendo las exigencias y particularidades de las diversas situaciones comunicativas mediante los distintos sistemas de representación.</t>
  </si>
  <si>
    <t>Relacionar los procesos comunicativos teniendo en cuenta criterios de lógica y racionalidad.</t>
  </si>
  <si>
    <t>Establecer procesos de enriquecimiento lexical y acciones de mejoramiento en el desarrollo de procesos comunicativos según requerimientos del contexto.</t>
  </si>
  <si>
    <t>Comunicación: Concepto, tipos, usos, medios, canales, técnicas, procesos características, escenarios, componentes, funciones, barreras, niveles.</t>
  </si>
  <si>
    <t>Expresión corporal: Concepto, características, gestos, posturas, emociones, sentimientos</t>
  </si>
  <si>
    <t>Actos de habla: Concepto, percepción, observación, escucha activa, comunicación verbal y no verbal.</t>
  </si>
  <si>
    <t>Comprensión de Textos: Concepto, técnicas, procesos, niveles, características, interpretación, elementos.</t>
  </si>
  <si>
    <t>Redacción de Textos: Tipos, usos, clases, partes, forma, contenido, intencionalidad, técnicas, métodos, cohesión, coherencia, sintaxis, ortografía, signos de puntuación, semántica, principios y cualidades.</t>
  </si>
  <si>
    <t>La Argumentación: Concepto, procesos, elementos, características, la pregunta, la tesis, el argumento, la conclusión, la síntesis.</t>
  </si>
  <si>
    <t>La Proposición: Concepto, procesos, elementos, características.</t>
  </si>
  <si>
    <t>El estilo: Concepto, características, aplicación.</t>
  </si>
  <si>
    <t>Carácter convencional y función social de los signos: Concepto, tipos, relaciones, usos, carácter, interpretación, características, contexto, elementos básicos de la semiótica y semiología.</t>
  </si>
  <si>
    <t>Procesos de pensamiento: Concepto, análisis, síntesis, proposición, argumentación.</t>
  </si>
  <si>
    <t>Consulta y lectura: Métodos, técnicas selección, organización y archivo de información en diversas fuentes, niveles, estrategias.</t>
  </si>
  <si>
    <t>Normatividad: Normas Icontec para la elaboración de textos escritos.</t>
  </si>
  <si>
    <t>Reconocer la importancia, naturaleza y características de la comunicación humana.</t>
  </si>
  <si>
    <t>Mantener la atención y escucha en los procesos de comunicación.</t>
  </si>
  <si>
    <t>Interpretar mensajes y reconstruir el discurso con sus propias palabras manteniendo el sentido.</t>
  </si>
  <si>
    <t>Aplicar técnicas para la comunicación verbal y no verbal</t>
  </si>
  <si>
    <t>Interpretar señales, signos, símbolos e íconos propios de su actividad laboral.</t>
  </si>
  <si>
    <t>Usar el léxico con precisión y propiedad en los procesos de comunicación</t>
  </si>
  <si>
    <t>Organizar la información.</t>
  </si>
  <si>
    <t>Utilizar la información según el propósito establecido.</t>
  </si>
  <si>
    <t>Apropiar un método para leer comprensiva e interpretativamente.</t>
  </si>
  <si>
    <t>Establecer acuerdos a partir de la diversidad de conceptos y opiniones.</t>
  </si>
  <si>
    <t>Codificar y decodificar mensajes.</t>
  </si>
  <si>
    <t>Emplear estructuras textuales en la comunicación oral y escrita.</t>
  </si>
  <si>
    <t>Redactar diferentes tipos de textos aplicando reglas gramaticales y ortográficas.</t>
  </si>
  <si>
    <t>Exponer en forma oral o escrita un planteamiento utilizando los principios de la argumentación.</t>
  </si>
  <si>
    <t>Seleccionar el tipo de texto con sus intereses y necesidades de conocimiento.</t>
  </si>
  <si>
    <t>Realizar procesos de argumentación de ideas, proposición y planteamiento de tesis</t>
  </si>
  <si>
    <t>Reconoce la importancia, naturaleza y características de la comunicación
humana, según el contexto en el que se desarrolla.</t>
  </si>
  <si>
    <t>Escucha con atención y concentración, asiente y pregunta al hablante- oyente para retroalimentar el proceso.</t>
  </si>
  <si>
    <t>Establece acuerdos a partir de la diversidad de conceptos y opiniones.</t>
  </si>
  <si>
    <t>Interpreta mensajes y reconstruye el discurso con sus propias palabras manteniendo el sentido.</t>
  </si>
  <si>
    <t>Aplica técnicas para la comunicación verbal y no verbal teniendo en cuenta características comunicativas.</t>
  </si>
  <si>
    <t>Interpreta señales, signos, símbolos e íconos propios de su actividad laboral.</t>
  </si>
  <si>
    <t>Usa el léxico con precisión y propiedad en los procesos de comunicación relacionados con el área de desempeño laboral.</t>
  </si>
  <si>
    <t>Gráfica la información utilizando instrumentos gráficos semánticos.</t>
  </si>
  <si>
    <t>Utiliza la información según el propósito establecido.</t>
  </si>
  <si>
    <t>Codifica y decodifica mensajes utilizando los íconos, los símbolos, las señales, planos, esquemas y flujogramas según requerimiento.</t>
  </si>
  <si>
    <t>Apropia un método para leer comprensiva e interpretativamente.</t>
  </si>
  <si>
    <t>Utiliza el lenguaje según el destinatario, el propósito, el contexto y el contenido.</t>
  </si>
  <si>
    <t>Aplica técnicas para la comunicación verbal y no verbal según requerimientos establecidos.</t>
  </si>
  <si>
    <t>Redacta textos con cohesión y coherencia siguiendo pautas de progresión temática.</t>
  </si>
  <si>
    <t>Emplea en la elaboración de textos las estructuras textuales básicas.</t>
  </si>
  <si>
    <t>Produce textos explicativos, instructivos, descriptivos o argumentativos según especificaciones.</t>
  </si>
  <si>
    <t>Utiliza las reglas gramaticales y los signos de puntuación según el texto comunicativo.</t>
  </si>
  <si>
    <t>Emplea para la producción de textos normatividad vigente.</t>
  </si>
  <si>
    <t>Identifica los diferentes tipos de textos teniendo en cuenta su intencionalidad.</t>
  </si>
  <si>
    <t>Selecciona el tipo de texto de acuerdo con sus intereses y necesidades de conocimiento.</t>
  </si>
  <si>
    <t>Codifica y decodifica mensajes utilizando los íconos, símbolos, señales en el contexto de su actividad laboral y social.</t>
  </si>
  <si>
    <t>Argumenta tesis y elabora proposición para el planteamiento de tesis.</t>
  </si>
  <si>
    <t>ACTIVIDAD FÍSICA Y HÁBITOS SALUDABLES</t>
  </si>
  <si>
    <t>Implementar un plan de Ergonomía y Pausas Activas según las características de la función productiva.</t>
  </si>
  <si>
    <t>Ejecutar actividades de acondicionamiento físico orientadas hacia el mejoramiento de la condición física en los contextos productivo y social.</t>
  </si>
  <si>
    <t>Practicar hábitos saludables mediante la aplicación de fundamentos de nutrición e higiene.</t>
  </si>
  <si>
    <t>Desarrollar habilidades psicomotrices en el contexto productivo y social.</t>
  </si>
  <si>
    <t>Fundamentos de Anatomía y Fisiología</t>
  </si>
  <si>
    <t>Conceptos, características y Estilos de Vida saludable</t>
  </si>
  <si>
    <t>Conceptos de Higiene y su aplicabilidad</t>
  </si>
  <si>
    <t>Conceptos de Nutrición, bases fundamentales y planes nutricionales según actividad laboral.</t>
  </si>
  <si>
    <t>Fundamentos de Miología y análisis del movimiento</t>
  </si>
  <si>
    <t>Definición, características, componentes y ventajas de la Actividad Física</t>
  </si>
  <si>
    <t>Definición, clases, condición, tiempos de aplicación, beneficios del Ejercicio Físico</t>
  </si>
  <si>
    <t>Conceptualización y uso de la Ficha antropométrica</t>
  </si>
  <si>
    <t>Características de la frecuencia cardiaca</t>
  </si>
  <si>
    <t>Definición, clases y características de los Test físico atléticos.</t>
  </si>
  <si>
    <t>Definición y características del Acondicionamiento Físico</t>
  </si>
  <si>
    <t>Aplicación de series, repeticiones y cargas de trabajo en el ejercicio físico</t>
  </si>
  <si>
    <t>Definición y características de la destreza motora</t>
  </si>
  <si>
    <t>Conceptualización y condicionantes de la Psicomotricidad</t>
  </si>
  <si>
    <t>Definición de Motricidad y su clasificación, beneficios.</t>
  </si>
  <si>
    <t>Aplicabilidad de la Ergonomía y la actividad física</t>
  </si>
  <si>
    <t>Posturas, clasificación, manejo de cargas y planes posturales</t>
  </si>
  <si>
    <t>Rehabilitación y plan de trabajo</t>
  </si>
  <si>
    <t>Pausas Activas, conceptos y prácticas</t>
  </si>
  <si>
    <t>Uso adecuado del tiempo libre</t>
  </si>
  <si>
    <t>Identifica los conceptos básicos de Anatomía y Fisiología.</t>
  </si>
  <si>
    <t>Aplica los conceptos básicos de la Miología Humana con base en el análisis del movimiento.</t>
  </si>
  <si>
    <t>Interpreta los fundamentos de Estilo de vida saludable, Higiene y Nutrición en los contextos productivo y social.</t>
  </si>
  <si>
    <t>Administra un plan de Higiene Corporal dentro del contexto productivo.</t>
  </si>
  <si>
    <t>Ejecuta rutinas de ejercicio físico según las necesidades de los contextos laboral y social.</t>
  </si>
  <si>
    <t>Establece pausas de acuerdo con cargas de trabajo y tiempos de Actividad Física para una recuperación adecuada.</t>
  </si>
  <si>
    <t>Identifica las técnicas de coordinación motriz relacionadas con su perfil ocupacional.</t>
  </si>
  <si>
    <t>Selecciona técnicas que le permiten potenciar su capacidad de reacción mental y mejorar sus destrezas motoras según la naturaleza de su entorno laboral.</t>
  </si>
  <si>
    <t>Aplica conceptos básicos de Ergonomía y Pausas Activas de acuerdo con la naturaleza de la función productiva.</t>
  </si>
  <si>
    <t>Discrimina ejercicios específicos para la prevención de riesgos ergonómicos según su actividad laboral.</t>
  </si>
  <si>
    <t>Estructura un plan de Ergonomía y pausas activas según contexto laboral</t>
  </si>
  <si>
    <t>CULTURA EMPRENDEDORA Y EMPRESARIAL</t>
  </si>
  <si>
    <t>Integrar elementos de la cultura emprendedora teniendo en cuenta el perfil personal y el contexto de desarrollo social</t>
  </si>
  <si>
    <t>Caracterizar la idea de negocio teniendo en cuenta las oportunidades y necesidades del sector productivo y social</t>
  </si>
  <si>
    <t>Estructurar el plan de negocio de acuerdo con las características empresariales y tendencias de mercado</t>
  </si>
  <si>
    <t>Valorar la propuesta de negocio conforme con su estructura y necesidades del sector productivo y social</t>
  </si>
  <si>
    <t>Emprendimiento: Concepto, características, habilidades, tipos, perfil emprendedor, Responsabilidad, comunicación asertiva, autogestión, autonomía, principios y valores éticos.</t>
  </si>
  <si>
    <t>Ideación, Concepto, metodologías, técnicas y herramientas.</t>
  </si>
  <si>
    <t>Problema, Conceptos, estructura de problema, alternativas creativas de solución.</t>
  </si>
  <si>
    <t>Ideas y oportunidades de negocio, modelaje de ideas,</t>
  </si>
  <si>
    <t>Validación temprana de mercados, innovación, creatividad, proceso creativo.</t>
  </si>
  <si>
    <t>Empresa, Concepto, características, estructura, tipología, áreas funcionales, formalización</t>
  </si>
  <si>
    <t>Mercados, Concepto, tipos, estructura, características productividad, competitividad.</t>
  </si>
  <si>
    <t>Estructura operacional, Concepto, producto, proceso, infraestructura física, requerimientos técnicos, tecnológicos y humanos.</t>
  </si>
  <si>
    <t>Estructura organizacional, Concepto, tipología, estructura orgánica.</t>
  </si>
  <si>
    <t>Planeación estratégica.</t>
  </si>
  <si>
    <t>Finanzas, Concepto, tipos, estructura básica, tendencia y prospectiva.</t>
  </si>
  <si>
    <t>Gestión empresarial, Concepto, habilidades, destrezas, niveles, estructura, control y evaluación</t>
  </si>
  <si>
    <t>Identificar los elementos de la cultura emprendedora</t>
  </si>
  <si>
    <t>Reconocer casos de éxito empresarial</t>
  </si>
  <si>
    <t>Determinar elementos personales en la cultura emprendedora</t>
  </si>
  <si>
    <t>Analizar el sector productivo de influencia</t>
  </si>
  <si>
    <t>Consultar fuentes de información primarias y secundarias</t>
  </si>
  <si>
    <t>Recolectar información de forma estadística</t>
  </si>
  <si>
    <t>Establecer oportunidades de negocio</t>
  </si>
  <si>
    <t>Establecer soluciones a problemas o necesidades planteadas</t>
  </si>
  <si>
    <t>Identificar necesidades empresariales del sector productivo de influencia</t>
  </si>
  <si>
    <t>Reconocer las características del perfil emprendedor</t>
  </si>
  <si>
    <t>Analizar el mercado potencial</t>
  </si>
  <si>
    <t>Emplear técnicas de mercadeo</t>
  </si>
  <si>
    <t>Identificar estructuras organizacionales</t>
  </si>
  <si>
    <t>Definir la naturaleza de las organizaciones empresariales</t>
  </si>
  <si>
    <t>Reconocer estructuras operacionales</t>
  </si>
  <si>
    <t>Construir propuestas empresariales</t>
  </si>
  <si>
    <t>Establecer principios de gestión empresarial</t>
  </si>
  <si>
    <t>Desarrollar habilidades de gestión empresarial</t>
  </si>
  <si>
    <t>Determinar estrategias de mercadeo</t>
  </si>
  <si>
    <t>Construir ideas de negocio</t>
  </si>
  <si>
    <t>Emplear elementos de la planeación estratégica</t>
  </si>
  <si>
    <t>Abordar los contextos de influencia de la idea de negocio</t>
  </si>
  <si>
    <t>Aplica acciones de emprendimiento de acuerdo con los elementos de desarrollo social y personal</t>
  </si>
  <si>
    <t>Plantea ideas de negocio a partir de oportunidades y necesidades del mercado conforme con el análisis sectorial</t>
  </si>
  <si>
    <t>Estructura un perfil de emprendedor teniendo en cuenta las habilidades y principios de la gestión empresarial</t>
  </si>
  <si>
    <t>Integra elementos básicos de investigación de acuerdo con las necesidades descriptivas del plan de negocio</t>
  </si>
  <si>
    <t>Determina grupos focales de mercado de acuerdo con la idea de negocio</t>
  </si>
  <si>
    <t>Construye propuestas empresariales y de negocio teniendo en cuenta las necesidades y segmentación del mercado</t>
  </si>
  <si>
    <t>Determina el impacto del plan de negocio conforme con las atribuciones y dinámicas del sector productivo</t>
  </si>
  <si>
    <t>Argumenta la idea de negocio conforme con la propuesta y necesidades del sector productivo</t>
  </si>
  <si>
    <t>PROTECCIÓN PARA LA SALUD Y EL MEDIO AMBIENTE</t>
  </si>
  <si>
    <t>Analizar las estrategias para la prevención y control de los impactos ambientales y de los accidentes y enfermedades laborales (ATEL) de acuerdo con las políticas organizacionales y el entorno social.</t>
  </si>
  <si>
    <t>Implementar estrategias para el control de los impactos ambientales y de los accidentes y enfermedades de acuerdo con los planes y programas establecidos por la organización.</t>
  </si>
  <si>
    <t>Realizar seguimiento y acompañamiento al desarrollo de los planes y programas ambientales y SST, según el área de desempeño.</t>
  </si>
  <si>
    <t>Proponer acciones de mejora para el manejo ambiental y el control de la SST, de acuerdo con estrategias de trabajo, colaborativo, cooperativo y coordinado en el contexto productivo y social.</t>
  </si>
  <si>
    <t>Medio ambiente: concepto, componentes, conservación, aspectos e impactos ambientales, normatividad básica legal.</t>
  </si>
  <si>
    <t>Aspectos e impactos ambientales: Concepto, características, clases según el contexto social y productivo, problemática ambiental asociada y legislación aplicable</t>
  </si>
  <si>
    <t>Impactos ambientales: concepto, clases, medidas de manejo ambiental.</t>
  </si>
  <si>
    <t>Políticas ambientales y de SST: concepto, características, alcance y clases.</t>
  </si>
  <si>
    <t>Planes de manejo y gestión ambiental: Objeto, aplicación y estructura.</t>
  </si>
  <si>
    <t>Planes y programas de gestión de SST: Objeto, aplicación y estructura.</t>
  </si>
  <si>
    <t>Sistema de Gestión y seguridad y salud en el trabajo: conceptos generales y marco básico legal, derechos y deberes.</t>
  </si>
  <si>
    <t>Directrices y requisitos internos del Sistema de seguridad y salud en el trabajo: Reglamento de higiene y seguridad industrial, reglamento interno de trabajo, procedimientos de trabajo seguro, programas, política de seguridad salud en el trabajo y políticas de prevención de alcohol y sustancias psicoactivas.</t>
  </si>
  <si>
    <t>Peligros de seguridad y salud en el trabajo propios del sector económico: concepto, características, clases, efectos a la salud, mecanismos de control y normatividad.</t>
  </si>
  <si>
    <t>Lesiones y enfermedades propias del sector económico: conceptos, clases, causas y características.</t>
  </si>
  <si>
    <t>Consecuencias de los actos estándar y sub estándar en el ambiente laboral: concepto y consecuencias.</t>
  </si>
  <si>
    <t>Medidas de manejo ambiental: concepto, prevención, control y mitigación, estrategias de implementación.</t>
  </si>
  <si>
    <t>Plan de emergencias y contingencias: concepto, clases, objeto, alcance y estructura básica.</t>
  </si>
  <si>
    <t>Monitoreo y seguimiento: concepto, métodos y documentación asociada.</t>
  </si>
  <si>
    <t>Evidencias de cumplimiento a los programas ambientales y de SST:  concepto, clases y características.</t>
  </si>
  <si>
    <t>Normatividad: reporte e investigación de accidentes de trabajo y enfermedades laborales.</t>
  </si>
  <si>
    <t>Sostenibilidad en el contexto productivo: conservación uso y manejo de los recursos.</t>
  </si>
  <si>
    <t>Estrategias de trabajo colaborativo, cooperativo y coordinado: concepto y características.</t>
  </si>
  <si>
    <t>Comités ambientales y de seguridad y salud en el trabajo: concepto, características y funciones.</t>
  </si>
  <si>
    <t>Acciones de mejora en el manejo ambiental y en la SST: concepto, características y formulación.</t>
  </si>
  <si>
    <t>Diferenciar los aspectos e impactos ambientales asociados a su entorno laboral y social.</t>
  </si>
  <si>
    <t>Examinar las estrategias establecidas para el control de los impactos ambientales y los ATEL.</t>
  </si>
  <si>
    <t>Revisar la política ambiental y de seguridad y salud en el trabajo.</t>
  </si>
  <si>
    <t>Poner en práctica las estrategias para el control de los impactos ambientales y ATEL.</t>
  </si>
  <si>
    <t>Identificar las clases de planes y programas de gestión ambiental y de SST establecidos para la intervención de los impactos ambientales y los riesgos de SST.</t>
  </si>
  <si>
    <t>Llevar a cabo las actividades establecidas en los planes y programas ambientales y de SST, establecidos por la organización.</t>
  </si>
  <si>
    <t>Orientar al equipo de trabajo en el cumplimiento de los planes y programas ambientales y de SST.</t>
  </si>
  <si>
    <t>Monitorear la ejecución de las actividades propias de su contexto, establecidas en los planes y programas de gestión ambiental y de SST.</t>
  </si>
  <si>
    <t>Confirmar la ejecución de las actividades establecidas en los planes y programas ambientales y de SST.</t>
  </si>
  <si>
    <t>Consolidar la información del seguimiento al cumplimiento de los planes ambientales y SST.</t>
  </si>
  <si>
    <t>Participar en la investigación de incidentes ambientales y ATEL.</t>
  </si>
  <si>
    <t>Apoyar la gestión de acciones de mejora de acuerdo con los requerimientos de la organización.</t>
  </si>
  <si>
    <t>Recomendar acciones tendientes a mejorar la gestión ambiental y la SST.</t>
  </si>
  <si>
    <t>Promover la cultura ambientalmente responsable, el desarrollo sustentable y el autocuidado en su contexto social y productivo.</t>
  </si>
  <si>
    <t>Interpreta el contexto ambiental y de SST, asociado a su entorno laboral y  social acorde con la legislación y normatividad vigente.</t>
  </si>
  <si>
    <t>Relaciona la legislación y normatividad vigente sobre medio ambiente y SST con los aspectos e impactos ambientales, gros y riesgos que se presentan en su ambiente de trabajo según políticas de la organización y el entorno laboral.</t>
  </si>
  <si>
    <t>Analiza los planes y programas de gestión ambiental y de SST para la aplicación de los controles de impacto ambiental establecidos por la organización.</t>
  </si>
  <si>
    <t>Participa en el desarrollo de acciones orientadas al control de los impactos ambientales y la disminución de accidentes y enfermedades laborales de acuerdo con los planes y programas establecidos por la organización.</t>
  </si>
  <si>
    <t xml:space="preserve">Determina acciones para orientar a su equipo de trabajo en los planes y programas ambientales y de SST según políticas de la organización. </t>
  </si>
  <si>
    <t>Implementa acciones coordinadas para el monitoreo de los planes y programas ambientales y de SST según su área de desempeño.</t>
  </si>
  <si>
    <t>Fomenta la cultura ambiental responsable, el desarrollo sustentable y el autocuidado en su contexto social y productivo de acuerdo con la integración de los diferentes actores relacionados.</t>
  </si>
  <si>
    <t>MATEMÁTICAS</t>
  </si>
  <si>
    <t>Identificar modelos matemáticos de acuerdo con los requerimientos del problema planteado en contextos sociales y productivo.</t>
  </si>
  <si>
    <t>Plantear problemas matemáticos a partir de situaciones generadas en el contexto social y productivo.</t>
  </si>
  <si>
    <t>Resolver problemas matemáticos a partir de situaciones generadas en el contexto social y productivo</t>
  </si>
  <si>
    <t>Proponer acciones de mejora frente a los resultados de los procedimientos matemáticos de acuerdo con el problema planteado</t>
  </si>
  <si>
    <t>Números Reales: Concepto, representaciones (fracciones, razones, decimales, porcentajes) y propiedades.</t>
  </si>
  <si>
    <t>Números Complejos: Concepto, representaciones y operaciones</t>
  </si>
  <si>
    <t>Operaciones aritméticas: Propiedades y Orden de las operaciones.</t>
  </si>
  <si>
    <t>Proporcionalidad Directa e Inversa: Concepto y Regla de Tres</t>
  </si>
  <si>
    <t>Geometría: Conceptos, polígonos, la circunferencias y sólidos</t>
  </si>
  <si>
    <t>Trigonometría: Conceptos, Razones, Teoremas y aplicaciones</t>
  </si>
  <si>
    <t>Ecuaciones: Métodos de solución</t>
  </si>
  <si>
    <t>Sistemas de Ecuaciones: Concepto, tipos y métodos de solución.</t>
  </si>
  <si>
    <t>Funciones: Concepto, representaciones y tipos (polinómicas, exponenciales, trigonométricas, etc.)</t>
  </si>
  <si>
    <t>Variables Estadísticas: Concepto y tipos</t>
  </si>
  <si>
    <t>Estadística Descriptiva: Medidas de Centralidad (Media, Moda y Mediana) y Medidas de Dispersión (Varianza y Desviación Estándar)</t>
  </si>
  <si>
    <t>Gráficos Estadísticos: Diagrama de Barras, Circular, Pictogramas y Series</t>
  </si>
  <si>
    <t>Teorema de Pitágoras y Thales: Concepto y aplicaciones</t>
  </si>
  <si>
    <t>Conversión de unidades y sistema de medidas.</t>
  </si>
  <si>
    <t>Semejanza y congruencia de superficies y cuerpos.</t>
  </si>
  <si>
    <t>Transformaciones sobre polígonos: Rígidas (traslaciones, rotaciones, reflexiones) y Homotecias (ampliaciones y reducciones).</t>
  </si>
  <si>
    <t>Derivada e Integral de una función: Concepto y reglas</t>
  </si>
  <si>
    <t>Hojas de Cálculo: Concepto, Sintaxis y Aplicaciones</t>
  </si>
  <si>
    <t>Plantear ecuaciones</t>
  </si>
  <si>
    <t>Plantear Sistemas de Ecuaciones</t>
  </si>
  <si>
    <t>Establecer relaciones de proporcionalidad entre variables</t>
  </si>
  <si>
    <t>Aplicar criterios de semejanza y congruencia de figuras.</t>
  </si>
  <si>
    <t>Aplicar los teoremas de Thales y Pitágoras.</t>
  </si>
  <si>
    <t>Representar funciones en el plano cartesiano.</t>
  </si>
  <si>
    <t>Realizar operaciones con números Reales y con números Complejos</t>
  </si>
  <si>
    <t>Calcular perímetros, áreas y volúmenes</t>
  </si>
  <si>
    <t>Realizar transformaciones geométricas en el plano.</t>
  </si>
  <si>
    <t>Realizar conversiones de unidades de medida.</t>
  </si>
  <si>
    <t>Resolver ecuaciones de primer y segundo grado.</t>
  </si>
  <si>
    <t>Resolver sistemas de ecuaciones.</t>
  </si>
  <si>
    <t>Construir gráficos estadísticos</t>
  </si>
  <si>
    <t>Calcular elementos de funciones</t>
  </si>
  <si>
    <t>Comprobar los procedimientos matemáticos</t>
  </si>
  <si>
    <t>Verificar la solución de una ecuación</t>
  </si>
  <si>
    <t>Determinar errores de cálculos</t>
  </si>
  <si>
    <t>Usar herramientas computacionales básicas para cálculos numéricos</t>
  </si>
  <si>
    <t>Elaborar inferencias</t>
  </si>
  <si>
    <t>Presenta la relación entre dos cantidades o variables según los fundamentos matemáticos.</t>
  </si>
  <si>
    <t>Define el problema a resolver de acuerdo con las necesidades de su entorno.</t>
  </si>
  <si>
    <t>Plantea ecuaciones o sistemas de ecuaciones de acuerdo con la relación entre las variables.</t>
  </si>
  <si>
    <t>Presenta solución a problemas mediante figuras geométricas.</t>
  </si>
  <si>
    <t>Aplica procedimientos aritméticos y algebraicos según el problema planteado.</t>
  </si>
  <si>
    <t>Resuelve ecuaciones o sistemas de ecuaciones de acuerdo con principios matemáticos.</t>
  </si>
  <si>
    <t>Calcula perímetros, áreas y volúmenes de acuerdo con los elementos de la figura geométrica.</t>
  </si>
  <si>
    <t>Realiza conversiones según las equivalencias entre sistemas de medida.</t>
  </si>
  <si>
    <t>Representa conjunto de datos de acuerdo con la variable estadística.</t>
  </si>
  <si>
    <t>Selecciona las herramientas computacionales para la verificación de los resultados de acuerdo con los requerimientos matemáticos.</t>
  </si>
  <si>
    <t>Elabora una propuesta de solución alternativa a partir de los procedimientos matemáticos inicialmente planteados</t>
  </si>
  <si>
    <t>ÉTICA PARA LA CONSTRUCCIÓN DE UNA CULTURA DE PAZ</t>
  </si>
  <si>
    <t>Promover mi dignidad y la del otro a partir de los principios y valores éticos como aporte en la instauración de una cultura de paz</t>
  </si>
  <si>
    <t>Establecer relaciones de crecimiento personal y comunitario a partir del bien común como aporte para el desarrollo social.</t>
  </si>
  <si>
    <t>Promover el uso racional de los recursos naturales a partir de criterios de sostenibilidad y sustentabilidad ética y normativa vigente</t>
  </si>
  <si>
    <t>Contribuir con el fortalecimiento de la cultura de paz a partir de la dignidad humana y las estrategias para la transformación de conflictos</t>
  </si>
  <si>
    <t>Hombre: concepto, sujeto moral, sujeto ético</t>
  </si>
  <si>
    <t>Naturaleza humana: Concepto</t>
  </si>
  <si>
    <t>Dignidad humana: Concepto</t>
  </si>
  <si>
    <t>Actos humanos: Concepto</t>
  </si>
  <si>
    <t>Acciones Humanas: Concepto</t>
  </si>
  <si>
    <t>Libertad: Concepto</t>
  </si>
  <si>
    <t>Ley Natural: Concepto</t>
  </si>
  <si>
    <t>Ley Positiva: Concepto, aplicaciones</t>
  </si>
  <si>
    <t>Moral: Concepto</t>
  </si>
  <si>
    <t>Axiología: Concepto, Jerarquía de Valores</t>
  </si>
  <si>
    <t>Ética: Concepto.</t>
  </si>
  <si>
    <t>Ética Aplicada: concepto, características</t>
  </si>
  <si>
    <t>Hombre: Concepto, ser relacional.</t>
  </si>
  <si>
    <t>Trabajo: Concepto, sistema de relaciones.</t>
  </si>
  <si>
    <t>Relaciones sociales: Concepto, clases.</t>
  </si>
  <si>
    <t>Reconciliación: concepto, condiciones.</t>
  </si>
  <si>
    <t>Trabajo en Equipo: contextualización, alcance, técnicas, fundamentos y ventajas</t>
  </si>
  <si>
    <t>Resolución de Conflictos: contextualización, destrezas, técnicas y teorías.</t>
  </si>
  <si>
    <t>Comunicación Asertiva: contextualización, estrategias, fundamentos, tipos y técnicas.</t>
  </si>
  <si>
    <t>Liderazgo: Concepto, tendencias y generalidades.</t>
  </si>
  <si>
    <t>Inteligencia Emocional: Concepto, alcance y técnicas.</t>
  </si>
  <si>
    <t>Coaching: Concepto, alcance y técnicas básicas.</t>
  </si>
  <si>
    <t>Programación Neurolingüística: Concepto, alcance, técnicas básicas.</t>
  </si>
  <si>
    <t>Toma de Decisiones: Concepto, modelos, estratégicas y análisis estratégico y alcance</t>
  </si>
  <si>
    <t>Relaciones Interpersonales: Concepto y alcance</t>
  </si>
  <si>
    <t>Contexto del Conflicto: Concepto, contexto social y político, conflicto armado.</t>
  </si>
  <si>
    <t>Paz: Concepto</t>
  </si>
  <si>
    <t>Violencia: Concepto</t>
  </si>
  <si>
    <t>Conflicto: Concepto, hitos de la historia</t>
  </si>
  <si>
    <t>Respeto: Concepto</t>
  </si>
  <si>
    <t>Familia: Concepto</t>
  </si>
  <si>
    <t>Diálogo: Concepto</t>
  </si>
  <si>
    <t>Concertación: Concepto</t>
  </si>
  <si>
    <t>Justicia: Concepto, clases</t>
  </si>
  <si>
    <t>Equidad: Concepto, aplicaciones</t>
  </si>
  <si>
    <t>Gobierno: Concepto, Formas</t>
  </si>
  <si>
    <t>Sociedad: Concepto</t>
  </si>
  <si>
    <t>Estado: Concepto</t>
  </si>
  <si>
    <t>País: Concepto</t>
  </si>
  <si>
    <t>Constitución: Concepto</t>
  </si>
  <si>
    <t>Gobernalidad: Concepto</t>
  </si>
  <si>
    <t>Democracia: Concepto, Clases</t>
  </si>
  <si>
    <t>Convivencia: Concepto</t>
  </si>
  <si>
    <t>Criticidad: Concepto</t>
  </si>
  <si>
    <t>Negociación frente al conflicto</t>
  </si>
  <si>
    <t>Reparación: Concepto</t>
  </si>
  <si>
    <t>Reintegración: concepto, ruta</t>
  </si>
  <si>
    <t>Derechos humanos: Concepto, Normativa Vigente</t>
  </si>
  <si>
    <t>Derecho internacional humanitario: Concepto, Normativa Vigente</t>
  </si>
  <si>
    <t>Autoestima, autonomía, autocontrol, autocuidado</t>
  </si>
  <si>
    <t>Comunicación: Acción Instrumental, Acción Estratégica y Acción Comunicativa.</t>
  </si>
  <si>
    <t>Habilidades para la vida y para la convivencia: Autoconocimiento, Empatía, Comunicación asertiva, Relaciones interpersonales, Toma de decisiones, Solución de problemas y de conflictos, pensamiento creativo, pensamiento crítico, manejo de emociones y sentimientos, manejo de tensiones y estrés.</t>
  </si>
  <si>
    <t>Participación Ciudadana: Concepto, mecanismos e instancias de participación ciudadana, bien común, alteridad y género, proceso de sociabilidad humana, representaciones sociales o imaginarios culturales, culturas emergentes, roles sociales.</t>
  </si>
  <si>
    <t>Responsabilidad Social: Concepto, estrategias para generar una cultura de responsabilidad social</t>
  </si>
  <si>
    <t>Establecer comunicación constructiva</t>
  </si>
  <si>
    <t>Respetar al otro</t>
  </si>
  <si>
    <t>Fijar el Proyecto de vida</t>
  </si>
  <si>
    <t>Reclamar derechos de dignidad</t>
  </si>
  <si>
    <t>Usar la ciencia y la tecnología para mejorar mi calidad de vida</t>
  </si>
  <si>
    <t>Exigir reconocimiento en función de mi presencia protagónica en la sociedad</t>
  </si>
  <si>
    <t>Reconocer el valor intrínseco de cada persona</t>
  </si>
  <si>
    <t>Mantener el valor de mi dignidad</t>
  </si>
  <si>
    <t>Mantener el valor de la dignidad del otro</t>
  </si>
  <si>
    <t>Reconocer la autonomía personal</t>
  </si>
  <si>
    <t>Reconocer la autonomía del otro</t>
  </si>
  <si>
    <t>Reconocer mis diferencias e igualdades con el otro</t>
  </si>
  <si>
    <t>Practicar con hechos el respeto conmigo mismo y con los demás.</t>
  </si>
  <si>
    <t>Aplicar la capacidad de escucha</t>
  </si>
  <si>
    <t>Respetar la opinión del otro</t>
  </si>
  <si>
    <t>Considerar las ideas del otro</t>
  </si>
  <si>
    <t>Identificar estilos de comunicación</t>
  </si>
  <si>
    <t>Aplicar estilos de comunicación</t>
  </si>
  <si>
    <t>Practicar con hechos el respeto a los demás</t>
  </si>
  <si>
    <t>Respetar la privacidad del otro</t>
  </si>
  <si>
    <t>Respetar las creencias</t>
  </si>
  <si>
    <t>Respetar lugares de encuentro comunitario</t>
  </si>
  <si>
    <t>Cuidar lugares de encuentro comunitario</t>
  </si>
  <si>
    <t>Practicar actos de respeto</t>
  </si>
  <si>
    <t>Respetar las normas sociales</t>
  </si>
  <si>
    <t>Convivir en comunidad</t>
  </si>
  <si>
    <t>Asumir comportamiento de cultura ciudadana</t>
  </si>
  <si>
    <t>Ejercer rol protagónico en el desarrollo social</t>
  </si>
  <si>
    <t>Fortalecer competencias de liderazgo</t>
  </si>
  <si>
    <t>Proponer temas para proyectos sociales</t>
  </si>
  <si>
    <t>Desarrollar proyectos sociales</t>
  </si>
  <si>
    <t>Desarrollar el sentido de pertenencia</t>
  </si>
  <si>
    <t>Interpretar la tendencias mundiales en ciencia, tecnología y sociedad</t>
  </si>
  <si>
    <t>Incentivar el aprovechamiento de los recursos naturales.</t>
  </si>
  <si>
    <t>Preservar los recursos naturales</t>
  </si>
  <si>
    <t>Establecer procesos de comunicación constructiva</t>
  </si>
  <si>
    <t>Identificar los hechos de violencia en mi historia de vida</t>
  </si>
  <si>
    <t>Reconocer la importancia del desarrollo de una cultura de paz</t>
  </si>
  <si>
    <t>Identificar estrategias de reconciliación</t>
  </si>
  <si>
    <t>Aplicar estrategias de reconciliación</t>
  </si>
  <si>
    <t>Establecer relaciones constructivas Establecer relaciones respetuosas</t>
  </si>
  <si>
    <t>Aportar en el desarrollo de una cultura de paz</t>
  </si>
  <si>
    <t>Establecer relaciones interpersonales</t>
  </si>
  <si>
    <t>Asumir actitudes críticas constructivas</t>
  </si>
  <si>
    <t>Asumir actitudes críticas argumentativas</t>
  </si>
  <si>
    <t>Establecer gestos de solidarios</t>
  </si>
  <si>
    <t>Generar procesos de construcción de paz en el núcleo familiar</t>
  </si>
  <si>
    <t>Establecer relaciones interpersonales a partir de una comunicación asertiva</t>
  </si>
  <si>
    <t>Establecer relaciones de tolerancia</t>
  </si>
  <si>
    <t>Establecer relaciones de solidaridad</t>
  </si>
  <si>
    <t>Aplicar normativa vigente en relación con Derechos Humanos y Derecho
Internacional Humanitario</t>
  </si>
  <si>
    <t>Define su proyecto de vida de acuerdo a los criterios de Dignidad, de Respeto, Creencias, Ecología y Cultura.</t>
  </si>
  <si>
    <t>Reconoce su valor y el valor del otro de acuerdo a los principios de dignidad y construcción cultural y autonomía</t>
  </si>
  <si>
    <t>Define su proyecto de vida con base en criterios axiológicos y culturales y hábitos de convivencia</t>
  </si>
  <si>
    <t>Utiliza herramientas que permiten la comunicación asertiva en diferentes entornos teniendo en cuenta la pedagogía para la paz</t>
  </si>
  <si>
    <t>Construye relaciones interpersonales a partir del enfoque diferencial y la promoción de una cultura de paz</t>
  </si>
  <si>
    <t>Cambia actitudes frente a su comportamiento con base en la dignidad, aportando a la cultura de paz</t>
  </si>
  <si>
    <t>Reconoce hitos históricos de violencia y paz como aporte a la construcción de una cultura de paz</t>
  </si>
  <si>
    <t>Modifica actitudes comportamentales a partir de la resolución pacífica de conflictos</t>
  </si>
  <si>
    <t>Aplica acciones de prevención de acciones violentas con base en estrategias de comunicación asertiva</t>
  </si>
  <si>
    <t>Evidencia respeto por el bien común, la alteridad y el diálogo con el otro con base en principios axiológicos</t>
  </si>
  <si>
    <t>DERECHOS FUNDAMENTALES DEL TRABAJO</t>
  </si>
  <si>
    <t>Valorar la importancia de la ciudadanía laboral con base en el estudio de los derechos humanos y fundamentales del trabajo.</t>
  </si>
  <si>
    <t>Practicar los derechos fundamentales del trabajo de acuerdo con la Constitución Política y los convenios Internacionales.</t>
  </si>
  <si>
    <t>Reconocer el trabajo como uno de los elementos primordiales para la movilidad social y la transformación vital.</t>
  </si>
  <si>
    <t>Participar en acciones solidarias orientadas al ejercicio de los derechos humanos, de los pueblos y de la naturaleza.</t>
  </si>
  <si>
    <t>1. Persona sociedad y Trabajo</t>
  </si>
  <si>
    <t>Dignidad humana, democracia, el trabajo, Justicia y paz.</t>
  </si>
  <si>
    <t>Desarrollo humano integral.</t>
  </si>
  <si>
    <t>Diversidad cultural</t>
  </si>
  <si>
    <t>Fenomenología del mundo del trabajo</t>
  </si>
  <si>
    <t>2. Leyes fundamentales y mandatos legales</t>
  </si>
  <si>
    <t>Política. Derechos humanos y Constitución Política de Colombia.</t>
  </si>
  <si>
    <t>Principios y derechos de la OIT: Declaración de la O.I.T.</t>
  </si>
  <si>
    <t>Derecho a la vida.</t>
  </si>
  <si>
    <t>Derechos políticos y civiles.</t>
  </si>
  <si>
    <t>Trabajo digno y decente: Definición, análisis del trabajo forzoso u obligatorio.</t>
  </si>
  <si>
    <t>3. Derechos del trabajo y Ciudadanía laboral</t>
  </si>
  <si>
    <t>Derechos del trabajo y su impacto en el desarrollo de la sociedad</t>
  </si>
  <si>
    <t>Dialogo social</t>
  </si>
  <si>
    <t>Persona sujeto de derechos y deberes en el contexto de los derechos humanos</t>
  </si>
  <si>
    <t>Derechos individuales y colectivos del trabajo: Características y campos para el desarrollo del</t>
  </si>
  <si>
    <t>derecho individual y colectivo en el mundo del trabajo</t>
  </si>
  <si>
    <t>Mecanismos de protección de los derechos del trabajo.</t>
  </si>
  <si>
    <t>Trabajo Decente: Integración de políticas</t>
  </si>
  <si>
    <t>Igualdad de género: equidad y balance de género</t>
  </si>
  <si>
    <t>Trabajo forzado y Trabajo Infantil</t>
  </si>
  <si>
    <t>Enfoque diferencial, valor ciudadano para la inclusión social</t>
  </si>
  <si>
    <t>Discriminación laboral en casos de enfermedades terminales</t>
  </si>
  <si>
    <t>Resolución pacífica de los conflictos; negociación colectiva y huelga</t>
  </si>
  <si>
    <t>Derechos para la sostenibilidad empresarial: Eficiencia, Eficacia, Efectividad.</t>
  </si>
  <si>
    <t>4. Ejercicio de los derechos del trabajo.</t>
  </si>
  <si>
    <t>Aplicación de los mecanismos de protección de los derechos del trabajo Caja de herramientas laborales: salario, prestaciones sociales, seguridad social y contratación.</t>
  </si>
  <si>
    <t>Sociedad del Ocio: recreación, deporte, arte cultura, vida familiar.</t>
  </si>
  <si>
    <t>Derechos y libertades ciudadanas.</t>
  </si>
  <si>
    <t>5. Derecho a la Asociación, normatividad nacional e internacional.</t>
  </si>
  <si>
    <t>Valores democráticos sobre el sindicalismo. normatividad nacional e internacional</t>
  </si>
  <si>
    <t>Asociaciones sindicales, libertad sindical y derechos asociados.</t>
  </si>
  <si>
    <t>Libertad de Asociación y Libertad de asociación y Sindical</t>
  </si>
  <si>
    <t>Derecho de Negociación Colectiva:, agentes, reconocimiento de la asociación para resolver problemas.</t>
  </si>
  <si>
    <t>6. Derechos de Solidaridad o de los Pueblos</t>
  </si>
  <si>
    <t>Relación entre el ser humano, la naturaleza y el planeta.</t>
  </si>
  <si>
    <t>Autodeterminación de los pueblos y desarrollo sostenible y seguridad alimentaria.</t>
  </si>
  <si>
    <t>Estrategias de desarrollo e impacto ambiental en Colombia.</t>
  </si>
  <si>
    <t>Postconflicto y paz</t>
  </si>
  <si>
    <t>Apropiación del avance y uso de la ciencia y la tecnología.</t>
  </si>
  <si>
    <t>El desarrollo que permita una vida digna</t>
  </si>
  <si>
    <t>Identidad Nacional y Cultural.</t>
  </si>
  <si>
    <t>Analizar la relación entre el trabajo y el desarrollo humano.</t>
  </si>
  <si>
    <t>Identificar la naturaleza de los derechos humanos y fundamentales del trabajo.</t>
  </si>
  <si>
    <t>Relacionar, en el marco de los derechos humano el desarrollo social, la autonomía y la dignidad.</t>
  </si>
  <si>
    <t>Desarrollar documentos relacionados con los derechos y las obligaciones políticas, prestacionales, sociales, y de bienestar derivadas de las acciones laborales.</t>
  </si>
  <si>
    <t>Argumentar el ejercicio de los derechos del trabajo como defensa de los mismos y expresión de la ciudadanía laboral.</t>
  </si>
  <si>
    <t>Dimensionar el ejercicio del derecho a la huelga.</t>
  </si>
  <si>
    <t>Integrar acciones de solidaridad para la defensa del ser humano, la naturaleza y los valores de la convivencia social y ciudadanía.</t>
  </si>
  <si>
    <t>Compara las condiciones del trabajo, en el devenir histórico de la humanidad de acuerdo con los derechos humanos y fundamentales del trabajo.</t>
  </si>
  <si>
    <t>Argumenta los momentos relevantes del devenir histórico de los derechos humanos y fundamentales del trabajo en la línea del tiempo.</t>
  </si>
  <si>
    <t>Analiza de manera autónoma situaciones que repercuten en el desarrollo de los procesos sociales desarrollando habilidades de comunicación según técnicas y protocolos.</t>
  </si>
  <si>
    <t>Selecciona los mecanismos de protección para el ejercicio de la ciudadanía laboral aplicando la normativa.</t>
  </si>
  <si>
    <t>Elabora documentos relacionados con las obligaciones económicas, sociales, bienestar derivadas de las acciones laborales de acuerdo con la normativa.</t>
  </si>
  <si>
    <t>Evalúa los resultados de la aplicación de los mecanismos de protección para el ejercicio de la ciudadanía laboral acorde con la normativa.</t>
  </si>
  <si>
    <t>Propone estrategias de solución de conflictos y negociación de acuerdo con la normativa.</t>
  </si>
  <si>
    <t>Justifica la importancia de los derechos de los pueblos y de la solidaridad en el ejercicio de la ciudadanía laboral de acuerdo con la normativa.</t>
  </si>
  <si>
    <t>Relaciona, de los derechos de los pueblos y de la solidaridad, la autodeterminación de los pueblos, el desarrollo sostenible, la seguridad alimentaria, el derecho al uso de la ciencia y la tecnología y la paz en función de los indicadores de desarrollo humano.</t>
  </si>
  <si>
    <t>Propone acciones de defensa relacionadas con la autodeterminación de los pueblos, el desarrollo sostenible, la seguridad alimentaria, el derecho al uso de la ciencia y la tecnología y la paz en función de los indicadores del desarrollo humano.</t>
  </si>
  <si>
    <t>INVESTIGACIÓN</t>
  </si>
  <si>
    <t>Analizar el contexto productivo según sus características y necesidades</t>
  </si>
  <si>
    <t>Estructurar el proyecto de acuerdo a criterios de la investigación.</t>
  </si>
  <si>
    <t>Conocimiento: concepto, tipos</t>
  </si>
  <si>
    <t>Cosmovisión: concepto, perspectivas e importancia.</t>
  </si>
  <si>
    <t>Investigación: conceptos y enfoques</t>
  </si>
  <si>
    <t>Metodologías, métodos y técnicas de investigación: conceptos y tipos</t>
  </si>
  <si>
    <t>Proyectos de investigación: concepto, tipos, estructuras y procedimientos.</t>
  </si>
  <si>
    <t>Ideas, problemas y preguntas de investigación</t>
  </si>
  <si>
    <t>Justificación: concepto, componentes</t>
  </si>
  <si>
    <t>Objetivos de investigación: concepto, tipos</t>
  </si>
  <si>
    <t>Fuentes de información: definición, tipos y referenciación</t>
  </si>
  <si>
    <t>Marco teórico: concepto, tipos</t>
  </si>
  <si>
    <t>Informe de investigación: características, tipos</t>
  </si>
  <si>
    <t>Diferenciar formas de conocimiento.</t>
  </si>
  <si>
    <t>Definir las técnicas de recolección de información.</t>
  </si>
  <si>
    <t>Formular el problema de investigación.</t>
  </si>
  <si>
    <t>Plantear la pregunta de investigación.</t>
  </si>
  <si>
    <t>Contextualizar la importancia de la investigación</t>
  </si>
  <si>
    <t>Determinar de los objetivos de investigación.</t>
  </si>
  <si>
    <t>Realizar búsquedas de información.</t>
  </si>
  <si>
    <t>Elaborar del marco teórico de la investigación.</t>
  </si>
  <si>
    <t>Aplicar técnicas de recolección de información.</t>
  </si>
  <si>
    <t>Elaborar el informe de la investigación.</t>
  </si>
  <si>
    <t>Reconoce las necesidades del contexto, según las problemáticas identificadas.</t>
  </si>
  <si>
    <t>Describe el problema de investigación de acuerdo a los elementos observados.</t>
  </si>
  <si>
    <t>Plantea los objetivos de la investigación según la pregunta de investigación.</t>
  </si>
  <si>
    <t>Consolida el proyecto de investigación teniendo en cuenta la pertinencia y los alcances.</t>
  </si>
  <si>
    <t>Elabora el marco teórico de la investigación de acuerdo a los contextos nacional e internacional.</t>
  </si>
  <si>
    <t>Aplica técnicas de recolección de información de acuerdo a criterios establecidos por la metodología</t>
  </si>
  <si>
    <t>Comunica los resultados de la investigación según criterios de presentación de informes.</t>
  </si>
  <si>
    <t>COMPETENCIA</t>
  </si>
  <si>
    <t>Argumentar aspectos teóricos del proyecto según referentes nacionales e internacionales</t>
  </si>
  <si>
    <t>Proponer soluciones a las necesidades del contexto según resultados de la investigación.</t>
  </si>
  <si>
    <t>?</t>
  </si>
  <si>
    <t>Elabora diagramas de casos de uso de acuerdo con los estándares actuales mediante Lenguaje Unificado de Modelado (UML).</t>
  </si>
  <si>
    <t>Planeación: definir y priorizar actividades de análisis, fijar cronogramas y entregables.</t>
  </si>
  <si>
    <t>Establece las actividades de análisis de acuerdo con la metodología seleccionada.</t>
  </si>
  <si>
    <t>Metodologías ágiles: SCRUM, Programación Extrema (XP), Desarrollo Rápido de Aplicaciones (RAD).</t>
  </si>
  <si>
    <t>Cronograma de Actividades
(Diagrama de Gantt)</t>
  </si>
  <si>
    <t>Contrato de Software</t>
  </si>
  <si>
    <t>Soluciona problemas de lógica proposicional incorporando habilidades propias en el oficio como programador.</t>
  </si>
  <si>
    <t>Crea soluciones a problemas mediante algoritmos que incluyen estructuras secuenciales, condicionales y cíclicas</t>
  </si>
  <si>
    <t>Manipula arreglos en diferentes dimensiones para dar solución a problemas reales.</t>
  </si>
  <si>
    <t>Administra la información de los usuarios por medio de archivos, permitiendo el ingreso, modificación y eliminación de los datos.</t>
  </si>
  <si>
    <t>SENA</t>
  </si>
  <si>
    <t>01</t>
  </si>
  <si>
    <t>20/04/2023</t>
  </si>
  <si>
    <t>APPWEB - SISTEMA DE INFORMACIÓN WEB</t>
  </si>
  <si>
    <t>Edwin Albeiro Ramos Villamil</t>
  </si>
  <si>
    <t>Portafolio del Aprendiz</t>
  </si>
  <si>
    <t>Sistema Control de Versiones (Github)</t>
  </si>
  <si>
    <t>Alistar herramientas de las TIC, de acuerdo con las necesidades de procesamiento de información y  comunicación.</t>
  </si>
  <si>
    <t>Solución cuestionario sobre las TIC</t>
  </si>
  <si>
    <t>Solución taller sobre las TIC</t>
  </si>
  <si>
    <t>Mapa de Procesos
Diagrama de Procesos (BPMN)</t>
  </si>
  <si>
    <t>Formulación del Proyecto</t>
  </si>
  <si>
    <t>Presentación del Proyecto</t>
  </si>
  <si>
    <t>Informe sobre el mercado y 
análisis del producto software</t>
  </si>
  <si>
    <t>Solución taller de matemáticas</t>
  </si>
  <si>
    <t>Solución taller de física</t>
  </si>
  <si>
    <t>Planeación de la recolección, 
procesamiento y análisis de datos</t>
  </si>
  <si>
    <t>Documento IEEE-830 ó
Documento Historias de Usuario</t>
  </si>
  <si>
    <t>Lista(s) de chequeo para 
validar los requisitos con el cliente</t>
  </si>
  <si>
    <t>Diagrama de casos de uso
Diagrama de actividades
Casos de uso extendido
Modelo de dominio del Sistema
Modelo Entidad Relación</t>
  </si>
  <si>
    <t>Ficha Técnica</t>
  </si>
  <si>
    <t>Propuesta Técnica
Informe de Costos</t>
  </si>
  <si>
    <t>WireFrames
Documento de Análisis del Sistema</t>
  </si>
  <si>
    <t>Diagrama de Clases
Diagrama de Componentes
Diagrama de Despliegue</t>
  </si>
  <si>
    <t>Modelo Relacional
Diccionario de Datos
Políticas de Seguridad de Datos</t>
  </si>
  <si>
    <t>Manual Identidad Corporativa
Mapa de Navegación
Mockups stand-alone, web y móvil</t>
  </si>
  <si>
    <t>Documento Especificación de Arquitectura I:
ArqSoft, PatrDis, Len(s), FraWork, lib y plat</t>
  </si>
  <si>
    <t>Documento Especificación de Arquitectura II:
Herramientas de desarrollo y versionamiento</t>
  </si>
  <si>
    <t>Guía de Estilos
Prototipo No Funcional</t>
  </si>
  <si>
    <t>Plan de migración de datos
Plan de respaldo de datos
Plan de instalación en servidor externo</t>
  </si>
  <si>
    <t>Configurar servicios, servidores y permisos
Ejecutar scripts de instalación
Crear usuarios, roles y permisos
Migrar datos y archivos
Generar copias de respaldo
Pruebas de funcionalidad (Casos de Prueba)</t>
  </si>
  <si>
    <t>Plan de Mantenimiento y Soporte
Manual Técnico
Manual de Usuario</t>
  </si>
  <si>
    <t>Plan de: Pruebas Maestro, casos de prueba, unitarias, integración, sistema.
Informe de ejecución de pruebas de software.</t>
  </si>
  <si>
    <t>Plan de capacitación
Plan de pruebas de aceptación
Acta de entrega de software</t>
  </si>
  <si>
    <t>Informe de evaluación de la calidad de software</t>
  </si>
  <si>
    <t>Plan (Modelos y/o estándares) de 
Aseguramiento de calidad de software (SQA)</t>
  </si>
  <si>
    <t>Plan de auditoría de software con acciones correctivas, preventivas y de mejoramiento</t>
  </si>
  <si>
    <t>Evidencias sobre:
- Bienestar del Aprendiz
- Dinámica Organizacional
- Metodologías y Medios</t>
  </si>
  <si>
    <t>Codificación Mod-Usuario_RF (PE_POO)</t>
  </si>
  <si>
    <t>Alcance en Tecnologías: Arquitectura, patrón de diseño, lenguajes, frameworks y librerías</t>
  </si>
  <si>
    <t>Base de datos SQL o NoSQL, consultas y automatizacion</t>
  </si>
  <si>
    <t>Servidor de Aplicaciones Web
Desarrollar Software: Web y Móvil</t>
  </si>
  <si>
    <t>AXXION SYSTEM - Sistema de gestion de inventario</t>
  </si>
  <si>
    <t>Cristian Camilo Cifuentes</t>
  </si>
  <si>
    <t>Cristian Camilo Cifuentes Gaona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</si>
</sst>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yy\ \(dddd\)"/>
    <numFmt numFmtId="165" formatCode="d\ mmm\ yyyy"/>
    <numFmt numFmtId="166" formatCode="d"/>
    <numFmt numFmtId="167" formatCode="ddd\ m/dd/yy"/>
    <numFmt numFmtId="168" formatCode="d/m/yyyy\ \(dddd\)"/>
    <numFmt numFmtId="169" formatCode="ddd\ dd/mm/yy"/>
  </numFmts>
  <fonts count="43">
    <font>
      <sz val="11"/>
      <color theme="1"/>
      <name val="Calibri"/>
      <family val="2"/>
      <scheme val="minor"/>
    </font>
    <font>
      <sz val="11"/>
      <color rgb="FF000000"/>
      <name val="Arial1"/>
    </font>
    <font>
      <u/>
      <sz val="10"/>
      <color rgb="FF0000FF"/>
      <name val="Arial2"/>
    </font>
    <font>
      <b/>
      <sz val="11"/>
      <color theme="1"/>
      <name val="Arial Narrow"/>
      <family val="2"/>
    </font>
    <font>
      <sz val="11"/>
      <color theme="1"/>
      <name val="Arial Narrow"/>
      <family val="2"/>
    </font>
    <font>
      <sz val="11"/>
      <color rgb="FF000000"/>
      <name val="Arial Narrow"/>
      <family val="2"/>
    </font>
    <font>
      <b/>
      <sz val="24"/>
      <color rgb="FF000000"/>
      <name val="Arial Narrow"/>
      <family val="2"/>
    </font>
    <font>
      <b/>
      <sz val="14"/>
      <color rgb="FF000000"/>
      <name val="Arial Narrow"/>
      <family val="2"/>
    </font>
    <font>
      <sz val="12"/>
      <color rgb="FF000000"/>
      <name val="Arial Narrow"/>
      <family val="2"/>
    </font>
    <font>
      <b/>
      <sz val="12"/>
      <color rgb="FF000000"/>
      <name val="Arial Narrow"/>
      <family val="2"/>
    </font>
    <font>
      <sz val="10"/>
      <color rgb="FFFFFFFF"/>
      <name val="Arial Narrow"/>
      <family val="2"/>
    </font>
    <font>
      <b/>
      <sz val="10"/>
      <color rgb="FF000000"/>
      <name val="Arial Narrow"/>
      <family val="2"/>
    </font>
    <font>
      <u/>
      <sz val="10"/>
      <color rgb="FF0000FF"/>
      <name val="Arial Narrow"/>
      <family val="2"/>
    </font>
    <font>
      <b/>
      <sz val="24"/>
      <color theme="0" tint="-0.499984740745262"/>
      <name val="Arial Narrow"/>
      <family val="2"/>
    </font>
    <font>
      <sz val="10"/>
      <name val="Arial"/>
      <family val="2"/>
    </font>
    <font>
      <sz val="10"/>
      <name val="Arial"/>
      <family val="2"/>
    </font>
    <font>
      <u/>
      <sz val="10"/>
      <color indexed="12"/>
      <name val="Arial"/>
      <family val="2"/>
    </font>
    <font>
      <sz val="11"/>
      <name val="Arial Narrow"/>
      <family val="2"/>
    </font>
    <font>
      <b/>
      <sz val="11"/>
      <name val="Arial Narrow"/>
      <family val="2"/>
    </font>
    <font>
      <u/>
      <sz val="11"/>
      <color indexed="12"/>
      <name val="Arial Narrow"/>
      <family val="2"/>
    </font>
    <font>
      <sz val="11"/>
      <color indexed="55"/>
      <name val="Arial Narrow"/>
      <family val="2"/>
    </font>
    <font>
      <sz val="12"/>
      <name val="Arial Narrow"/>
      <family val="2"/>
    </font>
    <font>
      <b/>
      <sz val="16"/>
      <color theme="1"/>
      <name val="Arial Narrow"/>
      <family val="2"/>
    </font>
    <font>
      <sz val="16"/>
      <color theme="1"/>
      <name val="Arial Narrow"/>
      <family val="2"/>
    </font>
    <font>
      <sz val="10"/>
      <name val="Arial Narrow"/>
      <family val="2"/>
    </font>
    <font>
      <sz val="10"/>
      <color rgb="FF000000"/>
      <name val="Arial Narrow"/>
      <family val="2"/>
    </font>
    <font>
      <b/>
      <sz val="14"/>
      <name val="Arial Narrow"/>
      <family val="2"/>
    </font>
    <font>
      <b/>
      <sz val="14"/>
      <color theme="0" tint="-0.14999847407452621"/>
      <name val="Arial Narrow"/>
      <family val="2"/>
    </font>
    <font>
      <sz val="14"/>
      <name val="Arial Narrow"/>
      <family val="2"/>
    </font>
    <font>
      <b/>
      <sz val="16"/>
      <name val="Arial Narrow"/>
      <family val="2"/>
    </font>
    <font>
      <b/>
      <sz val="16"/>
      <color theme="0" tint="-0.14999847407452621"/>
      <name val="Arial Narrow"/>
      <family val="2"/>
    </font>
    <font>
      <sz val="16"/>
      <name val="Arial Narrow"/>
      <family val="2"/>
    </font>
    <font>
      <sz val="10"/>
      <color theme="0" tint="-0.499984740745262"/>
      <name val="Arial Narrow"/>
      <family val="2"/>
    </font>
    <font>
      <sz val="10"/>
      <color theme="1" tint="0.14999847407452621"/>
      <name val="Arial Narrow"/>
      <family val="2"/>
    </font>
    <font>
      <b/>
      <sz val="14"/>
      <color theme="0"/>
      <name val="Arial Narrow"/>
      <family val="2"/>
    </font>
    <font>
      <b/>
      <sz val="12"/>
      <color theme="0"/>
      <name val="Arial Narrow"/>
      <family val="2"/>
    </font>
    <font>
      <b/>
      <sz val="12"/>
      <color theme="1" tint="0.14999847407452621"/>
      <name val="Arial Narrow"/>
      <family val="2"/>
    </font>
    <font>
      <b/>
      <sz val="9"/>
      <name val="Arial Narrow"/>
      <family val="2"/>
    </font>
    <font>
      <b/>
      <sz val="8"/>
      <name val="Arial Narrow"/>
      <family val="2"/>
    </font>
    <font>
      <b/>
      <sz val="18"/>
      <color theme="0"/>
      <name val="Arial Narrow"/>
      <family val="2"/>
    </font>
    <font>
      <b/>
      <sz val="18"/>
      <name val="Arial Narrow"/>
      <family val="2"/>
    </font>
    <font>
      <b/>
      <sz val="18"/>
      <color theme="0" tint="-0.14999847407452621"/>
      <name val="Arial Narrow"/>
      <family val="2"/>
    </font>
    <font>
      <sz val="18"/>
      <name val="Arial Narrow"/>
      <family val="2"/>
    </font>
  </fonts>
  <fills count="11">
    <fill>
      <patternFill patternType="none"/>
    </fill>
    <fill>
      <patternFill patternType="gray125"/>
    </fill>
    <fill>
      <patternFill patternType="solid">
        <fgColor theme="0" tint="-0.249977111117893"/>
        <bgColor indexed="64"/>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1" tint="0.14999847407452621"/>
        <bgColor indexed="64"/>
      </patternFill>
    </fill>
    <fill>
      <patternFill patternType="solid">
        <fgColor theme="0" tint="-0.499984740745262"/>
        <bgColor indexed="64"/>
      </patternFill>
    </fill>
    <fill>
      <patternFill patternType="solid">
        <fgColor theme="1" tint="4.9989318521683403E-2"/>
        <bgColor indexed="64"/>
      </patternFill>
    </fill>
    <fill>
      <patternFill patternType="solid">
        <fgColor theme="1" tint="0.249977111117893"/>
        <bgColor indexed="64"/>
      </patternFill>
    </fill>
  </fills>
  <borders count="97">
    <border>
      <left/>
      <right/>
      <top/>
      <bottom/>
      <diagonal/>
    </border>
    <border>
      <left style="double">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double">
        <color theme="0" tint="-0.499984740745262"/>
      </right>
      <top style="thin">
        <color theme="0" tint="-0.499984740745262"/>
      </top>
      <bottom style="double">
        <color theme="0" tint="-0.499984740745262"/>
      </bottom>
      <diagonal/>
    </border>
    <border>
      <left style="double">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double">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thin">
        <color theme="0" tint="-0.34998626667073579"/>
      </right>
      <top style="double">
        <color theme="0" tint="-0.34998626667073579"/>
      </top>
      <bottom style="double">
        <color theme="0" tint="-0.34998626667073579"/>
      </bottom>
      <diagonal/>
    </border>
    <border>
      <left style="thin">
        <color theme="0" tint="-0.34998626667073579"/>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double">
        <color theme="0" tint="-0.34998626667073579"/>
      </bottom>
      <diagonal/>
    </border>
    <border>
      <left/>
      <right/>
      <top style="double">
        <color theme="0" tint="-0.34998626667073579"/>
      </top>
      <bottom style="double">
        <color theme="0" tint="-0.34998626667073579"/>
      </bottom>
      <diagonal/>
    </border>
    <border>
      <left/>
      <right style="double">
        <color theme="0" tint="-0.34998626667073579"/>
      </right>
      <top style="double">
        <color theme="0" tint="-0.34998626667073579"/>
      </top>
      <bottom style="double">
        <color theme="0" tint="-0.34998626667073579"/>
      </bottom>
      <diagonal/>
    </border>
    <border>
      <left style="double">
        <color theme="0" tint="-0.34998626667073579"/>
      </left>
      <right/>
      <top style="double">
        <color theme="0" tint="-0.34998626667073579"/>
      </top>
      <bottom style="thin">
        <color theme="0" tint="-0.34998626667073579"/>
      </bottom>
      <diagonal/>
    </border>
    <border>
      <left/>
      <right/>
      <top style="double">
        <color theme="0" tint="-0.34998626667073579"/>
      </top>
      <bottom style="thin">
        <color theme="0" tint="-0.34998626667073579"/>
      </bottom>
      <diagonal/>
    </border>
    <border>
      <left/>
      <right style="double">
        <color theme="0" tint="-0.34998626667073579"/>
      </right>
      <top style="double">
        <color theme="0" tint="-0.34998626667073579"/>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style="double">
        <color theme="0" tint="-0.34998626667073579"/>
      </left>
      <right/>
      <top style="thin">
        <color theme="0" tint="-0.34998626667073579"/>
      </top>
      <bottom style="double">
        <color theme="0" tint="-0.34998626667073579"/>
      </bottom>
      <diagonal/>
    </border>
    <border>
      <left/>
      <right/>
      <top style="thin">
        <color theme="0" tint="-0.34998626667073579"/>
      </top>
      <bottom style="double">
        <color theme="0" tint="-0.34998626667073579"/>
      </bottom>
      <diagonal/>
    </border>
    <border>
      <left/>
      <right style="double">
        <color theme="0" tint="-0.34998626667073579"/>
      </right>
      <top style="thin">
        <color theme="0" tint="-0.34998626667073579"/>
      </top>
      <bottom style="double">
        <color theme="0" tint="-0.34998626667073579"/>
      </bottom>
      <diagonal/>
    </border>
    <border>
      <left style="double">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thin">
        <color theme="0" tint="-0.34998626667073579"/>
      </right>
      <top style="double">
        <color theme="0" tint="-0.34998626667073579"/>
      </top>
      <bottom style="thin">
        <color theme="0" tint="-0.34998626667073579"/>
      </bottom>
      <diagonal/>
    </border>
    <border>
      <left style="thin">
        <color theme="0" tint="-0.34998626667073579"/>
      </left>
      <right style="double">
        <color theme="0" tint="-0.34998626667073579"/>
      </right>
      <top style="double">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thin">
        <color theme="0" tint="-0.34998626667073579"/>
      </right>
      <top style="thin">
        <color theme="0" tint="-0.34998626667073579"/>
      </top>
      <bottom style="double">
        <color theme="0" tint="-0.34998626667073579"/>
      </bottom>
      <diagonal/>
    </border>
    <border>
      <left style="thin">
        <color theme="0" tint="-0.34998626667073579"/>
      </left>
      <right style="double">
        <color theme="0" tint="-0.34998626667073579"/>
      </right>
      <top style="thin">
        <color theme="0" tint="-0.34998626667073579"/>
      </top>
      <bottom style="double">
        <color theme="0" tint="-0.34998626667073579"/>
      </bottom>
      <diagonal/>
    </border>
    <border>
      <left/>
      <right/>
      <top/>
      <bottom style="double">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top style="thin">
        <color theme="0" tint="-0.499984740745262"/>
      </top>
      <bottom style="double">
        <color theme="0" tint="-0.499984740745262"/>
      </bottom>
      <diagonal/>
    </border>
    <border>
      <left/>
      <right style="double">
        <color theme="0" tint="-0.499984740745262"/>
      </right>
      <top style="thin">
        <color theme="0" tint="-0.499984740745262"/>
      </top>
      <bottom style="thin">
        <color theme="0" tint="-0.499984740745262"/>
      </bottom>
      <diagonal/>
    </border>
    <border>
      <left/>
      <right style="double">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diagonal/>
    </border>
    <border>
      <left/>
      <right/>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style="thin">
        <color theme="0" tint="-0.24994659260841701"/>
      </top>
      <bottom style="thin">
        <color theme="0" tint="-0.24994659260841701"/>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style="thin">
        <color indexed="22"/>
      </top>
      <bottom style="thin">
        <color indexed="22"/>
      </bottom>
      <diagonal/>
    </border>
    <border>
      <left/>
      <right/>
      <top/>
      <bottom style="double">
        <color indexed="64"/>
      </bottom>
      <diagonal/>
    </border>
    <border>
      <left style="medium">
        <color theme="0" tint="-0.24994659260841701"/>
      </left>
      <right/>
      <top/>
      <bottom/>
      <diagonal/>
    </border>
    <border>
      <left/>
      <right style="medium">
        <color theme="0" tint="-0.24994659260841701"/>
      </right>
      <top/>
      <bottom/>
      <diagonal/>
    </border>
    <border>
      <left style="thin">
        <color indexed="22"/>
      </left>
      <right style="thin">
        <color indexed="22"/>
      </right>
      <top style="thin">
        <color indexed="22"/>
      </top>
      <bottom style="thin">
        <color indexed="22"/>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
      <left/>
      <right/>
      <top style="medium">
        <color indexed="22"/>
      </top>
      <bottom style="medium">
        <color indexed="22"/>
      </bottom>
      <diagonal/>
    </border>
    <border>
      <left style="medium">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theme="0" tint="-0.34998626667073579"/>
      </right>
      <top style="thin">
        <color theme="0" tint="-0.34998626667073579"/>
      </top>
      <bottom style="thin">
        <color theme="0" tint="-0.34998626667073579"/>
      </bottom>
      <diagonal/>
    </border>
    <border>
      <left style="thin">
        <color indexed="22"/>
      </left>
      <right style="thin">
        <color indexed="22"/>
      </right>
      <top style="thin">
        <color indexed="22"/>
      </top>
      <bottom style="medium">
        <color indexed="22"/>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right style="thin">
        <color indexed="22"/>
      </right>
      <top style="thin">
        <color indexed="22"/>
      </top>
      <bottom style="thin">
        <color indexed="22"/>
      </bottom>
      <diagonal/>
    </border>
    <border>
      <left/>
      <right style="thin">
        <color indexed="22"/>
      </right>
      <top style="thin">
        <color indexed="22"/>
      </top>
      <bottom style="medium">
        <color indexed="22"/>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style="thin">
        <color theme="1" tint="0.499984740745262"/>
      </top>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bottom style="thin">
        <color theme="1" tint="0.499984740745262"/>
      </bottom>
      <diagonal/>
    </border>
    <border>
      <left/>
      <right style="thin">
        <color theme="1" tint="0.499984740745262"/>
      </right>
      <top/>
      <bottom style="thin">
        <color theme="1" tint="0.499984740745262"/>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medium">
        <color theme="0" tint="-0.34998626667073579"/>
      </right>
      <top style="thin">
        <color theme="0" tint="-0.34998626667073579"/>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thin">
        <color theme="0" tint="-0.34998626667073579"/>
      </right>
      <top style="thin">
        <color theme="0" tint="-0.34998626667073579"/>
      </top>
      <bottom style="thin">
        <color theme="0" tint="-0.34998626667073579"/>
      </bottom>
      <diagonal/>
    </border>
    <border>
      <left/>
      <right style="medium">
        <color theme="0" tint="-0.499984740745262"/>
      </right>
      <top style="medium">
        <color theme="0" tint="-0.499984740745262"/>
      </top>
      <bottom style="medium">
        <color theme="0" tint="-0.499984740745262"/>
      </bottom>
      <diagonal/>
    </border>
    <border>
      <left/>
      <right style="medium">
        <color theme="0" tint="-0.14996795556505021"/>
      </right>
      <top/>
      <bottom/>
      <diagonal/>
    </border>
    <border>
      <left/>
      <right style="medium">
        <color theme="0" tint="-0.14996795556505021"/>
      </right>
      <top/>
      <bottom style="double">
        <color indexed="64"/>
      </bottom>
      <diagonal/>
    </border>
    <border>
      <left style="thin">
        <color theme="0" tint="-0.24994659260841701"/>
      </left>
      <right style="medium">
        <color theme="0" tint="-0.14996795556505021"/>
      </right>
      <top/>
      <bottom/>
      <diagonal/>
    </border>
    <border>
      <left style="thin">
        <color theme="0" tint="-0.24994659260841701"/>
      </left>
      <right style="medium">
        <color theme="0" tint="-0.14996795556505021"/>
      </right>
      <top/>
      <bottom style="medium">
        <color theme="0" tint="-0.34998626667073579"/>
      </bottom>
      <diagonal/>
    </border>
    <border>
      <left/>
      <right style="medium">
        <color theme="0" tint="-0.14996795556505021"/>
      </right>
      <top style="medium">
        <color theme="0" tint="-0.34998626667073579"/>
      </top>
      <bottom style="medium">
        <color theme="0" tint="-0.34998626667073579"/>
      </bottom>
      <diagonal/>
    </border>
    <border>
      <left style="thin">
        <color indexed="22"/>
      </left>
      <right style="medium">
        <color theme="0" tint="-0.14996795556505021"/>
      </right>
      <top style="thin">
        <color indexed="22"/>
      </top>
      <bottom style="thin">
        <color indexed="22"/>
      </bottom>
      <diagonal/>
    </border>
    <border>
      <left style="thin">
        <color indexed="22"/>
      </left>
      <right style="medium">
        <color theme="0" tint="-0.14996795556505021"/>
      </right>
      <top style="thin">
        <color indexed="22"/>
      </top>
      <bottom/>
      <diagonal/>
    </border>
    <border>
      <left style="thin">
        <color theme="0" tint="-0.34998626667073579"/>
      </left>
      <right style="medium">
        <color theme="0" tint="-0.14996795556505021"/>
      </right>
      <top style="thin">
        <color theme="0" tint="-0.34998626667073579"/>
      </top>
      <bottom style="thin">
        <color theme="0" tint="-0.34998626667073579"/>
      </bottom>
      <diagonal/>
    </border>
    <border>
      <left style="thin">
        <color indexed="22"/>
      </left>
      <right style="medium">
        <color theme="0" tint="-0.14996795556505021"/>
      </right>
      <top style="thin">
        <color indexed="22"/>
      </top>
      <bottom style="medium">
        <color indexed="22"/>
      </bottom>
      <diagonal/>
    </border>
    <border>
      <left/>
      <right style="medium">
        <color theme="0" tint="-0.14996795556505021"/>
      </right>
      <top style="medium">
        <color indexed="22"/>
      </top>
      <bottom style="medium">
        <color indexed="22"/>
      </bottom>
      <diagonal/>
    </border>
    <border>
      <left/>
      <right style="medium">
        <color theme="0" tint="-0.14996795556505021"/>
      </right>
      <top style="thin">
        <color indexed="22"/>
      </top>
      <bottom style="thin">
        <color indexed="22"/>
      </bottom>
      <diagonal/>
    </border>
    <border>
      <left/>
      <right style="medium">
        <color theme="0" tint="-0.34998626667073579"/>
      </right>
      <top style="medium">
        <color theme="0" tint="-0.34998626667073579"/>
      </top>
      <bottom style="thin">
        <color theme="0" tint="-0.34998626667073579"/>
      </bottom>
      <diagonal/>
    </border>
    <border>
      <left/>
      <right style="medium">
        <color theme="0" tint="-0.34998626667073579"/>
      </right>
      <top style="thin">
        <color theme="0" tint="-0.34998626667073579"/>
      </top>
      <bottom style="thin">
        <color theme="0" tint="-0.34998626667073579"/>
      </bottom>
      <diagonal/>
    </border>
    <border>
      <left/>
      <right style="medium">
        <color theme="0" tint="-0.34998626667073579"/>
      </right>
      <top style="thin">
        <color theme="0" tint="-0.34998626667073579"/>
      </top>
      <bottom/>
      <diagonal/>
    </border>
  </borders>
  <cellStyleXfs count="6">
    <xf numFmtId="0" fontId="0" fillId="0" borderId="0"/>
    <xf numFmtId="0" fontId="1" fillId="0" borderId="0"/>
    <xf numFmtId="0" fontId="2" fillId="0" borderId="0" applyNumberFormat="0" applyBorder="0" applyProtection="0"/>
    <xf numFmtId="0" fontId="14" fillId="0" borderId="0"/>
    <xf numFmtId="0" fontId="16" fillId="0" borderId="0" applyNumberFormat="0" applyFill="0" applyBorder="0" applyAlignment="0" applyProtection="0">
      <alignment vertical="top"/>
      <protection locked="0"/>
    </xf>
    <xf numFmtId="9" fontId="15" fillId="0" borderId="0" applyFont="0" applyFill="0" applyBorder="0" applyAlignment="0" applyProtection="0"/>
  </cellStyleXfs>
  <cellXfs count="246">
    <xf numFmtId="0" fontId="0" fillId="0" borderId="0" xfId="0"/>
    <xf numFmtId="0" fontId="4" fillId="0" borderId="0" xfId="0" applyFont="1"/>
    <xf numFmtId="0" fontId="5" fillId="0" borderId="0" xfId="1" applyFont="1"/>
    <xf numFmtId="0" fontId="5" fillId="0" borderId="0" xfId="1" applyFont="1" applyAlignment="1">
      <alignment horizontal="left"/>
    </xf>
    <xf numFmtId="0" fontId="9" fillId="0" borderId="0" xfId="1" applyFont="1" applyAlignment="1">
      <alignment horizontal="left" vertical="center" wrapText="1"/>
    </xf>
    <xf numFmtId="0" fontId="7" fillId="0" borderId="0" xfId="1" applyFont="1"/>
    <xf numFmtId="0" fontId="10" fillId="0" borderId="0" xfId="1" applyFont="1"/>
    <xf numFmtId="0" fontId="5" fillId="0" borderId="0" xfId="1" applyFont="1" applyAlignment="1">
      <alignment vertical="center"/>
    </xf>
    <xf numFmtId="0" fontId="11" fillId="0" borderId="0" xfId="1" applyFont="1" applyAlignment="1">
      <alignment vertical="center"/>
    </xf>
    <xf numFmtId="0" fontId="7" fillId="0" borderId="0" xfId="1" applyFont="1" applyAlignment="1">
      <alignment vertical="center"/>
    </xf>
    <xf numFmtId="0" fontId="12" fillId="0" borderId="0" xfId="2" applyFont="1" applyBorder="1" applyAlignment="1" applyProtection="1">
      <alignment vertical="center"/>
    </xf>
    <xf numFmtId="0" fontId="12" fillId="0" borderId="0" xfId="2" applyFont="1" applyBorder="1" applyProtection="1"/>
    <xf numFmtId="0" fontId="7" fillId="2" borderId="1" xfId="1" applyFont="1" applyFill="1" applyBorder="1" applyAlignment="1">
      <alignment horizontal="left" vertical="center" wrapText="1"/>
    </xf>
    <xf numFmtId="0" fontId="7" fillId="2" borderId="2" xfId="1" applyFont="1" applyFill="1" applyBorder="1" applyAlignment="1">
      <alignment horizontal="left" vertical="center" wrapText="1"/>
    </xf>
    <xf numFmtId="0" fontId="7" fillId="2" borderId="3" xfId="1" applyFont="1" applyFill="1" applyBorder="1" applyAlignment="1">
      <alignment horizontal="left" vertical="center" wrapText="1"/>
    </xf>
    <xf numFmtId="0" fontId="7" fillId="2" borderId="11" xfId="1" applyFont="1" applyFill="1" applyBorder="1" applyAlignment="1">
      <alignment horizontal="center" vertical="center"/>
    </xf>
    <xf numFmtId="0" fontId="7" fillId="2" borderId="12" xfId="1" applyFont="1" applyFill="1" applyBorder="1" applyAlignment="1">
      <alignment horizontal="center" vertical="center"/>
    </xf>
    <xf numFmtId="0" fontId="7" fillId="2" borderId="13" xfId="1" applyFont="1" applyFill="1" applyBorder="1" applyAlignment="1">
      <alignment horizontal="center" vertical="center"/>
    </xf>
    <xf numFmtId="49" fontId="8" fillId="0" borderId="26" xfId="1" applyNumberFormat="1" applyFont="1" applyBorder="1" applyAlignment="1">
      <alignment horizontal="center" vertical="center" wrapText="1"/>
    </xf>
    <xf numFmtId="49" fontId="8" fillId="0" borderId="27" xfId="1" applyNumberFormat="1" applyFont="1" applyBorder="1" applyAlignment="1">
      <alignment horizontal="center" vertical="center" wrapText="1"/>
    </xf>
    <xf numFmtId="49" fontId="8" fillId="0" borderId="28" xfId="1" applyNumberFormat="1" applyFont="1" applyBorder="1" applyAlignment="1">
      <alignment horizontal="center" vertical="center" wrapText="1"/>
    </xf>
    <xf numFmtId="49" fontId="8" fillId="0" borderId="29" xfId="1" applyNumberFormat="1" applyFont="1" applyBorder="1" applyAlignment="1">
      <alignment horizontal="center" vertical="center" wrapText="1"/>
    </xf>
    <xf numFmtId="49" fontId="8" fillId="0" borderId="30" xfId="1" applyNumberFormat="1" applyFont="1" applyBorder="1" applyAlignment="1">
      <alignment horizontal="center" vertical="center" wrapText="1"/>
    </xf>
    <xf numFmtId="49" fontId="8" fillId="0" borderId="31" xfId="1" applyNumberFormat="1" applyFont="1" applyBorder="1" applyAlignment="1">
      <alignment horizontal="center" vertical="center" wrapText="1"/>
    </xf>
    <xf numFmtId="49" fontId="8" fillId="0" borderId="32" xfId="1" applyNumberFormat="1" applyFont="1" applyBorder="1" applyAlignment="1">
      <alignment horizontal="center" vertical="center" wrapText="1"/>
    </xf>
    <xf numFmtId="49" fontId="8" fillId="0" borderId="33" xfId="1" applyNumberFormat="1" applyFont="1" applyBorder="1" applyAlignment="1">
      <alignment horizontal="center" vertical="center" wrapText="1"/>
    </xf>
    <xf numFmtId="49" fontId="8" fillId="0" borderId="34" xfId="1" applyNumberFormat="1" applyFont="1" applyBorder="1" applyAlignment="1">
      <alignment horizontal="center" vertical="center" wrapText="1"/>
    </xf>
    <xf numFmtId="49" fontId="8" fillId="0" borderId="38" xfId="1" applyNumberFormat="1" applyFont="1" applyBorder="1" applyAlignment="1">
      <alignment horizontal="center" vertical="center" wrapText="1"/>
    </xf>
    <xf numFmtId="49" fontId="7" fillId="2" borderId="1" xfId="1" applyNumberFormat="1" applyFont="1" applyFill="1" applyBorder="1" applyAlignment="1">
      <alignment horizontal="left" vertical="center" wrapText="1"/>
    </xf>
    <xf numFmtId="49" fontId="7" fillId="2" borderId="2" xfId="1" applyNumberFormat="1" applyFont="1" applyFill="1" applyBorder="1" applyAlignment="1">
      <alignment horizontal="left" vertical="center" wrapText="1"/>
    </xf>
    <xf numFmtId="49" fontId="7" fillId="2" borderId="3" xfId="1" applyNumberFormat="1" applyFont="1" applyFill="1" applyBorder="1" applyAlignment="1">
      <alignment horizontal="left" vertical="center" wrapText="1"/>
    </xf>
    <xf numFmtId="0" fontId="17" fillId="0" borderId="0" xfId="3" applyFont="1"/>
    <xf numFmtId="0" fontId="17" fillId="0" borderId="41" xfId="3" applyFont="1" applyBorder="1" applyAlignment="1" applyProtection="1">
      <alignment horizontal="center" vertical="center"/>
      <protection locked="0"/>
    </xf>
    <xf numFmtId="166" fontId="17" fillId="0" borderId="42" xfId="3" applyNumberFormat="1" applyFont="1" applyBorder="1" applyAlignment="1">
      <alignment horizontal="center" vertical="center" shrinkToFit="1"/>
    </xf>
    <xf numFmtId="166" fontId="17" fillId="0" borderId="43" xfId="3" applyNumberFormat="1" applyFont="1" applyBorder="1" applyAlignment="1">
      <alignment horizontal="center" vertical="center" shrinkToFit="1"/>
    </xf>
    <xf numFmtId="166" fontId="17" fillId="0" borderId="44" xfId="3" applyNumberFormat="1" applyFont="1" applyBorder="1" applyAlignment="1">
      <alignment horizontal="center" vertical="center" shrinkToFit="1"/>
    </xf>
    <xf numFmtId="0" fontId="18" fillId="0" borderId="46" xfId="3" applyFont="1" applyBorder="1" applyAlignment="1">
      <alignment horizontal="center" vertical="center" wrapText="1"/>
    </xf>
    <xf numFmtId="0" fontId="18" fillId="0" borderId="46" xfId="3" applyFont="1" applyBorder="1" applyAlignment="1">
      <alignment horizontal="center" vertical="center"/>
    </xf>
    <xf numFmtId="0" fontId="17" fillId="0" borderId="47" xfId="3" applyFont="1" applyBorder="1" applyAlignment="1">
      <alignment horizontal="center" vertical="center" shrinkToFit="1"/>
    </xf>
    <xf numFmtId="0" fontId="17" fillId="0" borderId="48" xfId="3" applyFont="1" applyBorder="1" applyAlignment="1">
      <alignment horizontal="center" vertical="center" shrinkToFit="1"/>
    </xf>
    <xf numFmtId="0" fontId="17" fillId="0" borderId="49" xfId="3" applyFont="1" applyBorder="1" applyAlignment="1">
      <alignment horizontal="center" vertical="center" shrinkToFit="1"/>
    </xf>
    <xf numFmtId="0" fontId="17" fillId="0" borderId="0" xfId="3" applyFont="1" applyAlignment="1">
      <alignment horizontal="center"/>
    </xf>
    <xf numFmtId="168" fontId="17" fillId="0" borderId="41" xfId="3" applyNumberFormat="1" applyFont="1" applyBorder="1" applyAlignment="1" applyProtection="1">
      <alignment horizontal="center" vertical="center" shrinkToFit="1"/>
      <protection locked="0"/>
    </xf>
    <xf numFmtId="164" fontId="17" fillId="0" borderId="45" xfId="3" applyNumberFormat="1" applyFont="1" applyBorder="1" applyAlignment="1" applyProtection="1">
      <alignment horizontal="center" vertical="center" shrinkToFit="1"/>
      <protection locked="0"/>
    </xf>
    <xf numFmtId="0" fontId="17" fillId="0" borderId="0" xfId="3" applyFont="1" applyAlignment="1">
      <alignment horizontal="right"/>
    </xf>
    <xf numFmtId="0" fontId="17" fillId="0" borderId="0" xfId="3" applyFont="1" applyAlignment="1">
      <alignment horizontal="left"/>
    </xf>
    <xf numFmtId="0" fontId="23" fillId="0" borderId="0" xfId="0" applyFont="1"/>
    <xf numFmtId="0" fontId="24" fillId="0" borderId="54" xfId="3" applyFont="1" applyBorder="1" applyAlignment="1">
      <alignment horizontal="left" vertical="center" wrapText="1"/>
    </xf>
    <xf numFmtId="9" fontId="24" fillId="0" borderId="54" xfId="3" applyNumberFormat="1" applyFont="1" applyBorder="1" applyAlignment="1">
      <alignment horizontal="left" vertical="center" wrapText="1"/>
    </xf>
    <xf numFmtId="0" fontId="24" fillId="0" borderId="64" xfId="3" applyFont="1" applyBorder="1" applyAlignment="1">
      <alignment horizontal="left" vertical="center" wrapText="1"/>
    </xf>
    <xf numFmtId="0" fontId="24" fillId="0" borderId="60" xfId="3" applyFont="1" applyBorder="1" applyAlignment="1">
      <alignment vertical="center" wrapText="1"/>
    </xf>
    <xf numFmtId="0" fontId="24" fillId="0" borderId="60" xfId="3" applyFont="1" applyBorder="1" applyAlignment="1">
      <alignment horizontal="left" vertical="center" wrapText="1"/>
    </xf>
    <xf numFmtId="0" fontId="25" fillId="0" borderId="60" xfId="3" applyFont="1" applyBorder="1" applyAlignment="1">
      <alignment horizontal="center" vertical="center" wrapText="1"/>
    </xf>
    <xf numFmtId="9" fontId="25" fillId="6" borderId="60" xfId="5" applyFont="1" applyFill="1" applyBorder="1" applyAlignment="1" applyProtection="1">
      <alignment horizontal="center" vertical="center" wrapText="1"/>
    </xf>
    <xf numFmtId="1" fontId="25" fillId="0" borderId="60" xfId="3" applyNumberFormat="1" applyFont="1" applyBorder="1" applyAlignment="1">
      <alignment horizontal="center" vertical="center" wrapText="1"/>
    </xf>
    <xf numFmtId="0" fontId="24" fillId="0" borderId="66" xfId="3" applyFont="1" applyBorder="1" applyAlignment="1">
      <alignment horizontal="left" vertical="center" wrapText="1"/>
    </xf>
    <xf numFmtId="1" fontId="25" fillId="0" borderId="61" xfId="3" applyNumberFormat="1" applyFont="1" applyBorder="1" applyAlignment="1">
      <alignment horizontal="center" vertical="center" wrapText="1"/>
    </xf>
    <xf numFmtId="0" fontId="24" fillId="0" borderId="30" xfId="3" applyFont="1" applyBorder="1" applyAlignment="1">
      <alignment vertical="center" wrapText="1"/>
    </xf>
    <xf numFmtId="0" fontId="24" fillId="0" borderId="30" xfId="3" applyFont="1" applyBorder="1" applyAlignment="1">
      <alignment horizontal="center" vertical="center" wrapText="1"/>
    </xf>
    <xf numFmtId="0" fontId="24" fillId="0" borderId="30" xfId="3" applyFont="1" applyBorder="1" applyAlignment="1">
      <alignment horizontal="left" vertical="center" wrapText="1"/>
    </xf>
    <xf numFmtId="0" fontId="25" fillId="0" borderId="30" xfId="3" applyFont="1" applyBorder="1" applyAlignment="1">
      <alignment horizontal="center" vertical="center" wrapText="1"/>
    </xf>
    <xf numFmtId="169" fontId="25" fillId="5" borderId="30" xfId="3" applyNumberFormat="1" applyFont="1" applyFill="1" applyBorder="1" applyAlignment="1">
      <alignment horizontal="center" vertical="center" wrapText="1"/>
    </xf>
    <xf numFmtId="169" fontId="25" fillId="0" borderId="30" xfId="3" applyNumberFormat="1" applyFont="1" applyBorder="1" applyAlignment="1">
      <alignment horizontal="center" vertical="center" wrapText="1"/>
    </xf>
    <xf numFmtId="9" fontId="25" fillId="6" borderId="30" xfId="5" applyFont="1" applyFill="1" applyBorder="1" applyAlignment="1" applyProtection="1">
      <alignment horizontal="center" vertical="center" wrapText="1"/>
    </xf>
    <xf numFmtId="1" fontId="25" fillId="0" borderId="30" xfId="3" applyNumberFormat="1" applyFont="1" applyBorder="1" applyAlignment="1">
      <alignment horizontal="center" vertical="center" wrapText="1"/>
    </xf>
    <xf numFmtId="1" fontId="25" fillId="0" borderId="63" xfId="3" applyNumberFormat="1" applyFont="1" applyBorder="1" applyAlignment="1">
      <alignment horizontal="center" vertical="center" wrapText="1"/>
    </xf>
    <xf numFmtId="0" fontId="24" fillId="0" borderId="67" xfId="3" applyFont="1" applyBorder="1" applyAlignment="1">
      <alignment horizontal="left" vertical="center" wrapText="1"/>
    </xf>
    <xf numFmtId="0" fontId="4" fillId="0" borderId="35" xfId="0" applyFont="1" applyBorder="1"/>
    <xf numFmtId="0" fontId="26" fillId="4" borderId="65" xfId="3" applyFont="1" applyFill="1" applyBorder="1" applyAlignment="1">
      <alignment horizontal="right" vertical="center"/>
    </xf>
    <xf numFmtId="0" fontId="27" fillId="4" borderId="56" xfId="3" applyFont="1" applyFill="1" applyBorder="1" applyAlignment="1">
      <alignment horizontal="center" vertical="center"/>
    </xf>
    <xf numFmtId="0" fontId="28" fillId="4" borderId="56" xfId="3" applyFont="1" applyFill="1" applyBorder="1" applyAlignment="1">
      <alignment horizontal="center" vertical="center"/>
    </xf>
    <xf numFmtId="167" fontId="28" fillId="4" borderId="56" xfId="3" applyNumberFormat="1" applyFont="1" applyFill="1" applyBorder="1" applyAlignment="1">
      <alignment horizontal="center" vertical="center"/>
    </xf>
    <xf numFmtId="1" fontId="28" fillId="4" borderId="56" xfId="5" applyNumberFormat="1" applyFont="1" applyFill="1" applyBorder="1" applyAlignment="1" applyProtection="1">
      <alignment horizontal="center" vertical="center"/>
    </xf>
    <xf numFmtId="9" fontId="28" fillId="4" borderId="56" xfId="5" applyFont="1" applyFill="1" applyBorder="1" applyAlignment="1" applyProtection="1">
      <alignment horizontal="center" vertical="center"/>
    </xf>
    <xf numFmtId="1" fontId="28" fillId="4" borderId="57" xfId="3" applyNumberFormat="1" applyFont="1" applyFill="1" applyBorder="1" applyAlignment="1">
      <alignment horizontal="center" vertical="center"/>
    </xf>
    <xf numFmtId="0" fontId="28" fillId="4" borderId="56" xfId="3" applyFont="1" applyFill="1" applyBorder="1" applyAlignment="1">
      <alignment horizontal="left" vertical="center"/>
    </xf>
    <xf numFmtId="0" fontId="29" fillId="4" borderId="65" xfId="3" applyFont="1" applyFill="1" applyBorder="1" applyAlignment="1">
      <alignment horizontal="right" vertical="center"/>
    </xf>
    <xf numFmtId="0" fontId="29" fillId="4" borderId="55" xfId="3" applyFont="1" applyFill="1" applyBorder="1" applyAlignment="1">
      <alignment vertical="center"/>
    </xf>
    <xf numFmtId="0" fontId="30" fillId="4" borderId="56" xfId="3" applyFont="1" applyFill="1" applyBorder="1" applyAlignment="1">
      <alignment horizontal="center" vertical="center"/>
    </xf>
    <xf numFmtId="0" fontId="31" fillId="4" borderId="56" xfId="3" applyFont="1" applyFill="1" applyBorder="1" applyAlignment="1">
      <alignment horizontal="left" vertical="center"/>
    </xf>
    <xf numFmtId="0" fontId="31" fillId="4" borderId="56" xfId="3" applyFont="1" applyFill="1" applyBorder="1" applyAlignment="1">
      <alignment horizontal="center" vertical="center"/>
    </xf>
    <xf numFmtId="167" fontId="31" fillId="4" borderId="56" xfId="3" applyNumberFormat="1" applyFont="1" applyFill="1" applyBorder="1" applyAlignment="1">
      <alignment horizontal="center" vertical="center"/>
    </xf>
    <xf numFmtId="1" fontId="31" fillId="4" borderId="56" xfId="5" applyNumberFormat="1" applyFont="1" applyFill="1" applyBorder="1" applyAlignment="1" applyProtection="1">
      <alignment horizontal="center" vertical="center"/>
    </xf>
    <xf numFmtId="9" fontId="31" fillId="4" borderId="56" xfId="5" applyFont="1" applyFill="1" applyBorder="1" applyAlignment="1" applyProtection="1">
      <alignment horizontal="center" vertical="center"/>
    </xf>
    <xf numFmtId="1" fontId="31" fillId="4" borderId="57" xfId="3" applyNumberFormat="1" applyFont="1" applyFill="1" applyBorder="1" applyAlignment="1">
      <alignment horizontal="center" vertical="center"/>
    </xf>
    <xf numFmtId="0" fontId="31" fillId="4" borderId="58" xfId="3" applyFont="1" applyFill="1" applyBorder="1" applyAlignment="1">
      <alignment horizontal="left" vertical="center"/>
    </xf>
    <xf numFmtId="0" fontId="28" fillId="4" borderId="50" xfId="3" applyFont="1" applyFill="1" applyBorder="1" applyAlignment="1">
      <alignment horizontal="left" vertical="center"/>
    </xf>
    <xf numFmtId="0" fontId="24" fillId="0" borderId="0" xfId="3" applyFont="1" applyAlignment="1">
      <alignment vertical="center" wrapText="1"/>
    </xf>
    <xf numFmtId="0" fontId="24" fillId="0" borderId="69" xfId="3" applyFont="1" applyBorder="1" applyAlignment="1">
      <alignment vertical="center" wrapText="1"/>
    </xf>
    <xf numFmtId="0" fontId="24" fillId="0" borderId="69" xfId="3" applyFont="1" applyBorder="1" applyAlignment="1">
      <alignment horizontal="right" vertical="center" wrapText="1"/>
    </xf>
    <xf numFmtId="0" fontId="24" fillId="0" borderId="69" xfId="3" applyFont="1" applyBorder="1" applyAlignment="1">
      <alignment horizontal="center" vertical="center" wrapText="1"/>
    </xf>
    <xf numFmtId="0" fontId="33" fillId="7" borderId="68" xfId="3" applyFont="1" applyFill="1" applyBorder="1" applyAlignment="1">
      <alignment horizontal="right" vertical="center" wrapText="1"/>
    </xf>
    <xf numFmtId="0" fontId="33" fillId="7" borderId="68" xfId="3" applyFont="1" applyFill="1" applyBorder="1" applyAlignment="1">
      <alignment horizontal="center" vertical="center" wrapText="1"/>
    </xf>
    <xf numFmtId="0" fontId="33" fillId="7" borderId="68" xfId="3" applyFont="1" applyFill="1" applyBorder="1" applyAlignment="1">
      <alignment vertical="center" wrapText="1"/>
    </xf>
    <xf numFmtId="0" fontId="33" fillId="7" borderId="0" xfId="3" applyFont="1" applyFill="1" applyAlignment="1">
      <alignment vertical="center" wrapText="1"/>
    </xf>
    <xf numFmtId="0" fontId="32" fillId="8" borderId="69" xfId="3" applyFont="1" applyFill="1" applyBorder="1" applyAlignment="1">
      <alignment vertical="center" wrapText="1"/>
    </xf>
    <xf numFmtId="0" fontId="32" fillId="8" borderId="69" xfId="3" applyFont="1" applyFill="1" applyBorder="1" applyAlignment="1">
      <alignment horizontal="right" vertical="center" wrapText="1"/>
    </xf>
    <xf numFmtId="0" fontId="32" fillId="8" borderId="69" xfId="3" applyFont="1" applyFill="1" applyBorder="1" applyAlignment="1">
      <alignment horizontal="center" vertical="center" wrapText="1"/>
    </xf>
    <xf numFmtId="49" fontId="32" fillId="8" borderId="69" xfId="3" applyNumberFormat="1" applyFont="1" applyFill="1" applyBorder="1" applyAlignment="1">
      <alignment horizontal="center" vertical="center" wrapText="1"/>
    </xf>
    <xf numFmtId="0" fontId="35" fillId="7" borderId="70" xfId="3" applyFont="1" applyFill="1" applyBorder="1" applyAlignment="1">
      <alignment horizontal="center" vertical="center" wrapText="1"/>
    </xf>
    <xf numFmtId="0" fontId="35" fillId="7" borderId="70" xfId="3" applyFont="1" applyFill="1" applyBorder="1" applyAlignment="1">
      <alignment horizontal="left" vertical="center" wrapText="1"/>
    </xf>
    <xf numFmtId="0" fontId="35" fillId="7" borderId="70" xfId="3" applyFont="1" applyFill="1" applyBorder="1" applyAlignment="1">
      <alignment horizontal="right" vertical="center" wrapText="1"/>
    </xf>
    <xf numFmtId="0" fontId="36" fillId="7" borderId="70" xfId="3" applyFont="1" applyFill="1" applyBorder="1" applyAlignment="1">
      <alignment horizontal="center" vertical="center"/>
    </xf>
    <xf numFmtId="0" fontId="34" fillId="0" borderId="0" xfId="3" applyFont="1" applyAlignment="1">
      <alignment horizontal="center" vertical="center" wrapText="1"/>
    </xf>
    <xf numFmtId="0" fontId="35" fillId="7" borderId="71" xfId="3" applyFont="1" applyFill="1" applyBorder="1" applyAlignment="1">
      <alignment horizontal="center" vertical="center" wrapText="1"/>
    </xf>
    <xf numFmtId="0" fontId="24" fillId="0" borderId="8" xfId="3" applyFont="1" applyBorder="1" applyAlignment="1">
      <alignment horizontal="right" vertical="center" wrapText="1"/>
    </xf>
    <xf numFmtId="0" fontId="24" fillId="0" borderId="8" xfId="3" applyFont="1" applyBorder="1" applyAlignment="1">
      <alignment horizontal="center" vertical="center" wrapText="1"/>
    </xf>
    <xf numFmtId="0" fontId="24" fillId="0" borderId="8" xfId="3" applyFont="1" applyBorder="1" applyAlignment="1">
      <alignment vertical="center" wrapText="1"/>
    </xf>
    <xf numFmtId="0" fontId="32" fillId="8" borderId="8" xfId="3" applyFont="1" applyFill="1" applyBorder="1" applyAlignment="1">
      <alignment horizontal="right" vertical="center" wrapText="1"/>
    </xf>
    <xf numFmtId="0" fontId="32" fillId="8" borderId="8" xfId="3" applyFont="1" applyFill="1" applyBorder="1" applyAlignment="1">
      <alignment horizontal="center" vertical="center" wrapText="1"/>
    </xf>
    <xf numFmtId="0" fontId="32" fillId="8" borderId="8" xfId="3" applyFont="1" applyFill="1" applyBorder="1" applyAlignment="1">
      <alignment vertical="center" wrapText="1"/>
    </xf>
    <xf numFmtId="0" fontId="34" fillId="7" borderId="72" xfId="3" applyFont="1" applyFill="1" applyBorder="1" applyAlignment="1">
      <alignment horizontal="center" vertical="center" wrapText="1"/>
    </xf>
    <xf numFmtId="0" fontId="24" fillId="0" borderId="0" xfId="3" applyFont="1" applyAlignment="1">
      <alignment horizontal="right" wrapText="1"/>
    </xf>
    <xf numFmtId="0" fontId="24" fillId="0" borderId="0" xfId="3" applyFont="1" applyAlignment="1">
      <alignment horizontal="center" wrapText="1"/>
    </xf>
    <xf numFmtId="0" fontId="24" fillId="0" borderId="0" xfId="3" applyFont="1" applyAlignment="1">
      <alignment wrapText="1"/>
    </xf>
    <xf numFmtId="0" fontId="35" fillId="7" borderId="68" xfId="3" applyFont="1" applyFill="1" applyBorder="1" applyAlignment="1">
      <alignment horizontal="right" vertical="top" wrapText="1"/>
    </xf>
    <xf numFmtId="0" fontId="36" fillId="7" borderId="68" xfId="3" applyFont="1" applyFill="1" applyBorder="1" applyAlignment="1">
      <alignment horizontal="center" vertical="top"/>
    </xf>
    <xf numFmtId="0" fontId="35" fillId="7" borderId="68" xfId="3" applyFont="1" applyFill="1" applyBorder="1" applyAlignment="1">
      <alignment horizontal="left" vertical="top" wrapText="1"/>
    </xf>
    <xf numFmtId="0" fontId="35" fillId="7" borderId="73" xfId="3" applyFont="1" applyFill="1" applyBorder="1" applyAlignment="1">
      <alignment horizontal="center" vertical="top" wrapText="1"/>
    </xf>
    <xf numFmtId="0" fontId="35" fillId="7" borderId="74" xfId="3" applyFont="1" applyFill="1" applyBorder="1" applyAlignment="1">
      <alignment horizontal="center" vertical="top" wrapText="1"/>
    </xf>
    <xf numFmtId="0" fontId="31" fillId="0" borderId="0" xfId="3" applyFont="1" applyAlignment="1">
      <alignment horizontal="center" vertical="top" wrapText="1"/>
    </xf>
    <xf numFmtId="0" fontId="35" fillId="7" borderId="70" xfId="3" applyFont="1" applyFill="1" applyBorder="1" applyAlignment="1">
      <alignment horizontal="right" vertical="top" wrapText="1"/>
    </xf>
    <xf numFmtId="0" fontId="36" fillId="7" borderId="70" xfId="3" applyFont="1" applyFill="1" applyBorder="1" applyAlignment="1">
      <alignment horizontal="center" vertical="top"/>
    </xf>
    <xf numFmtId="0" fontId="35" fillId="7" borderId="70" xfId="3" applyFont="1" applyFill="1" applyBorder="1" applyAlignment="1">
      <alignment horizontal="left" vertical="top" wrapText="1"/>
    </xf>
    <xf numFmtId="0" fontId="35" fillId="7" borderId="70" xfId="3" applyFont="1" applyFill="1" applyBorder="1" applyAlignment="1">
      <alignment horizontal="center" vertical="top" wrapText="1"/>
    </xf>
    <xf numFmtId="0" fontId="35" fillId="7" borderId="71" xfId="3" applyFont="1" applyFill="1" applyBorder="1" applyAlignment="1">
      <alignment horizontal="center" vertical="top" wrapText="1"/>
    </xf>
    <xf numFmtId="0" fontId="24" fillId="0" borderId="0" xfId="3" applyFont="1" applyAlignment="1">
      <alignment vertical="top" wrapText="1"/>
    </xf>
    <xf numFmtId="0" fontId="32" fillId="8" borderId="8" xfId="3" applyFont="1" applyFill="1" applyBorder="1" applyAlignment="1">
      <alignment horizontal="right" wrapText="1"/>
    </xf>
    <xf numFmtId="0" fontId="32" fillId="8" borderId="8" xfId="3" applyFont="1" applyFill="1" applyBorder="1" applyAlignment="1">
      <alignment horizontal="center" wrapText="1"/>
    </xf>
    <xf numFmtId="0" fontId="32" fillId="8" borderId="8" xfId="3" applyFont="1" applyFill="1" applyBorder="1" applyAlignment="1">
      <alignment wrapText="1"/>
    </xf>
    <xf numFmtId="0" fontId="34" fillId="9" borderId="72" xfId="3" applyFont="1" applyFill="1" applyBorder="1" applyAlignment="1">
      <alignment horizontal="center" vertical="center" wrapText="1"/>
    </xf>
    <xf numFmtId="0" fontId="24" fillId="0" borderId="75" xfId="3" applyFont="1" applyBorder="1" applyAlignment="1">
      <alignment horizontal="left" vertical="center" wrapText="1"/>
    </xf>
    <xf numFmtId="0" fontId="25" fillId="0" borderId="75" xfId="3" applyFont="1" applyBorder="1" applyAlignment="1">
      <alignment horizontal="center" vertical="center" wrapText="1"/>
    </xf>
    <xf numFmtId="169" fontId="25" fillId="5" borderId="75" xfId="3" applyNumberFormat="1" applyFont="1" applyFill="1" applyBorder="1" applyAlignment="1">
      <alignment horizontal="center" vertical="center" wrapText="1"/>
    </xf>
    <xf numFmtId="9" fontId="25" fillId="6" borderId="75" xfId="5" applyFont="1" applyFill="1" applyBorder="1" applyAlignment="1" applyProtection="1">
      <alignment horizontal="center" vertical="center" wrapText="1"/>
    </xf>
    <xf numFmtId="1" fontId="25" fillId="0" borderId="76" xfId="3" applyNumberFormat="1" applyFont="1" applyBorder="1" applyAlignment="1">
      <alignment horizontal="center" vertical="center" wrapText="1"/>
    </xf>
    <xf numFmtId="0" fontId="24" fillId="0" borderId="77" xfId="3" applyFont="1" applyBorder="1" applyAlignment="1">
      <alignment horizontal="left" vertical="center" wrapText="1"/>
    </xf>
    <xf numFmtId="0" fontId="24" fillId="0" borderId="78" xfId="3" applyFont="1" applyBorder="1" applyAlignment="1">
      <alignment horizontal="left" vertical="center" wrapText="1"/>
    </xf>
    <xf numFmtId="49" fontId="24" fillId="0" borderId="69" xfId="3" applyNumberFormat="1" applyFont="1" applyBorder="1" applyAlignment="1">
      <alignment horizontal="center" vertical="center" wrapText="1"/>
    </xf>
    <xf numFmtId="0" fontId="38" fillId="0" borderId="46" xfId="3" applyFont="1" applyBorder="1" applyAlignment="1">
      <alignment horizontal="center" vertical="center"/>
    </xf>
    <xf numFmtId="0" fontId="37" fillId="0" borderId="46" xfId="3" applyFont="1" applyBorder="1" applyAlignment="1">
      <alignment horizontal="center" vertical="center" wrapText="1"/>
    </xf>
    <xf numFmtId="169" fontId="25" fillId="0" borderId="75" xfId="3" applyNumberFormat="1" applyFont="1" applyBorder="1" applyAlignment="1">
      <alignment horizontal="center" vertical="center" wrapText="1"/>
    </xf>
    <xf numFmtId="0" fontId="24" fillId="6" borderId="30" xfId="3" applyFont="1" applyFill="1" applyBorder="1" applyAlignment="1">
      <alignment horizontal="center" vertical="center" wrapText="1"/>
    </xf>
    <xf numFmtId="0" fontId="24" fillId="6" borderId="75" xfId="3" applyFont="1" applyFill="1" applyBorder="1" applyAlignment="1">
      <alignment horizontal="center" vertical="center" wrapText="1"/>
    </xf>
    <xf numFmtId="0" fontId="24" fillId="6" borderId="60" xfId="3" applyFont="1" applyFill="1" applyBorder="1" applyAlignment="1">
      <alignment horizontal="center" vertical="center" wrapText="1"/>
    </xf>
    <xf numFmtId="0" fontId="24" fillId="6" borderId="59" xfId="3" applyFont="1" applyFill="1" applyBorder="1" applyAlignment="1">
      <alignment horizontal="right" vertical="center" wrapText="1"/>
    </xf>
    <xf numFmtId="0" fontId="24" fillId="6" borderId="62" xfId="3" applyFont="1" applyFill="1" applyBorder="1" applyAlignment="1">
      <alignment horizontal="right" vertical="center" wrapText="1"/>
    </xf>
    <xf numFmtId="0" fontId="39" fillId="10" borderId="65" xfId="3" applyFont="1" applyFill="1" applyBorder="1" applyAlignment="1">
      <alignment horizontal="right" vertical="center"/>
    </xf>
    <xf numFmtId="0" fontId="40" fillId="4" borderId="56" xfId="3" applyFont="1" applyFill="1" applyBorder="1" applyAlignment="1">
      <alignment vertical="center"/>
    </xf>
    <xf numFmtId="0" fontId="41" fillId="4" borderId="56" xfId="3" applyFont="1" applyFill="1" applyBorder="1" applyAlignment="1">
      <alignment horizontal="center" vertical="center"/>
    </xf>
    <xf numFmtId="0" fontId="42" fillId="4" borderId="56" xfId="3" applyFont="1" applyFill="1" applyBorder="1" applyAlignment="1">
      <alignment horizontal="center" vertical="center"/>
    </xf>
    <xf numFmtId="167" fontId="42" fillId="4" borderId="56" xfId="3" applyNumberFormat="1" applyFont="1" applyFill="1" applyBorder="1" applyAlignment="1">
      <alignment horizontal="center" vertical="center"/>
    </xf>
    <xf numFmtId="1" fontId="42" fillId="4" borderId="56" xfId="5" applyNumberFormat="1" applyFont="1" applyFill="1" applyBorder="1" applyAlignment="1" applyProtection="1">
      <alignment horizontal="center" vertical="center"/>
    </xf>
    <xf numFmtId="9" fontId="42" fillId="4" borderId="56" xfId="5" applyFont="1" applyFill="1" applyBorder="1" applyAlignment="1" applyProtection="1">
      <alignment horizontal="center" vertical="center"/>
    </xf>
    <xf numFmtId="1" fontId="42" fillId="4" borderId="56" xfId="3" applyNumberFormat="1" applyFont="1" applyFill="1" applyBorder="1" applyAlignment="1">
      <alignment horizontal="center" vertical="center"/>
    </xf>
    <xf numFmtId="1" fontId="42" fillId="4" borderId="57" xfId="3" applyNumberFormat="1" applyFont="1" applyFill="1" applyBorder="1" applyAlignment="1">
      <alignment horizontal="center" vertical="center"/>
    </xf>
    <xf numFmtId="0" fontId="42" fillId="4" borderId="55" xfId="3" applyFont="1" applyFill="1" applyBorder="1" applyAlignment="1">
      <alignment horizontal="left" vertical="center"/>
    </xf>
    <xf numFmtId="0" fontId="42" fillId="4" borderId="56" xfId="3" applyFont="1" applyFill="1" applyBorder="1" applyAlignment="1">
      <alignment horizontal="left" vertical="center"/>
    </xf>
    <xf numFmtId="169" fontId="25" fillId="0" borderId="60" xfId="3" applyNumberFormat="1" applyFont="1" applyBorder="1" applyAlignment="1">
      <alignment horizontal="center" vertical="center" wrapText="1"/>
    </xf>
    <xf numFmtId="169" fontId="25" fillId="6" borderId="60" xfId="3" applyNumberFormat="1" applyFont="1" applyFill="1" applyBorder="1" applyAlignment="1">
      <alignment horizontal="center" vertical="center" wrapText="1"/>
    </xf>
    <xf numFmtId="169" fontId="25" fillId="6" borderId="30" xfId="3" applyNumberFormat="1" applyFont="1" applyFill="1" applyBorder="1" applyAlignment="1">
      <alignment horizontal="center" vertical="center" wrapText="1"/>
    </xf>
    <xf numFmtId="0" fontId="17" fillId="8" borderId="79" xfId="3" applyFont="1" applyFill="1" applyBorder="1" applyAlignment="1">
      <alignment horizontal="right"/>
    </xf>
    <xf numFmtId="0" fontId="17" fillId="8" borderId="80" xfId="3" applyFont="1" applyFill="1" applyBorder="1"/>
    <xf numFmtId="0" fontId="17" fillId="8" borderId="80" xfId="3" applyFont="1" applyFill="1" applyBorder="1" applyAlignment="1">
      <alignment horizontal="center"/>
    </xf>
    <xf numFmtId="0" fontId="17" fillId="8" borderId="80" xfId="3" applyFont="1" applyFill="1" applyBorder="1" applyAlignment="1">
      <alignment horizontal="left"/>
    </xf>
    <xf numFmtId="0" fontId="42" fillId="0" borderId="0" xfId="3" applyFont="1" applyAlignment="1">
      <alignment vertical="center"/>
    </xf>
    <xf numFmtId="0" fontId="31" fillId="0" borderId="0" xfId="3" applyFont="1" applyAlignment="1">
      <alignment vertical="center"/>
    </xf>
    <xf numFmtId="0" fontId="28" fillId="0" borderId="0" xfId="3" applyFont="1" applyAlignment="1">
      <alignment vertical="center"/>
    </xf>
    <xf numFmtId="0" fontId="17" fillId="8" borderId="82" xfId="3" applyFont="1" applyFill="1" applyBorder="1"/>
    <xf numFmtId="0" fontId="4" fillId="0" borderId="0" xfId="0" applyFont="1" applyAlignment="1">
      <alignment horizontal="center"/>
    </xf>
    <xf numFmtId="0" fontId="4" fillId="0" borderId="83" xfId="0" applyFont="1" applyBorder="1" applyAlignment="1">
      <alignment horizontal="center"/>
    </xf>
    <xf numFmtId="0" fontId="17" fillId="0" borderId="0" xfId="3" applyFont="1" applyAlignment="1" applyProtection="1">
      <alignment horizontal="left" vertical="center"/>
      <protection locked="0"/>
    </xf>
    <xf numFmtId="0" fontId="17" fillId="0" borderId="0" xfId="3" applyFont="1" applyProtection="1">
      <protection locked="0"/>
    </xf>
    <xf numFmtId="0" fontId="17" fillId="0" borderId="0" xfId="3" applyFont="1" applyAlignment="1" applyProtection="1">
      <alignment horizontal="center"/>
      <protection locked="0"/>
    </xf>
    <xf numFmtId="0" fontId="17" fillId="0" borderId="0" xfId="3" applyFont="1" applyAlignment="1" applyProtection="1">
      <alignment horizontal="left"/>
      <protection locked="0"/>
    </xf>
    <xf numFmtId="0" fontId="19" fillId="3" borderId="0" xfId="4" applyNumberFormat="1" applyFont="1" applyFill="1" applyBorder="1" applyAlignment="1" applyProtection="1">
      <alignment horizontal="right"/>
      <protection locked="0"/>
    </xf>
    <xf numFmtId="0" fontId="20" fillId="0" borderId="0" xfId="3" applyFont="1" applyAlignment="1" applyProtection="1">
      <alignment horizontal="center"/>
      <protection locked="0"/>
    </xf>
    <xf numFmtId="0" fontId="17" fillId="3" borderId="0" xfId="3" applyFont="1" applyFill="1"/>
    <xf numFmtId="0" fontId="17" fillId="0" borderId="83" xfId="3" applyFont="1" applyBorder="1"/>
    <xf numFmtId="0" fontId="17" fillId="0" borderId="0" xfId="3" applyFont="1" applyAlignment="1" applyProtection="1">
      <alignment horizontal="right" vertical="center"/>
      <protection locked="0"/>
    </xf>
    <xf numFmtId="0" fontId="19" fillId="0" borderId="0" xfId="4" applyFont="1" applyBorder="1" applyAlignment="1" applyProtection="1">
      <alignment horizontal="left"/>
    </xf>
    <xf numFmtId="0" fontId="18" fillId="0" borderId="0" xfId="3" applyFont="1" applyAlignment="1">
      <alignment horizontal="right" vertical="center"/>
    </xf>
    <xf numFmtId="0" fontId="18" fillId="0" borderId="0" xfId="3" applyFont="1" applyAlignment="1">
      <alignment horizontal="center" vertical="center"/>
    </xf>
    <xf numFmtId="166" fontId="17" fillId="0" borderId="85" xfId="3" applyNumberFormat="1" applyFont="1" applyBorder="1" applyAlignment="1">
      <alignment horizontal="center" vertical="center" shrinkToFit="1"/>
    </xf>
    <xf numFmtId="0" fontId="17" fillId="0" borderId="86" xfId="3" applyFont="1" applyBorder="1" applyAlignment="1">
      <alignment horizontal="center" vertical="center" shrinkToFit="1"/>
    </xf>
    <xf numFmtId="0" fontId="42" fillId="4" borderId="87" xfId="3" applyFont="1" applyFill="1" applyBorder="1" applyAlignment="1">
      <alignment horizontal="left" vertical="center"/>
    </xf>
    <xf numFmtId="0" fontId="24" fillId="0" borderId="88" xfId="3" applyFont="1" applyBorder="1" applyAlignment="1">
      <alignment horizontal="left" vertical="center" wrapText="1"/>
    </xf>
    <xf numFmtId="0" fontId="24" fillId="0" borderId="89" xfId="3" applyFont="1" applyBorder="1" applyAlignment="1">
      <alignment horizontal="left" vertical="center" wrapText="1"/>
    </xf>
    <xf numFmtId="0" fontId="24" fillId="0" borderId="90" xfId="3" applyFont="1" applyBorder="1" applyAlignment="1">
      <alignment horizontal="left" vertical="center" wrapText="1"/>
    </xf>
    <xf numFmtId="0" fontId="24" fillId="0" borderId="91" xfId="3" applyFont="1" applyBorder="1" applyAlignment="1">
      <alignment horizontal="left" vertical="center" wrapText="1"/>
    </xf>
    <xf numFmtId="0" fontId="31" fillId="4" borderId="92" xfId="3" applyFont="1" applyFill="1" applyBorder="1" applyAlignment="1">
      <alignment horizontal="left" vertical="center"/>
    </xf>
    <xf numFmtId="0" fontId="28" fillId="4" borderId="93" xfId="3" applyFont="1" applyFill="1" applyBorder="1" applyAlignment="1">
      <alignment horizontal="left" vertical="center"/>
    </xf>
    <xf numFmtId="1" fontId="25" fillId="0" borderId="94" xfId="3" applyNumberFormat="1" applyFont="1" applyBorder="1" applyAlignment="1">
      <alignment horizontal="center" vertical="center" wrapText="1"/>
    </xf>
    <xf numFmtId="1" fontId="25" fillId="0" borderId="95" xfId="3" applyNumberFormat="1" applyFont="1" applyBorder="1" applyAlignment="1">
      <alignment horizontal="center" vertical="center" wrapText="1"/>
    </xf>
    <xf numFmtId="1" fontId="25" fillId="0" borderId="96" xfId="3" applyNumberFormat="1" applyFont="1" applyBorder="1" applyAlignment="1">
      <alignment horizontal="center" vertical="center" wrapText="1"/>
    </xf>
    <xf numFmtId="1" fontId="25" fillId="0" borderId="81" xfId="3" applyNumberFormat="1" applyFont="1" applyBorder="1" applyAlignment="1">
      <alignment horizontal="center" vertical="center" wrapText="1"/>
    </xf>
    <xf numFmtId="0" fontId="24" fillId="0" borderId="0" xfId="3" applyFont="1" applyAlignment="1">
      <alignment horizontal="center" vertical="center"/>
    </xf>
    <xf numFmtId="0" fontId="8" fillId="0" borderId="39" xfId="1" applyFont="1" applyBorder="1" applyAlignment="1">
      <alignment horizontal="center" vertical="center" wrapText="1"/>
    </xf>
    <xf numFmtId="0" fontId="6" fillId="0" borderId="0" xfId="1" applyFont="1" applyAlignment="1">
      <alignment horizontal="center"/>
    </xf>
    <xf numFmtId="0" fontId="5" fillId="0" borderId="35" xfId="1" applyFont="1" applyBorder="1" applyAlignment="1">
      <alignment horizontal="center"/>
    </xf>
    <xf numFmtId="0" fontId="5" fillId="0" borderId="0" xfId="1" applyFont="1" applyAlignment="1">
      <alignment horizontal="center"/>
    </xf>
    <xf numFmtId="0" fontId="5" fillId="0" borderId="17" xfId="1" applyFont="1" applyBorder="1" applyAlignment="1">
      <alignment vertical="center"/>
    </xf>
    <xf numFmtId="0" fontId="5" fillId="0" borderId="18" xfId="1" applyFont="1" applyBorder="1" applyAlignment="1">
      <alignment vertical="center"/>
    </xf>
    <xf numFmtId="0" fontId="5" fillId="0" borderId="19" xfId="1" applyFont="1" applyBorder="1" applyAlignment="1">
      <alignment vertical="center"/>
    </xf>
    <xf numFmtId="0" fontId="5" fillId="0" borderId="0" xfId="1" applyFont="1"/>
    <xf numFmtId="0" fontId="7" fillId="2" borderId="12" xfId="1" applyFont="1" applyFill="1" applyBorder="1" applyAlignment="1">
      <alignment horizontal="center" vertical="center"/>
    </xf>
    <xf numFmtId="49" fontId="8" fillId="0" borderId="27" xfId="1" applyNumberFormat="1" applyFont="1" applyBorder="1" applyAlignment="1">
      <alignment horizontal="center" vertical="center" wrapText="1"/>
    </xf>
    <xf numFmtId="0" fontId="5" fillId="0" borderId="30" xfId="1" applyFont="1" applyBorder="1"/>
    <xf numFmtId="0" fontId="8" fillId="0" borderId="4" xfId="1" applyFont="1" applyBorder="1" applyAlignment="1">
      <alignment horizontal="left" vertical="center" wrapText="1"/>
    </xf>
    <xf numFmtId="0" fontId="8" fillId="0" borderId="5" xfId="1" applyFont="1" applyBorder="1" applyAlignment="1">
      <alignment horizontal="left" vertical="center" wrapText="1"/>
    </xf>
    <xf numFmtId="0" fontId="8" fillId="0" borderId="6" xfId="1" applyFont="1" applyBorder="1" applyAlignment="1">
      <alignment horizontal="left" vertical="center" wrapText="1"/>
    </xf>
    <xf numFmtId="0" fontId="8" fillId="0" borderId="7" xfId="1" applyFont="1" applyBorder="1" applyAlignment="1">
      <alignment horizontal="left" vertical="center" wrapText="1"/>
    </xf>
    <xf numFmtId="0" fontId="8" fillId="0" borderId="8" xfId="1" applyFont="1" applyBorder="1" applyAlignment="1">
      <alignment horizontal="left" vertical="center" wrapText="1"/>
    </xf>
    <xf numFmtId="0" fontId="8" fillId="0" borderId="9" xfId="1" applyFont="1" applyBorder="1" applyAlignment="1">
      <alignment horizontal="left" vertical="center" wrapText="1"/>
    </xf>
    <xf numFmtId="0" fontId="8" fillId="0" borderId="40" xfId="1" applyFont="1" applyBorder="1" applyAlignment="1">
      <alignment horizontal="left" vertical="center" wrapText="1"/>
    </xf>
    <xf numFmtId="49" fontId="8" fillId="0" borderId="7" xfId="1" applyNumberFormat="1" applyFont="1" applyBorder="1" applyAlignment="1">
      <alignment horizontal="center" vertical="center" wrapText="1"/>
    </xf>
    <xf numFmtId="49" fontId="8" fillId="0" borderId="36" xfId="1" applyNumberFormat="1" applyFont="1" applyBorder="1" applyAlignment="1">
      <alignment horizontal="center" vertical="center" wrapText="1"/>
    </xf>
    <xf numFmtId="0" fontId="5" fillId="0" borderId="10" xfId="1" applyFont="1" applyBorder="1"/>
    <xf numFmtId="0" fontId="5" fillId="0" borderId="37" xfId="1" applyFont="1" applyBorder="1"/>
    <xf numFmtId="0" fontId="5" fillId="0" borderId="23" xfId="1" applyFont="1" applyBorder="1" applyAlignment="1">
      <alignment vertical="center"/>
    </xf>
    <xf numFmtId="0" fontId="5" fillId="0" borderId="24" xfId="1" applyFont="1" applyBorder="1" applyAlignment="1">
      <alignment vertical="center"/>
    </xf>
    <xf numFmtId="0" fontId="5" fillId="0" borderId="25" xfId="1" applyFont="1" applyBorder="1" applyAlignment="1">
      <alignment vertical="center"/>
    </xf>
    <xf numFmtId="0" fontId="5" fillId="0" borderId="33" xfId="1" applyFont="1" applyBorder="1"/>
    <xf numFmtId="0" fontId="7" fillId="2" borderId="14" xfId="1" applyFont="1" applyFill="1" applyBorder="1" applyAlignment="1">
      <alignment horizontal="left" vertical="center"/>
    </xf>
    <xf numFmtId="0" fontId="7" fillId="2" borderId="15" xfId="1" applyFont="1" applyFill="1" applyBorder="1" applyAlignment="1">
      <alignment horizontal="left" vertical="center"/>
    </xf>
    <xf numFmtId="0" fontId="7" fillId="2" borderId="16" xfId="1" applyFont="1" applyFill="1" applyBorder="1" applyAlignment="1">
      <alignment horizontal="left" vertical="center"/>
    </xf>
    <xf numFmtId="0" fontId="8" fillId="0" borderId="36" xfId="1" applyFont="1" applyBorder="1" applyAlignment="1">
      <alignment horizontal="left" vertical="center" wrapText="1"/>
    </xf>
    <xf numFmtId="0" fontId="13" fillId="0" borderId="0" xfId="1" applyFont="1" applyAlignment="1">
      <alignment horizontal="center" wrapText="1"/>
    </xf>
    <xf numFmtId="0" fontId="5" fillId="0" borderId="20" xfId="1" applyFont="1" applyBorder="1" applyAlignment="1">
      <alignment vertical="center"/>
    </xf>
    <xf numFmtId="0" fontId="5" fillId="0" borderId="21" xfId="1" applyFont="1" applyBorder="1" applyAlignment="1">
      <alignment vertical="center"/>
    </xf>
    <xf numFmtId="0" fontId="5" fillId="0" borderId="22" xfId="1" applyFont="1" applyBorder="1" applyAlignment="1">
      <alignment vertical="center"/>
    </xf>
    <xf numFmtId="0" fontId="18" fillId="0" borderId="41" xfId="3" applyFont="1" applyBorder="1" applyAlignment="1">
      <alignment horizontal="left" vertical="center"/>
    </xf>
    <xf numFmtId="0" fontId="17" fillId="0" borderId="52" xfId="3" applyFont="1" applyBorder="1" applyAlignment="1">
      <alignment horizontal="center" vertical="center"/>
    </xf>
    <xf numFmtId="0" fontId="17" fillId="0" borderId="0" xfId="3" applyFont="1" applyAlignment="1">
      <alignment horizontal="center" vertical="center"/>
    </xf>
    <xf numFmtId="0" fontId="17" fillId="0" borderId="53" xfId="3" applyFont="1" applyBorder="1" applyAlignment="1">
      <alignment horizontal="center" vertical="center"/>
    </xf>
    <xf numFmtId="168" fontId="21" fillId="0" borderId="41" xfId="3" applyNumberFormat="1" applyFont="1" applyBorder="1" applyAlignment="1" applyProtection="1">
      <alignment horizontal="left" vertical="center" shrinkToFit="1"/>
      <protection locked="0"/>
    </xf>
    <xf numFmtId="0" fontId="3" fillId="0" borderId="0" xfId="0" applyFont="1" applyAlignment="1">
      <alignment horizontal="center"/>
    </xf>
    <xf numFmtId="0" fontId="22" fillId="0" borderId="0" xfId="0" applyFont="1" applyAlignment="1">
      <alignment horizontal="center"/>
    </xf>
    <xf numFmtId="0" fontId="22" fillId="0" borderId="83" xfId="0" applyFont="1" applyBorder="1" applyAlignment="1">
      <alignment horizontal="center"/>
    </xf>
    <xf numFmtId="0" fontId="4" fillId="0" borderId="51" xfId="0" applyFont="1" applyBorder="1" applyAlignment="1">
      <alignment horizontal="center"/>
    </xf>
    <xf numFmtId="0" fontId="4" fillId="0" borderId="84" xfId="0" applyFont="1" applyBorder="1" applyAlignment="1">
      <alignment horizontal="center"/>
    </xf>
    <xf numFmtId="165" fontId="17" fillId="0" borderId="42" xfId="3" applyNumberFormat="1" applyFont="1" applyBorder="1" applyAlignment="1">
      <alignment horizontal="center" vertical="center"/>
    </xf>
    <xf numFmtId="165" fontId="17" fillId="0" borderId="43" xfId="3" applyNumberFormat="1" applyFont="1" applyBorder="1" applyAlignment="1">
      <alignment horizontal="center" vertical="center"/>
    </xf>
    <xf numFmtId="165" fontId="17" fillId="0" borderId="44" xfId="3" applyNumberFormat="1" applyFont="1" applyBorder="1" applyAlignment="1">
      <alignment horizontal="center" vertical="center"/>
    </xf>
    <xf numFmtId="165" fontId="17" fillId="0" borderId="85" xfId="3" applyNumberFormat="1" applyFont="1" applyBorder="1" applyAlignment="1">
      <alignment horizontal="center" vertical="center"/>
    </xf>
    <xf numFmtId="0" fontId="17" fillId="0" borderId="83" xfId="3" applyFont="1" applyBorder="1" applyAlignment="1">
      <alignment horizontal="center" vertical="center"/>
    </xf>
  </cellXfs>
  <cellStyles count="6">
    <cellStyle name="Excel_BuiltIn_Hyperlink" xfId="2" xr:uid="{00000000-0005-0000-0000-000000000000}"/>
    <cellStyle name="Hipervínculo" xfId="4" builtinId="8"/>
    <cellStyle name="Normal" xfId="0" builtinId="0"/>
    <cellStyle name="Normal 2" xfId="1" xr:uid="{00000000-0005-0000-0000-000003000000}"/>
    <cellStyle name="Normal 3" xfId="3" xr:uid="{00000000-0005-0000-0000-000004000000}"/>
    <cellStyle name="Porcentaje 2" xfId="5" xr:uid="{00000000-0005-0000-0000-000005000000}"/>
  </cellStyles>
  <dxfs count="4">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Scroll" dx="22" fmlaLink="$L$8" horiz="1" max="100" min="1" page="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166099</xdr:colOff>
      <xdr:row>1</xdr:row>
      <xdr:rowOff>159509</xdr:rowOff>
    </xdr:from>
    <xdr:ext cx="850142" cy="850142"/>
    <xdr:pic>
      <xdr:nvPicPr>
        <xdr:cNvPr id="2" name="Imagen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6199" y="369059"/>
          <a:ext cx="850142" cy="850142"/>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twoCellAnchor editAs="absolute">
    <xdr:from>
      <xdr:col>3</xdr:col>
      <xdr:colOff>290259</xdr:colOff>
      <xdr:row>4</xdr:row>
      <xdr:rowOff>22528</xdr:rowOff>
    </xdr:from>
    <xdr:to>
      <xdr:col>4</xdr:col>
      <xdr:colOff>345189</xdr:colOff>
      <xdr:row>6</xdr:row>
      <xdr:rowOff>260426</xdr:rowOff>
    </xdr:to>
    <xdr:sp macro="" textlink="">
      <xdr:nvSpPr>
        <xdr:cNvPr id="2" name="Text Box 44" hidden="1">
          <a:extLst>
            <a:ext uri="{FF2B5EF4-FFF2-40B4-BE49-F238E27FC236}">
              <a16:creationId xmlns:a16="http://schemas.microsoft.com/office/drawing/2014/main" id="{00000000-0008-0000-0100-000002000000}"/>
            </a:ext>
          </a:extLst>
        </xdr:cNvPr>
        <xdr:cNvSpPr txBox="1">
          <a:spLocks noChangeArrowheads="1"/>
        </xdr:cNvSpPr>
      </xdr:nvSpPr>
      <xdr:spPr bwMode="auto">
        <a:xfrm>
          <a:off x="4964918" y="1372961"/>
          <a:ext cx="3437362" cy="1105731"/>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4</xdr:col>
      <xdr:colOff>99760</xdr:colOff>
      <xdr:row>8</xdr:row>
      <xdr:rowOff>87086</xdr:rowOff>
    </xdr:from>
    <xdr:to>
      <xdr:col>8</xdr:col>
      <xdr:colOff>57322</xdr:colOff>
      <xdr:row>11</xdr:row>
      <xdr:rowOff>259367</xdr:rowOff>
    </xdr:to>
    <xdr:sp macro="" textlink="">
      <xdr:nvSpPr>
        <xdr:cNvPr id="2" name="Text Box 44" hidden="1">
          <a:extLst>
            <a:ext uri="{FF2B5EF4-FFF2-40B4-BE49-F238E27FC236}">
              <a16:creationId xmlns:a16="http://schemas.microsoft.com/office/drawing/2014/main" id="{00000000-0008-0000-0200-000002000000}"/>
            </a:ext>
          </a:extLst>
        </xdr:cNvPr>
        <xdr:cNvSpPr txBox="1">
          <a:spLocks noChangeArrowheads="1"/>
        </xdr:cNvSpPr>
      </xdr:nvSpPr>
      <xdr:spPr bwMode="auto">
        <a:xfrm>
          <a:off x="4953000" y="1371600"/>
          <a:ext cx="3419475" cy="1099608"/>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13</xdr:col>
          <xdr:colOff>95250</xdr:colOff>
          <xdr:row>5</xdr:row>
          <xdr:rowOff>66675</xdr:rowOff>
        </xdr:from>
        <xdr:to>
          <xdr:col>31</xdr:col>
          <xdr:colOff>123825</xdr:colOff>
          <xdr:row>6</xdr:row>
          <xdr:rowOff>66675</xdr:rowOff>
        </xdr:to>
        <xdr:sp macro="" textlink="">
          <xdr:nvSpPr>
            <xdr:cNvPr id="7169" name="Scroll Bar 1" hidden="1">
              <a:extLst>
                <a:ext uri="{63B3BB69-23CF-44E3-9099-C40C66FF867C}">
                  <a14:compatExt spid="_x0000_s7169"/>
                </a:ext>
                <a:ext uri="{FF2B5EF4-FFF2-40B4-BE49-F238E27FC236}">
                  <a16:creationId xmlns:a16="http://schemas.microsoft.com/office/drawing/2014/main" id="{00000000-0008-0000-0200-0000011C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oneCellAnchor>
    <xdr:from>
      <xdr:col>0</xdr:col>
      <xdr:colOff>76201</xdr:colOff>
      <xdr:row>1</xdr:row>
      <xdr:rowOff>47626</xdr:rowOff>
    </xdr:from>
    <xdr:ext cx="432000" cy="432000"/>
    <xdr:pic>
      <xdr:nvPicPr>
        <xdr:cNvPr id="4" name="Imagen 2">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1" y="104776"/>
          <a:ext cx="432000" cy="432000"/>
        </a:xfrm>
        <a:prstGeom prst="rect">
          <a:avLst/>
        </a:prstGeom>
        <a:noFill/>
        <a:ln cap="flat">
          <a:noFill/>
        </a:ln>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drawings/drawing7.xml><?xml version="1.0" encoding="utf-8"?>
<xdr:wsDr xmlns:xdr="http://schemas.openxmlformats.org/drawingml/2006/spreadsheetDrawing" xmlns:a="http://schemas.openxmlformats.org/drawingml/2006/main">
  <xdr:oneCellAnchor>
    <xdr:from>
      <xdr:col>0</xdr:col>
      <xdr:colOff>66676</xdr:colOff>
      <xdr:row>1</xdr:row>
      <xdr:rowOff>1</xdr:rowOff>
    </xdr:from>
    <xdr:ext cx="432000" cy="432000"/>
    <xdr:pic>
      <xdr:nvPicPr>
        <xdr:cNvPr id="2" name="Imagen 2">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6676" y="57151"/>
          <a:ext cx="432000" cy="432000"/>
        </a:xfrm>
        <a:prstGeom prst="rect">
          <a:avLst/>
        </a:prstGeom>
        <a:noFill/>
        <a:ln cap="flat">
          <a:noFill/>
        </a:ln>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P82"/>
  <sheetViews>
    <sheetView showGridLines="0" topLeftCell="A28" workbookViewId="0">
      <selection activeCell="B36" sqref="B36:F36"/>
    </sheetView>
  </sheetViews>
  <sheetFormatPr baseColWidth="10" defaultColWidth="11.42578125" defaultRowHeight="16.5"/>
  <cols>
    <col min="1" max="1" width="12" style="2" customWidth="1"/>
    <col min="2" max="2" width="30.140625" style="2" customWidth="1"/>
    <col min="3" max="3" width="27.28515625" style="2" customWidth="1"/>
    <col min="4" max="4" width="28" style="2" customWidth="1"/>
    <col min="5" max="5" width="26.28515625" style="2" customWidth="1"/>
    <col min="6" max="6" width="35.140625" style="2" customWidth="1"/>
    <col min="7" max="8" width="12" style="2" customWidth="1"/>
    <col min="9" max="9" width="16.7109375" style="2" customWidth="1"/>
    <col min="10" max="10" width="19.140625" style="2" customWidth="1"/>
    <col min="11" max="11" width="15.140625" style="2" customWidth="1"/>
    <col min="12" max="12" width="18.5703125" style="2" customWidth="1"/>
    <col min="13" max="256" width="12" style="2" customWidth="1"/>
    <col min="257" max="257" width="12.5703125" style="2" customWidth="1"/>
    <col min="258" max="16384" width="11.42578125" style="2"/>
  </cols>
  <sheetData>
    <row r="2" spans="2:6">
      <c r="B2" s="200"/>
      <c r="C2" s="200"/>
      <c r="D2" s="200"/>
      <c r="E2" s="200"/>
      <c r="F2" s="200"/>
    </row>
    <row r="3" spans="2:6" ht="30">
      <c r="B3" s="198" t="s">
        <v>1130</v>
      </c>
      <c r="C3" s="198"/>
      <c r="D3" s="198"/>
      <c r="E3" s="198"/>
      <c r="F3" s="198"/>
    </row>
    <row r="4" spans="2:6" ht="30">
      <c r="B4" s="198" t="s">
        <v>0</v>
      </c>
      <c r="C4" s="198"/>
      <c r="D4" s="198"/>
      <c r="E4" s="198"/>
      <c r="F4" s="198"/>
    </row>
    <row r="5" spans="2:6" ht="17.25" thickBot="1">
      <c r="B5" s="199"/>
      <c r="C5" s="199"/>
      <c r="D5" s="199"/>
      <c r="E5" s="199"/>
      <c r="F5" s="199"/>
    </row>
    <row r="6" spans="2:6" ht="17.25" thickTop="1">
      <c r="F6" s="3"/>
    </row>
    <row r="8" spans="2:6" ht="30">
      <c r="B8" s="227" t="s">
        <v>1</v>
      </c>
      <c r="C8" s="227"/>
      <c r="D8" s="227"/>
      <c r="E8" s="227"/>
      <c r="F8" s="227"/>
    </row>
    <row r="10" spans="2:6" ht="17.25" thickBot="1"/>
    <row r="11" spans="2:6" ht="18.75" thickTop="1">
      <c r="B11" s="12" t="s">
        <v>2</v>
      </c>
      <c r="C11" s="208" t="s">
        <v>1127</v>
      </c>
      <c r="D11" s="209"/>
      <c r="E11" s="209"/>
      <c r="F11" s="210"/>
    </row>
    <row r="12" spans="2:6" ht="18">
      <c r="B12" s="13" t="s">
        <v>3</v>
      </c>
      <c r="C12" s="211" t="s">
        <v>1169</v>
      </c>
      <c r="D12" s="212"/>
      <c r="E12" s="212"/>
      <c r="F12" s="213"/>
    </row>
    <row r="13" spans="2:6" ht="18.75" thickBot="1">
      <c r="B13" s="13" t="s">
        <v>4</v>
      </c>
      <c r="C13" s="211" t="s">
        <v>0</v>
      </c>
      <c r="D13" s="212"/>
      <c r="E13" s="214"/>
      <c r="F13" s="213"/>
    </row>
    <row r="14" spans="2:6" ht="19.899999999999999" customHeight="1" thickTop="1">
      <c r="B14" s="13" t="s">
        <v>5</v>
      </c>
      <c r="C14" s="211" t="s">
        <v>1170</v>
      </c>
      <c r="D14" s="226"/>
      <c r="E14" s="28" t="s">
        <v>7</v>
      </c>
      <c r="F14" s="27" t="s">
        <v>1129</v>
      </c>
    </row>
    <row r="15" spans="2:6" ht="19.899999999999999" customHeight="1">
      <c r="B15" s="13" t="s">
        <v>6</v>
      </c>
      <c r="C15" s="215" t="s">
        <v>1128</v>
      </c>
      <c r="D15" s="216"/>
      <c r="E15" s="29" t="s">
        <v>9</v>
      </c>
      <c r="F15" s="27" t="s">
        <v>1129</v>
      </c>
    </row>
    <row r="16" spans="2:6" ht="19.899999999999999" customHeight="1" thickBot="1">
      <c r="B16" s="14" t="s">
        <v>8</v>
      </c>
      <c r="C16" s="217" t="s">
        <v>1131</v>
      </c>
      <c r="D16" s="218"/>
      <c r="E16" s="30" t="s">
        <v>10</v>
      </c>
      <c r="F16" s="197">
        <v>6</v>
      </c>
    </row>
    <row r="17" spans="2:16" ht="17.25" thickTop="1">
      <c r="B17" s="4"/>
      <c r="C17" s="204"/>
      <c r="D17" s="204"/>
    </row>
    <row r="18" spans="2:16" ht="19.899999999999999" customHeight="1"/>
    <row r="19" spans="2:16" ht="19.899999999999999" customHeight="1">
      <c r="B19" s="5" t="s">
        <v>11</v>
      </c>
      <c r="P19" s="6" t="s">
        <v>12</v>
      </c>
    </row>
    <row r="20" spans="2:16" ht="19.899999999999999" customHeight="1" thickBot="1"/>
    <row r="21" spans="2:16" ht="30" customHeight="1" thickTop="1" thickBot="1">
      <c r="B21" s="15" t="s">
        <v>13</v>
      </c>
      <c r="C21" s="16" t="s">
        <v>14</v>
      </c>
      <c r="D21" s="205" t="s">
        <v>15</v>
      </c>
      <c r="E21" s="205"/>
      <c r="F21" s="17" t="s">
        <v>16</v>
      </c>
    </row>
    <row r="22" spans="2:16" ht="19.899999999999999" customHeight="1" thickTop="1">
      <c r="B22" s="18" t="s">
        <v>1128</v>
      </c>
      <c r="C22" s="19" t="s">
        <v>17</v>
      </c>
      <c r="D22" s="206" t="s">
        <v>1131</v>
      </c>
      <c r="E22" s="206"/>
      <c r="F22" s="20" t="s">
        <v>1129</v>
      </c>
    </row>
    <row r="23" spans="2:16" ht="25.5" customHeight="1">
      <c r="B23" s="21"/>
      <c r="C23" s="22"/>
      <c r="D23" s="207"/>
      <c r="E23" s="207"/>
      <c r="F23" s="23"/>
    </row>
    <row r="24" spans="2:16" ht="25.5" customHeight="1">
      <c r="B24" s="21"/>
      <c r="C24" s="22"/>
      <c r="D24" s="207"/>
      <c r="E24" s="207"/>
      <c r="F24" s="23"/>
    </row>
    <row r="25" spans="2:16" ht="25.5" customHeight="1">
      <c r="B25" s="21"/>
      <c r="C25" s="22"/>
      <c r="D25" s="207"/>
      <c r="E25" s="207"/>
      <c r="F25" s="23"/>
    </row>
    <row r="26" spans="2:16" ht="25.5" customHeight="1">
      <c r="B26" s="21"/>
      <c r="C26" s="22"/>
      <c r="D26" s="207"/>
      <c r="E26" s="207"/>
      <c r="F26" s="23"/>
    </row>
    <row r="27" spans="2:16" ht="25.5" customHeight="1">
      <c r="B27" s="21"/>
      <c r="C27" s="22"/>
      <c r="D27" s="207"/>
      <c r="E27" s="207"/>
      <c r="F27" s="23"/>
    </row>
    <row r="28" spans="2:16" ht="25.5" customHeight="1">
      <c r="B28" s="21"/>
      <c r="C28" s="22"/>
      <c r="D28" s="207"/>
      <c r="E28" s="207"/>
      <c r="F28" s="23"/>
    </row>
    <row r="29" spans="2:16" ht="25.5" customHeight="1">
      <c r="B29" s="21"/>
      <c r="C29" s="22"/>
      <c r="D29" s="207"/>
      <c r="E29" s="207"/>
      <c r="F29" s="23"/>
    </row>
    <row r="30" spans="2:16" ht="25.5" customHeight="1" thickBot="1">
      <c r="B30" s="24"/>
      <c r="C30" s="25"/>
      <c r="D30" s="222"/>
      <c r="E30" s="222"/>
      <c r="F30" s="26"/>
    </row>
    <row r="31" spans="2:16" ht="19.899999999999999" customHeight="1" thickTop="1"/>
    <row r="32" spans="2:16" ht="19.899999999999999" customHeight="1">
      <c r="B32" s="5" t="s">
        <v>18</v>
      </c>
    </row>
    <row r="33" spans="1:13" ht="30" customHeight="1" thickBot="1"/>
    <row r="34" spans="1:13" ht="19.899999999999999" customHeight="1" thickTop="1" thickBot="1">
      <c r="B34" s="223" t="s">
        <v>19</v>
      </c>
      <c r="C34" s="224"/>
      <c r="D34" s="224"/>
      <c r="E34" s="224"/>
      <c r="F34" s="225"/>
    </row>
    <row r="35" spans="1:13" s="7" customFormat="1" ht="25.5" customHeight="1" thickTop="1">
      <c r="B35" s="201" t="s">
        <v>1171</v>
      </c>
      <c r="C35" s="202"/>
      <c r="D35" s="202"/>
      <c r="E35" s="202"/>
      <c r="F35" s="203"/>
    </row>
    <row r="36" spans="1:13" s="7" customFormat="1" ht="25.5" customHeight="1">
      <c r="B36" s="228"/>
      <c r="C36" s="229"/>
      <c r="D36" s="229"/>
      <c r="E36" s="229"/>
      <c r="F36" s="230"/>
      <c r="J36" s="7" t="s">
        <v>20</v>
      </c>
    </row>
    <row r="37" spans="1:13" s="7" customFormat="1" ht="25.5" customHeight="1">
      <c r="B37" s="228"/>
      <c r="C37" s="229"/>
      <c r="D37" s="229"/>
      <c r="E37" s="229"/>
      <c r="F37" s="230"/>
    </row>
    <row r="38" spans="1:13" s="7" customFormat="1" ht="25.5" customHeight="1">
      <c r="B38" s="228"/>
      <c r="C38" s="229"/>
      <c r="D38" s="229"/>
      <c r="E38" s="229"/>
      <c r="F38" s="230"/>
    </row>
    <row r="39" spans="1:13" s="7" customFormat="1" ht="25.5" customHeight="1" thickBot="1">
      <c r="B39" s="219"/>
      <c r="C39" s="220"/>
      <c r="D39" s="220"/>
      <c r="E39" s="220"/>
      <c r="F39" s="221"/>
    </row>
    <row r="40" spans="1:13" ht="19.899999999999999" customHeight="1" thickTop="1">
      <c r="A40" s="7"/>
      <c r="B40" s="7"/>
    </row>
    <row r="41" spans="1:13" ht="19.899999999999999" customHeight="1">
      <c r="A41" s="7"/>
      <c r="B41" s="7"/>
      <c r="C41" s="8"/>
    </row>
    <row r="42" spans="1:13" ht="19.899999999999999" customHeight="1">
      <c r="B42" s="7"/>
    </row>
    <row r="43" spans="1:13" ht="19.899999999999999" customHeight="1">
      <c r="A43" s="7"/>
      <c r="B43" s="7"/>
      <c r="K43" s="6"/>
      <c r="L43" s="6"/>
      <c r="M43" s="6"/>
    </row>
    <row r="44" spans="1:13" ht="19.899999999999999" customHeight="1">
      <c r="A44" s="7"/>
      <c r="C44" s="7"/>
      <c r="K44" s="6"/>
      <c r="L44" s="6"/>
      <c r="M44" s="6"/>
    </row>
    <row r="45" spans="1:13" ht="19.899999999999999" customHeight="1">
      <c r="A45" s="7"/>
      <c r="B45" s="7"/>
      <c r="C45" s="7"/>
      <c r="K45" s="6"/>
      <c r="L45" s="6"/>
      <c r="M45" s="6"/>
    </row>
    <row r="46" spans="1:13" ht="19.899999999999999" customHeight="1">
      <c r="A46" s="7"/>
      <c r="B46" s="7"/>
      <c r="C46" s="8"/>
      <c r="K46" s="6"/>
      <c r="L46" s="6"/>
      <c r="M46" s="6"/>
    </row>
    <row r="47" spans="1:13" ht="19.899999999999999" customHeight="1">
      <c r="A47" s="7"/>
      <c r="B47" s="7"/>
      <c r="K47" s="6"/>
      <c r="L47" s="6"/>
    </row>
    <row r="48" spans="1:13" ht="19.899999999999999" customHeight="1">
      <c r="B48" s="7"/>
      <c r="K48" s="6"/>
      <c r="L48" s="6"/>
    </row>
    <row r="49" spans="2:12" ht="19.899999999999999" customHeight="1">
      <c r="B49" s="9"/>
      <c r="K49" s="6"/>
      <c r="L49" s="6"/>
    </row>
    <row r="50" spans="2:12" ht="19.899999999999999" customHeight="1">
      <c r="B50" s="10"/>
      <c r="K50" s="6"/>
      <c r="L50" s="6"/>
    </row>
    <row r="51" spans="2:12" ht="19.899999999999999" customHeight="1">
      <c r="F51" s="9"/>
      <c r="K51" s="6"/>
      <c r="L51" s="6"/>
    </row>
    <row r="52" spans="2:12" ht="19.899999999999999" customHeight="1">
      <c r="B52" s="10"/>
      <c r="K52" s="6"/>
      <c r="L52" s="6"/>
    </row>
    <row r="53" spans="2:12" ht="19.899999999999999" customHeight="1">
      <c r="F53" s="8"/>
      <c r="K53" s="6"/>
      <c r="L53" s="6"/>
    </row>
    <row r="54" spans="2:12" ht="19.899999999999999" customHeight="1">
      <c r="B54" s="10"/>
      <c r="F54" s="7"/>
      <c r="G54" s="8"/>
      <c r="K54" s="6"/>
      <c r="L54" s="6"/>
    </row>
    <row r="55" spans="2:12" ht="19.899999999999999" customHeight="1">
      <c r="F55" s="7"/>
      <c r="G55" s="8"/>
      <c r="K55" s="6"/>
      <c r="L55" s="6"/>
    </row>
    <row r="56" spans="2:12" ht="19.899999999999999" customHeight="1">
      <c r="B56" s="11"/>
      <c r="F56" s="7"/>
      <c r="K56" s="6"/>
      <c r="L56" s="6"/>
    </row>
    <row r="57" spans="2:12" ht="19.899999999999999" customHeight="1">
      <c r="F57" s="9"/>
      <c r="K57" s="6"/>
      <c r="L57" s="6"/>
    </row>
    <row r="58" spans="2:12" ht="19.899999999999999" customHeight="1">
      <c r="B58" s="11"/>
      <c r="K58" s="6"/>
      <c r="L58" s="6"/>
    </row>
    <row r="59" spans="2:12" ht="19.899999999999999" customHeight="1">
      <c r="K59" s="6"/>
      <c r="L59" s="6"/>
    </row>
    <row r="60" spans="2:12" ht="19.899999999999999" customHeight="1">
      <c r="B60" s="11"/>
    </row>
    <row r="61" spans="2:12" ht="19.899999999999999" customHeight="1"/>
    <row r="62" spans="2:12" ht="19.899999999999999" customHeight="1">
      <c r="B62" s="11"/>
    </row>
    <row r="63" spans="2:12" ht="19.899999999999999" customHeight="1"/>
    <row r="64" spans="2:12" ht="19.899999999999999" customHeight="1">
      <c r="B64" s="11"/>
    </row>
    <row r="65" spans="2:2" ht="19.899999999999999" customHeight="1"/>
    <row r="66" spans="2:2" ht="19.899999999999999" customHeight="1">
      <c r="B66" s="11"/>
    </row>
    <row r="67" spans="2:2" ht="19.899999999999999" customHeight="1"/>
    <row r="68" spans="2:2" ht="19.899999999999999" customHeight="1">
      <c r="B68" s="11"/>
    </row>
    <row r="69" spans="2:2" ht="19.899999999999999" customHeight="1"/>
    <row r="70" spans="2:2" ht="19.899999999999999" customHeight="1">
      <c r="B70" s="11"/>
    </row>
    <row r="71" spans="2:2" ht="19.899999999999999" customHeight="1"/>
    <row r="72" spans="2:2" ht="19.899999999999999" customHeight="1">
      <c r="B72" s="11"/>
    </row>
    <row r="73" spans="2:2" ht="19.899999999999999" customHeight="1"/>
    <row r="74" spans="2:2">
      <c r="B74" s="11"/>
    </row>
    <row r="76" spans="2:2">
      <c r="B76" s="11"/>
    </row>
    <row r="78" spans="2:2">
      <c r="B78" s="11"/>
    </row>
    <row r="80" spans="2:2">
      <c r="B80" s="11"/>
    </row>
    <row r="81" spans="2:3">
      <c r="B81" s="8"/>
    </row>
    <row r="82" spans="2:3">
      <c r="C82" s="8"/>
    </row>
  </sheetData>
  <mergeCells count="28">
    <mergeCell ref="C14:D14"/>
    <mergeCell ref="B8:F8"/>
    <mergeCell ref="B36:F36"/>
    <mergeCell ref="B37:F37"/>
    <mergeCell ref="B38:F38"/>
    <mergeCell ref="B39:F39"/>
    <mergeCell ref="D26:E26"/>
    <mergeCell ref="D27:E27"/>
    <mergeCell ref="D28:E28"/>
    <mergeCell ref="D29:E29"/>
    <mergeCell ref="D30:E30"/>
    <mergeCell ref="B34:F34"/>
    <mergeCell ref="B3:F3"/>
    <mergeCell ref="B4:F4"/>
    <mergeCell ref="B5:F5"/>
    <mergeCell ref="B2:F2"/>
    <mergeCell ref="B35:F35"/>
    <mergeCell ref="C17:D17"/>
    <mergeCell ref="D21:E21"/>
    <mergeCell ref="D22:E22"/>
    <mergeCell ref="D23:E23"/>
    <mergeCell ref="D24:E24"/>
    <mergeCell ref="D25:E25"/>
    <mergeCell ref="C11:F11"/>
    <mergeCell ref="C12:F12"/>
    <mergeCell ref="C13:F13"/>
    <mergeCell ref="C15:D15"/>
    <mergeCell ref="C16:D16"/>
  </mergeCells>
  <printOptions horizontalCentered="1"/>
  <pageMargins left="0.39370078740157483" right="0.39370078740157483" top="0.39370078740157483" bottom="0.39370078740157483" header="0" footer="0"/>
  <pageSetup scale="65" fitToWidth="0" fitToHeight="0" pageOrder="overThenDown"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B23D7-E099-41A8-8113-4C2162D0967E}">
  <dimension ref="A1:F540"/>
  <sheetViews>
    <sheetView zoomScale="90" zoomScaleNormal="90" workbookViewId="0">
      <pane xSplit="3" ySplit="1" topLeftCell="D2" activePane="bottomRight" state="frozen"/>
      <selection pane="topRight" activeCell="D1" sqref="D1"/>
      <selection pane="bottomLeft" activeCell="A2" sqref="A2"/>
      <selection pane="bottomRight" activeCell="C212" sqref="C212"/>
    </sheetView>
  </sheetViews>
  <sheetFormatPr baseColWidth="10" defaultColWidth="9.140625" defaultRowHeight="12.75"/>
  <cols>
    <col min="1" max="1" width="12.7109375" style="112" customWidth="1"/>
    <col min="2" max="2" width="6.5703125" style="113" customWidth="1"/>
    <col min="3" max="3" width="50.7109375" style="114" customWidth="1"/>
    <col min="4" max="6" width="50.7109375" style="113" customWidth="1"/>
    <col min="7" max="16384" width="9.140625" style="114"/>
  </cols>
  <sheetData>
    <row r="1" spans="1:6" s="103" customFormat="1" ht="24.95" customHeight="1">
      <c r="A1" s="130" t="s">
        <v>88</v>
      </c>
      <c r="B1" s="130" t="s">
        <v>34</v>
      </c>
      <c r="C1" s="130" t="s">
        <v>87</v>
      </c>
      <c r="D1" s="111" t="s">
        <v>105</v>
      </c>
      <c r="E1" s="111" t="s">
        <v>89</v>
      </c>
      <c r="F1" s="111" t="s">
        <v>100</v>
      </c>
    </row>
    <row r="2" spans="1:6" s="87" customFormat="1" ht="30" customHeight="1">
      <c r="A2" s="101">
        <v>240201530</v>
      </c>
      <c r="B2" s="102" t="s">
        <v>46</v>
      </c>
      <c r="C2" s="100" t="s">
        <v>46</v>
      </c>
      <c r="D2" s="99"/>
      <c r="E2" s="99"/>
      <c r="F2" s="104"/>
    </row>
    <row r="3" spans="1:6" s="87" customFormat="1" ht="38.25">
      <c r="A3" s="89">
        <v>240201530</v>
      </c>
      <c r="B3" s="90">
        <v>1</v>
      </c>
      <c r="C3" s="88" t="s">
        <v>47</v>
      </c>
      <c r="D3" s="88" t="s">
        <v>453</v>
      </c>
      <c r="E3" s="88" t="s">
        <v>466</v>
      </c>
      <c r="F3" s="88" t="s">
        <v>474</v>
      </c>
    </row>
    <row r="4" spans="1:6" s="87" customFormat="1" ht="30" customHeight="1">
      <c r="A4" s="96">
        <v>240201530</v>
      </c>
      <c r="B4" s="97">
        <v>1</v>
      </c>
      <c r="C4" s="95" t="s">
        <v>47</v>
      </c>
      <c r="D4" s="88" t="s">
        <v>454</v>
      </c>
      <c r="E4" s="88" t="s">
        <v>467</v>
      </c>
      <c r="F4" s="88" t="s">
        <v>475</v>
      </c>
    </row>
    <row r="5" spans="1:6" s="87" customFormat="1" ht="38.25">
      <c r="A5" s="96">
        <v>240201530</v>
      </c>
      <c r="B5" s="97">
        <v>1</v>
      </c>
      <c r="C5" s="95" t="s">
        <v>47</v>
      </c>
      <c r="D5" s="88" t="s">
        <v>455</v>
      </c>
      <c r="E5" s="88" t="s">
        <v>468</v>
      </c>
      <c r="F5" s="88" t="s">
        <v>476</v>
      </c>
    </row>
    <row r="6" spans="1:6" s="87" customFormat="1" ht="30" customHeight="1">
      <c r="A6" s="96">
        <v>240201530</v>
      </c>
      <c r="B6" s="97">
        <v>1</v>
      </c>
      <c r="C6" s="95" t="s">
        <v>47</v>
      </c>
      <c r="D6" s="88" t="s">
        <v>456</v>
      </c>
      <c r="E6" s="88" t="s">
        <v>469</v>
      </c>
      <c r="F6" s="95"/>
    </row>
    <row r="7" spans="1:6" s="87" customFormat="1" ht="30" customHeight="1">
      <c r="A7" s="96">
        <v>240201530</v>
      </c>
      <c r="B7" s="97">
        <v>1</v>
      </c>
      <c r="C7" s="95" t="s">
        <v>47</v>
      </c>
      <c r="D7" s="88" t="s">
        <v>457</v>
      </c>
      <c r="E7" s="88" t="s">
        <v>470</v>
      </c>
      <c r="F7" s="95"/>
    </row>
    <row r="8" spans="1:6" s="87" customFormat="1" ht="30" customHeight="1">
      <c r="A8" s="96">
        <v>240201530</v>
      </c>
      <c r="B8" s="97">
        <v>1</v>
      </c>
      <c r="C8" s="95" t="s">
        <v>47</v>
      </c>
      <c r="D8" s="88" t="s">
        <v>458</v>
      </c>
      <c r="E8" s="88" t="s">
        <v>471</v>
      </c>
      <c r="F8" s="95"/>
    </row>
    <row r="9" spans="1:6" s="87" customFormat="1" ht="30" customHeight="1">
      <c r="A9" s="96">
        <v>240201530</v>
      </c>
      <c r="B9" s="97">
        <v>1</v>
      </c>
      <c r="C9" s="95" t="s">
        <v>47</v>
      </c>
      <c r="D9" s="88" t="s">
        <v>459</v>
      </c>
      <c r="E9" s="88" t="s">
        <v>472</v>
      </c>
      <c r="F9" s="95"/>
    </row>
    <row r="10" spans="1:6" s="87" customFormat="1" ht="30" customHeight="1">
      <c r="A10" s="96">
        <v>240201530</v>
      </c>
      <c r="B10" s="97">
        <v>1</v>
      </c>
      <c r="C10" s="95" t="s">
        <v>47</v>
      </c>
      <c r="D10" s="88" t="s">
        <v>460</v>
      </c>
      <c r="E10" s="88" t="s">
        <v>473</v>
      </c>
      <c r="F10" s="95"/>
    </row>
    <row r="11" spans="1:6" s="87" customFormat="1" ht="30" customHeight="1">
      <c r="A11" s="96">
        <v>240201530</v>
      </c>
      <c r="B11" s="97">
        <v>1</v>
      </c>
      <c r="C11" s="95" t="s">
        <v>47</v>
      </c>
      <c r="D11" s="88" t="s">
        <v>461</v>
      </c>
      <c r="E11" s="95"/>
      <c r="F11" s="95"/>
    </row>
    <row r="12" spans="1:6" s="87" customFormat="1" ht="38.25">
      <c r="A12" s="96">
        <v>240201530</v>
      </c>
      <c r="B12" s="97">
        <v>1</v>
      </c>
      <c r="C12" s="95" t="s">
        <v>47</v>
      </c>
      <c r="D12" s="88" t="s">
        <v>462</v>
      </c>
      <c r="E12" s="95"/>
      <c r="F12" s="95"/>
    </row>
    <row r="13" spans="1:6" s="87" customFormat="1" ht="38.25">
      <c r="A13" s="96">
        <v>240201530</v>
      </c>
      <c r="B13" s="97">
        <v>1</v>
      </c>
      <c r="C13" s="95" t="s">
        <v>47</v>
      </c>
      <c r="D13" s="88" t="s">
        <v>463</v>
      </c>
      <c r="E13" s="95"/>
      <c r="F13" s="95"/>
    </row>
    <row r="14" spans="1:6" s="87" customFormat="1" ht="38.25">
      <c r="A14" s="96">
        <v>240201530</v>
      </c>
      <c r="B14" s="97">
        <v>1</v>
      </c>
      <c r="C14" s="95" t="s">
        <v>47</v>
      </c>
      <c r="D14" s="88" t="s">
        <v>464</v>
      </c>
      <c r="E14" s="95"/>
      <c r="F14" s="95"/>
    </row>
    <row r="15" spans="1:6" s="87" customFormat="1" ht="30" customHeight="1">
      <c r="A15" s="96">
        <v>240201530</v>
      </c>
      <c r="B15" s="97">
        <v>1</v>
      </c>
      <c r="C15" s="95" t="s">
        <v>47</v>
      </c>
      <c r="D15" s="88" t="s">
        <v>465</v>
      </c>
      <c r="E15" s="95"/>
      <c r="F15" s="95"/>
    </row>
    <row r="16" spans="1:6" s="87" customFormat="1" ht="8.1" customHeight="1">
      <c r="A16" s="91">
        <v>240201530</v>
      </c>
      <c r="B16" s="92">
        <v>1</v>
      </c>
      <c r="C16" s="93" t="s">
        <v>47</v>
      </c>
      <c r="D16" s="94"/>
      <c r="E16" s="94"/>
      <c r="F16" s="94"/>
    </row>
    <row r="17" spans="1:6" s="120" customFormat="1" ht="30" customHeight="1">
      <c r="A17" s="115">
        <v>220501092</v>
      </c>
      <c r="B17" s="116" t="s">
        <v>48</v>
      </c>
      <c r="C17" s="117" t="s">
        <v>48</v>
      </c>
      <c r="D17" s="118"/>
      <c r="E17" s="118"/>
      <c r="F17" s="119"/>
    </row>
    <row r="18" spans="1:6" s="87" customFormat="1" ht="30" customHeight="1">
      <c r="A18" s="89">
        <v>220501092</v>
      </c>
      <c r="B18" s="138">
        <v>1</v>
      </c>
      <c r="C18" s="88" t="s">
        <v>49</v>
      </c>
      <c r="D18" s="88" t="s">
        <v>90</v>
      </c>
      <c r="E18" s="88" t="s">
        <v>97</v>
      </c>
      <c r="F18" s="88" t="s">
        <v>101</v>
      </c>
    </row>
    <row r="19" spans="1:6" s="87" customFormat="1" ht="30" customHeight="1">
      <c r="A19" s="96">
        <v>220501092</v>
      </c>
      <c r="B19" s="98">
        <v>1</v>
      </c>
      <c r="C19" s="95" t="s">
        <v>49</v>
      </c>
      <c r="D19" s="88" t="s">
        <v>91</v>
      </c>
      <c r="E19" s="88" t="s">
        <v>98</v>
      </c>
      <c r="F19" s="88" t="s">
        <v>102</v>
      </c>
    </row>
    <row r="20" spans="1:6" s="87" customFormat="1" ht="30" customHeight="1">
      <c r="A20" s="96">
        <v>220501092</v>
      </c>
      <c r="B20" s="98">
        <v>1</v>
      </c>
      <c r="C20" s="95" t="s">
        <v>49</v>
      </c>
      <c r="D20" s="88" t="s">
        <v>92</v>
      </c>
      <c r="E20" s="88" t="s">
        <v>99</v>
      </c>
      <c r="F20" s="88" t="s">
        <v>103</v>
      </c>
    </row>
    <row r="21" spans="1:6" s="87" customFormat="1" ht="30" customHeight="1">
      <c r="A21" s="96">
        <v>220501092</v>
      </c>
      <c r="B21" s="98">
        <v>1</v>
      </c>
      <c r="C21" s="95" t="s">
        <v>49</v>
      </c>
      <c r="D21" s="88" t="s">
        <v>93</v>
      </c>
      <c r="E21" s="95"/>
      <c r="F21" s="88" t="s">
        <v>104</v>
      </c>
    </row>
    <row r="22" spans="1:6" s="87" customFormat="1" ht="30" customHeight="1">
      <c r="A22" s="96">
        <v>220501092</v>
      </c>
      <c r="B22" s="98">
        <v>1</v>
      </c>
      <c r="C22" s="95" t="s">
        <v>49</v>
      </c>
      <c r="D22" s="88" t="s">
        <v>94</v>
      </c>
      <c r="E22" s="95"/>
      <c r="F22" s="95"/>
    </row>
    <row r="23" spans="1:6" s="87" customFormat="1" ht="30" customHeight="1">
      <c r="A23" s="96">
        <v>220501092</v>
      </c>
      <c r="B23" s="98">
        <v>1</v>
      </c>
      <c r="C23" s="95" t="s">
        <v>49</v>
      </c>
      <c r="D23" s="88" t="s">
        <v>95</v>
      </c>
      <c r="E23" s="95"/>
      <c r="F23" s="95"/>
    </row>
    <row r="24" spans="1:6" s="87" customFormat="1" ht="38.25">
      <c r="A24" s="96">
        <v>220501092</v>
      </c>
      <c r="B24" s="97">
        <v>1</v>
      </c>
      <c r="C24" s="95" t="s">
        <v>49</v>
      </c>
      <c r="D24" s="88" t="s">
        <v>96</v>
      </c>
      <c r="E24" s="95"/>
      <c r="F24" s="95"/>
    </row>
    <row r="25" spans="1:6" s="87" customFormat="1" ht="8.1" customHeight="1">
      <c r="A25" s="91">
        <v>220501092</v>
      </c>
      <c r="B25" s="92">
        <v>1</v>
      </c>
      <c r="C25" s="93" t="s">
        <v>49</v>
      </c>
      <c r="D25" s="94"/>
      <c r="E25" s="94"/>
      <c r="F25" s="94"/>
    </row>
    <row r="26" spans="1:6" s="87" customFormat="1" ht="38.25">
      <c r="A26" s="89">
        <v>220501092</v>
      </c>
      <c r="B26" s="90">
        <v>2</v>
      </c>
      <c r="C26" s="88" t="s">
        <v>50</v>
      </c>
      <c r="D26" s="88" t="s">
        <v>106</v>
      </c>
      <c r="E26" s="88" t="s">
        <v>111</v>
      </c>
      <c r="F26" s="88" t="s">
        <v>119</v>
      </c>
    </row>
    <row r="27" spans="1:6" s="87" customFormat="1" ht="30" customHeight="1">
      <c r="A27" s="96">
        <v>220501092</v>
      </c>
      <c r="B27" s="97">
        <v>2</v>
      </c>
      <c r="C27" s="95" t="s">
        <v>50</v>
      </c>
      <c r="D27" s="88" t="s">
        <v>107</v>
      </c>
      <c r="E27" s="88" t="s">
        <v>112</v>
      </c>
      <c r="F27" s="88" t="s">
        <v>120</v>
      </c>
    </row>
    <row r="28" spans="1:6" s="87" customFormat="1" ht="38.25">
      <c r="A28" s="96">
        <v>220501092</v>
      </c>
      <c r="B28" s="97">
        <v>2</v>
      </c>
      <c r="C28" s="95" t="s">
        <v>50</v>
      </c>
      <c r="D28" s="88" t="s">
        <v>108</v>
      </c>
      <c r="E28" s="88" t="s">
        <v>113</v>
      </c>
      <c r="F28" s="88" t="s">
        <v>121</v>
      </c>
    </row>
    <row r="29" spans="1:6" s="87" customFormat="1" ht="51">
      <c r="A29" s="96">
        <v>220501092</v>
      </c>
      <c r="B29" s="97">
        <v>2</v>
      </c>
      <c r="C29" s="95" t="s">
        <v>50</v>
      </c>
      <c r="D29" s="88" t="s">
        <v>109</v>
      </c>
      <c r="E29" s="88" t="s">
        <v>114</v>
      </c>
      <c r="F29" s="88" t="s">
        <v>122</v>
      </c>
    </row>
    <row r="30" spans="1:6" s="87" customFormat="1" ht="30" customHeight="1">
      <c r="A30" s="96">
        <v>220501092</v>
      </c>
      <c r="B30" s="97">
        <v>2</v>
      </c>
      <c r="C30" s="95" t="s">
        <v>50</v>
      </c>
      <c r="D30" s="88" t="s">
        <v>110</v>
      </c>
      <c r="E30" s="88" t="s">
        <v>115</v>
      </c>
      <c r="F30" s="88" t="s">
        <v>123</v>
      </c>
    </row>
    <row r="31" spans="1:6" s="87" customFormat="1" ht="30" customHeight="1">
      <c r="A31" s="96">
        <v>220501092</v>
      </c>
      <c r="B31" s="97">
        <v>2</v>
      </c>
      <c r="C31" s="95" t="s">
        <v>50</v>
      </c>
      <c r="D31" s="95"/>
      <c r="E31" s="88" t="s">
        <v>116</v>
      </c>
      <c r="F31" s="88" t="s">
        <v>124</v>
      </c>
    </row>
    <row r="32" spans="1:6" s="87" customFormat="1" ht="30" customHeight="1">
      <c r="A32" s="96">
        <v>220501092</v>
      </c>
      <c r="B32" s="97">
        <v>2</v>
      </c>
      <c r="C32" s="95" t="s">
        <v>50</v>
      </c>
      <c r="D32" s="95"/>
      <c r="E32" s="88" t="s">
        <v>117</v>
      </c>
      <c r="F32" s="95"/>
    </row>
    <row r="33" spans="1:6" s="87" customFormat="1" ht="30" customHeight="1">
      <c r="A33" s="96">
        <v>220501092</v>
      </c>
      <c r="B33" s="97">
        <v>2</v>
      </c>
      <c r="C33" s="95" t="s">
        <v>50</v>
      </c>
      <c r="D33" s="95"/>
      <c r="E33" s="88" t="s">
        <v>118</v>
      </c>
      <c r="F33" s="95"/>
    </row>
    <row r="34" spans="1:6" s="87" customFormat="1" ht="8.1" customHeight="1">
      <c r="A34" s="91">
        <v>220501092</v>
      </c>
      <c r="B34" s="92">
        <v>2</v>
      </c>
      <c r="C34" s="93" t="s">
        <v>50</v>
      </c>
      <c r="D34" s="94"/>
      <c r="E34" s="94"/>
      <c r="F34" s="94"/>
    </row>
    <row r="35" spans="1:6" s="87" customFormat="1" ht="30" customHeight="1">
      <c r="A35" s="89">
        <v>220501092</v>
      </c>
      <c r="B35" s="90">
        <v>3</v>
      </c>
      <c r="C35" s="88" t="s">
        <v>51</v>
      </c>
      <c r="D35" s="88" t="s">
        <v>125</v>
      </c>
      <c r="E35" s="88" t="s">
        <v>129</v>
      </c>
      <c r="F35" s="88" t="s">
        <v>132</v>
      </c>
    </row>
    <row r="36" spans="1:6" s="87" customFormat="1" ht="30" customHeight="1">
      <c r="A36" s="96">
        <v>220501092</v>
      </c>
      <c r="B36" s="97">
        <v>3</v>
      </c>
      <c r="C36" s="95" t="s">
        <v>51</v>
      </c>
      <c r="D36" s="88" t="s">
        <v>126</v>
      </c>
      <c r="E36" s="88" t="s">
        <v>130</v>
      </c>
      <c r="F36" s="88" t="s">
        <v>133</v>
      </c>
    </row>
    <row r="37" spans="1:6" s="87" customFormat="1" ht="30" customHeight="1">
      <c r="A37" s="96">
        <v>220501092</v>
      </c>
      <c r="B37" s="97">
        <v>3</v>
      </c>
      <c r="C37" s="95" t="s">
        <v>51</v>
      </c>
      <c r="D37" s="88" t="s">
        <v>127</v>
      </c>
      <c r="E37" s="88" t="s">
        <v>131</v>
      </c>
      <c r="F37" s="95"/>
    </row>
    <row r="38" spans="1:6" s="87" customFormat="1" ht="30" customHeight="1">
      <c r="A38" s="96">
        <v>220501092</v>
      </c>
      <c r="B38" s="97">
        <v>3</v>
      </c>
      <c r="C38" s="95" t="s">
        <v>51</v>
      </c>
      <c r="D38" s="88" t="s">
        <v>128</v>
      </c>
      <c r="E38" s="95"/>
      <c r="F38" s="95"/>
    </row>
    <row r="39" spans="1:6" s="87" customFormat="1" ht="8.1" customHeight="1">
      <c r="A39" s="91">
        <v>220501092</v>
      </c>
      <c r="B39" s="92">
        <v>3</v>
      </c>
      <c r="C39" s="93" t="s">
        <v>51</v>
      </c>
      <c r="D39" s="94"/>
      <c r="E39" s="94"/>
      <c r="F39" s="94"/>
    </row>
    <row r="40" spans="1:6" s="87" customFormat="1" ht="30" customHeight="1">
      <c r="A40" s="89">
        <v>220501092</v>
      </c>
      <c r="B40" s="90">
        <v>4</v>
      </c>
      <c r="C40" s="88" t="s">
        <v>52</v>
      </c>
      <c r="D40" s="88" t="s">
        <v>134</v>
      </c>
      <c r="E40" s="88" t="s">
        <v>137</v>
      </c>
      <c r="F40" s="88" t="s">
        <v>141</v>
      </c>
    </row>
    <row r="41" spans="1:6" s="87" customFormat="1" ht="30" customHeight="1">
      <c r="A41" s="96">
        <v>220501092</v>
      </c>
      <c r="B41" s="97">
        <v>4</v>
      </c>
      <c r="C41" s="95" t="s">
        <v>52</v>
      </c>
      <c r="D41" s="88" t="s">
        <v>135</v>
      </c>
      <c r="E41" s="88" t="s">
        <v>138</v>
      </c>
      <c r="F41" s="88" t="s">
        <v>142</v>
      </c>
    </row>
    <row r="42" spans="1:6" s="87" customFormat="1" ht="30" customHeight="1">
      <c r="A42" s="96">
        <v>220501092</v>
      </c>
      <c r="B42" s="97">
        <v>4</v>
      </c>
      <c r="C42" s="95" t="s">
        <v>52</v>
      </c>
      <c r="D42" s="88" t="s">
        <v>136</v>
      </c>
      <c r="E42" s="88" t="s">
        <v>139</v>
      </c>
      <c r="F42" s="95"/>
    </row>
    <row r="43" spans="1:6" s="87" customFormat="1" ht="30" customHeight="1">
      <c r="A43" s="96">
        <v>220501092</v>
      </c>
      <c r="B43" s="97">
        <v>4</v>
      </c>
      <c r="C43" s="95" t="s">
        <v>52</v>
      </c>
      <c r="D43" s="95"/>
      <c r="E43" s="88" t="s">
        <v>140</v>
      </c>
      <c r="F43" s="95"/>
    </row>
    <row r="44" spans="1:6" s="87" customFormat="1" ht="8.1" customHeight="1">
      <c r="A44" s="91">
        <v>220501092</v>
      </c>
      <c r="B44" s="92">
        <v>4</v>
      </c>
      <c r="C44" s="93" t="s">
        <v>52</v>
      </c>
      <c r="D44" s="94"/>
      <c r="E44" s="94"/>
      <c r="F44" s="94"/>
    </row>
    <row r="45" spans="1:6" s="126" customFormat="1" ht="31.5">
      <c r="A45" s="121">
        <v>220501093</v>
      </c>
      <c r="B45" s="122" t="s">
        <v>53</v>
      </c>
      <c r="C45" s="123" t="s">
        <v>53</v>
      </c>
      <c r="D45" s="124"/>
      <c r="E45" s="124"/>
      <c r="F45" s="125"/>
    </row>
    <row r="46" spans="1:6" s="87" customFormat="1" ht="30" customHeight="1">
      <c r="A46" s="105">
        <v>220501093</v>
      </c>
      <c r="B46" s="106">
        <v>1</v>
      </c>
      <c r="C46" s="107" t="s">
        <v>54</v>
      </c>
      <c r="D46" s="107" t="s">
        <v>143</v>
      </c>
      <c r="E46" s="107" t="s">
        <v>146</v>
      </c>
      <c r="F46" s="107" t="s">
        <v>150</v>
      </c>
    </row>
    <row r="47" spans="1:6" s="87" customFormat="1" ht="30" customHeight="1">
      <c r="A47" s="108">
        <v>220501093</v>
      </c>
      <c r="B47" s="109">
        <v>1</v>
      </c>
      <c r="C47" s="110" t="s">
        <v>54</v>
      </c>
      <c r="D47" s="107" t="s">
        <v>144</v>
      </c>
      <c r="E47" s="107" t="s">
        <v>147</v>
      </c>
      <c r="F47" s="107" t="s">
        <v>1119</v>
      </c>
    </row>
    <row r="48" spans="1:6" s="87" customFormat="1" ht="30" customHeight="1">
      <c r="A48" s="108">
        <v>220501093</v>
      </c>
      <c r="B48" s="109">
        <v>1</v>
      </c>
      <c r="C48" s="110" t="s">
        <v>54</v>
      </c>
      <c r="D48" s="107" t="s">
        <v>1120</v>
      </c>
      <c r="E48" s="107" t="s">
        <v>148</v>
      </c>
      <c r="F48" s="110"/>
    </row>
    <row r="49" spans="1:6" s="87" customFormat="1" ht="30" customHeight="1">
      <c r="A49" s="108">
        <v>220501093</v>
      </c>
      <c r="B49" s="109">
        <v>1</v>
      </c>
      <c r="C49" s="110" t="s">
        <v>54</v>
      </c>
      <c r="D49" s="107" t="s">
        <v>145</v>
      </c>
      <c r="E49" s="107" t="s">
        <v>149</v>
      </c>
      <c r="F49" s="110"/>
    </row>
    <row r="50" spans="1:6" s="87" customFormat="1" ht="30" customHeight="1">
      <c r="A50" s="108">
        <v>220501093</v>
      </c>
      <c r="B50" s="109">
        <v>1</v>
      </c>
      <c r="C50" s="110" t="s">
        <v>54</v>
      </c>
      <c r="D50" s="107" t="s">
        <v>1118</v>
      </c>
      <c r="E50" s="110"/>
      <c r="F50" s="110"/>
    </row>
    <row r="51" spans="1:6" s="87" customFormat="1" ht="8.1" customHeight="1">
      <c r="A51" s="91">
        <v>220501093</v>
      </c>
      <c r="B51" s="92">
        <v>1</v>
      </c>
      <c r="C51" s="93" t="s">
        <v>54</v>
      </c>
      <c r="D51" s="94"/>
      <c r="E51" s="94"/>
      <c r="F51" s="94"/>
    </row>
    <row r="52" spans="1:6" s="87" customFormat="1" ht="30" customHeight="1">
      <c r="A52" s="89">
        <v>220501093</v>
      </c>
      <c r="B52" s="90">
        <v>2</v>
      </c>
      <c r="C52" s="88" t="s">
        <v>55</v>
      </c>
      <c r="D52" s="88" t="s">
        <v>151</v>
      </c>
      <c r="E52" s="88" t="s">
        <v>157</v>
      </c>
      <c r="F52" s="88" t="s">
        <v>164</v>
      </c>
    </row>
    <row r="53" spans="1:6" s="87" customFormat="1" ht="38.25">
      <c r="A53" s="96">
        <v>220501093</v>
      </c>
      <c r="B53" s="97">
        <v>2</v>
      </c>
      <c r="C53" s="95" t="s">
        <v>55</v>
      </c>
      <c r="D53" s="88" t="s">
        <v>152</v>
      </c>
      <c r="E53" s="88" t="s">
        <v>158</v>
      </c>
      <c r="F53" s="88" t="s">
        <v>1117</v>
      </c>
    </row>
    <row r="54" spans="1:6" s="87" customFormat="1" ht="30" customHeight="1">
      <c r="A54" s="96">
        <v>220501093</v>
      </c>
      <c r="B54" s="97">
        <v>2</v>
      </c>
      <c r="C54" s="95" t="s">
        <v>55</v>
      </c>
      <c r="D54" s="88" t="s">
        <v>153</v>
      </c>
      <c r="E54" s="88" t="s">
        <v>159</v>
      </c>
      <c r="F54" s="88" t="s">
        <v>165</v>
      </c>
    </row>
    <row r="55" spans="1:6" s="87" customFormat="1" ht="30" customHeight="1">
      <c r="A55" s="96">
        <v>220501093</v>
      </c>
      <c r="B55" s="97">
        <v>2</v>
      </c>
      <c r="C55" s="95" t="s">
        <v>55</v>
      </c>
      <c r="D55" s="88" t="s">
        <v>154</v>
      </c>
      <c r="E55" s="88" t="s">
        <v>160</v>
      </c>
      <c r="F55" s="88" t="s">
        <v>166</v>
      </c>
    </row>
    <row r="56" spans="1:6" s="87" customFormat="1" ht="30" customHeight="1">
      <c r="A56" s="96">
        <v>220501093</v>
      </c>
      <c r="B56" s="97">
        <v>2</v>
      </c>
      <c r="C56" s="95" t="s">
        <v>55</v>
      </c>
      <c r="D56" s="88" t="s">
        <v>155</v>
      </c>
      <c r="E56" s="88" t="s">
        <v>161</v>
      </c>
      <c r="F56" s="88" t="s">
        <v>167</v>
      </c>
    </row>
    <row r="57" spans="1:6" s="87" customFormat="1" ht="30" customHeight="1">
      <c r="A57" s="96">
        <v>220501093</v>
      </c>
      <c r="B57" s="97">
        <v>2</v>
      </c>
      <c r="C57" s="95" t="s">
        <v>55</v>
      </c>
      <c r="D57" s="88" t="s">
        <v>156</v>
      </c>
      <c r="E57" s="88" t="s">
        <v>162</v>
      </c>
      <c r="F57" s="88" t="s">
        <v>168</v>
      </c>
    </row>
    <row r="58" spans="1:6" s="87" customFormat="1" ht="30" customHeight="1">
      <c r="A58" s="96">
        <v>220501093</v>
      </c>
      <c r="B58" s="97">
        <v>2</v>
      </c>
      <c r="C58" s="95" t="s">
        <v>55</v>
      </c>
      <c r="D58" s="95"/>
      <c r="E58" s="88" t="s">
        <v>163</v>
      </c>
      <c r="F58" s="88" t="s">
        <v>169</v>
      </c>
    </row>
    <row r="59" spans="1:6" s="87" customFormat="1" ht="8.1" customHeight="1">
      <c r="A59" s="91">
        <v>220501093</v>
      </c>
      <c r="B59" s="92">
        <v>2</v>
      </c>
      <c r="C59" s="93" t="s">
        <v>55</v>
      </c>
      <c r="D59" s="94"/>
      <c r="E59" s="94"/>
      <c r="F59" s="94"/>
    </row>
    <row r="60" spans="1:6" s="87" customFormat="1" ht="30" customHeight="1">
      <c r="A60" s="89">
        <v>220501093</v>
      </c>
      <c r="B60" s="90">
        <v>3</v>
      </c>
      <c r="C60" s="88" t="s">
        <v>56</v>
      </c>
      <c r="D60" s="88" t="s">
        <v>170</v>
      </c>
      <c r="E60" s="88" t="s">
        <v>173</v>
      </c>
      <c r="F60" s="88" t="s">
        <v>1123</v>
      </c>
    </row>
    <row r="61" spans="1:6" s="87" customFormat="1" ht="51">
      <c r="A61" s="96">
        <v>220501093</v>
      </c>
      <c r="B61" s="97">
        <v>3</v>
      </c>
      <c r="C61" s="95" t="s">
        <v>56</v>
      </c>
      <c r="D61" s="88" t="s">
        <v>171</v>
      </c>
      <c r="E61" s="88" t="s">
        <v>174</v>
      </c>
      <c r="F61" s="88" t="s">
        <v>1124</v>
      </c>
    </row>
    <row r="62" spans="1:6" s="87" customFormat="1" ht="30" customHeight="1">
      <c r="A62" s="96">
        <v>220501093</v>
      </c>
      <c r="B62" s="97">
        <v>3</v>
      </c>
      <c r="C62" s="95" t="s">
        <v>56</v>
      </c>
      <c r="D62" s="88" t="s">
        <v>172</v>
      </c>
      <c r="E62" s="88" t="s">
        <v>175</v>
      </c>
      <c r="F62" s="88" t="s">
        <v>180</v>
      </c>
    </row>
    <row r="63" spans="1:6" s="87" customFormat="1" ht="30" customHeight="1">
      <c r="A63" s="96">
        <v>220501093</v>
      </c>
      <c r="B63" s="97">
        <v>3</v>
      </c>
      <c r="C63" s="95" t="s">
        <v>56</v>
      </c>
      <c r="D63" s="95"/>
      <c r="E63" s="88" t="s">
        <v>176</v>
      </c>
      <c r="F63" s="88" t="s">
        <v>1125</v>
      </c>
    </row>
    <row r="64" spans="1:6" s="87" customFormat="1" ht="30" customHeight="1">
      <c r="A64" s="96">
        <v>220501093</v>
      </c>
      <c r="B64" s="97">
        <v>3</v>
      </c>
      <c r="C64" s="95" t="s">
        <v>56</v>
      </c>
      <c r="D64" s="95"/>
      <c r="E64" s="88" t="s">
        <v>177</v>
      </c>
      <c r="F64" s="88" t="s">
        <v>1126</v>
      </c>
    </row>
    <row r="65" spans="1:6" s="87" customFormat="1" ht="30" customHeight="1">
      <c r="A65" s="96">
        <v>220501093</v>
      </c>
      <c r="B65" s="97">
        <v>3</v>
      </c>
      <c r="C65" s="95" t="s">
        <v>56</v>
      </c>
      <c r="D65" s="95"/>
      <c r="E65" s="88" t="s">
        <v>178</v>
      </c>
      <c r="F65" s="95"/>
    </row>
    <row r="66" spans="1:6" s="87" customFormat="1" ht="30" customHeight="1">
      <c r="A66" s="96">
        <v>220501093</v>
      </c>
      <c r="B66" s="97">
        <v>3</v>
      </c>
      <c r="C66" s="95" t="s">
        <v>56</v>
      </c>
      <c r="D66" s="95"/>
      <c r="E66" s="88" t="s">
        <v>179</v>
      </c>
      <c r="F66" s="95"/>
    </row>
    <row r="67" spans="1:6" s="87" customFormat="1" ht="8.1" customHeight="1">
      <c r="A67" s="91">
        <v>220501093</v>
      </c>
      <c r="B67" s="92">
        <v>3</v>
      </c>
      <c r="C67" s="93" t="s">
        <v>56</v>
      </c>
      <c r="D67" s="94"/>
      <c r="E67" s="94"/>
      <c r="F67" s="94"/>
    </row>
    <row r="68" spans="1:6" s="87" customFormat="1" ht="30" customHeight="1">
      <c r="A68" s="89">
        <v>220501093</v>
      </c>
      <c r="B68" s="90">
        <v>4</v>
      </c>
      <c r="C68" s="88" t="s">
        <v>57</v>
      </c>
      <c r="D68" s="88" t="s">
        <v>181</v>
      </c>
      <c r="E68" s="88" t="s">
        <v>138</v>
      </c>
      <c r="F68" s="88" t="s">
        <v>189</v>
      </c>
    </row>
    <row r="69" spans="1:6" s="87" customFormat="1" ht="30" customHeight="1">
      <c r="A69" s="96">
        <v>220501093</v>
      </c>
      <c r="B69" s="97">
        <v>4</v>
      </c>
      <c r="C69" s="95" t="s">
        <v>57</v>
      </c>
      <c r="D69" s="88" t="s">
        <v>182</v>
      </c>
      <c r="E69" s="88" t="s">
        <v>185</v>
      </c>
      <c r="F69" s="88" t="s">
        <v>190</v>
      </c>
    </row>
    <row r="70" spans="1:6" s="87" customFormat="1" ht="30" customHeight="1">
      <c r="A70" s="96">
        <v>220501093</v>
      </c>
      <c r="B70" s="97">
        <v>4</v>
      </c>
      <c r="C70" s="95" t="s">
        <v>57</v>
      </c>
      <c r="D70" s="88" t="s">
        <v>183</v>
      </c>
      <c r="E70" s="88" t="s">
        <v>186</v>
      </c>
      <c r="F70" s="88" t="s">
        <v>191</v>
      </c>
    </row>
    <row r="71" spans="1:6" s="87" customFormat="1" ht="30" customHeight="1">
      <c r="A71" s="96">
        <v>220501093</v>
      </c>
      <c r="B71" s="97">
        <v>4</v>
      </c>
      <c r="C71" s="95" t="s">
        <v>57</v>
      </c>
      <c r="D71" s="88" t="s">
        <v>184</v>
      </c>
      <c r="E71" s="88" t="s">
        <v>187</v>
      </c>
      <c r="F71" s="88" t="s">
        <v>192</v>
      </c>
    </row>
    <row r="72" spans="1:6" s="87" customFormat="1" ht="30" customHeight="1">
      <c r="A72" s="96">
        <v>220501093</v>
      </c>
      <c r="B72" s="97">
        <v>4</v>
      </c>
      <c r="C72" s="95" t="s">
        <v>57</v>
      </c>
      <c r="D72" s="95"/>
      <c r="E72" s="88" t="s">
        <v>188</v>
      </c>
      <c r="F72" s="95"/>
    </row>
    <row r="73" spans="1:6" s="87" customFormat="1" ht="8.1" customHeight="1">
      <c r="A73" s="91">
        <v>220501093</v>
      </c>
      <c r="B73" s="92">
        <v>4</v>
      </c>
      <c r="C73" s="93" t="s">
        <v>57</v>
      </c>
      <c r="D73" s="94"/>
      <c r="E73" s="94"/>
      <c r="F73" s="94"/>
    </row>
    <row r="74" spans="1:6" s="126" customFormat="1" ht="30" customHeight="1">
      <c r="A74" s="121">
        <v>220501094</v>
      </c>
      <c r="B74" s="122" t="s">
        <v>58</v>
      </c>
      <c r="C74" s="123" t="s">
        <v>58</v>
      </c>
      <c r="D74" s="124"/>
      <c r="E74" s="124"/>
      <c r="F74" s="125"/>
    </row>
    <row r="75" spans="1:6" s="87" customFormat="1" ht="38.25">
      <c r="A75" s="89">
        <v>220501094</v>
      </c>
      <c r="B75" s="90">
        <v>1</v>
      </c>
      <c r="C75" s="88" t="s">
        <v>59</v>
      </c>
      <c r="D75" s="88" t="s">
        <v>193</v>
      </c>
      <c r="E75" s="88" t="s">
        <v>200</v>
      </c>
      <c r="F75" s="88" t="s">
        <v>204</v>
      </c>
    </row>
    <row r="76" spans="1:6" s="87" customFormat="1" ht="30" customHeight="1">
      <c r="A76" s="96">
        <v>220501094</v>
      </c>
      <c r="B76" s="97">
        <v>1</v>
      </c>
      <c r="C76" s="95" t="s">
        <v>59</v>
      </c>
      <c r="D76" s="88" t="s">
        <v>194</v>
      </c>
      <c r="E76" s="88" t="s">
        <v>201</v>
      </c>
      <c r="F76" s="88" t="s">
        <v>205</v>
      </c>
    </row>
    <row r="77" spans="1:6" s="87" customFormat="1" ht="30" customHeight="1">
      <c r="A77" s="96">
        <v>220501094</v>
      </c>
      <c r="B77" s="97">
        <v>1</v>
      </c>
      <c r="C77" s="95" t="s">
        <v>59</v>
      </c>
      <c r="D77" s="88" t="s">
        <v>195</v>
      </c>
      <c r="E77" s="88" t="s">
        <v>202</v>
      </c>
      <c r="F77" s="88" t="s">
        <v>206</v>
      </c>
    </row>
    <row r="78" spans="1:6" s="87" customFormat="1" ht="38.25">
      <c r="A78" s="96">
        <v>220501094</v>
      </c>
      <c r="B78" s="97">
        <v>1</v>
      </c>
      <c r="C78" s="95" t="s">
        <v>59</v>
      </c>
      <c r="D78" s="88" t="s">
        <v>196</v>
      </c>
      <c r="E78" s="88" t="s">
        <v>203</v>
      </c>
      <c r="F78" s="88" t="s">
        <v>207</v>
      </c>
    </row>
    <row r="79" spans="1:6" s="87" customFormat="1" ht="30" customHeight="1">
      <c r="A79" s="96">
        <v>220501094</v>
      </c>
      <c r="B79" s="97">
        <v>1</v>
      </c>
      <c r="C79" s="95" t="s">
        <v>59</v>
      </c>
      <c r="D79" s="88" t="s">
        <v>197</v>
      </c>
      <c r="E79" s="95"/>
      <c r="F79" s="95"/>
    </row>
    <row r="80" spans="1:6" s="87" customFormat="1" ht="30" customHeight="1">
      <c r="A80" s="96">
        <v>220501094</v>
      </c>
      <c r="B80" s="97">
        <v>1</v>
      </c>
      <c r="C80" s="95" t="s">
        <v>59</v>
      </c>
      <c r="D80" s="88" t="s">
        <v>198</v>
      </c>
      <c r="E80" s="95"/>
      <c r="F80" s="95"/>
    </row>
    <row r="81" spans="1:6" s="87" customFormat="1" ht="30" customHeight="1">
      <c r="A81" s="96">
        <v>220501094</v>
      </c>
      <c r="B81" s="97">
        <v>1</v>
      </c>
      <c r="C81" s="95" t="s">
        <v>59</v>
      </c>
      <c r="D81" s="88" t="s">
        <v>199</v>
      </c>
      <c r="E81" s="95"/>
      <c r="F81" s="95"/>
    </row>
    <row r="82" spans="1:6" s="87" customFormat="1" ht="8.1" customHeight="1">
      <c r="A82" s="91">
        <v>220501094</v>
      </c>
      <c r="B82" s="92">
        <v>1</v>
      </c>
      <c r="C82" s="93" t="s">
        <v>59</v>
      </c>
      <c r="D82" s="94"/>
      <c r="E82" s="94"/>
      <c r="F82" s="94"/>
    </row>
    <row r="83" spans="1:6" s="87" customFormat="1" ht="30" customHeight="1">
      <c r="A83" s="89">
        <v>220501094</v>
      </c>
      <c r="B83" s="90">
        <v>2</v>
      </c>
      <c r="C83" s="88" t="s">
        <v>60</v>
      </c>
      <c r="D83" s="88" t="s">
        <v>208</v>
      </c>
      <c r="E83" s="88" t="s">
        <v>212</v>
      </c>
      <c r="F83" s="88" t="s">
        <v>215</v>
      </c>
    </row>
    <row r="84" spans="1:6" s="87" customFormat="1" ht="30" customHeight="1">
      <c r="A84" s="96">
        <v>220501094</v>
      </c>
      <c r="B84" s="97">
        <v>2</v>
      </c>
      <c r="C84" s="95" t="s">
        <v>60</v>
      </c>
      <c r="D84" s="88" t="s">
        <v>209</v>
      </c>
      <c r="E84" s="88" t="s">
        <v>213</v>
      </c>
      <c r="F84" s="88" t="s">
        <v>216</v>
      </c>
    </row>
    <row r="85" spans="1:6" s="87" customFormat="1" ht="30" customHeight="1">
      <c r="A85" s="96">
        <v>220501094</v>
      </c>
      <c r="B85" s="97">
        <v>2</v>
      </c>
      <c r="C85" s="95" t="s">
        <v>60</v>
      </c>
      <c r="D85" s="88" t="s">
        <v>210</v>
      </c>
      <c r="E85" s="88" t="s">
        <v>214</v>
      </c>
      <c r="F85" s="88" t="s">
        <v>217</v>
      </c>
    </row>
    <row r="86" spans="1:6" s="87" customFormat="1" ht="30" customHeight="1">
      <c r="A86" s="96">
        <v>220501094</v>
      </c>
      <c r="B86" s="97">
        <v>2</v>
      </c>
      <c r="C86" s="95" t="s">
        <v>60</v>
      </c>
      <c r="D86" s="88" t="s">
        <v>211</v>
      </c>
      <c r="E86" s="95"/>
      <c r="F86" s="95"/>
    </row>
    <row r="87" spans="1:6" s="87" customFormat="1" ht="8.1" customHeight="1">
      <c r="A87" s="91">
        <v>220501094</v>
      </c>
      <c r="B87" s="92">
        <v>2</v>
      </c>
      <c r="C87" s="93" t="s">
        <v>60</v>
      </c>
      <c r="D87" s="94"/>
      <c r="E87" s="94"/>
      <c r="F87" s="94"/>
    </row>
    <row r="88" spans="1:6" s="87" customFormat="1" ht="30" customHeight="1">
      <c r="A88" s="89">
        <v>220501094</v>
      </c>
      <c r="B88" s="90">
        <v>3</v>
      </c>
      <c r="C88" s="88" t="s">
        <v>61</v>
      </c>
      <c r="D88" s="88" t="s">
        <v>218</v>
      </c>
      <c r="E88" s="88" t="s">
        <v>222</v>
      </c>
      <c r="F88" s="88" t="s">
        <v>226</v>
      </c>
    </row>
    <row r="89" spans="1:6" s="87" customFormat="1" ht="30" customHeight="1">
      <c r="A89" s="96">
        <v>220501094</v>
      </c>
      <c r="B89" s="97">
        <v>3</v>
      </c>
      <c r="C89" s="95" t="s">
        <v>61</v>
      </c>
      <c r="D89" s="88" t="s">
        <v>219</v>
      </c>
      <c r="E89" s="88" t="s">
        <v>223</v>
      </c>
      <c r="F89" s="88" t="s">
        <v>227</v>
      </c>
    </row>
    <row r="90" spans="1:6" s="87" customFormat="1" ht="30" customHeight="1">
      <c r="A90" s="96">
        <v>220501094</v>
      </c>
      <c r="B90" s="97">
        <v>3</v>
      </c>
      <c r="C90" s="95" t="s">
        <v>61</v>
      </c>
      <c r="D90" s="88" t="s">
        <v>220</v>
      </c>
      <c r="E90" s="88" t="s">
        <v>224</v>
      </c>
      <c r="F90" s="88" t="s">
        <v>228</v>
      </c>
    </row>
    <row r="91" spans="1:6" s="87" customFormat="1" ht="30" customHeight="1">
      <c r="A91" s="96">
        <v>220501094</v>
      </c>
      <c r="B91" s="97">
        <v>3</v>
      </c>
      <c r="C91" s="95" t="s">
        <v>61</v>
      </c>
      <c r="D91" s="88" t="s">
        <v>221</v>
      </c>
      <c r="E91" s="88" t="s">
        <v>225</v>
      </c>
      <c r="F91" s="95"/>
    </row>
    <row r="92" spans="1:6" s="87" customFormat="1" ht="8.1" customHeight="1">
      <c r="A92" s="91">
        <v>220501094</v>
      </c>
      <c r="B92" s="92">
        <v>3</v>
      </c>
      <c r="C92" s="93" t="s">
        <v>61</v>
      </c>
      <c r="D92" s="94"/>
      <c r="E92" s="94"/>
      <c r="F92" s="94"/>
    </row>
    <row r="93" spans="1:6" s="126" customFormat="1" ht="30" customHeight="1">
      <c r="A93" s="121">
        <v>220501095</v>
      </c>
      <c r="B93" s="122" t="s">
        <v>62</v>
      </c>
      <c r="C93" s="123" t="s">
        <v>62</v>
      </c>
      <c r="D93" s="124"/>
      <c r="E93" s="124"/>
      <c r="F93" s="125"/>
    </row>
    <row r="94" spans="1:6" s="87" customFormat="1" ht="30" customHeight="1">
      <c r="A94" s="89">
        <v>220501095</v>
      </c>
      <c r="B94" s="90">
        <v>1</v>
      </c>
      <c r="C94" s="88" t="s">
        <v>63</v>
      </c>
      <c r="D94" s="88" t="s">
        <v>229</v>
      </c>
      <c r="E94" s="88" t="s">
        <v>243</v>
      </c>
      <c r="F94" s="88" t="s">
        <v>252</v>
      </c>
    </row>
    <row r="95" spans="1:6" s="87" customFormat="1" ht="51">
      <c r="A95" s="96">
        <v>220501095</v>
      </c>
      <c r="B95" s="97">
        <v>1</v>
      </c>
      <c r="C95" s="95" t="s">
        <v>63</v>
      </c>
      <c r="D95" s="88" t="s">
        <v>230</v>
      </c>
      <c r="E95" s="88" t="s">
        <v>244</v>
      </c>
      <c r="F95" s="88" t="s">
        <v>253</v>
      </c>
    </row>
    <row r="96" spans="1:6" s="87" customFormat="1" ht="30" customHeight="1">
      <c r="A96" s="96">
        <v>220501095</v>
      </c>
      <c r="B96" s="97">
        <v>1</v>
      </c>
      <c r="C96" s="95" t="s">
        <v>63</v>
      </c>
      <c r="D96" s="88" t="s">
        <v>231</v>
      </c>
      <c r="E96" s="88" t="s">
        <v>245</v>
      </c>
      <c r="F96" s="88" t="s">
        <v>254</v>
      </c>
    </row>
    <row r="97" spans="1:6" s="87" customFormat="1" ht="30" customHeight="1">
      <c r="A97" s="96">
        <v>220501095</v>
      </c>
      <c r="B97" s="97">
        <v>1</v>
      </c>
      <c r="C97" s="95" t="s">
        <v>63</v>
      </c>
      <c r="D97" s="88" t="s">
        <v>232</v>
      </c>
      <c r="E97" s="88" t="s">
        <v>246</v>
      </c>
      <c r="F97" s="88" t="s">
        <v>255</v>
      </c>
    </row>
    <row r="98" spans="1:6" s="87" customFormat="1" ht="38.25">
      <c r="A98" s="96">
        <v>220501095</v>
      </c>
      <c r="B98" s="97">
        <v>1</v>
      </c>
      <c r="C98" s="95" t="s">
        <v>63</v>
      </c>
      <c r="D98" s="88" t="s">
        <v>233</v>
      </c>
      <c r="E98" s="88" t="s">
        <v>247</v>
      </c>
      <c r="F98" s="88" t="s">
        <v>256</v>
      </c>
    </row>
    <row r="99" spans="1:6" s="87" customFormat="1" ht="30" customHeight="1">
      <c r="A99" s="96">
        <v>220501095</v>
      </c>
      <c r="B99" s="97">
        <v>1</v>
      </c>
      <c r="C99" s="95" t="s">
        <v>63</v>
      </c>
      <c r="D99" s="88" t="s">
        <v>234</v>
      </c>
      <c r="E99" s="88" t="s">
        <v>248</v>
      </c>
      <c r="F99" s="88" t="s">
        <v>257</v>
      </c>
    </row>
    <row r="100" spans="1:6" s="87" customFormat="1" ht="30" customHeight="1">
      <c r="A100" s="96">
        <v>220501095</v>
      </c>
      <c r="B100" s="97">
        <v>1</v>
      </c>
      <c r="C100" s="95" t="s">
        <v>63</v>
      </c>
      <c r="D100" s="88" t="s">
        <v>235</v>
      </c>
      <c r="E100" s="88" t="s">
        <v>249</v>
      </c>
      <c r="F100" s="88" t="s">
        <v>258</v>
      </c>
    </row>
    <row r="101" spans="1:6" s="87" customFormat="1" ht="30" customHeight="1">
      <c r="A101" s="96">
        <v>220501095</v>
      </c>
      <c r="B101" s="97">
        <v>1</v>
      </c>
      <c r="C101" s="95" t="s">
        <v>63</v>
      </c>
      <c r="D101" s="88" t="s">
        <v>236</v>
      </c>
      <c r="E101" s="88" t="s">
        <v>250</v>
      </c>
      <c r="F101" s="88" t="s">
        <v>259</v>
      </c>
    </row>
    <row r="102" spans="1:6" s="87" customFormat="1" ht="30" customHeight="1">
      <c r="A102" s="96">
        <v>220501095</v>
      </c>
      <c r="B102" s="97">
        <v>1</v>
      </c>
      <c r="C102" s="95" t="s">
        <v>63</v>
      </c>
      <c r="D102" s="88" t="s">
        <v>237</v>
      </c>
      <c r="E102" s="88" t="s">
        <v>251</v>
      </c>
      <c r="F102" s="95"/>
    </row>
    <row r="103" spans="1:6" s="87" customFormat="1" ht="30" customHeight="1">
      <c r="A103" s="96">
        <v>220501095</v>
      </c>
      <c r="B103" s="97">
        <v>1</v>
      </c>
      <c r="C103" s="95" t="s">
        <v>63</v>
      </c>
      <c r="D103" s="88" t="s">
        <v>238</v>
      </c>
      <c r="E103" s="95"/>
      <c r="F103" s="95"/>
    </row>
    <row r="104" spans="1:6" s="87" customFormat="1" ht="30" customHeight="1">
      <c r="A104" s="96">
        <v>220501095</v>
      </c>
      <c r="B104" s="97">
        <v>1</v>
      </c>
      <c r="C104" s="95" t="s">
        <v>63</v>
      </c>
      <c r="D104" s="88" t="s">
        <v>239</v>
      </c>
      <c r="E104" s="95"/>
      <c r="F104" s="95"/>
    </row>
    <row r="105" spans="1:6" s="87" customFormat="1" ht="30" customHeight="1">
      <c r="A105" s="96">
        <v>220501095</v>
      </c>
      <c r="B105" s="97">
        <v>1</v>
      </c>
      <c r="C105" s="95" t="s">
        <v>63</v>
      </c>
      <c r="D105" s="88" t="s">
        <v>240</v>
      </c>
      <c r="E105" s="95"/>
      <c r="F105" s="95"/>
    </row>
    <row r="106" spans="1:6" s="87" customFormat="1" ht="30" customHeight="1">
      <c r="A106" s="96">
        <v>220501095</v>
      </c>
      <c r="B106" s="97">
        <v>1</v>
      </c>
      <c r="C106" s="95" t="s">
        <v>63</v>
      </c>
      <c r="D106" s="88" t="s">
        <v>241</v>
      </c>
      <c r="E106" s="95"/>
      <c r="F106" s="95"/>
    </row>
    <row r="107" spans="1:6" s="87" customFormat="1" ht="30" customHeight="1">
      <c r="A107" s="96">
        <v>220501095</v>
      </c>
      <c r="B107" s="97">
        <v>1</v>
      </c>
      <c r="C107" s="95" t="s">
        <v>63</v>
      </c>
      <c r="D107" s="88" t="s">
        <v>242</v>
      </c>
      <c r="E107" s="95"/>
      <c r="F107" s="95"/>
    </row>
    <row r="108" spans="1:6" s="87" customFormat="1" ht="8.1" customHeight="1">
      <c r="A108" s="91">
        <v>220501095</v>
      </c>
      <c r="B108" s="92">
        <v>1</v>
      </c>
      <c r="C108" s="93" t="s">
        <v>63</v>
      </c>
      <c r="D108" s="94"/>
      <c r="E108" s="94"/>
      <c r="F108" s="94"/>
    </row>
    <row r="109" spans="1:6" s="87" customFormat="1" ht="38.25">
      <c r="A109" s="89">
        <v>220501095</v>
      </c>
      <c r="B109" s="90">
        <v>2</v>
      </c>
      <c r="C109" s="88" t="s">
        <v>64</v>
      </c>
      <c r="D109" s="88" t="s">
        <v>260</v>
      </c>
      <c r="E109" s="88" t="s">
        <v>266</v>
      </c>
      <c r="F109" s="88" t="s">
        <v>272</v>
      </c>
    </row>
    <row r="110" spans="1:6" s="87" customFormat="1" ht="30" customHeight="1">
      <c r="A110" s="96">
        <v>220501095</v>
      </c>
      <c r="B110" s="97">
        <v>2</v>
      </c>
      <c r="C110" s="95" t="s">
        <v>64</v>
      </c>
      <c r="D110" s="88" t="s">
        <v>261</v>
      </c>
      <c r="E110" s="88" t="s">
        <v>267</v>
      </c>
      <c r="F110" s="88" t="s">
        <v>273</v>
      </c>
    </row>
    <row r="111" spans="1:6" s="87" customFormat="1" ht="30" customHeight="1">
      <c r="A111" s="96">
        <v>220501095</v>
      </c>
      <c r="B111" s="97">
        <v>2</v>
      </c>
      <c r="C111" s="95" t="s">
        <v>64</v>
      </c>
      <c r="D111" s="88" t="s">
        <v>262</v>
      </c>
      <c r="E111" s="88" t="s">
        <v>268</v>
      </c>
      <c r="F111" s="88" t="s">
        <v>274</v>
      </c>
    </row>
    <row r="112" spans="1:6" s="87" customFormat="1" ht="30" customHeight="1">
      <c r="A112" s="96">
        <v>220501095</v>
      </c>
      <c r="B112" s="97">
        <v>2</v>
      </c>
      <c r="C112" s="95" t="s">
        <v>64</v>
      </c>
      <c r="D112" s="88" t="s">
        <v>263</v>
      </c>
      <c r="E112" s="88" t="s">
        <v>269</v>
      </c>
      <c r="F112" s="88" t="s">
        <v>275</v>
      </c>
    </row>
    <row r="113" spans="1:6" s="87" customFormat="1" ht="30" customHeight="1">
      <c r="A113" s="96">
        <v>220501095</v>
      </c>
      <c r="B113" s="97">
        <v>2</v>
      </c>
      <c r="C113" s="95" t="s">
        <v>64</v>
      </c>
      <c r="D113" s="88" t="s">
        <v>264</v>
      </c>
      <c r="E113" s="88" t="s">
        <v>270</v>
      </c>
      <c r="F113" s="88" t="s">
        <v>276</v>
      </c>
    </row>
    <row r="114" spans="1:6" s="87" customFormat="1" ht="30" customHeight="1">
      <c r="A114" s="96">
        <v>220501095</v>
      </c>
      <c r="B114" s="97">
        <v>2</v>
      </c>
      <c r="C114" s="95" t="s">
        <v>64</v>
      </c>
      <c r="D114" s="88" t="s">
        <v>265</v>
      </c>
      <c r="E114" s="88" t="s">
        <v>271</v>
      </c>
      <c r="F114" s="95"/>
    </row>
    <row r="115" spans="1:6" s="87" customFormat="1" ht="8.1" customHeight="1">
      <c r="A115" s="91">
        <v>220501095</v>
      </c>
      <c r="B115" s="92">
        <v>2</v>
      </c>
      <c r="C115" s="93" t="s">
        <v>64</v>
      </c>
      <c r="D115" s="94"/>
      <c r="E115" s="94"/>
      <c r="F115" s="94"/>
    </row>
    <row r="116" spans="1:6" s="87" customFormat="1" ht="30" customHeight="1">
      <c r="A116" s="89">
        <v>220501095</v>
      </c>
      <c r="B116" s="90">
        <v>3</v>
      </c>
      <c r="C116" s="88" t="s">
        <v>65</v>
      </c>
      <c r="D116" s="88" t="s">
        <v>277</v>
      </c>
      <c r="E116" s="88" t="s">
        <v>280</v>
      </c>
      <c r="F116" s="88" t="s">
        <v>284</v>
      </c>
    </row>
    <row r="117" spans="1:6" s="87" customFormat="1" ht="30" customHeight="1">
      <c r="A117" s="96">
        <v>220501095</v>
      </c>
      <c r="B117" s="97">
        <v>3</v>
      </c>
      <c r="C117" s="95" t="s">
        <v>65</v>
      </c>
      <c r="D117" s="88" t="s">
        <v>278</v>
      </c>
      <c r="E117" s="88" t="s">
        <v>281</v>
      </c>
      <c r="F117" s="88" t="s">
        <v>285</v>
      </c>
    </row>
    <row r="118" spans="1:6" s="87" customFormat="1" ht="38.25">
      <c r="A118" s="96">
        <v>220501095</v>
      </c>
      <c r="B118" s="97">
        <v>3</v>
      </c>
      <c r="C118" s="95" t="s">
        <v>65</v>
      </c>
      <c r="D118" s="88" t="s">
        <v>279</v>
      </c>
      <c r="E118" s="88" t="s">
        <v>282</v>
      </c>
      <c r="F118" s="88" t="s">
        <v>286</v>
      </c>
    </row>
    <row r="119" spans="1:6" s="87" customFormat="1" ht="30" customHeight="1">
      <c r="A119" s="96">
        <v>220501095</v>
      </c>
      <c r="B119" s="97">
        <v>3</v>
      </c>
      <c r="C119" s="95" t="s">
        <v>65</v>
      </c>
      <c r="D119" s="95"/>
      <c r="E119" s="88" t="s">
        <v>283</v>
      </c>
      <c r="F119" s="88" t="s">
        <v>287</v>
      </c>
    </row>
    <row r="120" spans="1:6" s="87" customFormat="1" ht="8.1" customHeight="1">
      <c r="A120" s="91">
        <v>220501095</v>
      </c>
      <c r="B120" s="92">
        <v>3</v>
      </c>
      <c r="C120" s="93" t="s">
        <v>65</v>
      </c>
      <c r="D120" s="94"/>
      <c r="E120" s="94"/>
      <c r="F120" s="94"/>
    </row>
    <row r="121" spans="1:6" s="87" customFormat="1" ht="30" customHeight="1">
      <c r="A121" s="89">
        <v>220501095</v>
      </c>
      <c r="B121" s="90">
        <v>4</v>
      </c>
      <c r="C121" s="88" t="s">
        <v>66</v>
      </c>
      <c r="D121" s="88" t="s">
        <v>288</v>
      </c>
      <c r="E121" s="88" t="s">
        <v>293</v>
      </c>
      <c r="F121" s="88" t="s">
        <v>296</v>
      </c>
    </row>
    <row r="122" spans="1:6" s="87" customFormat="1" ht="30" customHeight="1">
      <c r="A122" s="96">
        <v>220501095</v>
      </c>
      <c r="B122" s="97">
        <v>4</v>
      </c>
      <c r="C122" s="95" t="s">
        <v>66</v>
      </c>
      <c r="D122" s="88" t="s">
        <v>289</v>
      </c>
      <c r="E122" s="88" t="s">
        <v>294</v>
      </c>
      <c r="F122" s="88" t="s">
        <v>297</v>
      </c>
    </row>
    <row r="123" spans="1:6" s="87" customFormat="1" ht="30" customHeight="1">
      <c r="A123" s="96">
        <v>220501095</v>
      </c>
      <c r="B123" s="97">
        <v>4</v>
      </c>
      <c r="C123" s="95" t="s">
        <v>66</v>
      </c>
      <c r="D123" s="88" t="s">
        <v>290</v>
      </c>
      <c r="E123" s="88" t="s">
        <v>295</v>
      </c>
      <c r="F123" s="88" t="s">
        <v>298</v>
      </c>
    </row>
    <row r="124" spans="1:6" s="87" customFormat="1" ht="30" customHeight="1">
      <c r="A124" s="96">
        <v>220501095</v>
      </c>
      <c r="B124" s="97">
        <v>4</v>
      </c>
      <c r="C124" s="95" t="s">
        <v>66</v>
      </c>
      <c r="D124" s="88" t="s">
        <v>291</v>
      </c>
      <c r="E124" s="95"/>
      <c r="F124" s="95"/>
    </row>
    <row r="125" spans="1:6" s="87" customFormat="1" ht="30" customHeight="1">
      <c r="A125" s="96">
        <v>220501095</v>
      </c>
      <c r="B125" s="97">
        <v>4</v>
      </c>
      <c r="C125" s="95" t="s">
        <v>66</v>
      </c>
      <c r="D125" s="88" t="s">
        <v>292</v>
      </c>
      <c r="E125" s="95"/>
      <c r="F125" s="95"/>
    </row>
    <row r="126" spans="1:6" s="87" customFormat="1" ht="8.1" customHeight="1">
      <c r="A126" s="91">
        <v>220501095</v>
      </c>
      <c r="B126" s="92">
        <v>4</v>
      </c>
      <c r="C126" s="93" t="s">
        <v>66</v>
      </c>
      <c r="D126" s="94"/>
      <c r="E126" s="94"/>
      <c r="F126" s="94"/>
    </row>
    <row r="127" spans="1:6" s="126" customFormat="1" ht="30" customHeight="1">
      <c r="A127" s="121">
        <v>220501096</v>
      </c>
      <c r="B127" s="122" t="s">
        <v>67</v>
      </c>
      <c r="C127" s="123" t="s">
        <v>67</v>
      </c>
      <c r="D127" s="124"/>
      <c r="E127" s="124"/>
      <c r="F127" s="125"/>
    </row>
    <row r="128" spans="1:6" s="87" customFormat="1" ht="30" customHeight="1">
      <c r="A128" s="89">
        <v>220501096</v>
      </c>
      <c r="B128" s="90">
        <v>1</v>
      </c>
      <c r="C128" s="88" t="s">
        <v>68</v>
      </c>
      <c r="D128" s="88" t="s">
        <v>299</v>
      </c>
      <c r="E128" s="88" t="s">
        <v>302</v>
      </c>
      <c r="F128" s="88" t="s">
        <v>307</v>
      </c>
    </row>
    <row r="129" spans="1:6" s="87" customFormat="1" ht="30" customHeight="1">
      <c r="A129" s="96">
        <v>220501096</v>
      </c>
      <c r="B129" s="97">
        <v>1</v>
      </c>
      <c r="C129" s="95" t="s">
        <v>68</v>
      </c>
      <c r="D129" s="88" t="s">
        <v>300</v>
      </c>
      <c r="E129" s="88" t="s">
        <v>303</v>
      </c>
      <c r="F129" s="88" t="s">
        <v>308</v>
      </c>
    </row>
    <row r="130" spans="1:6" s="87" customFormat="1" ht="38.25">
      <c r="A130" s="96">
        <v>220501096</v>
      </c>
      <c r="B130" s="97">
        <v>1</v>
      </c>
      <c r="C130" s="95" t="s">
        <v>68</v>
      </c>
      <c r="D130" s="88" t="s">
        <v>301</v>
      </c>
      <c r="E130" s="88" t="s">
        <v>304</v>
      </c>
      <c r="F130" s="88" t="s">
        <v>309</v>
      </c>
    </row>
    <row r="131" spans="1:6" s="87" customFormat="1" ht="30" customHeight="1">
      <c r="A131" s="96">
        <v>220501096</v>
      </c>
      <c r="B131" s="97">
        <v>1</v>
      </c>
      <c r="C131" s="95" t="s">
        <v>68</v>
      </c>
      <c r="D131" s="88"/>
      <c r="E131" s="88" t="s">
        <v>305</v>
      </c>
      <c r="F131" s="88" t="s">
        <v>310</v>
      </c>
    </row>
    <row r="132" spans="1:6" s="87" customFormat="1" ht="30" customHeight="1">
      <c r="A132" s="96">
        <v>220501096</v>
      </c>
      <c r="B132" s="97">
        <v>1</v>
      </c>
      <c r="C132" s="95" t="s">
        <v>68</v>
      </c>
      <c r="D132" s="88"/>
      <c r="E132" s="88" t="s">
        <v>306</v>
      </c>
      <c r="F132" s="88"/>
    </row>
    <row r="133" spans="1:6" s="87" customFormat="1" ht="8.1" customHeight="1">
      <c r="A133" s="91">
        <v>220501096</v>
      </c>
      <c r="B133" s="92">
        <v>1</v>
      </c>
      <c r="C133" s="93" t="s">
        <v>68</v>
      </c>
      <c r="D133" s="94"/>
      <c r="E133" s="94"/>
      <c r="F133" s="94"/>
    </row>
    <row r="134" spans="1:6" s="87" customFormat="1" ht="30" customHeight="1">
      <c r="A134" s="89">
        <v>220501096</v>
      </c>
      <c r="B134" s="90">
        <v>2</v>
      </c>
      <c r="C134" s="88" t="s">
        <v>69</v>
      </c>
      <c r="D134" s="88" t="s">
        <v>311</v>
      </c>
      <c r="E134" s="88" t="s">
        <v>314</v>
      </c>
      <c r="F134" s="88" t="s">
        <v>317</v>
      </c>
    </row>
    <row r="135" spans="1:6" s="87" customFormat="1" ht="30" customHeight="1">
      <c r="A135" s="96">
        <v>220501096</v>
      </c>
      <c r="B135" s="97">
        <v>2</v>
      </c>
      <c r="C135" s="95" t="s">
        <v>69</v>
      </c>
      <c r="D135" s="88" t="s">
        <v>313</v>
      </c>
      <c r="E135" s="88" t="s">
        <v>315</v>
      </c>
      <c r="F135" s="88" t="s">
        <v>318</v>
      </c>
    </row>
    <row r="136" spans="1:6" s="87" customFormat="1" ht="51">
      <c r="A136" s="96">
        <v>220501096</v>
      </c>
      <c r="B136" s="97">
        <v>2</v>
      </c>
      <c r="C136" s="95" t="s">
        <v>69</v>
      </c>
      <c r="D136" s="88" t="s">
        <v>312</v>
      </c>
      <c r="E136" s="88" t="s">
        <v>316</v>
      </c>
      <c r="F136" s="88" t="s">
        <v>319</v>
      </c>
    </row>
    <row r="137" spans="1:6" s="87" customFormat="1" ht="8.1" customHeight="1">
      <c r="A137" s="91">
        <v>220501096</v>
      </c>
      <c r="B137" s="92">
        <v>2</v>
      </c>
      <c r="C137" s="93" t="s">
        <v>69</v>
      </c>
      <c r="D137" s="94"/>
      <c r="E137" s="94"/>
      <c r="F137" s="94"/>
    </row>
    <row r="138" spans="1:6" s="87" customFormat="1" ht="30" customHeight="1">
      <c r="A138" s="89">
        <v>220501096</v>
      </c>
      <c r="B138" s="90">
        <v>3</v>
      </c>
      <c r="C138" s="88" t="s">
        <v>70</v>
      </c>
      <c r="D138" s="88" t="s">
        <v>320</v>
      </c>
      <c r="E138" s="88" t="s">
        <v>326</v>
      </c>
      <c r="F138" s="88" t="s">
        <v>328</v>
      </c>
    </row>
    <row r="139" spans="1:6" s="87" customFormat="1" ht="38.25">
      <c r="A139" s="96">
        <v>220501096</v>
      </c>
      <c r="B139" s="97">
        <v>3</v>
      </c>
      <c r="C139" s="95" t="s">
        <v>70</v>
      </c>
      <c r="D139" s="88" t="s">
        <v>321</v>
      </c>
      <c r="E139" s="88" t="s">
        <v>327</v>
      </c>
      <c r="F139" s="88" t="s">
        <v>329</v>
      </c>
    </row>
    <row r="140" spans="1:6" s="87" customFormat="1" ht="30" customHeight="1">
      <c r="A140" s="96">
        <v>220501096</v>
      </c>
      <c r="B140" s="97">
        <v>3</v>
      </c>
      <c r="C140" s="95" t="s">
        <v>70</v>
      </c>
      <c r="D140" s="88" t="s">
        <v>322</v>
      </c>
      <c r="E140" s="95"/>
      <c r="F140" s="95"/>
    </row>
    <row r="141" spans="1:6" s="87" customFormat="1" ht="30" customHeight="1">
      <c r="A141" s="96">
        <v>220501096</v>
      </c>
      <c r="B141" s="97">
        <v>3</v>
      </c>
      <c r="C141" s="95" t="s">
        <v>70</v>
      </c>
      <c r="D141" s="88" t="s">
        <v>323</v>
      </c>
      <c r="E141" s="95"/>
      <c r="F141" s="95"/>
    </row>
    <row r="142" spans="1:6" s="87" customFormat="1" ht="30" customHeight="1">
      <c r="A142" s="96">
        <v>220501096</v>
      </c>
      <c r="B142" s="97">
        <v>3</v>
      </c>
      <c r="C142" s="95" t="s">
        <v>70</v>
      </c>
      <c r="D142" s="88" t="s">
        <v>324</v>
      </c>
      <c r="E142" s="95"/>
      <c r="F142" s="95"/>
    </row>
    <row r="143" spans="1:6" s="87" customFormat="1" ht="30" customHeight="1">
      <c r="A143" s="96">
        <v>220501096</v>
      </c>
      <c r="B143" s="97">
        <v>3</v>
      </c>
      <c r="C143" s="95" t="s">
        <v>70</v>
      </c>
      <c r="D143" s="88" t="s">
        <v>325</v>
      </c>
      <c r="E143" s="95"/>
      <c r="F143" s="95"/>
    </row>
    <row r="144" spans="1:6" s="87" customFormat="1" ht="8.1" customHeight="1">
      <c r="A144" s="91">
        <v>220501096</v>
      </c>
      <c r="B144" s="92">
        <v>3</v>
      </c>
      <c r="C144" s="93" t="s">
        <v>70</v>
      </c>
      <c r="D144" s="94"/>
      <c r="E144" s="94"/>
      <c r="F144" s="94"/>
    </row>
    <row r="145" spans="1:6" s="87" customFormat="1" ht="30" customHeight="1">
      <c r="A145" s="89">
        <v>220501096</v>
      </c>
      <c r="B145" s="90">
        <v>4</v>
      </c>
      <c r="C145" s="88" t="s">
        <v>71</v>
      </c>
      <c r="D145" s="88" t="s">
        <v>330</v>
      </c>
      <c r="E145" s="88" t="s">
        <v>343</v>
      </c>
      <c r="F145" s="88" t="s">
        <v>348</v>
      </c>
    </row>
    <row r="146" spans="1:6" s="87" customFormat="1" ht="30" customHeight="1">
      <c r="A146" s="96">
        <v>220501096</v>
      </c>
      <c r="B146" s="97">
        <v>4</v>
      </c>
      <c r="C146" s="95" t="s">
        <v>71</v>
      </c>
      <c r="D146" s="88" t="s">
        <v>331</v>
      </c>
      <c r="E146" s="88" t="s">
        <v>344</v>
      </c>
      <c r="F146" s="88" t="s">
        <v>349</v>
      </c>
    </row>
    <row r="147" spans="1:6" s="87" customFormat="1" ht="38.25">
      <c r="A147" s="96">
        <v>220501096</v>
      </c>
      <c r="B147" s="97">
        <v>4</v>
      </c>
      <c r="C147" s="95" t="s">
        <v>71</v>
      </c>
      <c r="D147" s="88" t="s">
        <v>332</v>
      </c>
      <c r="E147" s="88" t="s">
        <v>345</v>
      </c>
      <c r="F147" s="88" t="s">
        <v>350</v>
      </c>
    </row>
    <row r="148" spans="1:6" s="87" customFormat="1" ht="30" customHeight="1">
      <c r="A148" s="96">
        <v>220501096</v>
      </c>
      <c r="B148" s="97">
        <v>4</v>
      </c>
      <c r="C148" s="95" t="s">
        <v>71</v>
      </c>
      <c r="D148" s="88" t="s">
        <v>333</v>
      </c>
      <c r="E148" s="88" t="s">
        <v>346</v>
      </c>
      <c r="F148" s="88" t="s">
        <v>351</v>
      </c>
    </row>
    <row r="149" spans="1:6" s="87" customFormat="1" ht="30" customHeight="1">
      <c r="A149" s="96">
        <v>220501096</v>
      </c>
      <c r="B149" s="97">
        <v>4</v>
      </c>
      <c r="C149" s="95" t="s">
        <v>71</v>
      </c>
      <c r="D149" s="88" t="s">
        <v>334</v>
      </c>
      <c r="E149" s="88" t="s">
        <v>347</v>
      </c>
      <c r="F149" s="95"/>
    </row>
    <row r="150" spans="1:6" s="87" customFormat="1" ht="30" customHeight="1">
      <c r="A150" s="96">
        <v>220501096</v>
      </c>
      <c r="B150" s="97">
        <v>4</v>
      </c>
      <c r="C150" s="95" t="s">
        <v>71</v>
      </c>
      <c r="D150" s="88" t="s">
        <v>335</v>
      </c>
      <c r="E150" s="95"/>
      <c r="F150" s="95"/>
    </row>
    <row r="151" spans="1:6" s="87" customFormat="1" ht="38.25">
      <c r="A151" s="96">
        <v>220501096</v>
      </c>
      <c r="B151" s="97">
        <v>4</v>
      </c>
      <c r="C151" s="95" t="s">
        <v>71</v>
      </c>
      <c r="D151" s="88" t="s">
        <v>336</v>
      </c>
      <c r="E151" s="95"/>
      <c r="F151" s="95"/>
    </row>
    <row r="152" spans="1:6" s="87" customFormat="1" ht="30" customHeight="1">
      <c r="A152" s="96">
        <v>220501096</v>
      </c>
      <c r="B152" s="97">
        <v>4</v>
      </c>
      <c r="C152" s="95" t="s">
        <v>71</v>
      </c>
      <c r="D152" s="88" t="s">
        <v>337</v>
      </c>
      <c r="E152" s="95"/>
      <c r="F152" s="95"/>
    </row>
    <row r="153" spans="1:6" s="87" customFormat="1" ht="30" customHeight="1">
      <c r="A153" s="96">
        <v>220501096</v>
      </c>
      <c r="B153" s="97">
        <v>4</v>
      </c>
      <c r="C153" s="95" t="s">
        <v>71</v>
      </c>
      <c r="D153" s="88" t="s">
        <v>338</v>
      </c>
      <c r="E153" s="95"/>
      <c r="F153" s="95"/>
    </row>
    <row r="154" spans="1:6" s="87" customFormat="1" ht="30" customHeight="1">
      <c r="A154" s="96">
        <v>220501096</v>
      </c>
      <c r="B154" s="97">
        <v>4</v>
      </c>
      <c r="C154" s="95" t="s">
        <v>71</v>
      </c>
      <c r="D154" s="88" t="s">
        <v>339</v>
      </c>
      <c r="E154" s="95"/>
      <c r="F154" s="95"/>
    </row>
    <row r="155" spans="1:6" s="87" customFormat="1" ht="30" customHeight="1">
      <c r="A155" s="96">
        <v>220501096</v>
      </c>
      <c r="B155" s="97">
        <v>4</v>
      </c>
      <c r="C155" s="95" t="s">
        <v>71</v>
      </c>
      <c r="D155" s="88" t="s">
        <v>340</v>
      </c>
      <c r="E155" s="95"/>
      <c r="F155" s="95"/>
    </row>
    <row r="156" spans="1:6" s="87" customFormat="1" ht="30" customHeight="1">
      <c r="A156" s="96">
        <v>220501096</v>
      </c>
      <c r="B156" s="97">
        <v>4</v>
      </c>
      <c r="C156" s="95" t="s">
        <v>71</v>
      </c>
      <c r="D156" s="88" t="s">
        <v>341</v>
      </c>
      <c r="E156" s="95"/>
      <c r="F156" s="95"/>
    </row>
    <row r="157" spans="1:6" s="87" customFormat="1" ht="30" customHeight="1">
      <c r="A157" s="96">
        <v>220501096</v>
      </c>
      <c r="B157" s="97">
        <v>4</v>
      </c>
      <c r="C157" s="95" t="s">
        <v>71</v>
      </c>
      <c r="D157" s="88" t="s">
        <v>342</v>
      </c>
      <c r="E157" s="95"/>
      <c r="F157" s="95"/>
    </row>
    <row r="158" spans="1:6" s="87" customFormat="1" ht="8.1" customHeight="1">
      <c r="A158" s="91">
        <v>220501096</v>
      </c>
      <c r="B158" s="92">
        <v>4</v>
      </c>
      <c r="C158" s="93" t="s">
        <v>71</v>
      </c>
      <c r="D158" s="94"/>
      <c r="E158" s="94"/>
      <c r="F158" s="94"/>
    </row>
    <row r="159" spans="1:6" s="87" customFormat="1" ht="30" customHeight="1">
      <c r="A159" s="89">
        <v>220501096</v>
      </c>
      <c r="B159" s="90">
        <v>5</v>
      </c>
      <c r="C159" s="88" t="s">
        <v>72</v>
      </c>
      <c r="D159" s="88" t="s">
        <v>352</v>
      </c>
      <c r="E159" s="88" t="s">
        <v>354</v>
      </c>
      <c r="F159" s="88" t="s">
        <v>359</v>
      </c>
    </row>
    <row r="160" spans="1:6" s="87" customFormat="1" ht="30" customHeight="1">
      <c r="A160" s="96">
        <v>220501096</v>
      </c>
      <c r="B160" s="97">
        <v>5</v>
      </c>
      <c r="C160" s="95" t="s">
        <v>72</v>
      </c>
      <c r="D160" s="88" t="s">
        <v>353</v>
      </c>
      <c r="E160" s="88" t="s">
        <v>355</v>
      </c>
      <c r="F160" s="88" t="s">
        <v>360</v>
      </c>
    </row>
    <row r="161" spans="1:6" s="87" customFormat="1" ht="30" customHeight="1">
      <c r="A161" s="96">
        <v>220501096</v>
      </c>
      <c r="B161" s="97">
        <v>5</v>
      </c>
      <c r="C161" s="95" t="s">
        <v>72</v>
      </c>
      <c r="D161" s="95"/>
      <c r="E161" s="88" t="s">
        <v>356</v>
      </c>
      <c r="F161" s="88" t="s">
        <v>361</v>
      </c>
    </row>
    <row r="162" spans="1:6" s="87" customFormat="1" ht="30" customHeight="1">
      <c r="A162" s="96">
        <v>220501096</v>
      </c>
      <c r="B162" s="97">
        <v>5</v>
      </c>
      <c r="C162" s="95" t="s">
        <v>72</v>
      </c>
      <c r="D162" s="95"/>
      <c r="E162" s="88" t="s">
        <v>357</v>
      </c>
      <c r="F162" s="88" t="s">
        <v>362</v>
      </c>
    </row>
    <row r="163" spans="1:6" s="87" customFormat="1" ht="30" customHeight="1">
      <c r="A163" s="96">
        <v>220501096</v>
      </c>
      <c r="B163" s="97">
        <v>5</v>
      </c>
      <c r="C163" s="95" t="s">
        <v>72</v>
      </c>
      <c r="D163" s="95"/>
      <c r="E163" s="88" t="s">
        <v>358</v>
      </c>
      <c r="F163" s="95"/>
    </row>
    <row r="164" spans="1:6" s="87" customFormat="1" ht="8.1" customHeight="1">
      <c r="A164" s="91">
        <v>220501096</v>
      </c>
      <c r="B164" s="92">
        <v>5</v>
      </c>
      <c r="C164" s="93" t="s">
        <v>72</v>
      </c>
      <c r="D164" s="94"/>
      <c r="E164" s="94"/>
      <c r="F164" s="94"/>
    </row>
    <row r="165" spans="1:6" s="126" customFormat="1" ht="30" customHeight="1">
      <c r="A165" s="121">
        <v>220501097</v>
      </c>
      <c r="B165" s="122" t="s">
        <v>73</v>
      </c>
      <c r="C165" s="123" t="s">
        <v>73</v>
      </c>
      <c r="D165" s="124"/>
      <c r="E165" s="124"/>
      <c r="F165" s="125"/>
    </row>
    <row r="166" spans="1:6" s="87" customFormat="1" ht="30" customHeight="1">
      <c r="A166" s="89">
        <v>220501097</v>
      </c>
      <c r="B166" s="90">
        <v>1</v>
      </c>
      <c r="C166" s="88" t="s">
        <v>74</v>
      </c>
      <c r="D166" s="88" t="s">
        <v>363</v>
      </c>
      <c r="E166" s="88" t="s">
        <v>370</v>
      </c>
      <c r="F166" s="88" t="s">
        <v>375</v>
      </c>
    </row>
    <row r="167" spans="1:6" s="87" customFormat="1" ht="30" customHeight="1">
      <c r="A167" s="96">
        <v>220501097</v>
      </c>
      <c r="B167" s="97">
        <v>1</v>
      </c>
      <c r="C167" s="95" t="s">
        <v>74</v>
      </c>
      <c r="D167" s="88" t="s">
        <v>364</v>
      </c>
      <c r="E167" s="88" t="s">
        <v>371</v>
      </c>
      <c r="F167" s="88" t="s">
        <v>376</v>
      </c>
    </row>
    <row r="168" spans="1:6" s="87" customFormat="1" ht="30" customHeight="1">
      <c r="A168" s="96">
        <v>220501097</v>
      </c>
      <c r="B168" s="97">
        <v>1</v>
      </c>
      <c r="C168" s="95" t="s">
        <v>74</v>
      </c>
      <c r="D168" s="88" t="s">
        <v>365</v>
      </c>
      <c r="E168" s="88" t="s">
        <v>372</v>
      </c>
      <c r="F168" s="88" t="s">
        <v>377</v>
      </c>
    </row>
    <row r="169" spans="1:6" s="87" customFormat="1" ht="30" customHeight="1">
      <c r="A169" s="96">
        <v>220501097</v>
      </c>
      <c r="B169" s="97">
        <v>1</v>
      </c>
      <c r="C169" s="95" t="s">
        <v>74</v>
      </c>
      <c r="D169" s="88" t="s">
        <v>366</v>
      </c>
      <c r="E169" s="88" t="s">
        <v>373</v>
      </c>
      <c r="F169" s="88" t="s">
        <v>378</v>
      </c>
    </row>
    <row r="170" spans="1:6" s="87" customFormat="1" ht="30" customHeight="1">
      <c r="A170" s="96">
        <v>220501097</v>
      </c>
      <c r="B170" s="97">
        <v>1</v>
      </c>
      <c r="C170" s="95" t="s">
        <v>74</v>
      </c>
      <c r="D170" s="88" t="s">
        <v>367</v>
      </c>
      <c r="E170" s="88" t="s">
        <v>374</v>
      </c>
      <c r="F170" s="88" t="s">
        <v>379</v>
      </c>
    </row>
    <row r="171" spans="1:6" s="87" customFormat="1" ht="30" customHeight="1">
      <c r="A171" s="96">
        <v>220501097</v>
      </c>
      <c r="B171" s="97">
        <v>1</v>
      </c>
      <c r="C171" s="95" t="s">
        <v>74</v>
      </c>
      <c r="D171" s="88" t="s">
        <v>368</v>
      </c>
      <c r="E171" s="95"/>
      <c r="F171" s="95"/>
    </row>
    <row r="172" spans="1:6" s="87" customFormat="1" ht="30" customHeight="1">
      <c r="A172" s="96">
        <v>220501097</v>
      </c>
      <c r="B172" s="97">
        <v>1</v>
      </c>
      <c r="C172" s="95" t="s">
        <v>74</v>
      </c>
      <c r="D172" s="88" t="s">
        <v>369</v>
      </c>
      <c r="E172" s="95"/>
      <c r="F172" s="95"/>
    </row>
    <row r="173" spans="1:6" s="87" customFormat="1" ht="8.1" customHeight="1">
      <c r="A173" s="91">
        <v>220501097</v>
      </c>
      <c r="B173" s="92">
        <v>1</v>
      </c>
      <c r="C173" s="93" t="s">
        <v>74</v>
      </c>
      <c r="D173" s="94"/>
      <c r="E173" s="94"/>
      <c r="F173" s="94"/>
    </row>
    <row r="174" spans="1:6" s="87" customFormat="1" ht="38.25">
      <c r="A174" s="89">
        <v>220501097</v>
      </c>
      <c r="B174" s="90">
        <v>2</v>
      </c>
      <c r="C174" s="88" t="s">
        <v>75</v>
      </c>
      <c r="D174" s="88" t="s">
        <v>380</v>
      </c>
      <c r="E174" s="88" t="s">
        <v>383</v>
      </c>
      <c r="F174" s="88" t="s">
        <v>394</v>
      </c>
    </row>
    <row r="175" spans="1:6" s="87" customFormat="1" ht="30" customHeight="1">
      <c r="A175" s="96">
        <v>220501097</v>
      </c>
      <c r="B175" s="97">
        <v>2</v>
      </c>
      <c r="C175" s="95" t="s">
        <v>75</v>
      </c>
      <c r="D175" s="88" t="s">
        <v>381</v>
      </c>
      <c r="E175" s="88" t="s">
        <v>384</v>
      </c>
      <c r="F175" s="88" t="s">
        <v>395</v>
      </c>
    </row>
    <row r="176" spans="1:6" s="87" customFormat="1" ht="38.25">
      <c r="A176" s="96">
        <v>220501097</v>
      </c>
      <c r="B176" s="97">
        <v>2</v>
      </c>
      <c r="C176" s="95" t="s">
        <v>75</v>
      </c>
      <c r="D176" s="88" t="s">
        <v>382</v>
      </c>
      <c r="E176" s="88" t="s">
        <v>385</v>
      </c>
      <c r="F176" s="88" t="s">
        <v>396</v>
      </c>
    </row>
    <row r="177" spans="1:6" s="87" customFormat="1" ht="30" customHeight="1">
      <c r="A177" s="96">
        <v>220501097</v>
      </c>
      <c r="B177" s="97">
        <v>2</v>
      </c>
      <c r="C177" s="95" t="s">
        <v>75</v>
      </c>
      <c r="D177" s="95"/>
      <c r="E177" s="88" t="s">
        <v>386</v>
      </c>
      <c r="F177" s="88" t="s">
        <v>397</v>
      </c>
    </row>
    <row r="178" spans="1:6" s="87" customFormat="1" ht="30" customHeight="1">
      <c r="A178" s="96">
        <v>220501097</v>
      </c>
      <c r="B178" s="97">
        <v>2</v>
      </c>
      <c r="C178" s="95" t="s">
        <v>75</v>
      </c>
      <c r="D178" s="95"/>
      <c r="E178" s="88" t="s">
        <v>387</v>
      </c>
      <c r="F178" s="88" t="s">
        <v>398</v>
      </c>
    </row>
    <row r="179" spans="1:6" s="87" customFormat="1" ht="30" customHeight="1">
      <c r="A179" s="96">
        <v>220501097</v>
      </c>
      <c r="B179" s="97">
        <v>2</v>
      </c>
      <c r="C179" s="95" t="s">
        <v>75</v>
      </c>
      <c r="D179" s="95"/>
      <c r="E179" s="88" t="s">
        <v>388</v>
      </c>
      <c r="F179" s="88" t="s">
        <v>399</v>
      </c>
    </row>
    <row r="180" spans="1:6" s="87" customFormat="1" ht="30" customHeight="1">
      <c r="A180" s="96">
        <v>220501097</v>
      </c>
      <c r="B180" s="97">
        <v>2</v>
      </c>
      <c r="C180" s="95" t="s">
        <v>75</v>
      </c>
      <c r="D180" s="95"/>
      <c r="E180" s="88" t="s">
        <v>389</v>
      </c>
      <c r="F180" s="88" t="s">
        <v>400</v>
      </c>
    </row>
    <row r="181" spans="1:6" s="87" customFormat="1" ht="30" customHeight="1">
      <c r="A181" s="96">
        <v>220501097</v>
      </c>
      <c r="B181" s="97">
        <v>2</v>
      </c>
      <c r="C181" s="95" t="s">
        <v>75</v>
      </c>
      <c r="D181" s="95"/>
      <c r="E181" s="88" t="s">
        <v>390</v>
      </c>
      <c r="F181" s="95"/>
    </row>
    <row r="182" spans="1:6" s="87" customFormat="1" ht="30" customHeight="1">
      <c r="A182" s="96">
        <v>220501097</v>
      </c>
      <c r="B182" s="97">
        <v>2</v>
      </c>
      <c r="C182" s="95" t="s">
        <v>75</v>
      </c>
      <c r="D182" s="95"/>
      <c r="E182" s="88" t="s">
        <v>391</v>
      </c>
      <c r="F182" s="95"/>
    </row>
    <row r="183" spans="1:6" s="87" customFormat="1" ht="30" customHeight="1">
      <c r="A183" s="96">
        <v>220501097</v>
      </c>
      <c r="B183" s="97">
        <v>2</v>
      </c>
      <c r="C183" s="95" t="s">
        <v>75</v>
      </c>
      <c r="D183" s="95"/>
      <c r="E183" s="88" t="s">
        <v>392</v>
      </c>
      <c r="F183" s="95"/>
    </row>
    <row r="184" spans="1:6" s="87" customFormat="1" ht="30" customHeight="1">
      <c r="A184" s="96">
        <v>220501097</v>
      </c>
      <c r="B184" s="97">
        <v>2</v>
      </c>
      <c r="C184" s="95" t="s">
        <v>75</v>
      </c>
      <c r="D184" s="95"/>
      <c r="E184" s="88" t="s">
        <v>393</v>
      </c>
      <c r="F184" s="95"/>
    </row>
    <row r="185" spans="1:6" s="87" customFormat="1" ht="8.1" customHeight="1">
      <c r="A185" s="91">
        <v>220501097</v>
      </c>
      <c r="B185" s="92">
        <v>2</v>
      </c>
      <c r="C185" s="93" t="s">
        <v>75</v>
      </c>
      <c r="D185" s="94"/>
      <c r="E185" s="94"/>
      <c r="F185" s="94"/>
    </row>
    <row r="186" spans="1:6" s="87" customFormat="1" ht="38.25">
      <c r="A186" s="89">
        <v>220501097</v>
      </c>
      <c r="B186" s="90">
        <v>3</v>
      </c>
      <c r="C186" s="88" t="s">
        <v>76</v>
      </c>
      <c r="D186" s="88" t="s">
        <v>401</v>
      </c>
      <c r="E186" s="88" t="s">
        <v>403</v>
      </c>
      <c r="F186" s="88" t="s">
        <v>406</v>
      </c>
    </row>
    <row r="187" spans="1:6" s="87" customFormat="1" ht="30" customHeight="1">
      <c r="A187" s="96">
        <v>220501097</v>
      </c>
      <c r="B187" s="97">
        <v>3</v>
      </c>
      <c r="C187" s="95" t="s">
        <v>76</v>
      </c>
      <c r="D187" s="88" t="s">
        <v>402</v>
      </c>
      <c r="E187" s="88" t="s">
        <v>404</v>
      </c>
      <c r="F187" s="88" t="s">
        <v>407</v>
      </c>
    </row>
    <row r="188" spans="1:6" s="87" customFormat="1" ht="30" customHeight="1">
      <c r="A188" s="96">
        <v>220501097</v>
      </c>
      <c r="B188" s="97">
        <v>3</v>
      </c>
      <c r="C188" s="95" t="s">
        <v>76</v>
      </c>
      <c r="D188" s="95"/>
      <c r="E188" s="88" t="s">
        <v>405</v>
      </c>
      <c r="F188" s="88" t="s">
        <v>408</v>
      </c>
    </row>
    <row r="189" spans="1:6" s="87" customFormat="1" ht="8.1" customHeight="1">
      <c r="A189" s="91">
        <v>220501097</v>
      </c>
      <c r="B189" s="92">
        <v>3</v>
      </c>
      <c r="C189" s="93" t="s">
        <v>76</v>
      </c>
      <c r="D189" s="94"/>
      <c r="E189" s="94"/>
      <c r="F189" s="94"/>
    </row>
    <row r="190" spans="1:6" s="87" customFormat="1" ht="30" customHeight="1">
      <c r="A190" s="89">
        <v>220501097</v>
      </c>
      <c r="B190" s="90">
        <v>4</v>
      </c>
      <c r="C190" s="88" t="s">
        <v>77</v>
      </c>
      <c r="D190" s="88" t="s">
        <v>409</v>
      </c>
      <c r="E190" s="88" t="s">
        <v>412</v>
      </c>
      <c r="F190" s="88" t="s">
        <v>416</v>
      </c>
    </row>
    <row r="191" spans="1:6" s="87" customFormat="1" ht="30" customHeight="1">
      <c r="A191" s="96">
        <v>220501097</v>
      </c>
      <c r="B191" s="97">
        <v>4</v>
      </c>
      <c r="C191" s="95" t="s">
        <v>77</v>
      </c>
      <c r="D191" s="88" t="s">
        <v>410</v>
      </c>
      <c r="E191" s="88" t="s">
        <v>413</v>
      </c>
      <c r="F191" s="88" t="s">
        <v>417</v>
      </c>
    </row>
    <row r="192" spans="1:6" s="87" customFormat="1" ht="30" customHeight="1">
      <c r="A192" s="96">
        <v>220501097</v>
      </c>
      <c r="B192" s="97">
        <v>4</v>
      </c>
      <c r="C192" s="95" t="s">
        <v>77</v>
      </c>
      <c r="D192" s="88" t="s">
        <v>411</v>
      </c>
      <c r="E192" s="88" t="s">
        <v>414</v>
      </c>
      <c r="F192" s="88" t="s">
        <v>418</v>
      </c>
    </row>
    <row r="193" spans="1:6" s="87" customFormat="1" ht="30" customHeight="1">
      <c r="A193" s="96">
        <v>220501097</v>
      </c>
      <c r="B193" s="97">
        <v>4</v>
      </c>
      <c r="C193" s="95" t="s">
        <v>77</v>
      </c>
      <c r="D193" s="95"/>
      <c r="E193" s="88" t="s">
        <v>415</v>
      </c>
      <c r="F193" s="88" t="s">
        <v>419</v>
      </c>
    </row>
    <row r="194" spans="1:6" s="87" customFormat="1" ht="8.1" customHeight="1">
      <c r="A194" s="91">
        <v>220501097</v>
      </c>
      <c r="B194" s="92">
        <v>4</v>
      </c>
      <c r="C194" s="93" t="s">
        <v>77</v>
      </c>
      <c r="D194" s="94"/>
      <c r="E194" s="94"/>
      <c r="F194" s="94"/>
    </row>
    <row r="195" spans="1:6" s="126" customFormat="1" ht="31.5">
      <c r="A195" s="121">
        <v>220501098</v>
      </c>
      <c r="B195" s="122" t="s">
        <v>78</v>
      </c>
      <c r="C195" s="123" t="s">
        <v>78</v>
      </c>
      <c r="D195" s="124"/>
      <c r="E195" s="124"/>
      <c r="F195" s="125"/>
    </row>
    <row r="196" spans="1:6" s="87" customFormat="1" ht="30" customHeight="1">
      <c r="A196" s="89">
        <v>220501098</v>
      </c>
      <c r="B196" s="90">
        <v>1</v>
      </c>
      <c r="C196" s="88" t="s">
        <v>79</v>
      </c>
      <c r="D196" s="88" t="s">
        <v>420</v>
      </c>
      <c r="E196" s="88" t="s">
        <v>427</v>
      </c>
      <c r="F196" s="88" t="s">
        <v>433</v>
      </c>
    </row>
    <row r="197" spans="1:6" s="87" customFormat="1" ht="30" customHeight="1">
      <c r="A197" s="96">
        <v>220501098</v>
      </c>
      <c r="B197" s="97">
        <v>1</v>
      </c>
      <c r="C197" s="95" t="s">
        <v>79</v>
      </c>
      <c r="D197" s="88" t="s">
        <v>421</v>
      </c>
      <c r="E197" s="88" t="s">
        <v>428</v>
      </c>
      <c r="F197" s="88" t="s">
        <v>434</v>
      </c>
    </row>
    <row r="198" spans="1:6" s="87" customFormat="1" ht="30" customHeight="1">
      <c r="A198" s="96">
        <v>220501098</v>
      </c>
      <c r="B198" s="97">
        <v>1</v>
      </c>
      <c r="C198" s="95" t="s">
        <v>79</v>
      </c>
      <c r="D198" s="88" t="s">
        <v>422</v>
      </c>
      <c r="E198" s="88" t="s">
        <v>429</v>
      </c>
      <c r="F198" s="88" t="s">
        <v>435</v>
      </c>
    </row>
    <row r="199" spans="1:6" s="87" customFormat="1" ht="30" customHeight="1">
      <c r="A199" s="96">
        <v>220501098</v>
      </c>
      <c r="B199" s="97">
        <v>1</v>
      </c>
      <c r="C199" s="95" t="s">
        <v>79</v>
      </c>
      <c r="D199" s="88" t="s">
        <v>423</v>
      </c>
      <c r="E199" s="88" t="s">
        <v>430</v>
      </c>
      <c r="F199" s="88" t="s">
        <v>436</v>
      </c>
    </row>
    <row r="200" spans="1:6" s="87" customFormat="1" ht="30" customHeight="1">
      <c r="A200" s="96">
        <v>220501098</v>
      </c>
      <c r="B200" s="97">
        <v>1</v>
      </c>
      <c r="C200" s="95" t="s">
        <v>79</v>
      </c>
      <c r="D200" s="88" t="s">
        <v>424</v>
      </c>
      <c r="E200" s="88" t="s">
        <v>431</v>
      </c>
      <c r="F200" s="88" t="s">
        <v>437</v>
      </c>
    </row>
    <row r="201" spans="1:6" s="87" customFormat="1" ht="51">
      <c r="A201" s="96">
        <v>220501098</v>
      </c>
      <c r="B201" s="97">
        <v>1</v>
      </c>
      <c r="C201" s="95" t="s">
        <v>79</v>
      </c>
      <c r="D201" s="88" t="s">
        <v>425</v>
      </c>
      <c r="E201" s="88" t="s">
        <v>432</v>
      </c>
      <c r="F201" s="88" t="s">
        <v>438</v>
      </c>
    </row>
    <row r="202" spans="1:6" s="87" customFormat="1" ht="30" customHeight="1">
      <c r="A202" s="96">
        <v>220501098</v>
      </c>
      <c r="B202" s="97">
        <v>1</v>
      </c>
      <c r="C202" s="95" t="s">
        <v>79</v>
      </c>
      <c r="D202" s="88" t="s">
        <v>426</v>
      </c>
      <c r="E202" s="95"/>
      <c r="F202" s="95"/>
    </row>
    <row r="203" spans="1:6" s="87" customFormat="1" ht="8.1" customHeight="1">
      <c r="A203" s="91">
        <v>220501098</v>
      </c>
      <c r="B203" s="92">
        <v>1</v>
      </c>
      <c r="C203" s="93" t="s">
        <v>79</v>
      </c>
      <c r="D203" s="94"/>
      <c r="E203" s="94"/>
      <c r="F203" s="94"/>
    </row>
    <row r="204" spans="1:6" s="87" customFormat="1" ht="30" customHeight="1">
      <c r="A204" s="89">
        <v>220501098</v>
      </c>
      <c r="B204" s="90">
        <v>2</v>
      </c>
      <c r="C204" s="88" t="s">
        <v>80</v>
      </c>
      <c r="D204" s="88" t="s">
        <v>439</v>
      </c>
      <c r="E204" s="88" t="s">
        <v>442</v>
      </c>
      <c r="F204" s="88" t="s">
        <v>445</v>
      </c>
    </row>
    <row r="205" spans="1:6" s="87" customFormat="1" ht="38.25">
      <c r="A205" s="96">
        <v>220501098</v>
      </c>
      <c r="B205" s="97">
        <v>2</v>
      </c>
      <c r="C205" s="95" t="s">
        <v>80</v>
      </c>
      <c r="D205" s="88" t="s">
        <v>440</v>
      </c>
      <c r="E205" s="88" t="s">
        <v>444</v>
      </c>
      <c r="F205" s="88" t="s">
        <v>446</v>
      </c>
    </row>
    <row r="206" spans="1:6" s="87" customFormat="1" ht="30" customHeight="1">
      <c r="A206" s="96">
        <v>220501098</v>
      </c>
      <c r="B206" s="97">
        <v>2</v>
      </c>
      <c r="C206" s="95" t="s">
        <v>80</v>
      </c>
      <c r="D206" s="88" t="s">
        <v>441</v>
      </c>
      <c r="E206" s="88" t="s">
        <v>443</v>
      </c>
      <c r="F206" s="88" t="s">
        <v>447</v>
      </c>
    </row>
    <row r="207" spans="1:6" s="87" customFormat="1" ht="8.1" customHeight="1">
      <c r="A207" s="91">
        <v>220501098</v>
      </c>
      <c r="B207" s="92">
        <v>2</v>
      </c>
      <c r="C207" s="93" t="s">
        <v>80</v>
      </c>
      <c r="D207" s="94"/>
      <c r="E207" s="94"/>
      <c r="F207" s="94"/>
    </row>
    <row r="208" spans="1:6" s="87" customFormat="1" ht="30" customHeight="1">
      <c r="A208" s="89">
        <v>220501098</v>
      </c>
      <c r="B208" s="90">
        <v>3</v>
      </c>
      <c r="C208" s="88" t="s">
        <v>81</v>
      </c>
      <c r="D208" s="88" t="s">
        <v>448</v>
      </c>
      <c r="E208" s="88" t="s">
        <v>449</v>
      </c>
      <c r="F208" s="88" t="s">
        <v>451</v>
      </c>
    </row>
    <row r="209" spans="1:6" s="87" customFormat="1" ht="30" customHeight="1">
      <c r="A209" s="96">
        <v>220501098</v>
      </c>
      <c r="B209" s="97">
        <v>3</v>
      </c>
      <c r="C209" s="95" t="s">
        <v>81</v>
      </c>
      <c r="D209" s="88"/>
      <c r="E209" s="88" t="s">
        <v>450</v>
      </c>
      <c r="F209" s="88" t="s">
        <v>452</v>
      </c>
    </row>
    <row r="210" spans="1:6" s="87" customFormat="1" ht="8.1" customHeight="1">
      <c r="A210" s="91">
        <v>220501098</v>
      </c>
      <c r="B210" s="92">
        <v>3</v>
      </c>
      <c r="C210" s="93" t="s">
        <v>81</v>
      </c>
      <c r="D210" s="94"/>
      <c r="E210" s="94"/>
      <c r="F210" s="94"/>
    </row>
    <row r="211" spans="1:6" s="126" customFormat="1" ht="30" customHeight="1">
      <c r="A211" s="121">
        <v>240201517</v>
      </c>
      <c r="B211" s="122" t="s">
        <v>845</v>
      </c>
      <c r="C211" s="123" t="s">
        <v>845</v>
      </c>
      <c r="D211" s="124"/>
      <c r="E211" s="124"/>
      <c r="F211" s="125"/>
    </row>
    <row r="212" spans="1:6" ht="30" customHeight="1">
      <c r="A212" s="105">
        <v>240201517</v>
      </c>
      <c r="B212" s="106">
        <v>1</v>
      </c>
      <c r="C212" s="107" t="s">
        <v>846</v>
      </c>
      <c r="D212" s="107" t="s">
        <v>850</v>
      </c>
      <c r="E212" s="107" t="s">
        <v>868</v>
      </c>
      <c r="F212" s="107" t="s">
        <v>887</v>
      </c>
    </row>
    <row r="213" spans="1:6" ht="30" customHeight="1">
      <c r="A213" s="105">
        <v>240201517</v>
      </c>
      <c r="B213" s="106">
        <v>2</v>
      </c>
      <c r="C213" s="107" t="s">
        <v>847</v>
      </c>
      <c r="D213" s="107" t="s">
        <v>851</v>
      </c>
      <c r="E213" s="107" t="s">
        <v>869</v>
      </c>
      <c r="F213" s="107" t="s">
        <v>888</v>
      </c>
    </row>
    <row r="214" spans="1:6" ht="30" customHeight="1">
      <c r="A214" s="105">
        <v>240201517</v>
      </c>
      <c r="B214" s="106">
        <v>3</v>
      </c>
      <c r="C214" s="107" t="s">
        <v>848</v>
      </c>
      <c r="D214" s="107" t="s">
        <v>852</v>
      </c>
      <c r="E214" s="107" t="s">
        <v>870</v>
      </c>
      <c r="F214" s="107" t="s">
        <v>889</v>
      </c>
    </row>
    <row r="215" spans="1:6" ht="30" customHeight="1">
      <c r="A215" s="105">
        <v>240201517</v>
      </c>
      <c r="B215" s="106">
        <v>4</v>
      </c>
      <c r="C215" s="107" t="s">
        <v>849</v>
      </c>
      <c r="D215" s="107" t="s">
        <v>853</v>
      </c>
      <c r="E215" s="107" t="s">
        <v>871</v>
      </c>
      <c r="F215" s="107" t="s">
        <v>890</v>
      </c>
    </row>
    <row r="216" spans="1:6" ht="30" customHeight="1">
      <c r="A216" s="108">
        <v>240201517</v>
      </c>
      <c r="B216" s="109"/>
      <c r="C216" s="110"/>
      <c r="D216" s="107" t="s">
        <v>854</v>
      </c>
      <c r="E216" s="107" t="s">
        <v>872</v>
      </c>
      <c r="F216" s="107" t="s">
        <v>891</v>
      </c>
    </row>
    <row r="217" spans="1:6" ht="30" customHeight="1">
      <c r="A217" s="108">
        <v>240201517</v>
      </c>
      <c r="B217" s="109"/>
      <c r="C217" s="110"/>
      <c r="D217" s="107" t="s">
        <v>855</v>
      </c>
      <c r="E217" s="107" t="s">
        <v>873</v>
      </c>
      <c r="F217" s="107" t="s">
        <v>892</v>
      </c>
    </row>
    <row r="218" spans="1:6" ht="30" customHeight="1">
      <c r="A218" s="108">
        <v>240201517</v>
      </c>
      <c r="B218" s="109"/>
      <c r="C218" s="110"/>
      <c r="D218" s="107" t="s">
        <v>856</v>
      </c>
      <c r="E218" s="107" t="s">
        <v>874</v>
      </c>
      <c r="F218" s="107" t="s">
        <v>893</v>
      </c>
    </row>
    <row r="219" spans="1:6" ht="30" customHeight="1">
      <c r="A219" s="108">
        <v>240201517</v>
      </c>
      <c r="B219" s="109"/>
      <c r="C219" s="110"/>
      <c r="D219" s="107" t="s">
        <v>857</v>
      </c>
      <c r="E219" s="107" t="s">
        <v>875</v>
      </c>
      <c r="F219" s="107" t="s">
        <v>894</v>
      </c>
    </row>
    <row r="220" spans="1:6" ht="30" customHeight="1">
      <c r="A220" s="108">
        <v>240201517</v>
      </c>
      <c r="B220" s="109"/>
      <c r="C220" s="110"/>
      <c r="D220" s="107" t="s">
        <v>858</v>
      </c>
      <c r="E220" s="107" t="s">
        <v>876</v>
      </c>
      <c r="F220" s="107" t="s">
        <v>895</v>
      </c>
    </row>
    <row r="221" spans="1:6" ht="30" customHeight="1">
      <c r="A221" s="108">
        <v>240201517</v>
      </c>
      <c r="B221" s="109"/>
      <c r="C221" s="110"/>
      <c r="D221" s="107" t="s">
        <v>859</v>
      </c>
      <c r="E221" s="107" t="s">
        <v>877</v>
      </c>
      <c r="F221" s="107" t="s">
        <v>896</v>
      </c>
    </row>
    <row r="222" spans="1:6" ht="30" customHeight="1">
      <c r="A222" s="108">
        <v>240201517</v>
      </c>
      <c r="B222" s="109"/>
      <c r="C222" s="110"/>
      <c r="D222" s="107" t="s">
        <v>860</v>
      </c>
      <c r="E222" s="107" t="s">
        <v>878</v>
      </c>
      <c r="F222" s="107" t="s">
        <v>897</v>
      </c>
    </row>
    <row r="223" spans="1:6" ht="30" customHeight="1">
      <c r="A223" s="108">
        <v>240201517</v>
      </c>
      <c r="B223" s="109"/>
      <c r="C223" s="110"/>
      <c r="D223" s="107" t="s">
        <v>861</v>
      </c>
      <c r="E223" s="107" t="s">
        <v>879</v>
      </c>
      <c r="F223" s="110"/>
    </row>
    <row r="224" spans="1:6" ht="30" customHeight="1">
      <c r="A224" s="108">
        <v>240201517</v>
      </c>
      <c r="B224" s="109"/>
      <c r="C224" s="110"/>
      <c r="D224" s="107" t="s">
        <v>862</v>
      </c>
      <c r="E224" s="107" t="s">
        <v>880</v>
      </c>
      <c r="F224" s="110"/>
    </row>
    <row r="225" spans="1:6" ht="30" customHeight="1">
      <c r="A225" s="108">
        <v>240201517</v>
      </c>
      <c r="B225" s="109"/>
      <c r="C225" s="110"/>
      <c r="D225" s="107" t="s">
        <v>863</v>
      </c>
      <c r="E225" s="107" t="s">
        <v>881</v>
      </c>
      <c r="F225" s="110"/>
    </row>
    <row r="226" spans="1:6" ht="30" customHeight="1">
      <c r="A226" s="108">
        <v>240201517</v>
      </c>
      <c r="B226" s="109"/>
      <c r="C226" s="110"/>
      <c r="D226" s="107" t="s">
        <v>864</v>
      </c>
      <c r="E226" s="107" t="s">
        <v>882</v>
      </c>
      <c r="F226" s="110"/>
    </row>
    <row r="227" spans="1:6" ht="30" customHeight="1">
      <c r="A227" s="108">
        <v>240201517</v>
      </c>
      <c r="B227" s="109"/>
      <c r="C227" s="110"/>
      <c r="D227" s="107" t="s">
        <v>865</v>
      </c>
      <c r="E227" s="107" t="s">
        <v>883</v>
      </c>
      <c r="F227" s="110"/>
    </row>
    <row r="228" spans="1:6" ht="30" customHeight="1">
      <c r="A228" s="108">
        <v>240201517</v>
      </c>
      <c r="B228" s="109"/>
      <c r="C228" s="110"/>
      <c r="D228" s="107" t="s">
        <v>866</v>
      </c>
      <c r="E228" s="107" t="s">
        <v>884</v>
      </c>
      <c r="F228" s="110"/>
    </row>
    <row r="229" spans="1:6" ht="30" customHeight="1">
      <c r="A229" s="108">
        <v>240201517</v>
      </c>
      <c r="B229" s="109"/>
      <c r="C229" s="110"/>
      <c r="D229" s="107" t="s">
        <v>867</v>
      </c>
      <c r="E229" s="107" t="s">
        <v>885</v>
      </c>
      <c r="F229" s="110"/>
    </row>
    <row r="230" spans="1:6" ht="30" customHeight="1">
      <c r="A230" s="108">
        <v>240201517</v>
      </c>
      <c r="B230" s="109"/>
      <c r="C230" s="110"/>
      <c r="D230" s="110"/>
      <c r="E230" s="107" t="s">
        <v>886</v>
      </c>
      <c r="F230" s="110"/>
    </row>
    <row r="231" spans="1:6" s="87" customFormat="1" ht="8.1" customHeight="1">
      <c r="A231" s="91">
        <v>240201517</v>
      </c>
      <c r="B231" s="92"/>
      <c r="C231" s="93"/>
      <c r="D231" s="94"/>
      <c r="E231" s="94"/>
      <c r="F231" s="94"/>
    </row>
    <row r="232" spans="1:6" s="126" customFormat="1" ht="30" customHeight="1">
      <c r="A232" s="121">
        <v>220501046</v>
      </c>
      <c r="B232" s="122" t="s">
        <v>617</v>
      </c>
      <c r="C232" s="123" t="s">
        <v>617</v>
      </c>
      <c r="D232" s="124"/>
      <c r="E232" s="124"/>
      <c r="F232" s="125"/>
    </row>
    <row r="233" spans="1:6" ht="38.25">
      <c r="A233" s="105">
        <v>220501046</v>
      </c>
      <c r="B233" s="106">
        <v>1</v>
      </c>
      <c r="C233" s="107" t="s">
        <v>618</v>
      </c>
      <c r="D233" s="107" t="s">
        <v>622</v>
      </c>
      <c r="E233" s="107" t="s">
        <v>641</v>
      </c>
      <c r="F233" s="107" t="s">
        <v>650</v>
      </c>
    </row>
    <row r="234" spans="1:6" ht="30" customHeight="1">
      <c r="A234" s="105">
        <v>220501046</v>
      </c>
      <c r="B234" s="106">
        <v>2</v>
      </c>
      <c r="C234" s="107" t="s">
        <v>619</v>
      </c>
      <c r="D234" s="107" t="s">
        <v>623</v>
      </c>
      <c r="E234" s="107" t="s">
        <v>642</v>
      </c>
      <c r="F234" s="107" t="s">
        <v>651</v>
      </c>
    </row>
    <row r="235" spans="1:6" ht="30" customHeight="1">
      <c r="A235" s="105">
        <v>220501046</v>
      </c>
      <c r="B235" s="106">
        <v>3</v>
      </c>
      <c r="C235" s="107" t="s">
        <v>620</v>
      </c>
      <c r="D235" s="107" t="s">
        <v>624</v>
      </c>
      <c r="E235" s="107" t="s">
        <v>643</v>
      </c>
      <c r="F235" s="107" t="s">
        <v>652</v>
      </c>
    </row>
    <row r="236" spans="1:6" ht="30" customHeight="1">
      <c r="A236" s="105">
        <v>220501046</v>
      </c>
      <c r="B236" s="106">
        <v>4</v>
      </c>
      <c r="C236" s="107" t="s">
        <v>621</v>
      </c>
      <c r="D236" s="107" t="s">
        <v>625</v>
      </c>
      <c r="E236" s="107" t="s">
        <v>644</v>
      </c>
      <c r="F236" s="107" t="s">
        <v>653</v>
      </c>
    </row>
    <row r="237" spans="1:6" ht="30" customHeight="1">
      <c r="A237" s="108">
        <v>220501046</v>
      </c>
      <c r="B237" s="109"/>
      <c r="C237" s="110"/>
      <c r="D237" s="107" t="s">
        <v>626</v>
      </c>
      <c r="E237" s="107" t="s">
        <v>645</v>
      </c>
      <c r="F237" s="107" t="s">
        <v>654</v>
      </c>
    </row>
    <row r="238" spans="1:6" ht="63.75">
      <c r="A238" s="108">
        <v>220501046</v>
      </c>
      <c r="B238" s="109"/>
      <c r="C238" s="110"/>
      <c r="D238" s="107" t="s">
        <v>627</v>
      </c>
      <c r="E238" s="107" t="s">
        <v>646</v>
      </c>
      <c r="F238" s="107" t="s">
        <v>655</v>
      </c>
    </row>
    <row r="239" spans="1:6" ht="76.5">
      <c r="A239" s="108">
        <v>220501046</v>
      </c>
      <c r="B239" s="109"/>
      <c r="C239" s="110"/>
      <c r="D239" s="107" t="s">
        <v>628</v>
      </c>
      <c r="E239" s="107" t="s">
        <v>647</v>
      </c>
      <c r="F239" s="107" t="s">
        <v>656</v>
      </c>
    </row>
    <row r="240" spans="1:6" ht="30" customHeight="1">
      <c r="A240" s="108">
        <v>220501046</v>
      </c>
      <c r="B240" s="109"/>
      <c r="C240" s="110"/>
      <c r="D240" s="107" t="s">
        <v>629</v>
      </c>
      <c r="E240" s="107" t="s">
        <v>648</v>
      </c>
      <c r="F240" s="107" t="s">
        <v>657</v>
      </c>
    </row>
    <row r="241" spans="1:6" ht="30" customHeight="1">
      <c r="A241" s="108">
        <v>220501046</v>
      </c>
      <c r="B241" s="109"/>
      <c r="C241" s="110"/>
      <c r="D241" s="107" t="s">
        <v>630</v>
      </c>
      <c r="E241" s="107" t="s">
        <v>649</v>
      </c>
      <c r="F241" s="107" t="s">
        <v>658</v>
      </c>
    </row>
    <row r="242" spans="1:6" ht="38.25">
      <c r="A242" s="108">
        <v>220501046</v>
      </c>
      <c r="B242" s="109"/>
      <c r="C242" s="110"/>
      <c r="D242" s="107" t="s">
        <v>631</v>
      </c>
      <c r="E242" s="110"/>
      <c r="F242" s="107" t="s">
        <v>659</v>
      </c>
    </row>
    <row r="243" spans="1:6" ht="30" customHeight="1">
      <c r="A243" s="108">
        <v>220501046</v>
      </c>
      <c r="B243" s="109"/>
      <c r="C243" s="110"/>
      <c r="D243" s="107" t="s">
        <v>632</v>
      </c>
      <c r="E243" s="110"/>
      <c r="F243" s="107" t="s">
        <v>660</v>
      </c>
    </row>
    <row r="244" spans="1:6" ht="38.25">
      <c r="A244" s="108">
        <v>220501046</v>
      </c>
      <c r="B244" s="109"/>
      <c r="C244" s="110"/>
      <c r="D244" s="107" t="s">
        <v>633</v>
      </c>
      <c r="E244" s="110"/>
      <c r="F244" s="110"/>
    </row>
    <row r="245" spans="1:6" ht="30" customHeight="1">
      <c r="A245" s="108">
        <v>220501046</v>
      </c>
      <c r="B245" s="109"/>
      <c r="C245" s="110"/>
      <c r="D245" s="107" t="s">
        <v>634</v>
      </c>
      <c r="E245" s="110"/>
      <c r="F245" s="110"/>
    </row>
    <row r="246" spans="1:6" ht="30" customHeight="1">
      <c r="A246" s="108">
        <v>220501046</v>
      </c>
      <c r="B246" s="109"/>
      <c r="C246" s="110"/>
      <c r="D246" s="107" t="s">
        <v>635</v>
      </c>
      <c r="E246" s="110"/>
      <c r="F246" s="110"/>
    </row>
    <row r="247" spans="1:6" ht="30" customHeight="1">
      <c r="A247" s="108">
        <v>220501046</v>
      </c>
      <c r="B247" s="109"/>
      <c r="C247" s="110"/>
      <c r="D247" s="107" t="s">
        <v>636</v>
      </c>
      <c r="E247" s="110"/>
      <c r="F247" s="110"/>
    </row>
    <row r="248" spans="1:6" ht="30" customHeight="1">
      <c r="A248" s="108">
        <v>220501046</v>
      </c>
      <c r="B248" s="109"/>
      <c r="C248" s="110"/>
      <c r="D248" s="107" t="s">
        <v>637</v>
      </c>
      <c r="E248" s="110"/>
      <c r="F248" s="110"/>
    </row>
    <row r="249" spans="1:6" ht="89.25">
      <c r="A249" s="108">
        <v>220501046</v>
      </c>
      <c r="B249" s="109"/>
      <c r="C249" s="110"/>
      <c r="D249" s="107" t="s">
        <v>638</v>
      </c>
      <c r="E249" s="110"/>
      <c r="F249" s="110"/>
    </row>
    <row r="250" spans="1:6" ht="30" customHeight="1">
      <c r="A250" s="108">
        <v>220501046</v>
      </c>
      <c r="B250" s="109"/>
      <c r="C250" s="110"/>
      <c r="D250" s="107" t="s">
        <v>639</v>
      </c>
      <c r="E250" s="110"/>
      <c r="F250" s="110"/>
    </row>
    <row r="251" spans="1:6" ht="30" customHeight="1">
      <c r="A251" s="108">
        <v>220501046</v>
      </c>
      <c r="B251" s="109"/>
      <c r="C251" s="110"/>
      <c r="D251" s="107" t="s">
        <v>640</v>
      </c>
      <c r="E251" s="110"/>
      <c r="F251" s="110"/>
    </row>
    <row r="252" spans="1:6" s="87" customFormat="1" ht="8.1" customHeight="1">
      <c r="A252" s="91">
        <v>220501046</v>
      </c>
      <c r="B252" s="92"/>
      <c r="C252" s="93"/>
      <c r="D252" s="94"/>
      <c r="E252" s="94"/>
      <c r="F252" s="94"/>
    </row>
    <row r="253" spans="1:6" s="126" customFormat="1" ht="30" customHeight="1">
      <c r="A253" s="121">
        <v>240201064</v>
      </c>
      <c r="B253" s="122" t="s">
        <v>1082</v>
      </c>
      <c r="C253" s="123" t="s">
        <v>1082</v>
      </c>
      <c r="D253" s="124"/>
      <c r="E253" s="124"/>
      <c r="F253" s="125"/>
    </row>
    <row r="254" spans="1:6" ht="30" customHeight="1">
      <c r="A254" s="105">
        <v>240201064</v>
      </c>
      <c r="B254" s="106">
        <v>1</v>
      </c>
      <c r="C254" s="107" t="s">
        <v>1083</v>
      </c>
      <c r="D254" s="107" t="s">
        <v>1085</v>
      </c>
      <c r="E254" s="107" t="s">
        <v>1096</v>
      </c>
      <c r="F254" s="107" t="s">
        <v>1106</v>
      </c>
    </row>
    <row r="255" spans="1:6" ht="30" customHeight="1">
      <c r="A255" s="105">
        <v>240201064</v>
      </c>
      <c r="B255" s="106">
        <v>2</v>
      </c>
      <c r="C255" s="107" t="s">
        <v>1084</v>
      </c>
      <c r="D255" s="107" t="s">
        <v>1086</v>
      </c>
      <c r="E255" s="107" t="s">
        <v>1097</v>
      </c>
      <c r="F255" s="107" t="s">
        <v>1107</v>
      </c>
    </row>
    <row r="256" spans="1:6" ht="30" customHeight="1">
      <c r="A256" s="105">
        <v>240201064</v>
      </c>
      <c r="B256" s="106">
        <v>3</v>
      </c>
      <c r="C256" s="107" t="s">
        <v>1114</v>
      </c>
      <c r="D256" s="107" t="s">
        <v>1087</v>
      </c>
      <c r="E256" s="107" t="s">
        <v>1098</v>
      </c>
      <c r="F256" s="107" t="s">
        <v>1108</v>
      </c>
    </row>
    <row r="257" spans="1:6" ht="30" customHeight="1">
      <c r="A257" s="105">
        <v>240201064</v>
      </c>
      <c r="B257" s="106">
        <v>4</v>
      </c>
      <c r="C257" s="107" t="s">
        <v>1115</v>
      </c>
      <c r="D257" s="107" t="s">
        <v>1088</v>
      </c>
      <c r="E257" s="107" t="s">
        <v>1099</v>
      </c>
      <c r="F257" s="107" t="s">
        <v>1109</v>
      </c>
    </row>
    <row r="258" spans="1:6" ht="30" customHeight="1">
      <c r="A258" s="127">
        <v>240201064</v>
      </c>
      <c r="B258" s="128"/>
      <c r="C258" s="129"/>
      <c r="D258" s="107" t="s">
        <v>1089</v>
      </c>
      <c r="E258" s="107" t="s">
        <v>1100</v>
      </c>
      <c r="F258" s="107" t="s">
        <v>1110</v>
      </c>
    </row>
    <row r="259" spans="1:6" ht="30" customHeight="1">
      <c r="A259" s="127">
        <v>240201064</v>
      </c>
      <c r="B259" s="128"/>
      <c r="C259" s="129"/>
      <c r="D259" s="107" t="s">
        <v>1090</v>
      </c>
      <c r="E259" s="107" t="s">
        <v>1101</v>
      </c>
      <c r="F259" s="107" t="s">
        <v>1111</v>
      </c>
    </row>
    <row r="260" spans="1:6" ht="30" customHeight="1">
      <c r="A260" s="127">
        <v>240201064</v>
      </c>
      <c r="B260" s="128"/>
      <c r="C260" s="129"/>
      <c r="D260" s="107" t="s">
        <v>1091</v>
      </c>
      <c r="E260" s="107" t="s">
        <v>1102</v>
      </c>
      <c r="F260" s="107" t="s">
        <v>1112</v>
      </c>
    </row>
    <row r="261" spans="1:6" ht="30" customHeight="1">
      <c r="A261" s="127">
        <v>240201064</v>
      </c>
      <c r="B261" s="128"/>
      <c r="C261" s="129"/>
      <c r="D261" s="107" t="s">
        <v>1092</v>
      </c>
      <c r="E261" s="107" t="s">
        <v>1103</v>
      </c>
      <c r="F261" s="110"/>
    </row>
    <row r="262" spans="1:6" ht="30" customHeight="1">
      <c r="A262" s="127">
        <v>240201064</v>
      </c>
      <c r="B262" s="128"/>
      <c r="C262" s="129"/>
      <c r="D262" s="107" t="s">
        <v>1093</v>
      </c>
      <c r="E262" s="107" t="s">
        <v>1104</v>
      </c>
      <c r="F262" s="110"/>
    </row>
    <row r="263" spans="1:6" ht="30" customHeight="1">
      <c r="A263" s="127">
        <v>240201064</v>
      </c>
      <c r="B263" s="128"/>
      <c r="C263" s="129"/>
      <c r="D263" s="107" t="s">
        <v>1094</v>
      </c>
      <c r="E263" s="107" t="s">
        <v>1105</v>
      </c>
      <c r="F263" s="110"/>
    </row>
    <row r="264" spans="1:6" ht="30" customHeight="1">
      <c r="A264" s="127">
        <v>240201064</v>
      </c>
      <c r="B264" s="128"/>
      <c r="C264" s="129"/>
      <c r="D264" s="107" t="s">
        <v>1095</v>
      </c>
      <c r="E264" s="110"/>
      <c r="F264" s="110"/>
    </row>
    <row r="265" spans="1:6" s="87" customFormat="1" ht="8.1" customHeight="1">
      <c r="A265" s="91">
        <v>240201064</v>
      </c>
      <c r="B265" s="92"/>
      <c r="C265" s="93"/>
      <c r="D265" s="94"/>
      <c r="E265" s="94"/>
      <c r="F265" s="94"/>
    </row>
    <row r="266" spans="1:6" s="126" customFormat="1" ht="30" customHeight="1">
      <c r="A266" s="121">
        <v>220201501</v>
      </c>
      <c r="B266" s="122" t="s">
        <v>82</v>
      </c>
      <c r="C266" s="123" t="s">
        <v>82</v>
      </c>
      <c r="D266" s="124"/>
      <c r="E266" s="124"/>
      <c r="F266" s="125"/>
    </row>
    <row r="267" spans="1:6" s="87" customFormat="1" ht="30" customHeight="1">
      <c r="A267" s="105">
        <v>220201501</v>
      </c>
      <c r="B267" s="106">
        <v>1</v>
      </c>
      <c r="C267" s="107" t="s">
        <v>83</v>
      </c>
      <c r="D267" s="107" t="s">
        <v>477</v>
      </c>
      <c r="E267" s="107" t="s">
        <v>489</v>
      </c>
      <c r="F267" s="107" t="s">
        <v>498</v>
      </c>
    </row>
    <row r="268" spans="1:6" s="87" customFormat="1" ht="30" customHeight="1">
      <c r="A268" s="105">
        <v>220201501</v>
      </c>
      <c r="B268" s="106">
        <v>2</v>
      </c>
      <c r="C268" s="107" t="s">
        <v>84</v>
      </c>
      <c r="D268" s="107" t="s">
        <v>478</v>
      </c>
      <c r="E268" s="107" t="s">
        <v>490</v>
      </c>
      <c r="F268" s="107" t="s">
        <v>499</v>
      </c>
    </row>
    <row r="269" spans="1:6" s="87" customFormat="1" ht="30" customHeight="1">
      <c r="A269" s="105">
        <v>220201501</v>
      </c>
      <c r="B269" s="106">
        <v>3</v>
      </c>
      <c r="C269" s="107" t="s">
        <v>85</v>
      </c>
      <c r="D269" s="107" t="s">
        <v>479</v>
      </c>
      <c r="E269" s="107" t="s">
        <v>491</v>
      </c>
      <c r="F269" s="107" t="s">
        <v>500</v>
      </c>
    </row>
    <row r="270" spans="1:6" s="87" customFormat="1" ht="30" customHeight="1">
      <c r="A270" s="105">
        <v>220201501</v>
      </c>
      <c r="B270" s="106">
        <v>4</v>
      </c>
      <c r="C270" s="107" t="s">
        <v>86</v>
      </c>
      <c r="D270" s="107" t="s">
        <v>480</v>
      </c>
      <c r="E270" s="107" t="s">
        <v>492</v>
      </c>
      <c r="F270" s="107" t="s">
        <v>501</v>
      </c>
    </row>
    <row r="271" spans="1:6" s="87" customFormat="1" ht="30" customHeight="1">
      <c r="A271" s="108">
        <v>220201501</v>
      </c>
      <c r="B271" s="109"/>
      <c r="C271" s="110"/>
      <c r="D271" s="107" t="s">
        <v>481</v>
      </c>
      <c r="E271" s="107" t="s">
        <v>493</v>
      </c>
      <c r="F271" s="107" t="s">
        <v>502</v>
      </c>
    </row>
    <row r="272" spans="1:6" s="87" customFormat="1" ht="30" customHeight="1">
      <c r="A272" s="108">
        <v>220201501</v>
      </c>
      <c r="B272" s="109"/>
      <c r="C272" s="110"/>
      <c r="D272" s="107" t="s">
        <v>482</v>
      </c>
      <c r="E272" s="107" t="s">
        <v>494</v>
      </c>
      <c r="F272" s="107" t="s">
        <v>503</v>
      </c>
    </row>
    <row r="273" spans="1:6" s="87" customFormat="1" ht="30" customHeight="1">
      <c r="A273" s="108">
        <v>220201501</v>
      </c>
      <c r="B273" s="109"/>
      <c r="C273" s="110"/>
      <c r="D273" s="107" t="s">
        <v>483</v>
      </c>
      <c r="E273" s="107" t="s">
        <v>495</v>
      </c>
      <c r="F273" s="110"/>
    </row>
    <row r="274" spans="1:6" s="87" customFormat="1" ht="30" customHeight="1">
      <c r="A274" s="108">
        <v>220201501</v>
      </c>
      <c r="B274" s="109"/>
      <c r="C274" s="110"/>
      <c r="D274" s="107" t="s">
        <v>484</v>
      </c>
      <c r="E274" s="107" t="s">
        <v>496</v>
      </c>
      <c r="F274" s="110"/>
    </row>
    <row r="275" spans="1:6" s="87" customFormat="1" ht="30" customHeight="1">
      <c r="A275" s="108">
        <v>220201501</v>
      </c>
      <c r="B275" s="109"/>
      <c r="C275" s="110"/>
      <c r="D275" s="107" t="s">
        <v>485</v>
      </c>
      <c r="E275" s="107" t="s">
        <v>497</v>
      </c>
      <c r="F275" s="110"/>
    </row>
    <row r="276" spans="1:6" s="87" customFormat="1" ht="30" customHeight="1">
      <c r="A276" s="108">
        <v>220201501</v>
      </c>
      <c r="B276" s="109"/>
      <c r="C276" s="110"/>
      <c r="D276" s="107" t="s">
        <v>486</v>
      </c>
      <c r="E276" s="110"/>
      <c r="F276" s="110"/>
    </row>
    <row r="277" spans="1:6" s="87" customFormat="1" ht="30" customHeight="1">
      <c r="A277" s="108">
        <v>220201501</v>
      </c>
      <c r="B277" s="109"/>
      <c r="C277" s="110"/>
      <c r="D277" s="107" t="s">
        <v>487</v>
      </c>
      <c r="E277" s="110"/>
      <c r="F277" s="110"/>
    </row>
    <row r="278" spans="1:6" s="87" customFormat="1" ht="30" customHeight="1">
      <c r="A278" s="108">
        <v>220201501</v>
      </c>
      <c r="B278" s="109"/>
      <c r="C278" s="110"/>
      <c r="D278" s="107" t="s">
        <v>488</v>
      </c>
      <c r="E278" s="110"/>
      <c r="F278" s="110"/>
    </row>
    <row r="279" spans="1:6" s="87" customFormat="1" ht="8.1" customHeight="1">
      <c r="A279" s="91">
        <v>220201501</v>
      </c>
      <c r="B279" s="92"/>
      <c r="C279" s="93"/>
      <c r="D279" s="94"/>
      <c r="E279" s="94"/>
      <c r="F279" s="94"/>
    </row>
    <row r="280" spans="1:6" s="126" customFormat="1" ht="30" customHeight="1">
      <c r="A280" s="121">
        <v>240201525</v>
      </c>
      <c r="B280" s="122" t="s">
        <v>752</v>
      </c>
      <c r="C280" s="123" t="s">
        <v>752</v>
      </c>
      <c r="D280" s="124"/>
      <c r="E280" s="124"/>
      <c r="F280" s="125"/>
    </row>
    <row r="281" spans="1:6" ht="38.25">
      <c r="A281" s="105">
        <v>240201525</v>
      </c>
      <c r="B281" s="106">
        <v>1</v>
      </c>
      <c r="C281" s="107" t="s">
        <v>753</v>
      </c>
      <c r="D281" s="107" t="s">
        <v>757</v>
      </c>
      <c r="E281" s="107" t="s">
        <v>769</v>
      </c>
      <c r="F281" s="107" t="s">
        <v>791</v>
      </c>
    </row>
    <row r="282" spans="1:6" ht="30" customHeight="1">
      <c r="A282" s="105">
        <v>240201525</v>
      </c>
      <c r="B282" s="106">
        <v>2</v>
      </c>
      <c r="C282" s="107" t="s">
        <v>754</v>
      </c>
      <c r="D282" s="107" t="s">
        <v>758</v>
      </c>
      <c r="E282" s="107" t="s">
        <v>770</v>
      </c>
      <c r="F282" s="107" t="s">
        <v>792</v>
      </c>
    </row>
    <row r="283" spans="1:6" ht="30" customHeight="1">
      <c r="A283" s="105">
        <v>240201525</v>
      </c>
      <c r="B283" s="106">
        <v>3</v>
      </c>
      <c r="C283" s="107" t="s">
        <v>755</v>
      </c>
      <c r="D283" s="107" t="s">
        <v>759</v>
      </c>
      <c r="E283" s="107" t="s">
        <v>771</v>
      </c>
      <c r="F283" s="107" t="s">
        <v>793</v>
      </c>
    </row>
    <row r="284" spans="1:6" ht="30" customHeight="1">
      <c r="A284" s="105">
        <v>240201525</v>
      </c>
      <c r="B284" s="106">
        <v>4</v>
      </c>
      <c r="C284" s="107" t="s">
        <v>756</v>
      </c>
      <c r="D284" s="107" t="s">
        <v>760</v>
      </c>
      <c r="E284" s="107" t="s">
        <v>772</v>
      </c>
      <c r="F284" s="107" t="s">
        <v>794</v>
      </c>
    </row>
    <row r="285" spans="1:6" ht="30" customHeight="1">
      <c r="A285" s="127">
        <v>240201525</v>
      </c>
      <c r="B285" s="128"/>
      <c r="C285" s="129"/>
      <c r="D285" s="107" t="s">
        <v>761</v>
      </c>
      <c r="E285" s="107" t="s">
        <v>773</v>
      </c>
      <c r="F285" s="107" t="s">
        <v>795</v>
      </c>
    </row>
    <row r="286" spans="1:6" ht="30" customHeight="1">
      <c r="A286" s="127">
        <v>240201525</v>
      </c>
      <c r="B286" s="128"/>
      <c r="C286" s="129"/>
      <c r="D286" s="107" t="s">
        <v>762</v>
      </c>
      <c r="E286" s="107" t="s">
        <v>774</v>
      </c>
      <c r="F286" s="107" t="s">
        <v>796</v>
      </c>
    </row>
    <row r="287" spans="1:6" ht="30" customHeight="1">
      <c r="A287" s="127">
        <v>240201525</v>
      </c>
      <c r="B287" s="128"/>
      <c r="C287" s="129"/>
      <c r="D287" s="107" t="s">
        <v>763</v>
      </c>
      <c r="E287" s="107" t="s">
        <v>775</v>
      </c>
      <c r="F287" s="107" t="s">
        <v>797</v>
      </c>
    </row>
    <row r="288" spans="1:6" ht="30" customHeight="1">
      <c r="A288" s="127">
        <v>240201525</v>
      </c>
      <c r="B288" s="128"/>
      <c r="C288" s="129"/>
      <c r="D288" s="107" t="s">
        <v>764</v>
      </c>
      <c r="E288" s="107" t="s">
        <v>776</v>
      </c>
      <c r="F288" s="107" t="s">
        <v>798</v>
      </c>
    </row>
    <row r="289" spans="1:6" ht="30" customHeight="1">
      <c r="A289" s="127">
        <v>240201525</v>
      </c>
      <c r="B289" s="128"/>
      <c r="C289" s="129"/>
      <c r="D289" s="107" t="s">
        <v>765</v>
      </c>
      <c r="E289" s="107" t="s">
        <v>777</v>
      </c>
      <c r="F289" s="110"/>
    </row>
    <row r="290" spans="1:6" ht="30" customHeight="1">
      <c r="A290" s="127">
        <v>240201525</v>
      </c>
      <c r="B290" s="128"/>
      <c r="C290" s="129"/>
      <c r="D290" s="107" t="s">
        <v>766</v>
      </c>
      <c r="E290" s="107" t="s">
        <v>778</v>
      </c>
      <c r="F290" s="110"/>
    </row>
    <row r="291" spans="1:6" ht="30" customHeight="1">
      <c r="A291" s="127">
        <v>240201525</v>
      </c>
      <c r="B291" s="128"/>
      <c r="C291" s="129"/>
      <c r="D291" s="107" t="s">
        <v>767</v>
      </c>
      <c r="E291" s="107" t="s">
        <v>779</v>
      </c>
      <c r="F291" s="110"/>
    </row>
    <row r="292" spans="1:6" ht="30" customHeight="1">
      <c r="A292" s="127">
        <v>240201525</v>
      </c>
      <c r="B292" s="128"/>
      <c r="C292" s="129"/>
      <c r="D292" s="107" t="s">
        <v>768</v>
      </c>
      <c r="E292" s="107" t="s">
        <v>780</v>
      </c>
      <c r="F292" s="110"/>
    </row>
    <row r="293" spans="1:6" ht="30" customHeight="1">
      <c r="A293" s="127">
        <v>240201525</v>
      </c>
      <c r="B293" s="128"/>
      <c r="C293" s="129"/>
      <c r="D293" s="110"/>
      <c r="E293" s="107" t="s">
        <v>781</v>
      </c>
      <c r="F293" s="110"/>
    </row>
    <row r="294" spans="1:6" ht="30" customHeight="1">
      <c r="A294" s="127">
        <v>240201525</v>
      </c>
      <c r="B294" s="128"/>
      <c r="C294" s="129"/>
      <c r="D294" s="110"/>
      <c r="E294" s="107" t="s">
        <v>782</v>
      </c>
      <c r="F294" s="110"/>
    </row>
    <row r="295" spans="1:6" ht="30" customHeight="1">
      <c r="A295" s="127">
        <v>240201525</v>
      </c>
      <c r="B295" s="128"/>
      <c r="C295" s="129"/>
      <c r="D295" s="110"/>
      <c r="E295" s="107" t="s">
        <v>783</v>
      </c>
      <c r="F295" s="110"/>
    </row>
    <row r="296" spans="1:6" ht="30" customHeight="1">
      <c r="A296" s="127">
        <v>240201525</v>
      </c>
      <c r="B296" s="128"/>
      <c r="C296" s="129"/>
      <c r="D296" s="110"/>
      <c r="E296" s="107" t="s">
        <v>784</v>
      </c>
      <c r="F296" s="110"/>
    </row>
    <row r="297" spans="1:6" ht="30" customHeight="1">
      <c r="A297" s="127">
        <v>240201525</v>
      </c>
      <c r="B297" s="128"/>
      <c r="C297" s="129"/>
      <c r="D297" s="110"/>
      <c r="E297" s="107" t="s">
        <v>785</v>
      </c>
      <c r="F297" s="110"/>
    </row>
    <row r="298" spans="1:6" ht="30" customHeight="1">
      <c r="A298" s="127">
        <v>240201525</v>
      </c>
      <c r="B298" s="128"/>
      <c r="C298" s="129"/>
      <c r="D298" s="110"/>
      <c r="E298" s="107" t="s">
        <v>786</v>
      </c>
      <c r="F298" s="110"/>
    </row>
    <row r="299" spans="1:6" ht="30" customHeight="1">
      <c r="A299" s="127">
        <v>240201525</v>
      </c>
      <c r="B299" s="128"/>
      <c r="C299" s="129"/>
      <c r="D299" s="110"/>
      <c r="E299" s="107" t="s">
        <v>787</v>
      </c>
      <c r="F299" s="110"/>
    </row>
    <row r="300" spans="1:6" ht="30" customHeight="1">
      <c r="A300" s="127">
        <v>240201525</v>
      </c>
      <c r="B300" s="128"/>
      <c r="C300" s="129"/>
      <c r="D300" s="110"/>
      <c r="E300" s="107" t="s">
        <v>788</v>
      </c>
      <c r="F300" s="110"/>
    </row>
    <row r="301" spans="1:6" ht="30" customHeight="1">
      <c r="A301" s="127">
        <v>240201525</v>
      </c>
      <c r="B301" s="128"/>
      <c r="C301" s="129"/>
      <c r="D301" s="110"/>
      <c r="E301" s="107" t="s">
        <v>789</v>
      </c>
      <c r="F301" s="110"/>
    </row>
    <row r="302" spans="1:6" ht="30" customHeight="1">
      <c r="A302" s="127">
        <v>240201525</v>
      </c>
      <c r="B302" s="128"/>
      <c r="C302" s="129"/>
      <c r="D302" s="110"/>
      <c r="E302" s="107" t="s">
        <v>790</v>
      </c>
      <c r="F302" s="110"/>
    </row>
    <row r="303" spans="1:6" s="87" customFormat="1" ht="8.1" customHeight="1">
      <c r="A303" s="91">
        <v>240201525</v>
      </c>
      <c r="B303" s="92"/>
      <c r="C303" s="93"/>
      <c r="D303" s="94"/>
      <c r="E303" s="94"/>
      <c r="F303" s="94"/>
    </row>
    <row r="304" spans="1:6" s="126" customFormat="1" ht="30" customHeight="1">
      <c r="A304" s="121">
        <v>240201524</v>
      </c>
      <c r="B304" s="122" t="s">
        <v>661</v>
      </c>
      <c r="C304" s="123" t="s">
        <v>661</v>
      </c>
      <c r="D304" s="124"/>
      <c r="E304" s="124"/>
      <c r="F304" s="125"/>
    </row>
    <row r="305" spans="1:6" ht="30" customHeight="1">
      <c r="A305" s="105">
        <v>240201524</v>
      </c>
      <c r="B305" s="106">
        <v>1</v>
      </c>
      <c r="C305" s="107" t="s">
        <v>662</v>
      </c>
      <c r="D305" s="107" t="s">
        <v>666</v>
      </c>
      <c r="E305" s="107" t="s">
        <v>678</v>
      </c>
      <c r="F305" s="107" t="s">
        <v>694</v>
      </c>
    </row>
    <row r="306" spans="1:6" ht="38.25">
      <c r="A306" s="105">
        <v>240201524</v>
      </c>
      <c r="B306" s="106">
        <v>2</v>
      </c>
      <c r="C306" s="107" t="s">
        <v>663</v>
      </c>
      <c r="D306" s="107" t="s">
        <v>667</v>
      </c>
      <c r="E306" s="107" t="s">
        <v>679</v>
      </c>
      <c r="F306" s="107" t="s">
        <v>695</v>
      </c>
    </row>
    <row r="307" spans="1:6" ht="30" customHeight="1">
      <c r="A307" s="105">
        <v>240201524</v>
      </c>
      <c r="B307" s="106">
        <v>3</v>
      </c>
      <c r="C307" s="107" t="s">
        <v>664</v>
      </c>
      <c r="D307" s="107" t="s">
        <v>668</v>
      </c>
      <c r="E307" s="107" t="s">
        <v>680</v>
      </c>
      <c r="F307" s="107" t="s">
        <v>696</v>
      </c>
    </row>
    <row r="308" spans="1:6" ht="38.25">
      <c r="A308" s="105">
        <v>240201524</v>
      </c>
      <c r="B308" s="106">
        <v>4</v>
      </c>
      <c r="C308" s="107" t="s">
        <v>665</v>
      </c>
      <c r="D308" s="107" t="s">
        <v>669</v>
      </c>
      <c r="E308" s="107" t="s">
        <v>681</v>
      </c>
      <c r="F308" s="107" t="s">
        <v>697</v>
      </c>
    </row>
    <row r="309" spans="1:6" ht="38.25">
      <c r="A309" s="127">
        <v>240201524</v>
      </c>
      <c r="B309" s="128"/>
      <c r="C309" s="129"/>
      <c r="D309" s="107" t="s">
        <v>670</v>
      </c>
      <c r="E309" s="107" t="s">
        <v>682</v>
      </c>
      <c r="F309" s="107" t="s">
        <v>698</v>
      </c>
    </row>
    <row r="310" spans="1:6" ht="30" customHeight="1">
      <c r="A310" s="127">
        <v>240201524</v>
      </c>
      <c r="B310" s="128"/>
      <c r="C310" s="129"/>
      <c r="D310" s="107" t="s">
        <v>671</v>
      </c>
      <c r="E310" s="107" t="s">
        <v>683</v>
      </c>
      <c r="F310" s="107" t="s">
        <v>699</v>
      </c>
    </row>
    <row r="311" spans="1:6" ht="30" customHeight="1">
      <c r="A311" s="127">
        <v>240201524</v>
      </c>
      <c r="B311" s="128"/>
      <c r="C311" s="129"/>
      <c r="D311" s="107" t="s">
        <v>672</v>
      </c>
      <c r="E311" s="107" t="s">
        <v>684</v>
      </c>
      <c r="F311" s="107" t="s">
        <v>700</v>
      </c>
    </row>
    <row r="312" spans="1:6" ht="30" customHeight="1">
      <c r="A312" s="127">
        <v>240201524</v>
      </c>
      <c r="B312" s="128"/>
      <c r="C312" s="129"/>
      <c r="D312" s="107" t="s">
        <v>673</v>
      </c>
      <c r="E312" s="107" t="s">
        <v>685</v>
      </c>
      <c r="F312" s="107" t="s">
        <v>701</v>
      </c>
    </row>
    <row r="313" spans="1:6" ht="38.25">
      <c r="A313" s="127">
        <v>240201524</v>
      </c>
      <c r="B313" s="128"/>
      <c r="C313" s="129"/>
      <c r="D313" s="107" t="s">
        <v>674</v>
      </c>
      <c r="E313" s="107" t="s">
        <v>686</v>
      </c>
      <c r="F313" s="107" t="s">
        <v>702</v>
      </c>
    </row>
    <row r="314" spans="1:6" ht="30" customHeight="1">
      <c r="A314" s="127">
        <v>240201524</v>
      </c>
      <c r="B314" s="128"/>
      <c r="C314" s="129"/>
      <c r="D314" s="107" t="s">
        <v>675</v>
      </c>
      <c r="E314" s="107" t="s">
        <v>687</v>
      </c>
      <c r="F314" s="107" t="s">
        <v>703</v>
      </c>
    </row>
    <row r="315" spans="1:6" ht="30" customHeight="1">
      <c r="A315" s="127">
        <v>240201524</v>
      </c>
      <c r="B315" s="128"/>
      <c r="C315" s="129"/>
      <c r="D315" s="107" t="s">
        <v>676</v>
      </c>
      <c r="E315" s="107" t="s">
        <v>688</v>
      </c>
      <c r="F315" s="107" t="s">
        <v>704</v>
      </c>
    </row>
    <row r="316" spans="1:6" ht="30" customHeight="1">
      <c r="A316" s="127">
        <v>240201524</v>
      </c>
      <c r="B316" s="128"/>
      <c r="C316" s="129"/>
      <c r="D316" s="107" t="s">
        <v>677</v>
      </c>
      <c r="E316" s="107" t="s">
        <v>685</v>
      </c>
      <c r="F316" s="107" t="s">
        <v>705</v>
      </c>
    </row>
    <row r="317" spans="1:6" ht="30" customHeight="1">
      <c r="A317" s="127">
        <v>240201524</v>
      </c>
      <c r="B317" s="128"/>
      <c r="C317" s="129"/>
      <c r="D317" s="110"/>
      <c r="E317" s="107" t="s">
        <v>689</v>
      </c>
      <c r="F317" s="107" t="s">
        <v>706</v>
      </c>
    </row>
    <row r="318" spans="1:6" ht="30" customHeight="1">
      <c r="A318" s="127">
        <v>240201524</v>
      </c>
      <c r="B318" s="128"/>
      <c r="C318" s="129"/>
      <c r="D318" s="110"/>
      <c r="E318" s="107" t="s">
        <v>690</v>
      </c>
      <c r="F318" s="107" t="s">
        <v>707</v>
      </c>
    </row>
    <row r="319" spans="1:6" ht="30" customHeight="1">
      <c r="A319" s="127">
        <v>240201524</v>
      </c>
      <c r="B319" s="128"/>
      <c r="C319" s="129"/>
      <c r="D319" s="110"/>
      <c r="E319" s="107" t="s">
        <v>691</v>
      </c>
      <c r="F319" s="107" t="s">
        <v>708</v>
      </c>
    </row>
    <row r="320" spans="1:6" ht="30" customHeight="1">
      <c r="A320" s="127">
        <v>240201524</v>
      </c>
      <c r="B320" s="128"/>
      <c r="C320" s="129"/>
      <c r="D320" s="110"/>
      <c r="E320" s="107" t="s">
        <v>692</v>
      </c>
      <c r="F320" s="107" t="s">
        <v>709</v>
      </c>
    </row>
    <row r="321" spans="1:6" ht="30" customHeight="1">
      <c r="A321" s="127">
        <v>240201524</v>
      </c>
      <c r="B321" s="128"/>
      <c r="C321" s="129"/>
      <c r="D321" s="110"/>
      <c r="E321" s="107" t="s">
        <v>688</v>
      </c>
      <c r="F321" s="107" t="s">
        <v>710</v>
      </c>
    </row>
    <row r="322" spans="1:6" ht="30" customHeight="1">
      <c r="A322" s="127">
        <v>240201524</v>
      </c>
      <c r="B322" s="128"/>
      <c r="C322" s="129"/>
      <c r="D322" s="110"/>
      <c r="E322" s="107" t="s">
        <v>693</v>
      </c>
      <c r="F322" s="107" t="s">
        <v>711</v>
      </c>
    </row>
    <row r="323" spans="1:6" ht="30" customHeight="1">
      <c r="A323" s="127">
        <v>240201524</v>
      </c>
      <c r="B323" s="128"/>
      <c r="C323" s="129"/>
      <c r="D323" s="110"/>
      <c r="E323" s="110"/>
      <c r="F323" s="107" t="s">
        <v>712</v>
      </c>
    </row>
    <row r="324" spans="1:6" ht="30" customHeight="1">
      <c r="A324" s="127">
        <v>240201524</v>
      </c>
      <c r="B324" s="128"/>
      <c r="C324" s="129"/>
      <c r="D324" s="110"/>
      <c r="E324" s="110"/>
      <c r="F324" s="107" t="s">
        <v>713</v>
      </c>
    </row>
    <row r="325" spans="1:6" ht="30" customHeight="1">
      <c r="A325" s="127">
        <v>240201524</v>
      </c>
      <c r="B325" s="128"/>
      <c r="C325" s="129"/>
      <c r="D325" s="110"/>
      <c r="E325" s="110"/>
      <c r="F325" s="107" t="s">
        <v>714</v>
      </c>
    </row>
    <row r="326" spans="1:6" ht="30" customHeight="1">
      <c r="A326" s="127">
        <v>240201524</v>
      </c>
      <c r="B326" s="128"/>
      <c r="C326" s="129"/>
      <c r="D326" s="110"/>
      <c r="E326" s="110"/>
      <c r="F326" s="107" t="s">
        <v>715</v>
      </c>
    </row>
    <row r="327" spans="1:6" s="87" customFormat="1" ht="8.1" customHeight="1">
      <c r="A327" s="91">
        <v>240201524</v>
      </c>
      <c r="B327" s="92"/>
      <c r="C327" s="93"/>
      <c r="D327" s="94"/>
      <c r="E327" s="94"/>
      <c r="F327" s="94"/>
    </row>
    <row r="328" spans="1:6" s="126" customFormat="1" ht="30" customHeight="1">
      <c r="A328" s="121">
        <v>240202501</v>
      </c>
      <c r="B328" s="122" t="s">
        <v>504</v>
      </c>
      <c r="C328" s="123" t="s">
        <v>504</v>
      </c>
      <c r="D328" s="124"/>
      <c r="E328" s="124"/>
      <c r="F328" s="125"/>
    </row>
    <row r="329" spans="1:6" s="87" customFormat="1" ht="38.25">
      <c r="A329" s="105">
        <v>240202501</v>
      </c>
      <c r="B329" s="106">
        <v>1</v>
      </c>
      <c r="C329" s="107" t="s">
        <v>505</v>
      </c>
      <c r="D329" s="107" t="s">
        <v>511</v>
      </c>
      <c r="E329" s="107" t="s">
        <v>576</v>
      </c>
      <c r="F329" s="107" t="s">
        <v>603</v>
      </c>
    </row>
    <row r="330" spans="1:6" s="87" customFormat="1" ht="30" customHeight="1">
      <c r="A330" s="105">
        <v>240202501</v>
      </c>
      <c r="B330" s="106">
        <v>2</v>
      </c>
      <c r="C330" s="107" t="s">
        <v>506</v>
      </c>
      <c r="D330" s="107" t="s">
        <v>512</v>
      </c>
      <c r="E330" s="107" t="s">
        <v>577</v>
      </c>
      <c r="F330" s="107" t="s">
        <v>604</v>
      </c>
    </row>
    <row r="331" spans="1:6" s="87" customFormat="1" ht="38.25">
      <c r="A331" s="105">
        <v>240202501</v>
      </c>
      <c r="B331" s="106">
        <v>3</v>
      </c>
      <c r="C331" s="107" t="s">
        <v>507</v>
      </c>
      <c r="D331" s="107" t="s">
        <v>513</v>
      </c>
      <c r="E331" s="107" t="s">
        <v>578</v>
      </c>
      <c r="F331" s="107" t="s">
        <v>605</v>
      </c>
    </row>
    <row r="332" spans="1:6" s="87" customFormat="1" ht="38.25">
      <c r="A332" s="105">
        <v>240202501</v>
      </c>
      <c r="B332" s="106">
        <v>4</v>
      </c>
      <c r="C332" s="107" t="s">
        <v>508</v>
      </c>
      <c r="D332" s="107" t="s">
        <v>514</v>
      </c>
      <c r="E332" s="107" t="s">
        <v>579</v>
      </c>
      <c r="F332" s="107" t="s">
        <v>606</v>
      </c>
    </row>
    <row r="333" spans="1:6" s="87" customFormat="1" ht="38.25">
      <c r="A333" s="105">
        <v>240202501</v>
      </c>
      <c r="B333" s="106">
        <v>5</v>
      </c>
      <c r="C333" s="107" t="s">
        <v>509</v>
      </c>
      <c r="D333" s="107" t="s">
        <v>515</v>
      </c>
      <c r="E333" s="107" t="s">
        <v>580</v>
      </c>
      <c r="F333" s="107" t="s">
        <v>607</v>
      </c>
    </row>
    <row r="334" spans="1:6" s="87" customFormat="1" ht="51">
      <c r="A334" s="105">
        <v>240202501</v>
      </c>
      <c r="B334" s="106">
        <v>6</v>
      </c>
      <c r="C334" s="107" t="s">
        <v>510</v>
      </c>
      <c r="D334" s="107" t="s">
        <v>516</v>
      </c>
      <c r="E334" s="107" t="s">
        <v>581</v>
      </c>
      <c r="F334" s="107" t="s">
        <v>608</v>
      </c>
    </row>
    <row r="335" spans="1:6" s="87" customFormat="1" ht="38.25">
      <c r="A335" s="108">
        <v>240202501</v>
      </c>
      <c r="B335" s="109"/>
      <c r="C335" s="110"/>
      <c r="D335" s="107" t="s">
        <v>517</v>
      </c>
      <c r="E335" s="107" t="s">
        <v>582</v>
      </c>
      <c r="F335" s="107" t="s">
        <v>609</v>
      </c>
    </row>
    <row r="336" spans="1:6" s="87" customFormat="1" ht="30" customHeight="1">
      <c r="A336" s="108">
        <v>240202501</v>
      </c>
      <c r="B336" s="109"/>
      <c r="C336" s="110"/>
      <c r="D336" s="107" t="s">
        <v>518</v>
      </c>
      <c r="E336" s="107" t="s">
        <v>583</v>
      </c>
      <c r="F336" s="107" t="s">
        <v>610</v>
      </c>
    </row>
    <row r="337" spans="1:6" s="87" customFormat="1" ht="30" customHeight="1">
      <c r="A337" s="108">
        <v>240202501</v>
      </c>
      <c r="B337" s="109"/>
      <c r="C337" s="110"/>
      <c r="D337" s="107" t="s">
        <v>519</v>
      </c>
      <c r="E337" s="107" t="s">
        <v>584</v>
      </c>
      <c r="F337" s="107" t="s">
        <v>611</v>
      </c>
    </row>
    <row r="338" spans="1:6" s="87" customFormat="1" ht="30" customHeight="1">
      <c r="A338" s="108">
        <v>240202501</v>
      </c>
      <c r="B338" s="109"/>
      <c r="C338" s="110"/>
      <c r="D338" s="107" t="s">
        <v>520</v>
      </c>
      <c r="E338" s="107" t="s">
        <v>585</v>
      </c>
      <c r="F338" s="107" t="s">
        <v>612</v>
      </c>
    </row>
    <row r="339" spans="1:6" s="87" customFormat="1" ht="38.25">
      <c r="A339" s="108">
        <v>240202501</v>
      </c>
      <c r="B339" s="109"/>
      <c r="C339" s="110"/>
      <c r="D339" s="107" t="s">
        <v>521</v>
      </c>
      <c r="E339" s="107" t="s">
        <v>586</v>
      </c>
      <c r="F339" s="107" t="s">
        <v>613</v>
      </c>
    </row>
    <row r="340" spans="1:6" s="87" customFormat="1" ht="51">
      <c r="A340" s="108">
        <v>240202501</v>
      </c>
      <c r="B340" s="109"/>
      <c r="C340" s="110"/>
      <c r="D340" s="107" t="s">
        <v>522</v>
      </c>
      <c r="E340" s="107" t="s">
        <v>587</v>
      </c>
      <c r="F340" s="107" t="s">
        <v>614</v>
      </c>
    </row>
    <row r="341" spans="1:6" s="87" customFormat="1" ht="38.25">
      <c r="A341" s="108">
        <v>240202501</v>
      </c>
      <c r="B341" s="109"/>
      <c r="C341" s="110"/>
      <c r="D341" s="107" t="s">
        <v>523</v>
      </c>
      <c r="E341" s="107" t="s">
        <v>588</v>
      </c>
      <c r="F341" s="107" t="s">
        <v>615</v>
      </c>
    </row>
    <row r="342" spans="1:6" s="87" customFormat="1" ht="30" customHeight="1">
      <c r="A342" s="108">
        <v>240202501</v>
      </c>
      <c r="B342" s="109"/>
      <c r="C342" s="110"/>
      <c r="D342" s="107" t="s">
        <v>524</v>
      </c>
      <c r="E342" s="107" t="s">
        <v>589</v>
      </c>
      <c r="F342" s="107" t="s">
        <v>616</v>
      </c>
    </row>
    <row r="343" spans="1:6" s="87" customFormat="1" ht="30" customHeight="1">
      <c r="A343" s="108">
        <v>240202501</v>
      </c>
      <c r="B343" s="109"/>
      <c r="C343" s="110"/>
      <c r="D343" s="107" t="s">
        <v>525</v>
      </c>
      <c r="E343" s="107" t="s">
        <v>590</v>
      </c>
      <c r="F343" s="110"/>
    </row>
    <row r="344" spans="1:6" s="87" customFormat="1" ht="30" customHeight="1">
      <c r="A344" s="108">
        <v>240202501</v>
      </c>
      <c r="B344" s="109"/>
      <c r="C344" s="110"/>
      <c r="D344" s="107" t="s">
        <v>526</v>
      </c>
      <c r="E344" s="107" t="s">
        <v>591</v>
      </c>
      <c r="F344" s="110"/>
    </row>
    <row r="345" spans="1:6" s="87" customFormat="1" ht="30" customHeight="1">
      <c r="A345" s="108">
        <v>240202501</v>
      </c>
      <c r="B345" s="109"/>
      <c r="C345" s="110"/>
      <c r="D345" s="107" t="s">
        <v>527</v>
      </c>
      <c r="E345" s="107" t="s">
        <v>592</v>
      </c>
      <c r="F345" s="110"/>
    </row>
    <row r="346" spans="1:6" s="87" customFormat="1" ht="30" customHeight="1">
      <c r="A346" s="108">
        <v>240202501</v>
      </c>
      <c r="B346" s="109"/>
      <c r="C346" s="110"/>
      <c r="D346" s="107" t="s">
        <v>528</v>
      </c>
      <c r="E346" s="107" t="s">
        <v>593</v>
      </c>
      <c r="F346" s="110"/>
    </row>
    <row r="347" spans="1:6" s="87" customFormat="1" ht="30" customHeight="1">
      <c r="A347" s="108">
        <v>240202501</v>
      </c>
      <c r="B347" s="109"/>
      <c r="C347" s="110"/>
      <c r="D347" s="107" t="s">
        <v>529</v>
      </c>
      <c r="E347" s="107" t="s">
        <v>594</v>
      </c>
      <c r="F347" s="110"/>
    </row>
    <row r="348" spans="1:6" s="87" customFormat="1" ht="30" customHeight="1">
      <c r="A348" s="108">
        <v>240202501</v>
      </c>
      <c r="B348" s="109"/>
      <c r="C348" s="110"/>
      <c r="D348" s="107" t="s">
        <v>530</v>
      </c>
      <c r="E348" s="107" t="s">
        <v>595</v>
      </c>
      <c r="F348" s="110"/>
    </row>
    <row r="349" spans="1:6" s="87" customFormat="1" ht="30" customHeight="1">
      <c r="A349" s="108">
        <v>240202501</v>
      </c>
      <c r="B349" s="109"/>
      <c r="C349" s="110"/>
      <c r="D349" s="107" t="s">
        <v>531</v>
      </c>
      <c r="E349" s="107" t="s">
        <v>596</v>
      </c>
      <c r="F349" s="110"/>
    </row>
    <row r="350" spans="1:6" s="87" customFormat="1" ht="30" customHeight="1">
      <c r="A350" s="108">
        <v>240202501</v>
      </c>
      <c r="B350" s="109"/>
      <c r="C350" s="110"/>
      <c r="D350" s="107" t="s">
        <v>532</v>
      </c>
      <c r="E350" s="107" t="s">
        <v>597</v>
      </c>
      <c r="F350" s="110"/>
    </row>
    <row r="351" spans="1:6" s="87" customFormat="1" ht="30" customHeight="1">
      <c r="A351" s="108">
        <v>240202501</v>
      </c>
      <c r="B351" s="109"/>
      <c r="C351" s="110"/>
      <c r="D351" s="107" t="s">
        <v>533</v>
      </c>
      <c r="E351" s="107" t="s">
        <v>598</v>
      </c>
      <c r="F351" s="110"/>
    </row>
    <row r="352" spans="1:6" s="87" customFormat="1" ht="30" customHeight="1">
      <c r="A352" s="108">
        <v>240202501</v>
      </c>
      <c r="B352" s="109"/>
      <c r="C352" s="110"/>
      <c r="D352" s="107" t="s">
        <v>534</v>
      </c>
      <c r="E352" s="107" t="s">
        <v>599</v>
      </c>
      <c r="F352" s="110"/>
    </row>
    <row r="353" spans="1:6" s="87" customFormat="1" ht="30" customHeight="1">
      <c r="A353" s="108">
        <v>240202501</v>
      </c>
      <c r="B353" s="109"/>
      <c r="C353" s="110"/>
      <c r="D353" s="107" t="s">
        <v>535</v>
      </c>
      <c r="E353" s="107" t="s">
        <v>600</v>
      </c>
      <c r="F353" s="110"/>
    </row>
    <row r="354" spans="1:6" s="87" customFormat="1" ht="30" customHeight="1">
      <c r="A354" s="108">
        <v>240202501</v>
      </c>
      <c r="B354" s="109"/>
      <c r="C354" s="110"/>
      <c r="D354" s="107" t="s">
        <v>536</v>
      </c>
      <c r="E354" s="107" t="s">
        <v>601</v>
      </c>
      <c r="F354" s="110"/>
    </row>
    <row r="355" spans="1:6" s="87" customFormat="1" ht="38.25">
      <c r="A355" s="108">
        <v>240202501</v>
      </c>
      <c r="B355" s="109"/>
      <c r="C355" s="110"/>
      <c r="D355" s="107" t="s">
        <v>537</v>
      </c>
      <c r="E355" s="107" t="s">
        <v>602</v>
      </c>
      <c r="F355" s="110"/>
    </row>
    <row r="356" spans="1:6" s="87" customFormat="1" ht="30" customHeight="1">
      <c r="A356" s="108">
        <v>240202501</v>
      </c>
      <c r="B356" s="109"/>
      <c r="C356" s="110"/>
      <c r="D356" s="107" t="s">
        <v>538</v>
      </c>
      <c r="E356" s="110"/>
      <c r="F356" s="110"/>
    </row>
    <row r="357" spans="1:6" s="87" customFormat="1" ht="30" customHeight="1">
      <c r="A357" s="108">
        <v>240202501</v>
      </c>
      <c r="B357" s="109"/>
      <c r="C357" s="110"/>
      <c r="D357" s="107" t="s">
        <v>539</v>
      </c>
      <c r="E357" s="110"/>
      <c r="F357" s="110"/>
    </row>
    <row r="358" spans="1:6" s="87" customFormat="1" ht="30" customHeight="1">
      <c r="A358" s="108">
        <v>240202501</v>
      </c>
      <c r="B358" s="109"/>
      <c r="C358" s="110"/>
      <c r="D358" s="107" t="s">
        <v>540</v>
      </c>
      <c r="E358" s="110"/>
      <c r="F358" s="110"/>
    </row>
    <row r="359" spans="1:6" s="87" customFormat="1" ht="30" customHeight="1">
      <c r="A359" s="108">
        <v>240202501</v>
      </c>
      <c r="B359" s="109"/>
      <c r="C359" s="110"/>
      <c r="D359" s="107" t="s">
        <v>541</v>
      </c>
      <c r="E359" s="110"/>
      <c r="F359" s="110"/>
    </row>
    <row r="360" spans="1:6" s="87" customFormat="1" ht="30" customHeight="1">
      <c r="A360" s="108">
        <v>240202501</v>
      </c>
      <c r="B360" s="109"/>
      <c r="C360" s="110"/>
      <c r="D360" s="107" t="s">
        <v>542</v>
      </c>
      <c r="E360" s="110"/>
      <c r="F360" s="110"/>
    </row>
    <row r="361" spans="1:6" s="87" customFormat="1" ht="30" customHeight="1">
      <c r="A361" s="108">
        <v>240202501</v>
      </c>
      <c r="B361" s="109"/>
      <c r="C361" s="110"/>
      <c r="D361" s="107" t="s">
        <v>543</v>
      </c>
      <c r="E361" s="110"/>
      <c r="F361" s="110"/>
    </row>
    <row r="362" spans="1:6" s="87" customFormat="1" ht="30" customHeight="1">
      <c r="A362" s="108">
        <v>240202501</v>
      </c>
      <c r="B362" s="109"/>
      <c r="C362" s="110"/>
      <c r="D362" s="107" t="s">
        <v>544</v>
      </c>
      <c r="E362" s="110"/>
      <c r="F362" s="110"/>
    </row>
    <row r="363" spans="1:6" s="87" customFormat="1" ht="30" customHeight="1">
      <c r="A363" s="108">
        <v>240202501</v>
      </c>
      <c r="B363" s="109"/>
      <c r="C363" s="110"/>
      <c r="D363" s="107" t="s">
        <v>545</v>
      </c>
      <c r="E363" s="110"/>
      <c r="F363" s="110"/>
    </row>
    <row r="364" spans="1:6" s="87" customFormat="1" ht="30" customHeight="1">
      <c r="A364" s="108">
        <v>240202501</v>
      </c>
      <c r="B364" s="109"/>
      <c r="C364" s="110"/>
      <c r="D364" s="107" t="s">
        <v>546</v>
      </c>
      <c r="E364" s="110"/>
      <c r="F364" s="110"/>
    </row>
    <row r="365" spans="1:6" s="87" customFormat="1" ht="30" customHeight="1">
      <c r="A365" s="108">
        <v>240202501</v>
      </c>
      <c r="B365" s="109"/>
      <c r="C365" s="110"/>
      <c r="D365" s="107" t="s">
        <v>547</v>
      </c>
      <c r="E365" s="110"/>
      <c r="F365" s="110"/>
    </row>
    <row r="366" spans="1:6" s="87" customFormat="1" ht="30" customHeight="1">
      <c r="A366" s="108">
        <v>240202501</v>
      </c>
      <c r="B366" s="109"/>
      <c r="C366" s="110"/>
      <c r="D366" s="107" t="s">
        <v>548</v>
      </c>
      <c r="E366" s="110"/>
      <c r="F366" s="110"/>
    </row>
    <row r="367" spans="1:6" s="87" customFormat="1" ht="30" customHeight="1">
      <c r="A367" s="108">
        <v>240202501</v>
      </c>
      <c r="B367" s="109"/>
      <c r="C367" s="110"/>
      <c r="D367" s="107" t="s">
        <v>549</v>
      </c>
      <c r="E367" s="110"/>
      <c r="F367" s="110"/>
    </row>
    <row r="368" spans="1:6" s="87" customFormat="1" ht="30" customHeight="1">
      <c r="A368" s="108">
        <v>240202501</v>
      </c>
      <c r="B368" s="109"/>
      <c r="C368" s="110"/>
      <c r="D368" s="107" t="s">
        <v>550</v>
      </c>
      <c r="E368" s="110"/>
      <c r="F368" s="110"/>
    </row>
    <row r="369" spans="1:6" s="87" customFormat="1" ht="30" customHeight="1">
      <c r="A369" s="108">
        <v>240202501</v>
      </c>
      <c r="B369" s="109"/>
      <c r="C369" s="110"/>
      <c r="D369" s="107" t="s">
        <v>551</v>
      </c>
      <c r="E369" s="110"/>
      <c r="F369" s="110"/>
    </row>
    <row r="370" spans="1:6" s="87" customFormat="1" ht="30" customHeight="1">
      <c r="A370" s="108">
        <v>240202501</v>
      </c>
      <c r="B370" s="109"/>
      <c r="C370" s="110"/>
      <c r="D370" s="107" t="s">
        <v>552</v>
      </c>
      <c r="E370" s="110"/>
      <c r="F370" s="110"/>
    </row>
    <row r="371" spans="1:6" s="87" customFormat="1" ht="30" customHeight="1">
      <c r="A371" s="108">
        <v>240202501</v>
      </c>
      <c r="B371" s="109"/>
      <c r="C371" s="110"/>
      <c r="D371" s="107" t="s">
        <v>553</v>
      </c>
      <c r="E371" s="110"/>
      <c r="F371" s="110"/>
    </row>
    <row r="372" spans="1:6" s="87" customFormat="1" ht="30" customHeight="1">
      <c r="A372" s="108">
        <v>240202501</v>
      </c>
      <c r="B372" s="109"/>
      <c r="C372" s="110"/>
      <c r="D372" s="107" t="s">
        <v>554</v>
      </c>
      <c r="E372" s="110"/>
      <c r="F372" s="110"/>
    </row>
    <row r="373" spans="1:6" s="87" customFormat="1" ht="30" customHeight="1">
      <c r="A373" s="108">
        <v>240202501</v>
      </c>
      <c r="B373" s="109"/>
      <c r="C373" s="110"/>
      <c r="D373" s="107" t="s">
        <v>555</v>
      </c>
      <c r="E373" s="110"/>
      <c r="F373" s="110"/>
    </row>
    <row r="374" spans="1:6" s="87" customFormat="1" ht="30" customHeight="1">
      <c r="A374" s="108">
        <v>240202501</v>
      </c>
      <c r="B374" s="109"/>
      <c r="C374" s="110"/>
      <c r="D374" s="107" t="s">
        <v>556</v>
      </c>
      <c r="E374" s="110"/>
      <c r="F374" s="110"/>
    </row>
    <row r="375" spans="1:6" s="87" customFormat="1" ht="30" customHeight="1">
      <c r="A375" s="108">
        <v>240202501</v>
      </c>
      <c r="B375" s="109"/>
      <c r="C375" s="110"/>
      <c r="D375" s="107" t="s">
        <v>557</v>
      </c>
      <c r="E375" s="110"/>
      <c r="F375" s="110"/>
    </row>
    <row r="376" spans="1:6" s="87" customFormat="1" ht="30" customHeight="1">
      <c r="A376" s="108">
        <v>240202501</v>
      </c>
      <c r="B376" s="109"/>
      <c r="C376" s="110"/>
      <c r="D376" s="107" t="s">
        <v>558</v>
      </c>
      <c r="E376" s="110"/>
      <c r="F376" s="110"/>
    </row>
    <row r="377" spans="1:6" s="87" customFormat="1" ht="30" customHeight="1">
      <c r="A377" s="108">
        <v>240202501</v>
      </c>
      <c r="B377" s="109"/>
      <c r="C377" s="110"/>
      <c r="D377" s="107" t="s">
        <v>559</v>
      </c>
      <c r="E377" s="110"/>
      <c r="F377" s="110"/>
    </row>
    <row r="378" spans="1:6" s="87" customFormat="1" ht="30" customHeight="1">
      <c r="A378" s="108">
        <v>240202501</v>
      </c>
      <c r="B378" s="109"/>
      <c r="C378" s="110"/>
      <c r="D378" s="107" t="s">
        <v>560</v>
      </c>
      <c r="E378" s="110"/>
      <c r="F378" s="110"/>
    </row>
    <row r="379" spans="1:6" s="87" customFormat="1" ht="30" customHeight="1">
      <c r="A379" s="108">
        <v>240202501</v>
      </c>
      <c r="B379" s="109"/>
      <c r="C379" s="110"/>
      <c r="D379" s="107" t="s">
        <v>561</v>
      </c>
      <c r="E379" s="110"/>
      <c r="F379" s="110"/>
    </row>
    <row r="380" spans="1:6" s="87" customFormat="1" ht="30" customHeight="1">
      <c r="A380" s="108">
        <v>240202501</v>
      </c>
      <c r="B380" s="109"/>
      <c r="C380" s="110"/>
      <c r="D380" s="107" t="s">
        <v>562</v>
      </c>
      <c r="E380" s="110"/>
      <c r="F380" s="110"/>
    </row>
    <row r="381" spans="1:6" s="87" customFormat="1" ht="30" customHeight="1">
      <c r="A381" s="108">
        <v>240202501</v>
      </c>
      <c r="B381" s="109"/>
      <c r="C381" s="110"/>
      <c r="D381" s="107" t="s">
        <v>563</v>
      </c>
      <c r="E381" s="110"/>
      <c r="F381" s="110"/>
    </row>
    <row r="382" spans="1:6" s="87" customFormat="1" ht="30" customHeight="1">
      <c r="A382" s="108">
        <v>240202501</v>
      </c>
      <c r="B382" s="109"/>
      <c r="C382" s="110"/>
      <c r="D382" s="107" t="s">
        <v>564</v>
      </c>
      <c r="E382" s="110"/>
      <c r="F382" s="110"/>
    </row>
    <row r="383" spans="1:6" s="87" customFormat="1" ht="30" customHeight="1">
      <c r="A383" s="108">
        <v>240202501</v>
      </c>
      <c r="B383" s="109"/>
      <c r="C383" s="110"/>
      <c r="D383" s="107" t="s">
        <v>565</v>
      </c>
      <c r="E383" s="110"/>
      <c r="F383" s="110"/>
    </row>
    <row r="384" spans="1:6" s="87" customFormat="1" ht="30" customHeight="1">
      <c r="A384" s="108">
        <v>240202501</v>
      </c>
      <c r="B384" s="109"/>
      <c r="C384" s="110"/>
      <c r="D384" s="107" t="s">
        <v>566</v>
      </c>
      <c r="E384" s="110"/>
      <c r="F384" s="110"/>
    </row>
    <row r="385" spans="1:6" s="87" customFormat="1" ht="30" customHeight="1">
      <c r="A385" s="108">
        <v>240202501</v>
      </c>
      <c r="B385" s="109"/>
      <c r="C385" s="110"/>
      <c r="D385" s="107" t="s">
        <v>567</v>
      </c>
      <c r="E385" s="110"/>
      <c r="F385" s="110"/>
    </row>
    <row r="386" spans="1:6" s="87" customFormat="1" ht="30" customHeight="1">
      <c r="A386" s="108">
        <v>240202501</v>
      </c>
      <c r="B386" s="109"/>
      <c r="C386" s="110"/>
      <c r="D386" s="107" t="s">
        <v>568</v>
      </c>
      <c r="E386" s="110"/>
      <c r="F386" s="110"/>
    </row>
    <row r="387" spans="1:6" s="87" customFormat="1" ht="30" customHeight="1">
      <c r="A387" s="108">
        <v>240202501</v>
      </c>
      <c r="B387" s="109"/>
      <c r="C387" s="110"/>
      <c r="D387" s="107" t="s">
        <v>569</v>
      </c>
      <c r="E387" s="110"/>
      <c r="F387" s="110"/>
    </row>
    <row r="388" spans="1:6" s="87" customFormat="1" ht="30" customHeight="1">
      <c r="A388" s="108">
        <v>240202501</v>
      </c>
      <c r="B388" s="109"/>
      <c r="C388" s="110"/>
      <c r="D388" s="107" t="s">
        <v>570</v>
      </c>
      <c r="E388" s="110"/>
      <c r="F388" s="110"/>
    </row>
    <row r="389" spans="1:6" s="87" customFormat="1" ht="30" customHeight="1">
      <c r="A389" s="108">
        <v>240202501</v>
      </c>
      <c r="B389" s="109"/>
      <c r="C389" s="110"/>
      <c r="D389" s="107" t="s">
        <v>565</v>
      </c>
      <c r="E389" s="110"/>
      <c r="F389" s="110"/>
    </row>
    <row r="390" spans="1:6" s="87" customFormat="1" ht="30" customHeight="1">
      <c r="A390" s="108">
        <v>240202501</v>
      </c>
      <c r="B390" s="109"/>
      <c r="C390" s="110"/>
      <c r="D390" s="107" t="s">
        <v>571</v>
      </c>
      <c r="E390" s="110"/>
      <c r="F390" s="110"/>
    </row>
    <row r="391" spans="1:6" s="87" customFormat="1" ht="30" customHeight="1">
      <c r="A391" s="108">
        <v>240202501</v>
      </c>
      <c r="B391" s="109"/>
      <c r="C391" s="110"/>
      <c r="D391" s="107" t="s">
        <v>572</v>
      </c>
      <c r="E391" s="110"/>
      <c r="F391" s="110"/>
    </row>
    <row r="392" spans="1:6" s="87" customFormat="1" ht="30" customHeight="1">
      <c r="A392" s="108">
        <v>240202501</v>
      </c>
      <c r="B392" s="109"/>
      <c r="C392" s="110"/>
      <c r="D392" s="107" t="s">
        <v>573</v>
      </c>
      <c r="E392" s="110"/>
      <c r="F392" s="110"/>
    </row>
    <row r="393" spans="1:6" s="87" customFormat="1" ht="30" customHeight="1">
      <c r="A393" s="108">
        <v>240202501</v>
      </c>
      <c r="B393" s="109"/>
      <c r="C393" s="110"/>
      <c r="D393" s="107" t="s">
        <v>574</v>
      </c>
      <c r="E393" s="110"/>
      <c r="F393" s="110"/>
    </row>
    <row r="394" spans="1:6" s="87" customFormat="1" ht="30" customHeight="1">
      <c r="A394" s="108">
        <v>240202501</v>
      </c>
      <c r="B394" s="109"/>
      <c r="C394" s="110"/>
      <c r="D394" s="107" t="s">
        <v>575</v>
      </c>
      <c r="E394" s="110"/>
      <c r="F394" s="110"/>
    </row>
    <row r="395" spans="1:6" s="87" customFormat="1" ht="8.1" customHeight="1">
      <c r="A395" s="91">
        <v>240202501</v>
      </c>
      <c r="B395" s="92"/>
      <c r="C395" s="93"/>
      <c r="D395" s="94"/>
      <c r="E395" s="94"/>
      <c r="F395" s="94"/>
    </row>
    <row r="396" spans="1:6" s="126" customFormat="1" ht="30" customHeight="1">
      <c r="A396" s="121">
        <v>230101507</v>
      </c>
      <c r="B396" s="122" t="s">
        <v>716</v>
      </c>
      <c r="C396" s="123" t="s">
        <v>716</v>
      </c>
      <c r="D396" s="124"/>
      <c r="E396" s="124"/>
      <c r="F396" s="125"/>
    </row>
    <row r="397" spans="1:6" ht="30" customHeight="1">
      <c r="A397" s="105">
        <v>230101507</v>
      </c>
      <c r="B397" s="106">
        <v>1</v>
      </c>
      <c r="C397" s="107" t="s">
        <v>720</v>
      </c>
      <c r="D397" s="107" t="s">
        <v>721</v>
      </c>
      <c r="E397" s="107" t="s">
        <v>741</v>
      </c>
      <c r="F397" s="107" t="s">
        <v>741</v>
      </c>
    </row>
    <row r="398" spans="1:6" ht="30" customHeight="1">
      <c r="A398" s="105">
        <v>230101507</v>
      </c>
      <c r="B398" s="106">
        <v>2</v>
      </c>
      <c r="C398" s="107" t="s">
        <v>719</v>
      </c>
      <c r="D398" s="107" t="s">
        <v>722</v>
      </c>
      <c r="E398" s="107" t="s">
        <v>742</v>
      </c>
      <c r="F398" s="107" t="s">
        <v>742</v>
      </c>
    </row>
    <row r="399" spans="1:6" ht="30" customHeight="1">
      <c r="A399" s="105">
        <v>230101507</v>
      </c>
      <c r="B399" s="106">
        <v>3</v>
      </c>
      <c r="C399" s="107" t="s">
        <v>718</v>
      </c>
      <c r="D399" s="107" t="s">
        <v>723</v>
      </c>
      <c r="E399" s="107" t="s">
        <v>743</v>
      </c>
      <c r="F399" s="107" t="s">
        <v>743</v>
      </c>
    </row>
    <row r="400" spans="1:6" ht="30" customHeight="1">
      <c r="A400" s="105">
        <v>230101507</v>
      </c>
      <c r="B400" s="106">
        <v>4</v>
      </c>
      <c r="C400" s="107" t="s">
        <v>717</v>
      </c>
      <c r="D400" s="107" t="s">
        <v>724</v>
      </c>
      <c r="E400" s="107" t="s">
        <v>744</v>
      </c>
      <c r="F400" s="107" t="s">
        <v>744</v>
      </c>
    </row>
    <row r="401" spans="1:6" ht="30" customHeight="1">
      <c r="A401" s="127">
        <v>230101507</v>
      </c>
      <c r="B401" s="128"/>
      <c r="C401" s="129"/>
      <c r="D401" s="107" t="s">
        <v>725</v>
      </c>
      <c r="E401" s="107" t="s">
        <v>745</v>
      </c>
      <c r="F401" s="107" t="s">
        <v>745</v>
      </c>
    </row>
    <row r="402" spans="1:6" ht="30" customHeight="1">
      <c r="A402" s="127">
        <v>230101507</v>
      </c>
      <c r="B402" s="128"/>
      <c r="C402" s="129"/>
      <c r="D402" s="107" t="s">
        <v>726</v>
      </c>
      <c r="E402" s="107" t="s">
        <v>746</v>
      </c>
      <c r="F402" s="107" t="s">
        <v>746</v>
      </c>
    </row>
    <row r="403" spans="1:6" ht="30" customHeight="1">
      <c r="A403" s="127">
        <v>230101507</v>
      </c>
      <c r="B403" s="128"/>
      <c r="C403" s="129"/>
      <c r="D403" s="107" t="s">
        <v>727</v>
      </c>
      <c r="E403" s="107" t="s">
        <v>747</v>
      </c>
      <c r="F403" s="107" t="s">
        <v>747</v>
      </c>
    </row>
    <row r="404" spans="1:6" ht="38.25">
      <c r="A404" s="127">
        <v>230101507</v>
      </c>
      <c r="B404" s="128"/>
      <c r="C404" s="129"/>
      <c r="D404" s="107" t="s">
        <v>728</v>
      </c>
      <c r="E404" s="107" t="s">
        <v>748</v>
      </c>
      <c r="F404" s="107" t="s">
        <v>748</v>
      </c>
    </row>
    <row r="405" spans="1:6" ht="30" customHeight="1">
      <c r="A405" s="127">
        <v>230101507</v>
      </c>
      <c r="B405" s="128"/>
      <c r="C405" s="129"/>
      <c r="D405" s="107" t="s">
        <v>729</v>
      </c>
      <c r="E405" s="107" t="s">
        <v>749</v>
      </c>
      <c r="F405" s="107" t="s">
        <v>749</v>
      </c>
    </row>
    <row r="406" spans="1:6" ht="30" customHeight="1">
      <c r="A406" s="127">
        <v>230101507</v>
      </c>
      <c r="B406" s="128"/>
      <c r="C406" s="129"/>
      <c r="D406" s="107" t="s">
        <v>730</v>
      </c>
      <c r="E406" s="107" t="s">
        <v>750</v>
      </c>
      <c r="F406" s="107" t="s">
        <v>750</v>
      </c>
    </row>
    <row r="407" spans="1:6" ht="30" customHeight="1">
      <c r="A407" s="127">
        <v>230101507</v>
      </c>
      <c r="B407" s="128"/>
      <c r="C407" s="129"/>
      <c r="D407" s="107" t="s">
        <v>731</v>
      </c>
      <c r="E407" s="110"/>
      <c r="F407" s="107" t="s">
        <v>751</v>
      </c>
    </row>
    <row r="408" spans="1:6" ht="30" customHeight="1">
      <c r="A408" s="127">
        <v>230101507</v>
      </c>
      <c r="B408" s="128"/>
      <c r="C408" s="129"/>
      <c r="D408" s="107" t="s">
        <v>732</v>
      </c>
      <c r="E408" s="110"/>
      <c r="F408" s="110"/>
    </row>
    <row r="409" spans="1:6" ht="30" customHeight="1">
      <c r="A409" s="127">
        <v>230101507</v>
      </c>
      <c r="B409" s="128"/>
      <c r="C409" s="129"/>
      <c r="D409" s="107" t="s">
        <v>733</v>
      </c>
      <c r="E409" s="110"/>
      <c r="F409" s="110"/>
    </row>
    <row r="410" spans="1:6" ht="30" customHeight="1">
      <c r="A410" s="127">
        <v>230101507</v>
      </c>
      <c r="B410" s="128"/>
      <c r="C410" s="129"/>
      <c r="D410" s="107" t="s">
        <v>734</v>
      </c>
      <c r="E410" s="110"/>
      <c r="F410" s="110"/>
    </row>
    <row r="411" spans="1:6" ht="30" customHeight="1">
      <c r="A411" s="127">
        <v>230101507</v>
      </c>
      <c r="B411" s="128"/>
      <c r="C411" s="129"/>
      <c r="D411" s="107" t="s">
        <v>735</v>
      </c>
      <c r="E411" s="110"/>
      <c r="F411" s="110"/>
    </row>
    <row r="412" spans="1:6" ht="30" customHeight="1">
      <c r="A412" s="127">
        <v>230101507</v>
      </c>
      <c r="B412" s="128"/>
      <c r="C412" s="129"/>
      <c r="D412" s="107" t="s">
        <v>736</v>
      </c>
      <c r="E412" s="110"/>
      <c r="F412" s="110"/>
    </row>
    <row r="413" spans="1:6" ht="30" customHeight="1">
      <c r="A413" s="127">
        <v>230101507</v>
      </c>
      <c r="B413" s="128"/>
      <c r="C413" s="129"/>
      <c r="D413" s="107" t="s">
        <v>737</v>
      </c>
      <c r="E413" s="110"/>
      <c r="F413" s="110"/>
    </row>
    <row r="414" spans="1:6" ht="30" customHeight="1">
      <c r="A414" s="127">
        <v>230101507</v>
      </c>
      <c r="B414" s="128"/>
      <c r="C414" s="129"/>
      <c r="D414" s="107" t="s">
        <v>738</v>
      </c>
      <c r="E414" s="110"/>
      <c r="F414" s="110"/>
    </row>
    <row r="415" spans="1:6" ht="30" customHeight="1">
      <c r="A415" s="127">
        <v>230101507</v>
      </c>
      <c r="B415" s="128"/>
      <c r="C415" s="129"/>
      <c r="D415" s="107" t="s">
        <v>739</v>
      </c>
      <c r="E415" s="110"/>
      <c r="F415" s="110"/>
    </row>
    <row r="416" spans="1:6" ht="30" customHeight="1">
      <c r="A416" s="127">
        <v>230101507</v>
      </c>
      <c r="B416" s="128"/>
      <c r="C416" s="129"/>
      <c r="D416" s="107" t="s">
        <v>740</v>
      </c>
      <c r="E416" s="110"/>
      <c r="F416" s="110"/>
    </row>
    <row r="417" spans="1:6" s="126" customFormat="1" ht="30" customHeight="1">
      <c r="A417" s="121">
        <v>220601501</v>
      </c>
      <c r="B417" s="122" t="s">
        <v>799</v>
      </c>
      <c r="C417" s="123" t="s">
        <v>799</v>
      </c>
      <c r="D417" s="124"/>
      <c r="E417" s="124"/>
      <c r="F417" s="125"/>
    </row>
    <row r="418" spans="1:6" ht="38.25">
      <c r="A418" s="105">
        <v>220601501</v>
      </c>
      <c r="B418" s="106">
        <v>1</v>
      </c>
      <c r="C418" s="107" t="s">
        <v>800</v>
      </c>
      <c r="D418" s="107" t="s">
        <v>804</v>
      </c>
      <c r="E418" s="107" t="s">
        <v>824</v>
      </c>
      <c r="F418" s="107" t="s">
        <v>838</v>
      </c>
    </row>
    <row r="419" spans="1:6" ht="51">
      <c r="A419" s="105">
        <v>220601501</v>
      </c>
      <c r="B419" s="106">
        <v>2</v>
      </c>
      <c r="C419" s="107" t="s">
        <v>801</v>
      </c>
      <c r="D419" s="107" t="s">
        <v>805</v>
      </c>
      <c r="E419" s="107" t="s">
        <v>825</v>
      </c>
      <c r="F419" s="107" t="s">
        <v>839</v>
      </c>
    </row>
    <row r="420" spans="1:6" ht="38.25">
      <c r="A420" s="105">
        <v>220601501</v>
      </c>
      <c r="B420" s="106">
        <v>3</v>
      </c>
      <c r="C420" s="107" t="s">
        <v>802</v>
      </c>
      <c r="D420" s="107" t="s">
        <v>806</v>
      </c>
      <c r="E420" s="107" t="s">
        <v>826</v>
      </c>
      <c r="F420" s="107" t="s">
        <v>840</v>
      </c>
    </row>
    <row r="421" spans="1:6" ht="51">
      <c r="A421" s="105">
        <v>220601501</v>
      </c>
      <c r="B421" s="106">
        <v>4</v>
      </c>
      <c r="C421" s="107" t="s">
        <v>803</v>
      </c>
      <c r="D421" s="107" t="s">
        <v>807</v>
      </c>
      <c r="E421" s="107" t="s">
        <v>827</v>
      </c>
      <c r="F421" s="107" t="s">
        <v>841</v>
      </c>
    </row>
    <row r="422" spans="1:6" ht="38.25">
      <c r="A422" s="127">
        <v>220601501</v>
      </c>
      <c r="B422" s="128"/>
      <c r="C422" s="129"/>
      <c r="D422" s="107" t="s">
        <v>808</v>
      </c>
      <c r="E422" s="107" t="s">
        <v>828</v>
      </c>
      <c r="F422" s="107" t="s">
        <v>842</v>
      </c>
    </row>
    <row r="423" spans="1:6" ht="30" customHeight="1">
      <c r="A423" s="127">
        <v>220601501</v>
      </c>
      <c r="B423" s="128"/>
      <c r="C423" s="129"/>
      <c r="D423" s="107" t="s">
        <v>809</v>
      </c>
      <c r="E423" s="107" t="s">
        <v>829</v>
      </c>
      <c r="F423" s="107" t="s">
        <v>843</v>
      </c>
    </row>
    <row r="424" spans="1:6" ht="38.25">
      <c r="A424" s="127">
        <v>220601501</v>
      </c>
      <c r="B424" s="128"/>
      <c r="C424" s="129"/>
      <c r="D424" s="107" t="s">
        <v>810</v>
      </c>
      <c r="E424" s="107" t="s">
        <v>830</v>
      </c>
      <c r="F424" s="107" t="s">
        <v>844</v>
      </c>
    </row>
    <row r="425" spans="1:6" ht="63.75">
      <c r="A425" s="127">
        <v>220601501</v>
      </c>
      <c r="B425" s="128"/>
      <c r="C425" s="129"/>
      <c r="D425" s="107" t="s">
        <v>811</v>
      </c>
      <c r="E425" s="107" t="s">
        <v>831</v>
      </c>
      <c r="F425" s="110"/>
    </row>
    <row r="426" spans="1:6" ht="38.25">
      <c r="A426" s="127">
        <v>220601501</v>
      </c>
      <c r="B426" s="128"/>
      <c r="C426" s="129"/>
      <c r="D426" s="107" t="s">
        <v>812</v>
      </c>
      <c r="E426" s="107" t="s">
        <v>832</v>
      </c>
      <c r="F426" s="110"/>
    </row>
    <row r="427" spans="1:6" ht="30" customHeight="1">
      <c r="A427" s="127">
        <v>220601501</v>
      </c>
      <c r="B427" s="128"/>
      <c r="C427" s="129"/>
      <c r="D427" s="107" t="s">
        <v>813</v>
      </c>
      <c r="E427" s="107" t="s">
        <v>833</v>
      </c>
      <c r="F427" s="110"/>
    </row>
    <row r="428" spans="1:6" ht="30" customHeight="1">
      <c r="A428" s="127">
        <v>220601501</v>
      </c>
      <c r="B428" s="128"/>
      <c r="C428" s="129"/>
      <c r="D428" s="107" t="s">
        <v>814</v>
      </c>
      <c r="E428" s="107" t="s">
        <v>834</v>
      </c>
      <c r="F428" s="110"/>
    </row>
    <row r="429" spans="1:6" ht="30" customHeight="1">
      <c r="A429" s="127">
        <v>220601501</v>
      </c>
      <c r="B429" s="128"/>
      <c r="C429" s="129"/>
      <c r="D429" s="107" t="s">
        <v>815</v>
      </c>
      <c r="E429" s="107" t="s">
        <v>835</v>
      </c>
      <c r="F429" s="110"/>
    </row>
    <row r="430" spans="1:6" ht="30" customHeight="1">
      <c r="A430" s="127">
        <v>220601501</v>
      </c>
      <c r="B430" s="128"/>
      <c r="C430" s="129"/>
      <c r="D430" s="107" t="s">
        <v>816</v>
      </c>
      <c r="E430" s="107" t="s">
        <v>836</v>
      </c>
      <c r="F430" s="110"/>
    </row>
    <row r="431" spans="1:6" ht="63.75">
      <c r="A431" s="127">
        <v>220601501</v>
      </c>
      <c r="B431" s="128"/>
      <c r="C431" s="129"/>
      <c r="D431" s="107" t="s">
        <v>811</v>
      </c>
      <c r="E431" s="107" t="s">
        <v>837</v>
      </c>
      <c r="F431" s="110"/>
    </row>
    <row r="432" spans="1:6" ht="30" customHeight="1">
      <c r="A432" s="127">
        <v>220601501</v>
      </c>
      <c r="B432" s="128"/>
      <c r="C432" s="129"/>
      <c r="D432" s="107" t="s">
        <v>817</v>
      </c>
      <c r="E432" s="110"/>
      <c r="F432" s="110"/>
    </row>
    <row r="433" spans="1:6" ht="30" customHeight="1">
      <c r="A433" s="127">
        <v>220601501</v>
      </c>
      <c r="B433" s="128"/>
      <c r="C433" s="129"/>
      <c r="D433" s="107" t="s">
        <v>818</v>
      </c>
      <c r="E433" s="110"/>
      <c r="F433" s="110"/>
    </row>
    <row r="434" spans="1:6" ht="30" customHeight="1">
      <c r="A434" s="127">
        <v>220601501</v>
      </c>
      <c r="B434" s="128"/>
      <c r="C434" s="129"/>
      <c r="D434" s="107" t="s">
        <v>819</v>
      </c>
      <c r="E434" s="110"/>
      <c r="F434" s="110"/>
    </row>
    <row r="435" spans="1:6" ht="30" customHeight="1">
      <c r="A435" s="127">
        <v>220601501</v>
      </c>
      <c r="B435" s="128"/>
      <c r="C435" s="129"/>
      <c r="D435" s="107" t="s">
        <v>820</v>
      </c>
      <c r="E435" s="110"/>
      <c r="F435" s="110"/>
    </row>
    <row r="436" spans="1:6" ht="30" customHeight="1">
      <c r="A436" s="127">
        <v>220601501</v>
      </c>
      <c r="B436" s="128"/>
      <c r="C436" s="129"/>
      <c r="D436" s="107" t="s">
        <v>821</v>
      </c>
      <c r="E436" s="110"/>
      <c r="F436" s="110"/>
    </row>
    <row r="437" spans="1:6" ht="30" customHeight="1">
      <c r="A437" s="127">
        <v>220601501</v>
      </c>
      <c r="B437" s="128"/>
      <c r="C437" s="129"/>
      <c r="D437" s="107" t="s">
        <v>822</v>
      </c>
      <c r="E437" s="110"/>
      <c r="F437" s="110"/>
    </row>
    <row r="438" spans="1:6" ht="30" customHeight="1">
      <c r="A438" s="127">
        <v>220601501</v>
      </c>
      <c r="B438" s="128"/>
      <c r="C438" s="129"/>
      <c r="D438" s="107" t="s">
        <v>823</v>
      </c>
      <c r="E438" s="110"/>
      <c r="F438" s="110"/>
    </row>
    <row r="439" spans="1:6" s="87" customFormat="1" ht="8.1" customHeight="1">
      <c r="A439" s="91">
        <v>220601501</v>
      </c>
      <c r="B439" s="92"/>
      <c r="C439" s="93"/>
      <c r="D439" s="94"/>
      <c r="E439" s="94"/>
      <c r="F439" s="94"/>
    </row>
    <row r="440" spans="1:6" s="126" customFormat="1" ht="31.5">
      <c r="A440" s="121">
        <v>240201526</v>
      </c>
      <c r="B440" s="122" t="s">
        <v>898</v>
      </c>
      <c r="C440" s="123" t="s">
        <v>898</v>
      </c>
      <c r="D440" s="124"/>
      <c r="E440" s="124"/>
      <c r="F440" s="125"/>
    </row>
    <row r="441" spans="1:6" ht="30" customHeight="1">
      <c r="A441" s="105">
        <v>240201526</v>
      </c>
      <c r="B441" s="106">
        <v>1</v>
      </c>
      <c r="C441" s="107" t="s">
        <v>899</v>
      </c>
      <c r="D441" s="107" t="s">
        <v>903</v>
      </c>
      <c r="E441" s="107" t="s">
        <v>957</v>
      </c>
      <c r="F441" s="107" t="s">
        <v>1008</v>
      </c>
    </row>
    <row r="442" spans="1:6" ht="30" customHeight="1">
      <c r="A442" s="105">
        <v>240201526</v>
      </c>
      <c r="B442" s="106">
        <v>2</v>
      </c>
      <c r="C442" s="107" t="s">
        <v>900</v>
      </c>
      <c r="D442" s="107" t="s">
        <v>904</v>
      </c>
      <c r="E442" s="107" t="s">
        <v>958</v>
      </c>
      <c r="F442" s="107" t="s">
        <v>1009</v>
      </c>
    </row>
    <row r="443" spans="1:6" ht="30" customHeight="1">
      <c r="A443" s="105">
        <v>240201526</v>
      </c>
      <c r="B443" s="106">
        <v>3</v>
      </c>
      <c r="C443" s="107" t="s">
        <v>901</v>
      </c>
      <c r="D443" s="107" t="s">
        <v>905</v>
      </c>
      <c r="E443" s="107" t="s">
        <v>959</v>
      </c>
      <c r="F443" s="107" t="s">
        <v>1010</v>
      </c>
    </row>
    <row r="444" spans="1:6" ht="30" customHeight="1">
      <c r="A444" s="105">
        <v>240201526</v>
      </c>
      <c r="B444" s="106">
        <v>4</v>
      </c>
      <c r="C444" s="107" t="s">
        <v>902</v>
      </c>
      <c r="D444" s="107" t="s">
        <v>906</v>
      </c>
      <c r="E444" s="107" t="s">
        <v>960</v>
      </c>
      <c r="F444" s="107" t="s">
        <v>1011</v>
      </c>
    </row>
    <row r="445" spans="1:6" ht="30" customHeight="1">
      <c r="A445" s="127">
        <v>240201526</v>
      </c>
      <c r="B445" s="128"/>
      <c r="C445" s="129"/>
      <c r="D445" s="107" t="s">
        <v>907</v>
      </c>
      <c r="E445" s="107" t="s">
        <v>961</v>
      </c>
      <c r="F445" s="107" t="s">
        <v>1012</v>
      </c>
    </row>
    <row r="446" spans="1:6" ht="30" customHeight="1">
      <c r="A446" s="127">
        <v>240201526</v>
      </c>
      <c r="B446" s="128"/>
      <c r="C446" s="129"/>
      <c r="D446" s="107" t="s">
        <v>908</v>
      </c>
      <c r="E446" s="107" t="s">
        <v>962</v>
      </c>
      <c r="F446" s="107" t="s">
        <v>1013</v>
      </c>
    </row>
    <row r="447" spans="1:6" ht="30" customHeight="1">
      <c r="A447" s="127">
        <v>240201526</v>
      </c>
      <c r="B447" s="128"/>
      <c r="C447" s="129"/>
      <c r="D447" s="107" t="s">
        <v>909</v>
      </c>
      <c r="E447" s="107" t="s">
        <v>963</v>
      </c>
      <c r="F447" s="107" t="s">
        <v>1014</v>
      </c>
    </row>
    <row r="448" spans="1:6" ht="30" customHeight="1">
      <c r="A448" s="127">
        <v>240201526</v>
      </c>
      <c r="B448" s="128"/>
      <c r="C448" s="129"/>
      <c r="D448" s="107" t="s">
        <v>910</v>
      </c>
      <c r="E448" s="107" t="s">
        <v>964</v>
      </c>
      <c r="F448" s="107" t="s">
        <v>1015</v>
      </c>
    </row>
    <row r="449" spans="1:6" ht="30" customHeight="1">
      <c r="A449" s="127">
        <v>240201526</v>
      </c>
      <c r="B449" s="128"/>
      <c r="C449" s="129"/>
      <c r="D449" s="107" t="s">
        <v>911</v>
      </c>
      <c r="E449" s="107" t="s">
        <v>965</v>
      </c>
      <c r="F449" s="107" t="s">
        <v>1016</v>
      </c>
    </row>
    <row r="450" spans="1:6" ht="30" customHeight="1">
      <c r="A450" s="127">
        <v>240201526</v>
      </c>
      <c r="B450" s="128"/>
      <c r="C450" s="129"/>
      <c r="D450" s="107" t="s">
        <v>912</v>
      </c>
      <c r="E450" s="107" t="s">
        <v>966</v>
      </c>
      <c r="F450" s="107" t="s">
        <v>1017</v>
      </c>
    </row>
    <row r="451" spans="1:6" ht="30" customHeight="1">
      <c r="A451" s="127">
        <v>240201526</v>
      </c>
      <c r="B451" s="128"/>
      <c r="C451" s="129"/>
      <c r="D451" s="107" t="s">
        <v>913</v>
      </c>
      <c r="E451" s="107" t="s">
        <v>967</v>
      </c>
      <c r="F451" s="110"/>
    </row>
    <row r="452" spans="1:6" ht="30" customHeight="1">
      <c r="A452" s="127">
        <v>240201526</v>
      </c>
      <c r="B452" s="128"/>
      <c r="C452" s="129"/>
      <c r="D452" s="107" t="s">
        <v>914</v>
      </c>
      <c r="E452" s="107" t="s">
        <v>968</v>
      </c>
      <c r="F452" s="110"/>
    </row>
    <row r="453" spans="1:6" ht="30" customHeight="1">
      <c r="A453" s="127">
        <v>240201526</v>
      </c>
      <c r="B453" s="128"/>
      <c r="C453" s="129"/>
      <c r="D453" s="107" t="s">
        <v>915</v>
      </c>
      <c r="E453" s="107" t="s">
        <v>969</v>
      </c>
      <c r="F453" s="110"/>
    </row>
    <row r="454" spans="1:6" ht="30" customHeight="1">
      <c r="A454" s="127">
        <v>240201526</v>
      </c>
      <c r="B454" s="128"/>
      <c r="C454" s="129"/>
      <c r="D454" s="107" t="s">
        <v>916</v>
      </c>
      <c r="E454" s="107" t="s">
        <v>970</v>
      </c>
      <c r="F454" s="110"/>
    </row>
    <row r="455" spans="1:6" ht="30" customHeight="1">
      <c r="A455" s="127">
        <v>240201526</v>
      </c>
      <c r="B455" s="128"/>
      <c r="C455" s="129"/>
      <c r="D455" s="107" t="s">
        <v>917</v>
      </c>
      <c r="E455" s="107" t="s">
        <v>971</v>
      </c>
      <c r="F455" s="110"/>
    </row>
    <row r="456" spans="1:6" ht="30" customHeight="1">
      <c r="A456" s="127">
        <v>240201526</v>
      </c>
      <c r="B456" s="128"/>
      <c r="C456" s="129"/>
      <c r="D456" s="107" t="s">
        <v>918</v>
      </c>
      <c r="E456" s="107" t="s">
        <v>972</v>
      </c>
      <c r="F456" s="110"/>
    </row>
    <row r="457" spans="1:6" ht="30" customHeight="1">
      <c r="A457" s="127">
        <v>240201526</v>
      </c>
      <c r="B457" s="128"/>
      <c r="C457" s="129"/>
      <c r="D457" s="107" t="s">
        <v>919</v>
      </c>
      <c r="E457" s="107" t="s">
        <v>973</v>
      </c>
      <c r="F457" s="110"/>
    </row>
    <row r="458" spans="1:6" ht="30" customHeight="1">
      <c r="A458" s="127">
        <v>240201526</v>
      </c>
      <c r="B458" s="128"/>
      <c r="C458" s="129"/>
      <c r="D458" s="107" t="s">
        <v>920</v>
      </c>
      <c r="E458" s="107" t="s">
        <v>974</v>
      </c>
      <c r="F458" s="110"/>
    </row>
    <row r="459" spans="1:6" ht="30" customHeight="1">
      <c r="A459" s="127">
        <v>240201526</v>
      </c>
      <c r="B459" s="128"/>
      <c r="C459" s="129"/>
      <c r="D459" s="107" t="s">
        <v>921</v>
      </c>
      <c r="E459" s="107" t="s">
        <v>975</v>
      </c>
      <c r="F459" s="110"/>
    </row>
    <row r="460" spans="1:6" ht="30" customHeight="1">
      <c r="A460" s="127">
        <v>240201526</v>
      </c>
      <c r="B460" s="128"/>
      <c r="C460" s="129"/>
      <c r="D460" s="107" t="s">
        <v>922</v>
      </c>
      <c r="E460" s="107" t="s">
        <v>976</v>
      </c>
      <c r="F460" s="110"/>
    </row>
    <row r="461" spans="1:6" ht="30" customHeight="1">
      <c r="A461" s="127">
        <v>240201526</v>
      </c>
      <c r="B461" s="128"/>
      <c r="C461" s="129"/>
      <c r="D461" s="107" t="s">
        <v>923</v>
      </c>
      <c r="E461" s="107" t="s">
        <v>977</v>
      </c>
      <c r="F461" s="110"/>
    </row>
    <row r="462" spans="1:6" ht="30" customHeight="1">
      <c r="A462" s="127">
        <v>240201526</v>
      </c>
      <c r="B462" s="128"/>
      <c r="C462" s="129"/>
      <c r="D462" s="107" t="s">
        <v>924</v>
      </c>
      <c r="E462" s="107" t="s">
        <v>978</v>
      </c>
      <c r="F462" s="110"/>
    </row>
    <row r="463" spans="1:6" ht="30" customHeight="1">
      <c r="A463" s="127">
        <v>240201526</v>
      </c>
      <c r="B463" s="128"/>
      <c r="C463" s="129"/>
      <c r="D463" s="107" t="s">
        <v>925</v>
      </c>
      <c r="E463" s="107" t="s">
        <v>979</v>
      </c>
      <c r="F463" s="110"/>
    </row>
    <row r="464" spans="1:6" ht="30" customHeight="1">
      <c r="A464" s="127">
        <v>240201526</v>
      </c>
      <c r="B464" s="128"/>
      <c r="C464" s="129"/>
      <c r="D464" s="107" t="s">
        <v>926</v>
      </c>
      <c r="E464" s="107" t="s">
        <v>980</v>
      </c>
      <c r="F464" s="110"/>
    </row>
    <row r="465" spans="1:6" ht="30" customHeight="1">
      <c r="A465" s="127">
        <v>240201526</v>
      </c>
      <c r="B465" s="128"/>
      <c r="C465" s="129"/>
      <c r="D465" s="107" t="s">
        <v>927</v>
      </c>
      <c r="E465" s="107" t="s">
        <v>981</v>
      </c>
      <c r="F465" s="110"/>
    </row>
    <row r="466" spans="1:6" ht="30" customHeight="1">
      <c r="A466" s="127">
        <v>240201526</v>
      </c>
      <c r="B466" s="128"/>
      <c r="C466" s="129"/>
      <c r="D466" s="107" t="s">
        <v>928</v>
      </c>
      <c r="E466" s="107" t="s">
        <v>982</v>
      </c>
      <c r="F466" s="110"/>
    </row>
    <row r="467" spans="1:6" ht="30" customHeight="1">
      <c r="A467" s="127">
        <v>240201526</v>
      </c>
      <c r="B467" s="128"/>
      <c r="C467" s="129"/>
      <c r="D467" s="107" t="s">
        <v>929</v>
      </c>
      <c r="E467" s="107" t="s">
        <v>983</v>
      </c>
      <c r="F467" s="110"/>
    </row>
    <row r="468" spans="1:6" ht="30" customHeight="1">
      <c r="A468" s="127">
        <v>240201526</v>
      </c>
      <c r="B468" s="128"/>
      <c r="C468" s="129"/>
      <c r="D468" s="107" t="s">
        <v>930</v>
      </c>
      <c r="E468" s="107" t="s">
        <v>984</v>
      </c>
      <c r="F468" s="110"/>
    </row>
    <row r="469" spans="1:6" ht="30" customHeight="1">
      <c r="A469" s="127">
        <v>240201526</v>
      </c>
      <c r="B469" s="128"/>
      <c r="C469" s="129"/>
      <c r="D469" s="107" t="s">
        <v>931</v>
      </c>
      <c r="E469" s="107" t="s">
        <v>985</v>
      </c>
      <c r="F469" s="110"/>
    </row>
    <row r="470" spans="1:6" ht="30" customHeight="1">
      <c r="A470" s="127">
        <v>240201526</v>
      </c>
      <c r="B470" s="128"/>
      <c r="C470" s="129"/>
      <c r="D470" s="107" t="s">
        <v>932</v>
      </c>
      <c r="E470" s="107" t="s">
        <v>986</v>
      </c>
      <c r="F470" s="110"/>
    </row>
    <row r="471" spans="1:6" ht="30" customHeight="1">
      <c r="A471" s="127">
        <v>240201526</v>
      </c>
      <c r="B471" s="128"/>
      <c r="C471" s="129"/>
      <c r="D471" s="107" t="s">
        <v>933</v>
      </c>
      <c r="E471" s="107" t="s">
        <v>987</v>
      </c>
      <c r="F471" s="110"/>
    </row>
    <row r="472" spans="1:6" ht="30" customHeight="1">
      <c r="A472" s="127">
        <v>240201526</v>
      </c>
      <c r="B472" s="128"/>
      <c r="C472" s="129"/>
      <c r="D472" s="107" t="s">
        <v>934</v>
      </c>
      <c r="E472" s="107" t="s">
        <v>988</v>
      </c>
      <c r="F472" s="110"/>
    </row>
    <row r="473" spans="1:6" ht="30" customHeight="1">
      <c r="A473" s="127">
        <v>240201526</v>
      </c>
      <c r="B473" s="128"/>
      <c r="C473" s="129"/>
      <c r="D473" s="107" t="s">
        <v>935</v>
      </c>
      <c r="E473" s="107" t="s">
        <v>989</v>
      </c>
      <c r="F473" s="110"/>
    </row>
    <row r="474" spans="1:6" ht="30" customHeight="1">
      <c r="A474" s="127">
        <v>240201526</v>
      </c>
      <c r="B474" s="128"/>
      <c r="C474" s="129"/>
      <c r="D474" s="107" t="s">
        <v>936</v>
      </c>
      <c r="E474" s="107" t="s">
        <v>990</v>
      </c>
      <c r="F474" s="110"/>
    </row>
    <row r="475" spans="1:6" ht="30" customHeight="1">
      <c r="A475" s="127">
        <v>240201526</v>
      </c>
      <c r="B475" s="128"/>
      <c r="C475" s="129"/>
      <c r="D475" s="107" t="s">
        <v>937</v>
      </c>
      <c r="E475" s="107" t="s">
        <v>991</v>
      </c>
      <c r="F475" s="110"/>
    </row>
    <row r="476" spans="1:6" ht="30" customHeight="1">
      <c r="A476" s="127">
        <v>240201526</v>
      </c>
      <c r="B476" s="128"/>
      <c r="C476" s="129"/>
      <c r="D476" s="107" t="s">
        <v>938</v>
      </c>
      <c r="E476" s="107" t="s">
        <v>992</v>
      </c>
      <c r="F476" s="110"/>
    </row>
    <row r="477" spans="1:6" ht="30" customHeight="1">
      <c r="A477" s="127">
        <v>240201526</v>
      </c>
      <c r="B477" s="128"/>
      <c r="C477" s="129"/>
      <c r="D477" s="107" t="s">
        <v>939</v>
      </c>
      <c r="E477" s="107" t="s">
        <v>993</v>
      </c>
      <c r="F477" s="110"/>
    </row>
    <row r="478" spans="1:6" ht="30" customHeight="1">
      <c r="A478" s="127">
        <v>240201526</v>
      </c>
      <c r="B478" s="128"/>
      <c r="C478" s="129"/>
      <c r="D478" s="107" t="s">
        <v>940</v>
      </c>
      <c r="E478" s="107" t="s">
        <v>994</v>
      </c>
      <c r="F478" s="110"/>
    </row>
    <row r="479" spans="1:6" ht="30" customHeight="1">
      <c r="A479" s="127">
        <v>240201526</v>
      </c>
      <c r="B479" s="128"/>
      <c r="C479" s="129"/>
      <c r="D479" s="107" t="s">
        <v>941</v>
      </c>
      <c r="E479" s="107" t="s">
        <v>995</v>
      </c>
      <c r="F479" s="110"/>
    </row>
    <row r="480" spans="1:6" ht="30" customHeight="1">
      <c r="A480" s="127">
        <v>240201526</v>
      </c>
      <c r="B480" s="128"/>
      <c r="C480" s="129"/>
      <c r="D480" s="107" t="s">
        <v>942</v>
      </c>
      <c r="E480" s="107" t="s">
        <v>996</v>
      </c>
      <c r="F480" s="110"/>
    </row>
    <row r="481" spans="1:6" ht="30" customHeight="1">
      <c r="A481" s="127">
        <v>240201526</v>
      </c>
      <c r="B481" s="128"/>
      <c r="C481" s="129"/>
      <c r="D481" s="107" t="s">
        <v>943</v>
      </c>
      <c r="E481" s="107" t="s">
        <v>997</v>
      </c>
      <c r="F481" s="110"/>
    </row>
    <row r="482" spans="1:6" ht="30" customHeight="1">
      <c r="A482" s="127">
        <v>240201526</v>
      </c>
      <c r="B482" s="128"/>
      <c r="C482" s="129"/>
      <c r="D482" s="107" t="s">
        <v>944</v>
      </c>
      <c r="E482" s="107" t="s">
        <v>998</v>
      </c>
      <c r="F482" s="110"/>
    </row>
    <row r="483" spans="1:6" ht="30" customHeight="1">
      <c r="A483" s="127">
        <v>240201526</v>
      </c>
      <c r="B483" s="128"/>
      <c r="C483" s="129"/>
      <c r="D483" s="107" t="s">
        <v>945</v>
      </c>
      <c r="E483" s="107" t="s">
        <v>999</v>
      </c>
      <c r="F483" s="110"/>
    </row>
    <row r="484" spans="1:6" ht="30" customHeight="1">
      <c r="A484" s="127">
        <v>240201526</v>
      </c>
      <c r="B484" s="128"/>
      <c r="C484" s="129"/>
      <c r="D484" s="107" t="s">
        <v>908</v>
      </c>
      <c r="E484" s="107" t="s">
        <v>1000</v>
      </c>
      <c r="F484" s="110"/>
    </row>
    <row r="485" spans="1:6" ht="30" customHeight="1">
      <c r="A485" s="127">
        <v>240201526</v>
      </c>
      <c r="B485" s="128"/>
      <c r="C485" s="129"/>
      <c r="D485" s="107" t="s">
        <v>946</v>
      </c>
      <c r="E485" s="107" t="s">
        <v>1001</v>
      </c>
      <c r="F485" s="110"/>
    </row>
    <row r="486" spans="1:6" ht="30" customHeight="1">
      <c r="A486" s="127">
        <v>240201526</v>
      </c>
      <c r="B486" s="128"/>
      <c r="C486" s="129"/>
      <c r="D486" s="107" t="s">
        <v>947</v>
      </c>
      <c r="E486" s="107" t="s">
        <v>1002</v>
      </c>
      <c r="F486" s="110"/>
    </row>
    <row r="487" spans="1:6" ht="30" customHeight="1">
      <c r="A487" s="127">
        <v>240201526</v>
      </c>
      <c r="B487" s="128"/>
      <c r="C487" s="129"/>
      <c r="D487" s="107" t="s">
        <v>948</v>
      </c>
      <c r="E487" s="107" t="s">
        <v>1003</v>
      </c>
      <c r="F487" s="110"/>
    </row>
    <row r="488" spans="1:6" ht="30" customHeight="1">
      <c r="A488" s="127">
        <v>240201526</v>
      </c>
      <c r="B488" s="128"/>
      <c r="C488" s="129"/>
      <c r="D488" s="107" t="s">
        <v>949</v>
      </c>
      <c r="E488" s="107" t="s">
        <v>1004</v>
      </c>
      <c r="F488" s="110"/>
    </row>
    <row r="489" spans="1:6" ht="30" customHeight="1">
      <c r="A489" s="127">
        <v>240201526</v>
      </c>
      <c r="B489" s="128"/>
      <c r="C489" s="129"/>
      <c r="D489" s="107" t="s">
        <v>950</v>
      </c>
      <c r="E489" s="107" t="s">
        <v>1005</v>
      </c>
      <c r="F489" s="110"/>
    </row>
    <row r="490" spans="1:6" ht="30" customHeight="1">
      <c r="A490" s="127">
        <v>240201526</v>
      </c>
      <c r="B490" s="128"/>
      <c r="C490" s="129"/>
      <c r="D490" s="107" t="s">
        <v>951</v>
      </c>
      <c r="E490" s="107" t="s">
        <v>1006</v>
      </c>
      <c r="F490" s="110"/>
    </row>
    <row r="491" spans="1:6" ht="30" customHeight="1">
      <c r="A491" s="127">
        <v>240201526</v>
      </c>
      <c r="B491" s="128"/>
      <c r="C491" s="129"/>
      <c r="D491" s="107" t="s">
        <v>952</v>
      </c>
      <c r="E491" s="107" t="s">
        <v>1007</v>
      </c>
      <c r="F491" s="110"/>
    </row>
    <row r="492" spans="1:6" ht="30" customHeight="1">
      <c r="A492" s="127">
        <v>240201526</v>
      </c>
      <c r="B492" s="128"/>
      <c r="C492" s="129"/>
      <c r="D492" s="107" t="s">
        <v>953</v>
      </c>
      <c r="E492" s="128"/>
      <c r="F492" s="110"/>
    </row>
    <row r="493" spans="1:6" ht="63.75">
      <c r="A493" s="127">
        <v>240201526</v>
      </c>
      <c r="B493" s="128"/>
      <c r="C493" s="129"/>
      <c r="D493" s="107" t="s">
        <v>954</v>
      </c>
      <c r="E493" s="110"/>
      <c r="F493" s="110"/>
    </row>
    <row r="494" spans="1:6" ht="51">
      <c r="A494" s="127">
        <v>240201526</v>
      </c>
      <c r="B494" s="128"/>
      <c r="C494" s="129"/>
      <c r="D494" s="107" t="s">
        <v>955</v>
      </c>
      <c r="E494" s="110"/>
      <c r="F494" s="110"/>
    </row>
    <row r="495" spans="1:6" ht="30" customHeight="1">
      <c r="A495" s="127">
        <v>240201526</v>
      </c>
      <c r="B495" s="128"/>
      <c r="C495" s="129"/>
      <c r="D495" s="107" t="s">
        <v>956</v>
      </c>
      <c r="E495" s="110"/>
      <c r="F495" s="110"/>
    </row>
    <row r="496" spans="1:6" s="87" customFormat="1" ht="8.1" customHeight="1">
      <c r="A496" s="91">
        <v>240201526</v>
      </c>
      <c r="B496" s="92"/>
      <c r="C496" s="93"/>
      <c r="D496" s="94"/>
      <c r="E496" s="94"/>
      <c r="F496" s="94"/>
    </row>
    <row r="497" spans="1:6" s="126" customFormat="1" ht="30" customHeight="1">
      <c r="A497" s="121">
        <v>210201501</v>
      </c>
      <c r="B497" s="122" t="s">
        <v>1018</v>
      </c>
      <c r="C497" s="123" t="s">
        <v>1018</v>
      </c>
      <c r="D497" s="124"/>
      <c r="E497" s="124"/>
      <c r="F497" s="125"/>
    </row>
    <row r="498" spans="1:6" ht="38.25">
      <c r="A498" s="105">
        <v>210201501</v>
      </c>
      <c r="B498" s="106">
        <v>1</v>
      </c>
      <c r="C498" s="107" t="s">
        <v>1019</v>
      </c>
      <c r="D498" s="107" t="s">
        <v>1023</v>
      </c>
      <c r="E498" s="107" t="s">
        <v>1065</v>
      </c>
      <c r="F498" s="107" t="s">
        <v>1072</v>
      </c>
    </row>
    <row r="499" spans="1:6" ht="30" customHeight="1">
      <c r="A499" s="105">
        <v>210201501</v>
      </c>
      <c r="B499" s="106">
        <v>2</v>
      </c>
      <c r="C499" s="107" t="s">
        <v>1020</v>
      </c>
      <c r="D499" s="107" t="s">
        <v>1024</v>
      </c>
      <c r="E499" s="107" t="s">
        <v>1066</v>
      </c>
      <c r="F499" s="107" t="s">
        <v>1073</v>
      </c>
    </row>
    <row r="500" spans="1:6" ht="38.25">
      <c r="A500" s="105">
        <v>210201501</v>
      </c>
      <c r="B500" s="106">
        <v>3</v>
      </c>
      <c r="C500" s="107" t="s">
        <v>1021</v>
      </c>
      <c r="D500" s="107" t="s">
        <v>1025</v>
      </c>
      <c r="E500" s="107" t="s">
        <v>1067</v>
      </c>
      <c r="F500" s="107" t="s">
        <v>1074</v>
      </c>
    </row>
    <row r="501" spans="1:6" ht="38.25">
      <c r="A501" s="105">
        <v>210201501</v>
      </c>
      <c r="B501" s="106">
        <v>4</v>
      </c>
      <c r="C501" s="107" t="s">
        <v>1022</v>
      </c>
      <c r="D501" s="107" t="s">
        <v>1026</v>
      </c>
      <c r="E501" s="107" t="s">
        <v>1068</v>
      </c>
      <c r="F501" s="107" t="s">
        <v>1075</v>
      </c>
    </row>
    <row r="502" spans="1:6" ht="38.25">
      <c r="A502" s="127">
        <v>210201501</v>
      </c>
      <c r="B502" s="128"/>
      <c r="C502" s="129"/>
      <c r="D502" s="107" t="s">
        <v>1027</v>
      </c>
      <c r="E502" s="107" t="s">
        <v>1069</v>
      </c>
      <c r="F502" s="107" t="s">
        <v>1076</v>
      </c>
    </row>
    <row r="503" spans="1:6" ht="30" customHeight="1">
      <c r="A503" s="127">
        <v>210201501</v>
      </c>
      <c r="B503" s="128"/>
      <c r="C503" s="129"/>
      <c r="D503" s="107" t="s">
        <v>1028</v>
      </c>
      <c r="E503" s="107" t="s">
        <v>1070</v>
      </c>
      <c r="F503" s="107" t="s">
        <v>1077</v>
      </c>
    </row>
    <row r="504" spans="1:6" ht="30" customHeight="1">
      <c r="A504" s="127">
        <v>210201501</v>
      </c>
      <c r="B504" s="128"/>
      <c r="C504" s="129"/>
      <c r="D504" s="107" t="s">
        <v>1029</v>
      </c>
      <c r="E504" s="107" t="s">
        <v>1071</v>
      </c>
      <c r="F504" s="107" t="s">
        <v>1078</v>
      </c>
    </row>
    <row r="505" spans="1:6" ht="30" customHeight="1">
      <c r="A505" s="127">
        <v>210201501</v>
      </c>
      <c r="B505" s="128"/>
      <c r="C505" s="129"/>
      <c r="D505" s="107" t="s">
        <v>1030</v>
      </c>
      <c r="E505" s="110"/>
      <c r="F505" s="107" t="s">
        <v>1079</v>
      </c>
    </row>
    <row r="506" spans="1:6" ht="51">
      <c r="A506" s="127">
        <v>210201501</v>
      </c>
      <c r="B506" s="128"/>
      <c r="C506" s="129"/>
      <c r="D506" s="107" t="s">
        <v>1031</v>
      </c>
      <c r="E506" s="110"/>
      <c r="F506" s="107" t="s">
        <v>1080</v>
      </c>
    </row>
    <row r="507" spans="1:6" ht="51">
      <c r="A507" s="127">
        <v>210201501</v>
      </c>
      <c r="B507" s="128"/>
      <c r="C507" s="129"/>
      <c r="D507" s="107" t="s">
        <v>1032</v>
      </c>
      <c r="E507" s="110"/>
      <c r="F507" s="107" t="s">
        <v>1081</v>
      </c>
    </row>
    <row r="508" spans="1:6" ht="30" customHeight="1">
      <c r="A508" s="127">
        <v>210201501</v>
      </c>
      <c r="B508" s="128"/>
      <c r="C508" s="129"/>
      <c r="D508" s="107" t="s">
        <v>1033</v>
      </c>
      <c r="E508" s="110"/>
      <c r="F508" s="110"/>
    </row>
    <row r="509" spans="1:6" ht="30" customHeight="1">
      <c r="A509" s="127">
        <v>210201501</v>
      </c>
      <c r="B509" s="128"/>
      <c r="C509" s="129"/>
      <c r="D509" s="107" t="s">
        <v>1034</v>
      </c>
      <c r="E509" s="110"/>
      <c r="F509" s="110"/>
    </row>
    <row r="510" spans="1:6" ht="30" customHeight="1">
      <c r="A510" s="127">
        <v>210201501</v>
      </c>
      <c r="B510" s="128"/>
      <c r="C510" s="129"/>
      <c r="D510" s="107" t="s">
        <v>1035</v>
      </c>
      <c r="E510" s="110"/>
      <c r="F510" s="110"/>
    </row>
    <row r="511" spans="1:6" ht="30" customHeight="1">
      <c r="A511" s="127">
        <v>210201501</v>
      </c>
      <c r="B511" s="128"/>
      <c r="C511" s="129"/>
      <c r="D511" s="107" t="s">
        <v>1036</v>
      </c>
      <c r="E511" s="110"/>
      <c r="F511" s="110"/>
    </row>
    <row r="512" spans="1:6" ht="30" customHeight="1">
      <c r="A512" s="127">
        <v>210201501</v>
      </c>
      <c r="B512" s="128"/>
      <c r="C512" s="129"/>
      <c r="D512" s="107" t="s">
        <v>1037</v>
      </c>
      <c r="E512" s="110"/>
      <c r="F512" s="110"/>
    </row>
    <row r="513" spans="1:6" ht="30" customHeight="1">
      <c r="A513" s="127">
        <v>210201501</v>
      </c>
      <c r="B513" s="128"/>
      <c r="C513" s="129"/>
      <c r="D513" s="107" t="s">
        <v>1038</v>
      </c>
      <c r="E513" s="110"/>
      <c r="F513" s="110"/>
    </row>
    <row r="514" spans="1:6" ht="30" customHeight="1">
      <c r="A514" s="127">
        <v>210201501</v>
      </c>
      <c r="B514" s="128"/>
      <c r="C514" s="129"/>
      <c r="D514" s="107" t="s">
        <v>1039</v>
      </c>
      <c r="E514" s="110"/>
      <c r="F514" s="110"/>
    </row>
    <row r="515" spans="1:6" ht="30" customHeight="1">
      <c r="A515" s="127">
        <v>210201501</v>
      </c>
      <c r="B515" s="128"/>
      <c r="C515" s="129"/>
      <c r="D515" s="107" t="s">
        <v>1040</v>
      </c>
      <c r="E515" s="110"/>
      <c r="F515" s="110"/>
    </row>
    <row r="516" spans="1:6" ht="30" customHeight="1">
      <c r="A516" s="127">
        <v>210201501</v>
      </c>
      <c r="B516" s="128"/>
      <c r="C516" s="129"/>
      <c r="D516" s="107" t="s">
        <v>1041</v>
      </c>
      <c r="E516" s="110"/>
      <c r="F516" s="110"/>
    </row>
    <row r="517" spans="1:6" ht="30" customHeight="1">
      <c r="A517" s="127">
        <v>210201501</v>
      </c>
      <c r="B517" s="128"/>
      <c r="C517" s="129"/>
      <c r="D517" s="107" t="s">
        <v>1042</v>
      </c>
      <c r="E517" s="110"/>
      <c r="F517" s="110"/>
    </row>
    <row r="518" spans="1:6" ht="30" customHeight="1">
      <c r="A518" s="127">
        <v>210201501</v>
      </c>
      <c r="B518" s="128"/>
      <c r="C518" s="129"/>
      <c r="D518" s="107" t="s">
        <v>1043</v>
      </c>
      <c r="E518" s="110"/>
      <c r="F518" s="110"/>
    </row>
    <row r="519" spans="1:6" ht="30" customHeight="1">
      <c r="A519" s="127">
        <v>210201501</v>
      </c>
      <c r="B519" s="128"/>
      <c r="C519" s="129"/>
      <c r="D519" s="107" t="s">
        <v>1044</v>
      </c>
      <c r="E519" s="110"/>
      <c r="F519" s="110"/>
    </row>
    <row r="520" spans="1:6" ht="30" customHeight="1">
      <c r="A520" s="127">
        <v>210201501</v>
      </c>
      <c r="B520" s="128"/>
      <c r="C520" s="129"/>
      <c r="D520" s="107" t="s">
        <v>1045</v>
      </c>
      <c r="E520" s="110"/>
      <c r="F520" s="110"/>
    </row>
    <row r="521" spans="1:6" ht="30" customHeight="1">
      <c r="A521" s="127">
        <v>210201501</v>
      </c>
      <c r="B521" s="128"/>
      <c r="C521" s="129"/>
      <c r="D521" s="107" t="s">
        <v>1046</v>
      </c>
      <c r="E521" s="110"/>
      <c r="F521" s="110"/>
    </row>
    <row r="522" spans="1:6" ht="30" customHeight="1">
      <c r="A522" s="127">
        <v>210201501</v>
      </c>
      <c r="B522" s="128"/>
      <c r="C522" s="129"/>
      <c r="D522" s="107" t="s">
        <v>1047</v>
      </c>
      <c r="E522" s="110"/>
      <c r="F522" s="110"/>
    </row>
    <row r="523" spans="1:6" ht="30" customHeight="1">
      <c r="A523" s="127">
        <v>210201501</v>
      </c>
      <c r="B523" s="128"/>
      <c r="C523" s="129"/>
      <c r="D523" s="107" t="s">
        <v>1048</v>
      </c>
      <c r="E523" s="110"/>
      <c r="F523" s="110"/>
    </row>
    <row r="524" spans="1:6" ht="38.25">
      <c r="A524" s="127">
        <v>210201501</v>
      </c>
      <c r="B524" s="128"/>
      <c r="C524" s="129"/>
      <c r="D524" s="107" t="s">
        <v>1049</v>
      </c>
      <c r="E524" s="110"/>
      <c r="F524" s="110"/>
    </row>
    <row r="525" spans="1:6" ht="30" customHeight="1">
      <c r="A525" s="127">
        <v>210201501</v>
      </c>
      <c r="B525" s="128"/>
      <c r="C525" s="129"/>
      <c r="D525" s="107" t="s">
        <v>1050</v>
      </c>
      <c r="E525" s="110"/>
      <c r="F525" s="110"/>
    </row>
    <row r="526" spans="1:6" ht="30" customHeight="1">
      <c r="A526" s="127">
        <v>210201501</v>
      </c>
      <c r="B526" s="128"/>
      <c r="C526" s="129"/>
      <c r="D526" s="107" t="s">
        <v>1051</v>
      </c>
      <c r="E526" s="110"/>
      <c r="F526" s="110"/>
    </row>
    <row r="527" spans="1:6" ht="30" customHeight="1">
      <c r="A527" s="127">
        <v>210201501</v>
      </c>
      <c r="B527" s="128"/>
      <c r="C527" s="129"/>
      <c r="D527" s="107" t="s">
        <v>1052</v>
      </c>
      <c r="E527" s="110"/>
      <c r="F527" s="110"/>
    </row>
    <row r="528" spans="1:6" ht="30" customHeight="1">
      <c r="A528" s="127">
        <v>210201501</v>
      </c>
      <c r="B528" s="128"/>
      <c r="C528" s="129"/>
      <c r="D528" s="107" t="s">
        <v>1053</v>
      </c>
      <c r="E528" s="110"/>
      <c r="F528" s="110"/>
    </row>
    <row r="529" spans="1:6" ht="30" customHeight="1">
      <c r="A529" s="127">
        <v>210201501</v>
      </c>
      <c r="B529" s="128"/>
      <c r="C529" s="129"/>
      <c r="D529" s="107" t="s">
        <v>1054</v>
      </c>
      <c r="E529" s="110"/>
      <c r="F529" s="110"/>
    </row>
    <row r="530" spans="1:6" ht="30" customHeight="1">
      <c r="A530" s="127">
        <v>210201501</v>
      </c>
      <c r="B530" s="128"/>
      <c r="C530" s="129"/>
      <c r="D530" s="107" t="s">
        <v>1055</v>
      </c>
      <c r="E530" s="110"/>
      <c r="F530" s="110"/>
    </row>
    <row r="531" spans="1:6" ht="30" customHeight="1">
      <c r="A531" s="127">
        <v>210201501</v>
      </c>
      <c r="B531" s="128"/>
      <c r="C531" s="129"/>
      <c r="D531" s="107" t="s">
        <v>1056</v>
      </c>
      <c r="E531" s="110"/>
      <c r="F531" s="110"/>
    </row>
    <row r="532" spans="1:6" ht="30" customHeight="1">
      <c r="A532" s="127">
        <v>210201501</v>
      </c>
      <c r="B532" s="128"/>
      <c r="C532" s="129"/>
      <c r="D532" s="107" t="s">
        <v>1057</v>
      </c>
      <c r="E532" s="110"/>
      <c r="F532" s="110"/>
    </row>
    <row r="533" spans="1:6" ht="30" customHeight="1">
      <c r="A533" s="127">
        <v>210201501</v>
      </c>
      <c r="B533" s="128"/>
      <c r="C533" s="129"/>
      <c r="D533" s="107" t="s">
        <v>1058</v>
      </c>
      <c r="E533" s="110"/>
      <c r="F533" s="110"/>
    </row>
    <row r="534" spans="1:6" ht="30" customHeight="1">
      <c r="A534" s="127">
        <v>210201501</v>
      </c>
      <c r="B534" s="128"/>
      <c r="C534" s="129"/>
      <c r="D534" s="107" t="s">
        <v>1059</v>
      </c>
      <c r="E534" s="110"/>
      <c r="F534" s="110"/>
    </row>
    <row r="535" spans="1:6" ht="30" customHeight="1">
      <c r="A535" s="127">
        <v>210201501</v>
      </c>
      <c r="B535" s="128"/>
      <c r="C535" s="129"/>
      <c r="D535" s="107" t="s">
        <v>1060</v>
      </c>
      <c r="E535" s="110"/>
      <c r="F535" s="110"/>
    </row>
    <row r="536" spans="1:6" ht="30" customHeight="1">
      <c r="A536" s="127">
        <v>210201501</v>
      </c>
      <c r="B536" s="128"/>
      <c r="C536" s="129"/>
      <c r="D536" s="107" t="s">
        <v>1061</v>
      </c>
      <c r="E536" s="110"/>
      <c r="F536" s="110"/>
    </row>
    <row r="537" spans="1:6" ht="30" customHeight="1">
      <c r="A537" s="127">
        <v>210201501</v>
      </c>
      <c r="B537" s="128"/>
      <c r="C537" s="129"/>
      <c r="D537" s="107" t="s">
        <v>1062</v>
      </c>
      <c r="E537" s="110"/>
      <c r="F537" s="110"/>
    </row>
    <row r="538" spans="1:6" ht="30" customHeight="1">
      <c r="A538" s="127">
        <v>210201501</v>
      </c>
      <c r="B538" s="128"/>
      <c r="C538" s="129"/>
      <c r="D538" s="107" t="s">
        <v>1063</v>
      </c>
      <c r="E538" s="110"/>
      <c r="F538" s="110"/>
    </row>
    <row r="539" spans="1:6" ht="30" customHeight="1">
      <c r="A539" s="127">
        <v>210201501</v>
      </c>
      <c r="B539" s="128"/>
      <c r="C539" s="129"/>
      <c r="D539" s="107" t="s">
        <v>1064</v>
      </c>
      <c r="E539" s="110"/>
      <c r="F539" s="110"/>
    </row>
    <row r="540" spans="1:6" s="87" customFormat="1" ht="8.1" customHeight="1">
      <c r="A540" s="91">
        <v>210201501</v>
      </c>
      <c r="B540" s="92"/>
      <c r="C540" s="93"/>
      <c r="D540" s="94"/>
      <c r="E540" s="94"/>
      <c r="F540" s="94"/>
    </row>
  </sheetData>
  <sheetProtection formatCells="0" formatColumns="0" formatRows="0" insertRows="0" deleteRows="0"/>
  <autoFilter ref="A1:F540" xr:uid="{A88B23D7-E099-41A8-8113-4C2162D0967E}"/>
  <printOptions horizontalCentered="1"/>
  <pageMargins left="0.39370078740157483" right="0.39370078740157483" top="0.39370078740157483" bottom="0.39370078740157483" header="0" footer="0"/>
  <pageSetup scale="35" fitToHeight="0" pageOrder="overThenDown" orientation="landscape"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R60"/>
  <sheetViews>
    <sheetView showGridLines="0" tabSelected="1" zoomScale="90" zoomScaleNormal="90" workbookViewId="0">
      <pane ySplit="11" topLeftCell="A21" activePane="bottomLeft" state="frozen"/>
      <selection pane="bottomLeft" activeCell="I13" sqref="I13"/>
    </sheetView>
  </sheetViews>
  <sheetFormatPr baseColWidth="10" defaultColWidth="9.140625" defaultRowHeight="16.5"/>
  <cols>
    <col min="1" max="1" width="6.7109375" style="44" customWidth="1"/>
    <col min="2" max="2" width="50.7109375" style="31" customWidth="1"/>
    <col min="3" max="3" width="4.7109375" style="41" customWidth="1"/>
    <col min="4" max="4" width="10.7109375" style="41" customWidth="1"/>
    <col min="5" max="5" width="4.7109375" style="41" customWidth="1"/>
    <col min="6" max="6" width="32.7109375" style="45" customWidth="1"/>
    <col min="7" max="7" width="14.7109375" style="41" customWidth="1"/>
    <col min="8" max="8" width="6.85546875" style="31" hidden="1" customWidth="1"/>
    <col min="9" max="10" width="12.7109375" style="41" customWidth="1"/>
    <col min="11" max="11" width="5.7109375" style="41" customWidth="1"/>
    <col min="12" max="13" width="5.7109375" style="31" customWidth="1"/>
    <col min="14" max="14" width="1.85546875" style="31" hidden="1" customWidth="1"/>
    <col min="15" max="70" width="2.42578125" style="31" customWidth="1"/>
    <col min="71" max="16384" width="9.140625" style="31"/>
  </cols>
  <sheetData>
    <row r="1" spans="1:70" s="1" customFormat="1" ht="5.0999999999999996" customHeight="1">
      <c r="A1" s="236"/>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6"/>
      <c r="AG1" s="236"/>
      <c r="AH1" s="236"/>
      <c r="AI1" s="236"/>
      <c r="AJ1" s="236"/>
      <c r="AK1" s="236"/>
      <c r="AL1" s="236"/>
      <c r="AM1" s="236"/>
      <c r="AN1" s="236"/>
      <c r="AO1" s="236"/>
      <c r="AP1" s="236"/>
      <c r="AQ1" s="236"/>
      <c r="AR1" s="236"/>
      <c r="AS1" s="236"/>
      <c r="AT1" s="236"/>
      <c r="AU1" s="236"/>
      <c r="AV1" s="236"/>
      <c r="AW1" s="236"/>
      <c r="AX1" s="236"/>
      <c r="AY1" s="236"/>
      <c r="AZ1" s="236"/>
      <c r="BA1" s="236"/>
      <c r="BB1" s="236"/>
      <c r="BC1" s="236"/>
      <c r="BD1" s="236"/>
      <c r="BE1" s="236"/>
      <c r="BF1" s="236"/>
      <c r="BG1" s="236"/>
      <c r="BH1" s="236"/>
      <c r="BI1" s="236"/>
      <c r="BJ1" s="236"/>
      <c r="BK1" s="236"/>
      <c r="BL1" s="236"/>
      <c r="BM1" s="236"/>
      <c r="BN1" s="236"/>
      <c r="BO1" s="236"/>
      <c r="BP1" s="236"/>
      <c r="BQ1" s="236"/>
      <c r="BR1" s="236"/>
    </row>
    <row r="2" spans="1:70" s="46" customFormat="1" ht="20.25">
      <c r="A2" s="237" t="s">
        <v>21</v>
      </c>
      <c r="B2" s="237"/>
      <c r="C2" s="237"/>
      <c r="D2" s="237"/>
      <c r="E2" s="237"/>
      <c r="F2" s="237"/>
      <c r="G2" s="237"/>
      <c r="H2" s="236"/>
      <c r="I2" s="237"/>
      <c r="J2" s="237"/>
      <c r="K2" s="237"/>
      <c r="L2" s="237"/>
      <c r="M2" s="237"/>
      <c r="N2" s="237"/>
      <c r="O2" s="237"/>
      <c r="P2" s="237"/>
      <c r="Q2" s="237"/>
      <c r="R2" s="237"/>
      <c r="S2" s="237"/>
      <c r="T2" s="237"/>
      <c r="U2" s="237"/>
      <c r="V2" s="237"/>
      <c r="W2" s="237"/>
      <c r="X2" s="237"/>
      <c r="Y2" s="237"/>
      <c r="Z2" s="237"/>
      <c r="AA2" s="237"/>
      <c r="AB2" s="237"/>
      <c r="AC2" s="237"/>
      <c r="AD2" s="237"/>
      <c r="AE2" s="237"/>
      <c r="AF2" s="237"/>
      <c r="AG2" s="237"/>
      <c r="AH2" s="237"/>
      <c r="AI2" s="237"/>
      <c r="AJ2" s="237"/>
      <c r="AK2" s="237"/>
      <c r="AL2" s="237"/>
      <c r="AM2" s="237"/>
      <c r="AN2" s="237"/>
      <c r="AO2" s="237"/>
      <c r="AP2" s="237"/>
      <c r="AQ2" s="237"/>
      <c r="AR2" s="237"/>
      <c r="AS2" s="237"/>
      <c r="AT2" s="237"/>
      <c r="AU2" s="237"/>
      <c r="AV2" s="237"/>
      <c r="AW2" s="237"/>
      <c r="AX2" s="237"/>
      <c r="AY2" s="237"/>
      <c r="AZ2" s="237"/>
      <c r="BA2" s="237"/>
      <c r="BB2" s="237"/>
      <c r="BC2" s="237"/>
      <c r="BD2" s="237"/>
      <c r="BE2" s="237"/>
      <c r="BF2" s="237"/>
      <c r="BG2" s="237"/>
      <c r="BH2" s="237"/>
      <c r="BI2" s="237"/>
      <c r="BJ2" s="237"/>
      <c r="BK2" s="237"/>
      <c r="BL2" s="237"/>
      <c r="BM2" s="237"/>
      <c r="BN2" s="237"/>
      <c r="BO2" s="237"/>
      <c r="BP2" s="237"/>
      <c r="BQ2" s="237"/>
      <c r="BR2" s="238"/>
    </row>
    <row r="3" spans="1:70" s="46" customFormat="1" ht="20.25">
      <c r="A3" s="237" t="s">
        <v>0</v>
      </c>
      <c r="B3" s="237"/>
      <c r="C3" s="237"/>
      <c r="D3" s="237"/>
      <c r="E3" s="237"/>
      <c r="F3" s="237"/>
      <c r="G3" s="237"/>
      <c r="H3" s="236"/>
      <c r="I3" s="237"/>
      <c r="J3" s="237"/>
      <c r="K3" s="237"/>
      <c r="L3" s="237"/>
      <c r="M3" s="237"/>
      <c r="N3" s="237"/>
      <c r="O3" s="237"/>
      <c r="P3" s="237"/>
      <c r="Q3" s="237"/>
      <c r="R3" s="237"/>
      <c r="S3" s="237"/>
      <c r="T3" s="237"/>
      <c r="U3" s="237"/>
      <c r="V3" s="237"/>
      <c r="W3" s="237"/>
      <c r="X3" s="237"/>
      <c r="Y3" s="237"/>
      <c r="Z3" s="237"/>
      <c r="AA3" s="237"/>
      <c r="AB3" s="237"/>
      <c r="AC3" s="237"/>
      <c r="AD3" s="237"/>
      <c r="AE3" s="237"/>
      <c r="AF3" s="237"/>
      <c r="AG3" s="237"/>
      <c r="AH3" s="237"/>
      <c r="AI3" s="237"/>
      <c r="AJ3" s="237"/>
      <c r="AK3" s="237"/>
      <c r="AL3" s="237"/>
      <c r="AM3" s="237"/>
      <c r="AN3" s="237"/>
      <c r="AO3" s="237"/>
      <c r="AP3" s="237"/>
      <c r="AQ3" s="237"/>
      <c r="AR3" s="237"/>
      <c r="AS3" s="237"/>
      <c r="AT3" s="237"/>
      <c r="AU3" s="237"/>
      <c r="AV3" s="237"/>
      <c r="AW3" s="237"/>
      <c r="AX3" s="237"/>
      <c r="AY3" s="237"/>
      <c r="AZ3" s="237"/>
      <c r="BA3" s="237"/>
      <c r="BB3" s="237"/>
      <c r="BC3" s="237"/>
      <c r="BD3" s="237"/>
      <c r="BE3" s="237"/>
      <c r="BF3" s="237"/>
      <c r="BG3" s="237"/>
      <c r="BH3" s="237"/>
      <c r="BI3" s="237"/>
      <c r="BJ3" s="237"/>
      <c r="BK3" s="237"/>
      <c r="BL3" s="237"/>
      <c r="BM3" s="237"/>
      <c r="BN3" s="237"/>
      <c r="BO3" s="237"/>
      <c r="BP3" s="237"/>
      <c r="BQ3" s="237"/>
      <c r="BR3" s="238"/>
    </row>
    <row r="4" spans="1:70" s="1" customFormat="1" ht="5.0999999999999996" customHeight="1" thickBot="1">
      <c r="A4" s="239"/>
      <c r="B4" s="239"/>
      <c r="C4" s="239"/>
      <c r="D4" s="239"/>
      <c r="E4" s="239"/>
      <c r="F4" s="239"/>
      <c r="G4" s="239"/>
      <c r="H4" s="239"/>
      <c r="I4" s="239"/>
      <c r="J4" s="239"/>
      <c r="K4" s="239"/>
      <c r="L4" s="239"/>
      <c r="M4" s="239"/>
      <c r="N4" s="239"/>
      <c r="O4" s="239"/>
      <c r="P4" s="239"/>
      <c r="Q4" s="239"/>
      <c r="R4" s="239"/>
      <c r="S4" s="239"/>
      <c r="T4" s="239"/>
      <c r="U4" s="239"/>
      <c r="V4" s="239"/>
      <c r="W4" s="239"/>
      <c r="X4" s="239"/>
      <c r="Y4" s="239"/>
      <c r="Z4" s="239"/>
      <c r="AA4" s="239"/>
      <c r="AB4" s="239"/>
      <c r="AC4" s="239"/>
      <c r="AD4" s="239"/>
      <c r="AE4" s="239"/>
      <c r="AF4" s="239"/>
      <c r="AG4" s="239"/>
      <c r="AH4" s="239"/>
      <c r="AI4" s="239"/>
      <c r="AJ4" s="239"/>
      <c r="AK4" s="239"/>
      <c r="AL4" s="239"/>
      <c r="AM4" s="239"/>
      <c r="AN4" s="239"/>
      <c r="AO4" s="239"/>
      <c r="AP4" s="239"/>
      <c r="AQ4" s="239"/>
      <c r="AR4" s="239"/>
      <c r="AS4" s="239"/>
      <c r="AT4" s="239"/>
      <c r="AU4" s="239"/>
      <c r="AV4" s="239"/>
      <c r="AW4" s="239"/>
      <c r="AX4" s="239"/>
      <c r="AY4" s="239"/>
      <c r="AZ4" s="239"/>
      <c r="BA4" s="239"/>
      <c r="BB4" s="239"/>
      <c r="BC4" s="239"/>
      <c r="BD4" s="239"/>
      <c r="BE4" s="239"/>
      <c r="BF4" s="239"/>
      <c r="BG4" s="239"/>
      <c r="BH4" s="239"/>
      <c r="BI4" s="239"/>
      <c r="BJ4" s="239"/>
      <c r="BK4" s="239"/>
      <c r="BL4" s="239"/>
      <c r="BM4" s="239"/>
      <c r="BN4" s="239"/>
      <c r="BO4" s="239"/>
      <c r="BP4" s="239"/>
      <c r="BQ4" s="239"/>
      <c r="BR4" s="240"/>
    </row>
    <row r="5" spans="1:70" s="1" customFormat="1" ht="5.0999999999999996" customHeight="1" thickTop="1">
      <c r="A5" s="169"/>
      <c r="B5" s="169"/>
      <c r="C5" s="169"/>
      <c r="D5" s="169"/>
      <c r="E5" s="169"/>
      <c r="F5" s="169"/>
      <c r="G5" s="169"/>
      <c r="H5" s="169"/>
      <c r="I5" s="169"/>
      <c r="J5" s="169"/>
      <c r="K5" s="169"/>
      <c r="L5" s="169"/>
      <c r="M5" s="169"/>
      <c r="N5" s="169"/>
      <c r="O5" s="169"/>
      <c r="P5" s="169"/>
      <c r="Q5" s="169"/>
      <c r="R5" s="169"/>
      <c r="S5" s="169"/>
      <c r="T5" s="169"/>
      <c r="U5" s="169"/>
      <c r="V5" s="169"/>
      <c r="W5" s="169"/>
      <c r="X5" s="169"/>
      <c r="Y5" s="169"/>
      <c r="Z5" s="169"/>
      <c r="AA5" s="169"/>
      <c r="AB5" s="169"/>
      <c r="AC5" s="169"/>
      <c r="AD5" s="169"/>
      <c r="AE5" s="169"/>
      <c r="AF5" s="169"/>
      <c r="AG5" s="169"/>
      <c r="AH5" s="169"/>
      <c r="AI5" s="169"/>
      <c r="AJ5" s="169"/>
      <c r="AK5" s="169"/>
      <c r="AL5" s="169"/>
      <c r="AM5" s="169"/>
      <c r="AN5" s="169"/>
      <c r="AO5" s="169"/>
      <c r="AP5" s="169"/>
      <c r="AQ5" s="169"/>
      <c r="AR5" s="169"/>
      <c r="AS5" s="169"/>
      <c r="AT5" s="169"/>
      <c r="AU5" s="169"/>
      <c r="AV5" s="169"/>
      <c r="AW5" s="169"/>
      <c r="AX5" s="169"/>
      <c r="AY5" s="169"/>
      <c r="AZ5" s="169"/>
      <c r="BA5" s="169"/>
      <c r="BB5" s="169"/>
      <c r="BC5" s="169"/>
      <c r="BD5" s="169"/>
      <c r="BE5" s="169"/>
      <c r="BF5" s="169"/>
      <c r="BG5" s="169"/>
      <c r="BH5" s="169"/>
      <c r="BI5" s="169"/>
      <c r="BJ5" s="169"/>
      <c r="BK5" s="169"/>
      <c r="BL5" s="169"/>
      <c r="BM5" s="169"/>
      <c r="BN5" s="169"/>
      <c r="BO5" s="169"/>
      <c r="BP5" s="169"/>
      <c r="BQ5" s="169"/>
      <c r="BR5" s="170"/>
    </row>
    <row r="6" spans="1:70" ht="18" customHeight="1">
      <c r="A6" s="171"/>
      <c r="B6" s="172"/>
      <c r="C6" s="173"/>
      <c r="D6" s="173"/>
      <c r="E6" s="173"/>
      <c r="F6" s="174"/>
      <c r="G6" s="173"/>
      <c r="H6" s="175"/>
      <c r="I6" s="176"/>
      <c r="J6" s="176"/>
      <c r="L6" s="177"/>
      <c r="BR6" s="178"/>
    </row>
    <row r="7" spans="1:70" ht="12" customHeight="1">
      <c r="A7" s="179"/>
      <c r="L7" s="177"/>
      <c r="O7" s="180"/>
      <c r="P7" s="180"/>
      <c r="Q7" s="180"/>
      <c r="R7" s="180"/>
      <c r="S7" s="180"/>
      <c r="T7" s="180"/>
      <c r="U7" s="180"/>
      <c r="V7" s="180"/>
      <c r="W7" s="180"/>
      <c r="X7" s="180"/>
      <c r="Y7" s="180"/>
      <c r="Z7" s="180"/>
      <c r="AA7" s="180"/>
      <c r="AB7" s="180"/>
      <c r="AC7" s="180"/>
      <c r="AD7" s="180"/>
      <c r="AE7" s="180"/>
      <c r="BR7" s="178"/>
    </row>
    <row r="8" spans="1:70" ht="17.25" customHeight="1">
      <c r="B8" s="181" t="s">
        <v>26</v>
      </c>
      <c r="C8" s="182"/>
      <c r="D8" s="235">
        <v>45580</v>
      </c>
      <c r="E8" s="235"/>
      <c r="F8" s="235"/>
      <c r="G8" s="42"/>
      <c r="H8" s="42"/>
      <c r="K8" s="196" t="s">
        <v>28</v>
      </c>
      <c r="L8" s="32">
        <v>1</v>
      </c>
      <c r="O8" s="232" t="str">
        <f>"Semana "&amp;(O10-($D$8-WEEKDAY($D$8,1)+2))/7+1</f>
        <v>Semana 1</v>
      </c>
      <c r="P8" s="233"/>
      <c r="Q8" s="233"/>
      <c r="R8" s="233"/>
      <c r="S8" s="233"/>
      <c r="T8" s="233"/>
      <c r="U8" s="234"/>
      <c r="V8" s="232" t="str">
        <f>"Semana "&amp;(V10-($D$8-WEEKDAY($D$8,1)+2))/7+1</f>
        <v>Semana 2</v>
      </c>
      <c r="W8" s="233"/>
      <c r="X8" s="233"/>
      <c r="Y8" s="233"/>
      <c r="Z8" s="233"/>
      <c r="AA8" s="233"/>
      <c r="AB8" s="234"/>
      <c r="AC8" s="232" t="str">
        <f>"Semana "&amp;(AC10-($D$8-WEEKDAY($D$8,1)+2))/7+1</f>
        <v>Semana 3</v>
      </c>
      <c r="AD8" s="233"/>
      <c r="AE8" s="233"/>
      <c r="AF8" s="233"/>
      <c r="AG8" s="233"/>
      <c r="AH8" s="233"/>
      <c r="AI8" s="234"/>
      <c r="AJ8" s="232" t="str">
        <f>"Semana "&amp;(AJ10-($D$8-WEEKDAY($D$8,1)+2))/7+1</f>
        <v>Semana 4</v>
      </c>
      <c r="AK8" s="233"/>
      <c r="AL8" s="233"/>
      <c r="AM8" s="233"/>
      <c r="AN8" s="233"/>
      <c r="AO8" s="233"/>
      <c r="AP8" s="234"/>
      <c r="AQ8" s="232" t="str">
        <f>"Semana "&amp;(AQ10-($D$8-WEEKDAY($D$8,1)+2))/7+1</f>
        <v>Semana 5</v>
      </c>
      <c r="AR8" s="233"/>
      <c r="AS8" s="233"/>
      <c r="AT8" s="233"/>
      <c r="AU8" s="233"/>
      <c r="AV8" s="233"/>
      <c r="AW8" s="234"/>
      <c r="AX8" s="232" t="str">
        <f>"Semana "&amp;(AX10-($D$8-WEEKDAY($D$8,1)+2))/7+1</f>
        <v>Semana 6</v>
      </c>
      <c r="AY8" s="233"/>
      <c r="AZ8" s="233"/>
      <c r="BA8" s="233"/>
      <c r="BB8" s="233"/>
      <c r="BC8" s="233"/>
      <c r="BD8" s="234"/>
      <c r="BE8" s="232" t="str">
        <f>"Semana "&amp;(BE10-($D$8-WEEKDAY($D$8,1)+2))/7+1</f>
        <v>Semana 7</v>
      </c>
      <c r="BF8" s="233"/>
      <c r="BG8" s="233"/>
      <c r="BH8" s="233"/>
      <c r="BI8" s="233"/>
      <c r="BJ8" s="233"/>
      <c r="BK8" s="234"/>
      <c r="BL8" s="232" t="str">
        <f>"Semana "&amp;(BL10-($D$8-WEEKDAY($D$8,1)+2))/7+1</f>
        <v>Semana 8</v>
      </c>
      <c r="BM8" s="233"/>
      <c r="BN8" s="233"/>
      <c r="BO8" s="233"/>
      <c r="BP8" s="233"/>
      <c r="BQ8" s="233"/>
      <c r="BR8" s="245"/>
    </row>
    <row r="9" spans="1:70" ht="17.25" customHeight="1">
      <c r="B9" s="181" t="s">
        <v>27</v>
      </c>
      <c r="C9" s="182"/>
      <c r="D9" s="231" t="s">
        <v>1171</v>
      </c>
      <c r="E9" s="231"/>
      <c r="F9" s="231"/>
      <c r="G9" s="43"/>
      <c r="H9" s="43"/>
      <c r="O9" s="241">
        <f>O10</f>
        <v>45579</v>
      </c>
      <c r="P9" s="242"/>
      <c r="Q9" s="242"/>
      <c r="R9" s="242"/>
      <c r="S9" s="242"/>
      <c r="T9" s="242"/>
      <c r="U9" s="243"/>
      <c r="V9" s="241">
        <f>V10</f>
        <v>45586</v>
      </c>
      <c r="W9" s="242"/>
      <c r="X9" s="242"/>
      <c r="Y9" s="242"/>
      <c r="Z9" s="242"/>
      <c r="AA9" s="242"/>
      <c r="AB9" s="243"/>
      <c r="AC9" s="241">
        <f>AC10</f>
        <v>45593</v>
      </c>
      <c r="AD9" s="242"/>
      <c r="AE9" s="242"/>
      <c r="AF9" s="242"/>
      <c r="AG9" s="242"/>
      <c r="AH9" s="242"/>
      <c r="AI9" s="243"/>
      <c r="AJ9" s="241">
        <f>AJ10</f>
        <v>45600</v>
      </c>
      <c r="AK9" s="242"/>
      <c r="AL9" s="242"/>
      <c r="AM9" s="242"/>
      <c r="AN9" s="242"/>
      <c r="AO9" s="242"/>
      <c r="AP9" s="243"/>
      <c r="AQ9" s="241">
        <f>AQ10</f>
        <v>45607</v>
      </c>
      <c r="AR9" s="242"/>
      <c r="AS9" s="242"/>
      <c r="AT9" s="242"/>
      <c r="AU9" s="242"/>
      <c r="AV9" s="242"/>
      <c r="AW9" s="243"/>
      <c r="AX9" s="241">
        <f>AX10</f>
        <v>45614</v>
      </c>
      <c r="AY9" s="242"/>
      <c r="AZ9" s="242"/>
      <c r="BA9" s="242"/>
      <c r="BB9" s="242"/>
      <c r="BC9" s="242"/>
      <c r="BD9" s="243"/>
      <c r="BE9" s="241">
        <f>BE10</f>
        <v>45621</v>
      </c>
      <c r="BF9" s="242"/>
      <c r="BG9" s="242"/>
      <c r="BH9" s="242"/>
      <c r="BI9" s="242"/>
      <c r="BJ9" s="242"/>
      <c r="BK9" s="243"/>
      <c r="BL9" s="241">
        <f>BL10</f>
        <v>45628</v>
      </c>
      <c r="BM9" s="242"/>
      <c r="BN9" s="242"/>
      <c r="BO9" s="242"/>
      <c r="BP9" s="242"/>
      <c r="BQ9" s="242"/>
      <c r="BR9" s="244"/>
    </row>
    <row r="10" spans="1:70">
      <c r="O10" s="33">
        <f>D8-WEEKDAY(D8,1)+2+7*(L8-1)</f>
        <v>45579</v>
      </c>
      <c r="P10" s="34">
        <f t="shared" ref="P10:BR10" si="0">O10+1</f>
        <v>45580</v>
      </c>
      <c r="Q10" s="34">
        <f t="shared" si="0"/>
        <v>45581</v>
      </c>
      <c r="R10" s="34">
        <f t="shared" si="0"/>
        <v>45582</v>
      </c>
      <c r="S10" s="34">
        <f t="shared" si="0"/>
        <v>45583</v>
      </c>
      <c r="T10" s="34">
        <f t="shared" si="0"/>
        <v>45584</v>
      </c>
      <c r="U10" s="35">
        <f t="shared" si="0"/>
        <v>45585</v>
      </c>
      <c r="V10" s="33">
        <f t="shared" si="0"/>
        <v>45586</v>
      </c>
      <c r="W10" s="34">
        <f t="shared" si="0"/>
        <v>45587</v>
      </c>
      <c r="X10" s="34">
        <f t="shared" si="0"/>
        <v>45588</v>
      </c>
      <c r="Y10" s="34">
        <f t="shared" si="0"/>
        <v>45589</v>
      </c>
      <c r="Z10" s="34">
        <f t="shared" si="0"/>
        <v>45590</v>
      </c>
      <c r="AA10" s="34">
        <f t="shared" si="0"/>
        <v>45591</v>
      </c>
      <c r="AB10" s="35">
        <f t="shared" si="0"/>
        <v>45592</v>
      </c>
      <c r="AC10" s="33">
        <f t="shared" si="0"/>
        <v>45593</v>
      </c>
      <c r="AD10" s="34">
        <f t="shared" si="0"/>
        <v>45594</v>
      </c>
      <c r="AE10" s="34">
        <f t="shared" si="0"/>
        <v>45595</v>
      </c>
      <c r="AF10" s="34">
        <f t="shared" si="0"/>
        <v>45596</v>
      </c>
      <c r="AG10" s="34">
        <f t="shared" si="0"/>
        <v>45597</v>
      </c>
      <c r="AH10" s="34">
        <f t="shared" si="0"/>
        <v>45598</v>
      </c>
      <c r="AI10" s="35">
        <f t="shared" si="0"/>
        <v>45599</v>
      </c>
      <c r="AJ10" s="33">
        <f t="shared" si="0"/>
        <v>45600</v>
      </c>
      <c r="AK10" s="34">
        <f t="shared" si="0"/>
        <v>45601</v>
      </c>
      <c r="AL10" s="34">
        <f t="shared" si="0"/>
        <v>45602</v>
      </c>
      <c r="AM10" s="34">
        <f t="shared" si="0"/>
        <v>45603</v>
      </c>
      <c r="AN10" s="34">
        <f t="shared" si="0"/>
        <v>45604</v>
      </c>
      <c r="AO10" s="34">
        <f t="shared" si="0"/>
        <v>45605</v>
      </c>
      <c r="AP10" s="35">
        <f t="shared" si="0"/>
        <v>45606</v>
      </c>
      <c r="AQ10" s="33">
        <f t="shared" si="0"/>
        <v>45607</v>
      </c>
      <c r="AR10" s="34">
        <f t="shared" si="0"/>
        <v>45608</v>
      </c>
      <c r="AS10" s="34">
        <f t="shared" si="0"/>
        <v>45609</v>
      </c>
      <c r="AT10" s="34">
        <f t="shared" si="0"/>
        <v>45610</v>
      </c>
      <c r="AU10" s="34">
        <f t="shared" si="0"/>
        <v>45611</v>
      </c>
      <c r="AV10" s="34">
        <f t="shared" si="0"/>
        <v>45612</v>
      </c>
      <c r="AW10" s="35">
        <f t="shared" si="0"/>
        <v>45613</v>
      </c>
      <c r="AX10" s="33">
        <f t="shared" si="0"/>
        <v>45614</v>
      </c>
      <c r="AY10" s="34">
        <f t="shared" si="0"/>
        <v>45615</v>
      </c>
      <c r="AZ10" s="34">
        <f t="shared" si="0"/>
        <v>45616</v>
      </c>
      <c r="BA10" s="34">
        <f t="shared" si="0"/>
        <v>45617</v>
      </c>
      <c r="BB10" s="34">
        <f t="shared" si="0"/>
        <v>45618</v>
      </c>
      <c r="BC10" s="34">
        <f t="shared" si="0"/>
        <v>45619</v>
      </c>
      <c r="BD10" s="35">
        <f t="shared" si="0"/>
        <v>45620</v>
      </c>
      <c r="BE10" s="33">
        <f t="shared" si="0"/>
        <v>45621</v>
      </c>
      <c r="BF10" s="34">
        <f t="shared" si="0"/>
        <v>45622</v>
      </c>
      <c r="BG10" s="34">
        <f t="shared" si="0"/>
        <v>45623</v>
      </c>
      <c r="BH10" s="34">
        <f t="shared" si="0"/>
        <v>45624</v>
      </c>
      <c r="BI10" s="34">
        <f t="shared" si="0"/>
        <v>45625</v>
      </c>
      <c r="BJ10" s="34">
        <f t="shared" si="0"/>
        <v>45626</v>
      </c>
      <c r="BK10" s="35">
        <f t="shared" si="0"/>
        <v>45627</v>
      </c>
      <c r="BL10" s="33">
        <f t="shared" si="0"/>
        <v>45628</v>
      </c>
      <c r="BM10" s="34">
        <f t="shared" si="0"/>
        <v>45629</v>
      </c>
      <c r="BN10" s="34">
        <f t="shared" si="0"/>
        <v>45630</v>
      </c>
      <c r="BO10" s="34">
        <f t="shared" si="0"/>
        <v>45631</v>
      </c>
      <c r="BP10" s="34">
        <f t="shared" si="0"/>
        <v>45632</v>
      </c>
      <c r="BQ10" s="34">
        <f t="shared" si="0"/>
        <v>45633</v>
      </c>
      <c r="BR10" s="183">
        <f t="shared" si="0"/>
        <v>45634</v>
      </c>
    </row>
    <row r="11" spans="1:70" ht="39.950000000000003" customHeight="1" thickBot="1">
      <c r="A11" s="37" t="s">
        <v>24</v>
      </c>
      <c r="B11" s="37" t="s">
        <v>25</v>
      </c>
      <c r="C11" s="139" t="s">
        <v>36</v>
      </c>
      <c r="D11" s="139" t="s">
        <v>1113</v>
      </c>
      <c r="E11" s="139" t="s">
        <v>34</v>
      </c>
      <c r="F11" s="36" t="s">
        <v>37</v>
      </c>
      <c r="G11" s="36" t="s">
        <v>38</v>
      </c>
      <c r="H11" s="36" t="s">
        <v>23</v>
      </c>
      <c r="I11" s="37" t="s">
        <v>39</v>
      </c>
      <c r="J11" s="37" t="s">
        <v>40</v>
      </c>
      <c r="K11" s="140" t="s">
        <v>41</v>
      </c>
      <c r="L11" s="36" t="s">
        <v>29</v>
      </c>
      <c r="M11" s="36" t="s">
        <v>42</v>
      </c>
      <c r="N11" s="36"/>
      <c r="O11" s="38" t="str">
        <f>CHOOSE(WEEKDAY(O10,1),"D","L","M","W","J","V","S")</f>
        <v>L</v>
      </c>
      <c r="P11" s="39" t="str">
        <f t="shared" ref="P11:U11" si="1">CHOOSE(WEEKDAY(P10,1),"D","L","M","W","J","V","S")</f>
        <v>M</v>
      </c>
      <c r="Q11" s="39" t="str">
        <f t="shared" si="1"/>
        <v>W</v>
      </c>
      <c r="R11" s="39" t="str">
        <f t="shared" si="1"/>
        <v>J</v>
      </c>
      <c r="S11" s="39" t="str">
        <f t="shared" si="1"/>
        <v>V</v>
      </c>
      <c r="T11" s="39" t="str">
        <f t="shared" si="1"/>
        <v>S</v>
      </c>
      <c r="U11" s="40" t="str">
        <f t="shared" si="1"/>
        <v>D</v>
      </c>
      <c r="V11" s="38" t="str">
        <f>CHOOSE(WEEKDAY(V10,1),"D","L","M","W","J","V","S")</f>
        <v>L</v>
      </c>
      <c r="W11" s="39" t="str">
        <f t="shared" ref="W11" si="2">CHOOSE(WEEKDAY(W10,1),"D","L","M","W","J","V","S")</f>
        <v>M</v>
      </c>
      <c r="X11" s="39" t="str">
        <f t="shared" ref="X11" si="3">CHOOSE(WEEKDAY(X10,1),"D","L","M","W","J","V","S")</f>
        <v>W</v>
      </c>
      <c r="Y11" s="39" t="str">
        <f t="shared" ref="Y11" si="4">CHOOSE(WEEKDAY(Y10,1),"D","L","M","W","J","V","S")</f>
        <v>J</v>
      </c>
      <c r="Z11" s="39" t="str">
        <f t="shared" ref="Z11" si="5">CHOOSE(WEEKDAY(Z10,1),"D","L","M","W","J","V","S")</f>
        <v>V</v>
      </c>
      <c r="AA11" s="39" t="str">
        <f t="shared" ref="AA11" si="6">CHOOSE(WEEKDAY(AA10,1),"D","L","M","W","J","V","S")</f>
        <v>S</v>
      </c>
      <c r="AB11" s="40" t="str">
        <f t="shared" ref="AB11" si="7">CHOOSE(WEEKDAY(AB10,1),"D","L","M","W","J","V","S")</f>
        <v>D</v>
      </c>
      <c r="AC11" s="38" t="str">
        <f>CHOOSE(WEEKDAY(AC10,1),"D","L","M","W","J","V","S")</f>
        <v>L</v>
      </c>
      <c r="AD11" s="39" t="str">
        <f t="shared" ref="AD11" si="8">CHOOSE(WEEKDAY(AD10,1),"D","L","M","W","J","V","S")</f>
        <v>M</v>
      </c>
      <c r="AE11" s="39" t="str">
        <f t="shared" ref="AE11" si="9">CHOOSE(WEEKDAY(AE10,1),"D","L","M","W","J","V","S")</f>
        <v>W</v>
      </c>
      <c r="AF11" s="39" t="str">
        <f t="shared" ref="AF11" si="10">CHOOSE(WEEKDAY(AF10,1),"D","L","M","W","J","V","S")</f>
        <v>J</v>
      </c>
      <c r="AG11" s="39" t="str">
        <f t="shared" ref="AG11" si="11">CHOOSE(WEEKDAY(AG10,1),"D","L","M","W","J","V","S")</f>
        <v>V</v>
      </c>
      <c r="AH11" s="39" t="str">
        <f t="shared" ref="AH11" si="12">CHOOSE(WEEKDAY(AH10,1),"D","L","M","W","J","V","S")</f>
        <v>S</v>
      </c>
      <c r="AI11" s="40" t="str">
        <f t="shared" ref="AI11" si="13">CHOOSE(WEEKDAY(AI10,1),"D","L","M","W","J","V","S")</f>
        <v>D</v>
      </c>
      <c r="AJ11" s="38" t="str">
        <f>CHOOSE(WEEKDAY(AJ10,1),"D","L","M","W","J","V","S")</f>
        <v>L</v>
      </c>
      <c r="AK11" s="39" t="str">
        <f t="shared" ref="AK11" si="14">CHOOSE(WEEKDAY(AK10,1),"D","L","M","W","J","V","S")</f>
        <v>M</v>
      </c>
      <c r="AL11" s="39" t="str">
        <f t="shared" ref="AL11" si="15">CHOOSE(WEEKDAY(AL10,1),"D","L","M","W","J","V","S")</f>
        <v>W</v>
      </c>
      <c r="AM11" s="39" t="str">
        <f t="shared" ref="AM11" si="16">CHOOSE(WEEKDAY(AM10,1),"D","L","M","W","J","V","S")</f>
        <v>J</v>
      </c>
      <c r="AN11" s="39" t="str">
        <f t="shared" ref="AN11" si="17">CHOOSE(WEEKDAY(AN10,1),"D","L","M","W","J","V","S")</f>
        <v>V</v>
      </c>
      <c r="AO11" s="39" t="str">
        <f t="shared" ref="AO11" si="18">CHOOSE(WEEKDAY(AO10,1),"D","L","M","W","J","V","S")</f>
        <v>S</v>
      </c>
      <c r="AP11" s="40" t="str">
        <f t="shared" ref="AP11" si="19">CHOOSE(WEEKDAY(AP10,1),"D","L","M","W","J","V","S")</f>
        <v>D</v>
      </c>
      <c r="AQ11" s="38" t="str">
        <f>CHOOSE(WEEKDAY(AQ10,1),"D","L","M","W","J","V","S")</f>
        <v>L</v>
      </c>
      <c r="AR11" s="39" t="str">
        <f t="shared" ref="AR11" si="20">CHOOSE(WEEKDAY(AR10,1),"D","L","M","W","J","V","S")</f>
        <v>M</v>
      </c>
      <c r="AS11" s="39" t="str">
        <f t="shared" ref="AS11" si="21">CHOOSE(WEEKDAY(AS10,1),"D","L","M","W","J","V","S")</f>
        <v>W</v>
      </c>
      <c r="AT11" s="39" t="str">
        <f t="shared" ref="AT11" si="22">CHOOSE(WEEKDAY(AT10,1),"D","L","M","W","J","V","S")</f>
        <v>J</v>
      </c>
      <c r="AU11" s="39" t="str">
        <f t="shared" ref="AU11" si="23">CHOOSE(WEEKDAY(AU10,1),"D","L","M","W","J","V","S")</f>
        <v>V</v>
      </c>
      <c r="AV11" s="39" t="str">
        <f t="shared" ref="AV11" si="24">CHOOSE(WEEKDAY(AV10,1),"D","L","M","W","J","V","S")</f>
        <v>S</v>
      </c>
      <c r="AW11" s="40" t="str">
        <f t="shared" ref="AW11" si="25">CHOOSE(WEEKDAY(AW10,1),"D","L","M","W","J","V","S")</f>
        <v>D</v>
      </c>
      <c r="AX11" s="38" t="str">
        <f>CHOOSE(WEEKDAY(AX10,1),"D","L","M","W","J","V","S")</f>
        <v>L</v>
      </c>
      <c r="AY11" s="39" t="str">
        <f t="shared" ref="AY11" si="26">CHOOSE(WEEKDAY(AY10,1),"D","L","M","W","J","V","S")</f>
        <v>M</v>
      </c>
      <c r="AZ11" s="39" t="str">
        <f t="shared" ref="AZ11" si="27">CHOOSE(WEEKDAY(AZ10,1),"D","L","M","W","J","V","S")</f>
        <v>W</v>
      </c>
      <c r="BA11" s="39" t="str">
        <f t="shared" ref="BA11" si="28">CHOOSE(WEEKDAY(BA10,1),"D","L","M","W","J","V","S")</f>
        <v>J</v>
      </c>
      <c r="BB11" s="39" t="str">
        <f t="shared" ref="BB11" si="29">CHOOSE(WEEKDAY(BB10,1),"D","L","M","W","J","V","S")</f>
        <v>V</v>
      </c>
      <c r="BC11" s="39" t="str">
        <f t="shared" ref="BC11" si="30">CHOOSE(WEEKDAY(BC10,1),"D","L","M","W","J","V","S")</f>
        <v>S</v>
      </c>
      <c r="BD11" s="40" t="str">
        <f t="shared" ref="BD11" si="31">CHOOSE(WEEKDAY(BD10,1),"D","L","M","W","J","V","S")</f>
        <v>D</v>
      </c>
      <c r="BE11" s="38" t="str">
        <f>CHOOSE(WEEKDAY(BE10,1),"D","L","M","W","J","V","S")</f>
        <v>L</v>
      </c>
      <c r="BF11" s="39" t="str">
        <f t="shared" ref="BF11" si="32">CHOOSE(WEEKDAY(BF10,1),"D","L","M","W","J","V","S")</f>
        <v>M</v>
      </c>
      <c r="BG11" s="39" t="str">
        <f t="shared" ref="BG11" si="33">CHOOSE(WEEKDAY(BG10,1),"D","L","M","W","J","V","S")</f>
        <v>W</v>
      </c>
      <c r="BH11" s="39" t="str">
        <f t="shared" ref="BH11" si="34">CHOOSE(WEEKDAY(BH10,1),"D","L","M","W","J","V","S")</f>
        <v>J</v>
      </c>
      <c r="BI11" s="39" t="str">
        <f t="shared" ref="BI11" si="35">CHOOSE(WEEKDAY(BI10,1),"D","L","M","W","J","V","S")</f>
        <v>V</v>
      </c>
      <c r="BJ11" s="39" t="str">
        <f t="shared" ref="BJ11" si="36">CHOOSE(WEEKDAY(BJ10,1),"D","L","M","W","J","V","S")</f>
        <v>S</v>
      </c>
      <c r="BK11" s="40" t="str">
        <f t="shared" ref="BK11" si="37">CHOOSE(WEEKDAY(BK10,1),"D","L","M","W","J","V","S")</f>
        <v>D</v>
      </c>
      <c r="BL11" s="38" t="str">
        <f>CHOOSE(WEEKDAY(BL10,1),"D","L","M","W","J","V","S")</f>
        <v>L</v>
      </c>
      <c r="BM11" s="39" t="str">
        <f t="shared" ref="BM11" si="38">CHOOSE(WEEKDAY(BM10,1),"D","L","M","W","J","V","S")</f>
        <v>M</v>
      </c>
      <c r="BN11" s="39" t="str">
        <f t="shared" ref="BN11" si="39">CHOOSE(WEEKDAY(BN10,1),"D","L","M","W","J","V","S")</f>
        <v>W</v>
      </c>
      <c r="BO11" s="39" t="str">
        <f t="shared" ref="BO11" si="40">CHOOSE(WEEKDAY(BO10,1),"D","L","M","W","J","V","S")</f>
        <v>J</v>
      </c>
      <c r="BP11" s="39" t="str">
        <f t="shared" ref="BP11" si="41">CHOOSE(WEEKDAY(BP10,1),"D","L","M","W","J","V","S")</f>
        <v>V</v>
      </c>
      <c r="BQ11" s="39" t="str">
        <f t="shared" ref="BQ11" si="42">CHOOSE(WEEKDAY(BQ10,1),"D","L","M","W","J","V","S")</f>
        <v>S</v>
      </c>
      <c r="BR11" s="184" t="str">
        <f t="shared" ref="BR11" si="43">CHOOSE(WEEKDAY(BR10,1),"D","L","M","W","J","V","S")</f>
        <v>D</v>
      </c>
    </row>
    <row r="12" spans="1:70" s="165" customFormat="1" ht="30" customHeight="1" thickBot="1">
      <c r="A12" s="147" t="str">
        <f>IF(ISERROR(VALUE(SUBSTITUTE(prevWBS,".",""))),"1",IF(ISERROR(FIND("`",SUBSTITUTE(prevWBS,".","`",1))),TEXT(VALUE(prevWBS)+1,"#"),TEXT(VALUE(LEFT(prevWBS,FIND("`",SUBSTITUTE(prevWBS,".","`",1))-1))+1,"#")))</f>
        <v>1</v>
      </c>
      <c r="B12" s="148" t="s">
        <v>30</v>
      </c>
      <c r="C12" s="149" t="s">
        <v>30</v>
      </c>
      <c r="D12" s="149" t="s">
        <v>30</v>
      </c>
      <c r="E12" s="149" t="s">
        <v>30</v>
      </c>
      <c r="F12" s="149"/>
      <c r="G12" s="149"/>
      <c r="H12" s="150"/>
      <c r="I12" s="151"/>
      <c r="J12" s="151" t="str">
        <f>IF(ISBLANK(I12)," - ",IF(K12=0,I12,I12+K12-1))</f>
        <v xml:space="preserve"> - </v>
      </c>
      <c r="K12" s="152"/>
      <c r="L12" s="153"/>
      <c r="M12" s="154" t="str">
        <f t="shared" ref="M12:M52" si="44">IF(OR(J12=0,I12=0)," - ",NETWORKDAYS(I12,J12))</f>
        <v xml:space="preserve"> - </v>
      </c>
      <c r="N12" s="155"/>
      <c r="O12" s="156"/>
      <c r="P12" s="157"/>
      <c r="Q12" s="157"/>
      <c r="R12" s="157"/>
      <c r="S12" s="157"/>
      <c r="T12" s="157"/>
      <c r="U12" s="157"/>
      <c r="V12" s="157"/>
      <c r="W12" s="157"/>
      <c r="X12" s="157"/>
      <c r="Y12" s="157"/>
      <c r="Z12" s="157"/>
      <c r="AA12" s="157"/>
      <c r="AB12" s="157"/>
      <c r="AC12" s="157"/>
      <c r="AD12" s="157"/>
      <c r="AE12" s="157"/>
      <c r="AF12" s="157"/>
      <c r="AG12" s="157"/>
      <c r="AH12" s="157"/>
      <c r="AI12" s="157"/>
      <c r="AJ12" s="157"/>
      <c r="AK12" s="157"/>
      <c r="AL12" s="157"/>
      <c r="AM12" s="157"/>
      <c r="AN12" s="157"/>
      <c r="AO12" s="157"/>
      <c r="AP12" s="157"/>
      <c r="AQ12" s="157"/>
      <c r="AR12" s="157"/>
      <c r="AS12" s="157"/>
      <c r="AT12" s="157"/>
      <c r="AU12" s="157"/>
      <c r="AV12" s="157"/>
      <c r="AW12" s="157"/>
      <c r="AX12" s="157"/>
      <c r="AY12" s="157"/>
      <c r="AZ12" s="157"/>
      <c r="BA12" s="157"/>
      <c r="BB12" s="157"/>
      <c r="BC12" s="157"/>
      <c r="BD12" s="157"/>
      <c r="BE12" s="157"/>
      <c r="BF12" s="157"/>
      <c r="BG12" s="157"/>
      <c r="BH12" s="157"/>
      <c r="BI12" s="157"/>
      <c r="BJ12" s="157"/>
      <c r="BK12" s="157"/>
      <c r="BL12" s="157"/>
      <c r="BM12" s="157"/>
      <c r="BN12" s="157"/>
      <c r="BO12" s="157"/>
      <c r="BP12" s="157"/>
      <c r="BQ12" s="157"/>
      <c r="BR12" s="185"/>
    </row>
    <row r="13" spans="1:70" s="87" customFormat="1" ht="51">
      <c r="A13" s="146" t="str">
        <f t="shared" ref="A13:A45" si="4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13" s="57" t="s">
        <v>47</v>
      </c>
      <c r="C13" s="142" t="s">
        <v>1116</v>
      </c>
      <c r="D13" s="58">
        <v>240201530</v>
      </c>
      <c r="E13" s="142">
        <v>1</v>
      </c>
      <c r="F13" s="59" t="s">
        <v>1164</v>
      </c>
      <c r="G13" s="142" t="s">
        <v>35</v>
      </c>
      <c r="H13" s="60"/>
      <c r="I13" s="62">
        <v>45580</v>
      </c>
      <c r="J13" s="61">
        <v>45583</v>
      </c>
      <c r="K13" s="64">
        <v>3</v>
      </c>
      <c r="L13" s="63">
        <v>1</v>
      </c>
      <c r="M13" s="65">
        <f t="shared" ref="M13:M23" si="46">IF(OR(J13=0,I13=0)," - ",NETWORKDAYS(I13,J13))</f>
        <v>4</v>
      </c>
      <c r="N13" s="195"/>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188"/>
    </row>
    <row r="14" spans="1:70" s="87" customFormat="1" ht="30" customHeight="1">
      <c r="A14" s="146" t="str">
        <f t="shared" si="45"/>
        <v>1.2</v>
      </c>
      <c r="B14" s="57" t="s">
        <v>1134</v>
      </c>
      <c r="C14" s="142" t="s">
        <v>1116</v>
      </c>
      <c r="D14" s="58">
        <v>220501046</v>
      </c>
      <c r="E14" s="142">
        <v>1</v>
      </c>
      <c r="F14" s="59" t="s">
        <v>1135</v>
      </c>
      <c r="G14" s="142" t="s">
        <v>35</v>
      </c>
      <c r="H14" s="60"/>
      <c r="I14" s="62"/>
      <c r="J14" s="61" t="str">
        <f t="shared" ref="J14:J17" si="47">IF(ISBLANK(I14)," - ",IF(K14=0,I14,I14+K14-1))</f>
        <v xml:space="preserve"> - </v>
      </c>
      <c r="K14" s="64">
        <v>0</v>
      </c>
      <c r="L14" s="63">
        <v>0</v>
      </c>
      <c r="M14" s="65" t="str">
        <f t="shared" ref="M14:M17" si="48">IF(OR(J14=0,I14=0)," - ",NETWORKDAYS(I14,J14))</f>
        <v xml:space="preserve"> - </v>
      </c>
      <c r="N14" s="195"/>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188"/>
    </row>
    <row r="15" spans="1:70" s="87" customFormat="1" ht="30" customHeight="1">
      <c r="A15" s="146" t="str">
        <f t="shared" si="45"/>
        <v>1.3</v>
      </c>
      <c r="B15" s="57" t="s">
        <v>619</v>
      </c>
      <c r="C15" s="142" t="s">
        <v>1116</v>
      </c>
      <c r="D15" s="58">
        <v>220501046</v>
      </c>
      <c r="E15" s="142">
        <v>2</v>
      </c>
      <c r="F15" s="59" t="s">
        <v>1136</v>
      </c>
      <c r="G15" s="142" t="s">
        <v>35</v>
      </c>
      <c r="H15" s="60"/>
      <c r="I15" s="62"/>
      <c r="J15" s="61" t="str">
        <f t="shared" si="47"/>
        <v xml:space="preserve"> - </v>
      </c>
      <c r="K15" s="64">
        <v>0</v>
      </c>
      <c r="L15" s="63">
        <v>0</v>
      </c>
      <c r="M15" s="65" t="str">
        <f t="shared" si="48"/>
        <v xml:space="preserve"> - </v>
      </c>
      <c r="N15" s="195"/>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188"/>
    </row>
    <row r="16" spans="1:70" s="87" customFormat="1" ht="30" customHeight="1">
      <c r="A16" s="146" t="str">
        <f t="shared" si="45"/>
        <v>1.4</v>
      </c>
      <c r="B16" s="57" t="s">
        <v>620</v>
      </c>
      <c r="C16" s="142" t="s">
        <v>1116</v>
      </c>
      <c r="D16" s="58">
        <v>220501046</v>
      </c>
      <c r="E16" s="142">
        <v>3</v>
      </c>
      <c r="F16" s="59" t="s">
        <v>1132</v>
      </c>
      <c r="G16" s="142" t="s">
        <v>35</v>
      </c>
      <c r="H16" s="60"/>
      <c r="I16" s="62"/>
      <c r="J16" s="61" t="str">
        <f t="shared" si="47"/>
        <v xml:space="preserve"> - </v>
      </c>
      <c r="K16" s="64">
        <v>0</v>
      </c>
      <c r="L16" s="63">
        <v>0</v>
      </c>
      <c r="M16" s="65" t="str">
        <f t="shared" si="48"/>
        <v xml:space="preserve"> - </v>
      </c>
      <c r="N16" s="193"/>
      <c r="O16" s="55"/>
      <c r="P16" s="47"/>
      <c r="Q16" s="48"/>
      <c r="R16" s="47"/>
      <c r="S16" s="47"/>
      <c r="T16" s="47"/>
      <c r="U16" s="47"/>
      <c r="V16" s="47"/>
      <c r="W16" s="47"/>
      <c r="X16" s="47"/>
      <c r="Y16" s="47"/>
      <c r="Z16" s="47"/>
      <c r="AA16" s="47"/>
      <c r="AB16" s="47"/>
      <c r="AC16" s="47"/>
      <c r="AD16" s="47"/>
      <c r="AE16" s="47"/>
      <c r="AF16" s="47"/>
      <c r="AG16" s="47"/>
      <c r="AH16" s="47"/>
      <c r="AI16" s="47"/>
      <c r="AJ16" s="47"/>
      <c r="AK16" s="47"/>
      <c r="AL16" s="47"/>
      <c r="AM16" s="47"/>
      <c r="AN16" s="47"/>
      <c r="AO16" s="47"/>
      <c r="AP16" s="47"/>
      <c r="AQ16" s="47"/>
      <c r="AR16" s="47"/>
      <c r="AS16" s="47"/>
      <c r="AT16" s="47"/>
      <c r="AU16" s="47"/>
      <c r="AV16" s="47"/>
      <c r="AW16" s="47"/>
      <c r="AX16" s="47"/>
      <c r="AY16" s="47"/>
      <c r="AZ16" s="47"/>
      <c r="BA16" s="47"/>
      <c r="BB16" s="47"/>
      <c r="BC16" s="47"/>
      <c r="BD16" s="47"/>
      <c r="BE16" s="47"/>
      <c r="BF16" s="47"/>
      <c r="BG16" s="47"/>
      <c r="BH16" s="47"/>
      <c r="BI16" s="47"/>
      <c r="BJ16" s="47"/>
      <c r="BK16" s="47"/>
      <c r="BL16" s="47"/>
      <c r="BM16" s="47"/>
      <c r="BN16" s="47"/>
      <c r="BO16" s="47"/>
      <c r="BP16" s="47"/>
      <c r="BQ16" s="47"/>
      <c r="BR16" s="186"/>
    </row>
    <row r="17" spans="1:70" s="87" customFormat="1" ht="30" customHeight="1">
      <c r="A17" s="146" t="str">
        <f t="shared" si="45"/>
        <v>1.5</v>
      </c>
      <c r="B17" s="131" t="s">
        <v>621</v>
      </c>
      <c r="C17" s="142" t="s">
        <v>1116</v>
      </c>
      <c r="D17" s="58">
        <v>220501046</v>
      </c>
      <c r="E17" s="142">
        <v>4</v>
      </c>
      <c r="F17" s="59" t="s">
        <v>1133</v>
      </c>
      <c r="G17" s="143" t="s">
        <v>35</v>
      </c>
      <c r="H17" s="132"/>
      <c r="I17" s="141"/>
      <c r="J17" s="61" t="str">
        <f t="shared" si="47"/>
        <v xml:space="preserve"> - </v>
      </c>
      <c r="K17" s="64">
        <v>0</v>
      </c>
      <c r="L17" s="134">
        <v>0</v>
      </c>
      <c r="M17" s="65" t="str">
        <f t="shared" si="48"/>
        <v xml:space="preserve"> - </v>
      </c>
      <c r="N17" s="194"/>
      <c r="O17" s="136"/>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87"/>
    </row>
    <row r="18" spans="1:70" s="87" customFormat="1" ht="30" customHeight="1">
      <c r="A18" s="146" t="str">
        <f t="shared" si="45"/>
        <v>1.6</v>
      </c>
      <c r="B18" s="57" t="s">
        <v>49</v>
      </c>
      <c r="C18" s="142" t="s">
        <v>1116</v>
      </c>
      <c r="D18" s="58">
        <v>220501092</v>
      </c>
      <c r="E18" s="142">
        <v>1</v>
      </c>
      <c r="F18" s="59" t="s">
        <v>1137</v>
      </c>
      <c r="G18" s="142" t="s">
        <v>35</v>
      </c>
      <c r="H18" s="60"/>
      <c r="I18" s="62"/>
      <c r="J18" s="61" t="str">
        <f t="shared" ref="J13:J23" si="49">IF(ISBLANK(I18)," - ",IF(K18=0,I18,I18+K18-1))</f>
        <v xml:space="preserve"> - </v>
      </c>
      <c r="K18" s="64">
        <v>0</v>
      </c>
      <c r="L18" s="63">
        <v>0</v>
      </c>
      <c r="M18" s="65" t="str">
        <f t="shared" si="46"/>
        <v xml:space="preserve"> - </v>
      </c>
      <c r="N18" s="195"/>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188"/>
    </row>
    <row r="19" spans="1:70" s="87" customFormat="1" ht="30" customHeight="1">
      <c r="A19" s="146" t="str">
        <f t="shared" si="45"/>
        <v>1.7</v>
      </c>
      <c r="B19" s="57" t="s">
        <v>50</v>
      </c>
      <c r="C19" s="142" t="s">
        <v>1116</v>
      </c>
      <c r="D19" s="58">
        <v>220501092</v>
      </c>
      <c r="E19" s="142">
        <v>2</v>
      </c>
      <c r="F19" s="59" t="s">
        <v>1143</v>
      </c>
      <c r="G19" s="142" t="s">
        <v>35</v>
      </c>
      <c r="H19" s="60"/>
      <c r="I19" s="62"/>
      <c r="J19" s="61" t="str">
        <f t="shared" si="49"/>
        <v xml:space="preserve"> - </v>
      </c>
      <c r="K19" s="64">
        <v>0</v>
      </c>
      <c r="L19" s="63">
        <v>0</v>
      </c>
      <c r="M19" s="65" t="str">
        <f t="shared" si="46"/>
        <v xml:space="preserve"> - </v>
      </c>
      <c r="N19" s="193"/>
      <c r="O19" s="55"/>
      <c r="P19" s="47"/>
      <c r="Q19" s="48"/>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c r="BM19" s="47"/>
      <c r="BN19" s="47"/>
      <c r="BO19" s="47"/>
      <c r="BP19" s="47"/>
      <c r="BQ19" s="47"/>
      <c r="BR19" s="186"/>
    </row>
    <row r="20" spans="1:70" s="87" customFormat="1" ht="30" customHeight="1">
      <c r="A20" s="146" t="str">
        <f t="shared" si="45"/>
        <v>1.8</v>
      </c>
      <c r="B20" s="131" t="s">
        <v>51</v>
      </c>
      <c r="C20" s="142" t="s">
        <v>1116</v>
      </c>
      <c r="D20" s="58">
        <v>220501092</v>
      </c>
      <c r="E20" s="142">
        <v>3</v>
      </c>
      <c r="F20" s="59" t="s">
        <v>1144</v>
      </c>
      <c r="G20" s="143" t="s">
        <v>35</v>
      </c>
      <c r="H20" s="132"/>
      <c r="I20" s="141"/>
      <c r="J20" s="61" t="str">
        <f t="shared" si="49"/>
        <v xml:space="preserve"> - </v>
      </c>
      <c r="K20" s="64">
        <v>0</v>
      </c>
      <c r="L20" s="134">
        <v>0</v>
      </c>
      <c r="M20" s="65" t="str">
        <f t="shared" si="46"/>
        <v xml:space="preserve"> - </v>
      </c>
      <c r="N20" s="194"/>
      <c r="O20" s="136"/>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87"/>
    </row>
    <row r="21" spans="1:70" s="87" customFormat="1" ht="30" customHeight="1">
      <c r="A21" s="146" t="str">
        <f t="shared" si="45"/>
        <v>1.9</v>
      </c>
      <c r="B21" s="57" t="s">
        <v>52</v>
      </c>
      <c r="C21" s="142" t="s">
        <v>1116</v>
      </c>
      <c r="D21" s="58">
        <v>220501092</v>
      </c>
      <c r="E21" s="142">
        <v>4</v>
      </c>
      <c r="F21" s="59" t="s">
        <v>1145</v>
      </c>
      <c r="G21" s="142" t="s">
        <v>35</v>
      </c>
      <c r="H21" s="60"/>
      <c r="I21" s="62"/>
      <c r="J21" s="61" t="str">
        <f t="shared" si="49"/>
        <v xml:space="preserve"> - </v>
      </c>
      <c r="K21" s="64">
        <v>0</v>
      </c>
      <c r="L21" s="63">
        <v>0</v>
      </c>
      <c r="M21" s="65" t="str">
        <f t="shared" si="46"/>
        <v xml:space="preserve"> - </v>
      </c>
      <c r="N21" s="193"/>
      <c r="O21" s="55"/>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c r="BM21" s="47"/>
      <c r="BN21" s="47"/>
      <c r="BO21" s="47"/>
      <c r="BP21" s="47"/>
      <c r="BQ21" s="47"/>
      <c r="BR21" s="186"/>
    </row>
    <row r="22" spans="1:70" s="87" customFormat="1" ht="30" customHeight="1">
      <c r="A22" s="146" t="str">
        <f t="shared" si="45"/>
        <v>1.10</v>
      </c>
      <c r="B22" s="57" t="s">
        <v>54</v>
      </c>
      <c r="C22" s="142" t="s">
        <v>1116</v>
      </c>
      <c r="D22" s="58">
        <v>220501093</v>
      </c>
      <c r="E22" s="142">
        <v>1</v>
      </c>
      <c r="F22" s="59" t="s">
        <v>1121</v>
      </c>
      <c r="G22" s="142" t="s">
        <v>35</v>
      </c>
      <c r="H22" s="60"/>
      <c r="I22" s="62"/>
      <c r="J22" s="61" t="str">
        <f t="shared" si="49"/>
        <v xml:space="preserve"> - </v>
      </c>
      <c r="K22" s="64">
        <v>0</v>
      </c>
      <c r="L22" s="63">
        <v>0</v>
      </c>
      <c r="M22" s="65" t="str">
        <f t="shared" si="46"/>
        <v xml:space="preserve"> - </v>
      </c>
      <c r="N22" s="193"/>
      <c r="O22" s="55"/>
      <c r="P22" s="47"/>
      <c r="Q22" s="47"/>
      <c r="R22" s="47"/>
      <c r="S22" s="47"/>
      <c r="T22" s="47"/>
      <c r="U22" s="47"/>
      <c r="V22" s="47"/>
      <c r="W22" s="47"/>
      <c r="X22" s="47"/>
      <c r="Y22" s="47"/>
      <c r="Z22" s="47"/>
      <c r="AA22" s="47"/>
      <c r="AB22" s="47"/>
      <c r="AC22" s="47"/>
      <c r="AD22" s="47"/>
      <c r="AE22" s="47"/>
      <c r="AF22" s="47"/>
      <c r="AG22" s="47"/>
      <c r="AH22" s="47"/>
      <c r="AI22" s="47"/>
      <c r="AJ22" s="47"/>
      <c r="AK22" s="47"/>
      <c r="AL22" s="47"/>
      <c r="AM22" s="47"/>
      <c r="AN22" s="47"/>
      <c r="AO22" s="47"/>
      <c r="AP22" s="47"/>
      <c r="AQ22" s="47"/>
      <c r="AR22" s="47"/>
      <c r="AS22" s="47"/>
      <c r="AT22" s="47"/>
      <c r="AU22" s="47"/>
      <c r="AV22" s="47"/>
      <c r="AW22" s="47"/>
      <c r="AX22" s="47"/>
      <c r="AY22" s="47"/>
      <c r="AZ22" s="47"/>
      <c r="BA22" s="47"/>
      <c r="BB22" s="47"/>
      <c r="BC22" s="47"/>
      <c r="BD22" s="47"/>
      <c r="BE22" s="47"/>
      <c r="BF22" s="47"/>
      <c r="BG22" s="47"/>
      <c r="BH22" s="47"/>
      <c r="BI22" s="47"/>
      <c r="BJ22" s="47"/>
      <c r="BK22" s="47"/>
      <c r="BL22" s="47"/>
      <c r="BM22" s="47"/>
      <c r="BN22" s="47"/>
      <c r="BO22" s="47"/>
      <c r="BP22" s="47"/>
      <c r="BQ22" s="47"/>
      <c r="BR22" s="186"/>
    </row>
    <row r="23" spans="1:70" s="87" customFormat="1" ht="63.75">
      <c r="A23" s="146" t="str">
        <f t="shared" si="45"/>
        <v>1.11</v>
      </c>
      <c r="B23" s="57" t="s">
        <v>55</v>
      </c>
      <c r="C23" s="142" t="s">
        <v>1116</v>
      </c>
      <c r="D23" s="58">
        <v>220501093</v>
      </c>
      <c r="E23" s="142">
        <v>2</v>
      </c>
      <c r="F23" s="59" t="s">
        <v>1146</v>
      </c>
      <c r="G23" s="142" t="s">
        <v>35</v>
      </c>
      <c r="H23" s="60"/>
      <c r="I23" s="62"/>
      <c r="J23" s="61" t="str">
        <f t="shared" si="49"/>
        <v xml:space="preserve"> - </v>
      </c>
      <c r="K23" s="64">
        <v>0</v>
      </c>
      <c r="L23" s="63">
        <v>0</v>
      </c>
      <c r="M23" s="65" t="str">
        <f t="shared" si="46"/>
        <v xml:space="preserve"> - </v>
      </c>
      <c r="N23" s="193"/>
      <c r="O23" s="55"/>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186"/>
    </row>
    <row r="24" spans="1:70" s="87" customFormat="1" ht="30" customHeight="1">
      <c r="A24" s="146" t="str">
        <f t="shared" si="45"/>
        <v>1.12</v>
      </c>
      <c r="B24" s="131" t="s">
        <v>56</v>
      </c>
      <c r="C24" s="142" t="s">
        <v>1116</v>
      </c>
      <c r="D24" s="58">
        <v>220501093</v>
      </c>
      <c r="E24" s="142">
        <v>3</v>
      </c>
      <c r="F24" s="59" t="s">
        <v>1165</v>
      </c>
      <c r="G24" s="143" t="s">
        <v>35</v>
      </c>
      <c r="H24" s="132"/>
      <c r="I24" s="141"/>
      <c r="J24" s="133" t="str">
        <f t="shared" ref="J24:J27" si="50">IF(ISBLANK(I24)," - ",IF(K24=0,I24,I24+K24-1))</f>
        <v xml:space="preserve"> - </v>
      </c>
      <c r="K24" s="64">
        <v>0</v>
      </c>
      <c r="L24" s="134">
        <v>0</v>
      </c>
      <c r="M24" s="135" t="str">
        <f t="shared" ref="M24:M28" si="51">IF(OR(J24=0,I24=0)," - ",NETWORKDAYS(I24,J24))</f>
        <v xml:space="preserve"> - </v>
      </c>
      <c r="N24" s="195"/>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188"/>
    </row>
    <row r="25" spans="1:70" s="87" customFormat="1" ht="30" customHeight="1">
      <c r="A25" s="146" t="str">
        <f t="shared" si="45"/>
        <v>1.13</v>
      </c>
      <c r="B25" s="57" t="s">
        <v>57</v>
      </c>
      <c r="C25" s="142" t="s">
        <v>1116</v>
      </c>
      <c r="D25" s="58">
        <v>220501093</v>
      </c>
      <c r="E25" s="142">
        <v>4</v>
      </c>
      <c r="F25" s="59" t="s">
        <v>1149</v>
      </c>
      <c r="G25" s="142" t="s">
        <v>35</v>
      </c>
      <c r="H25" s="60"/>
      <c r="I25" s="62"/>
      <c r="J25" s="61" t="str">
        <f t="shared" si="50"/>
        <v xml:space="preserve"> - </v>
      </c>
      <c r="K25" s="64">
        <v>0</v>
      </c>
      <c r="L25" s="63">
        <v>0</v>
      </c>
      <c r="M25" s="65" t="str">
        <f t="shared" si="51"/>
        <v xml:space="preserve"> - </v>
      </c>
      <c r="N25" s="195"/>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188"/>
    </row>
    <row r="26" spans="1:70" s="87" customFormat="1" ht="30" customHeight="1">
      <c r="A26" s="146" t="str">
        <f t="shared" si="45"/>
        <v>1.14</v>
      </c>
      <c r="B26" s="57" t="s">
        <v>59</v>
      </c>
      <c r="C26" s="142" t="s">
        <v>1116</v>
      </c>
      <c r="D26" s="58">
        <v>220501094</v>
      </c>
      <c r="E26" s="142">
        <v>1</v>
      </c>
      <c r="F26" s="59" t="s">
        <v>1147</v>
      </c>
      <c r="G26" s="142" t="s">
        <v>35</v>
      </c>
      <c r="H26" s="60"/>
      <c r="I26" s="62"/>
      <c r="J26" s="61" t="str">
        <f t="shared" si="50"/>
        <v xml:space="preserve"> - </v>
      </c>
      <c r="K26" s="64">
        <v>0</v>
      </c>
      <c r="L26" s="63">
        <v>0</v>
      </c>
      <c r="M26" s="65" t="str">
        <f t="shared" si="51"/>
        <v xml:space="preserve"> - </v>
      </c>
      <c r="N26" s="195"/>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188"/>
    </row>
    <row r="27" spans="1:70" s="87" customFormat="1" ht="30" customHeight="1">
      <c r="A27" s="146" t="str">
        <f t="shared" si="45"/>
        <v>1.15</v>
      </c>
      <c r="B27" s="57" t="s">
        <v>60</v>
      </c>
      <c r="C27" s="142" t="s">
        <v>1116</v>
      </c>
      <c r="D27" s="58">
        <v>220501094</v>
      </c>
      <c r="E27" s="142">
        <v>2</v>
      </c>
      <c r="F27" s="59" t="s">
        <v>1148</v>
      </c>
      <c r="G27" s="142" t="s">
        <v>35</v>
      </c>
      <c r="H27" s="60"/>
      <c r="I27" s="62"/>
      <c r="J27" s="61" t="str">
        <f t="shared" si="50"/>
        <v xml:space="preserve"> - </v>
      </c>
      <c r="K27" s="64">
        <v>0</v>
      </c>
      <c r="L27" s="63">
        <v>0</v>
      </c>
      <c r="M27" s="65" t="str">
        <f t="shared" si="51"/>
        <v xml:space="preserve"> - </v>
      </c>
      <c r="N27" s="195"/>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188"/>
    </row>
    <row r="28" spans="1:70" s="87" customFormat="1" ht="30" customHeight="1" thickBot="1">
      <c r="A28" s="146" t="str">
        <f t="shared" si="45"/>
        <v>1.16</v>
      </c>
      <c r="B28" s="57" t="s">
        <v>61</v>
      </c>
      <c r="C28" s="142" t="s">
        <v>1116</v>
      </c>
      <c r="D28" s="58">
        <v>220501094</v>
      </c>
      <c r="E28" s="142">
        <v>3</v>
      </c>
      <c r="F28" s="59" t="s">
        <v>1122</v>
      </c>
      <c r="G28" s="142" t="s">
        <v>35</v>
      </c>
      <c r="H28" s="60"/>
      <c r="I28" s="62"/>
      <c r="J28" s="61" t="str">
        <f>IF(ISBLANK(I28)," - ",IF(K28=0,I28,I28+K28-1))</f>
        <v xml:space="preserve"> - </v>
      </c>
      <c r="K28" s="64">
        <v>0</v>
      </c>
      <c r="L28" s="63">
        <v>0</v>
      </c>
      <c r="M28" s="65" t="str">
        <f t="shared" si="51"/>
        <v xml:space="preserve"> - </v>
      </c>
      <c r="N28" s="195"/>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188"/>
    </row>
    <row r="29" spans="1:70" s="166" customFormat="1" ht="30" customHeight="1" thickBot="1">
      <c r="A29" s="76" t="str">
        <f>IF(ISERROR(VALUE(SUBSTITUTE(prevWBS,".",""))),"1",IF(ISERROR(FIND("`",SUBSTITUTE(prevWBS,".","`",1))),TEXT(VALUE(prevWBS)+1,"#"),TEXT(VALUE(LEFT(prevWBS,FIND("`",SUBSTITUTE(prevWBS,".","`",1))-1))+1,"#")))</f>
        <v>2</v>
      </c>
      <c r="B29" s="77" t="s">
        <v>31</v>
      </c>
      <c r="C29" s="78" t="s">
        <v>31</v>
      </c>
      <c r="D29" s="78" t="s">
        <v>31</v>
      </c>
      <c r="E29" s="78" t="s">
        <v>31</v>
      </c>
      <c r="F29" s="79"/>
      <c r="G29" s="80"/>
      <c r="H29" s="80"/>
      <c r="I29" s="81"/>
      <c r="J29" s="81" t="str">
        <f t="shared" ref="J29:J52" si="52">IF(ISBLANK(I29)," - ",IF(K29=0,I29,I29+K29-1))</f>
        <v xml:space="preserve"> - </v>
      </c>
      <c r="K29" s="82"/>
      <c r="L29" s="83"/>
      <c r="M29" s="84" t="str">
        <f t="shared" si="44"/>
        <v xml:space="preserve"> - </v>
      </c>
      <c r="N29" s="84"/>
      <c r="O29" s="85"/>
      <c r="P29" s="85"/>
      <c r="Q29" s="85"/>
      <c r="R29" s="85"/>
      <c r="S29" s="85"/>
      <c r="T29" s="85"/>
      <c r="U29" s="85"/>
      <c r="V29" s="85"/>
      <c r="W29" s="85"/>
      <c r="X29" s="85"/>
      <c r="Y29" s="85"/>
      <c r="Z29" s="85"/>
      <c r="AA29" s="85"/>
      <c r="AB29" s="85"/>
      <c r="AC29" s="85"/>
      <c r="AD29" s="85"/>
      <c r="AE29" s="85"/>
      <c r="AF29" s="85"/>
      <c r="AG29" s="85"/>
      <c r="AH29" s="85"/>
      <c r="AI29" s="85"/>
      <c r="AJ29" s="85"/>
      <c r="AK29" s="85"/>
      <c r="AL29" s="85"/>
      <c r="AM29" s="85"/>
      <c r="AN29" s="85"/>
      <c r="AO29" s="85"/>
      <c r="AP29" s="85"/>
      <c r="AQ29" s="85"/>
      <c r="AR29" s="85"/>
      <c r="AS29" s="85"/>
      <c r="AT29" s="85"/>
      <c r="AU29" s="85"/>
      <c r="AV29" s="85"/>
      <c r="AW29" s="85"/>
      <c r="AX29" s="85"/>
      <c r="AY29" s="85"/>
      <c r="AZ29" s="85"/>
      <c r="BA29" s="85"/>
      <c r="BB29" s="85"/>
      <c r="BC29" s="85"/>
      <c r="BD29" s="85"/>
      <c r="BE29" s="85"/>
      <c r="BF29" s="85"/>
      <c r="BG29" s="85"/>
      <c r="BH29" s="85"/>
      <c r="BI29" s="85"/>
      <c r="BJ29" s="85"/>
      <c r="BK29" s="85"/>
      <c r="BL29" s="85"/>
      <c r="BM29" s="85"/>
      <c r="BN29" s="85"/>
      <c r="BO29" s="85"/>
      <c r="BP29" s="85"/>
      <c r="BQ29" s="85"/>
      <c r="BR29" s="190"/>
    </row>
    <row r="30" spans="1:70" s="87" customFormat="1" ht="30" customHeight="1">
      <c r="A30" s="146" t="str">
        <f t="shared" si="45"/>
        <v>2.1</v>
      </c>
      <c r="B30" s="59" t="s">
        <v>1083</v>
      </c>
      <c r="C30" s="142" t="s">
        <v>1116</v>
      </c>
      <c r="D30" s="58">
        <v>240201064</v>
      </c>
      <c r="E30" s="142">
        <v>1</v>
      </c>
      <c r="F30" s="59" t="s">
        <v>1140</v>
      </c>
      <c r="G30" s="142" t="s">
        <v>35</v>
      </c>
      <c r="H30" s="60"/>
      <c r="I30" s="62"/>
      <c r="J30" s="61" t="str">
        <f t="shared" ref="J30:J33" si="53">IF(ISBLANK(I30)," - ",IF(K30=0,I30,I30+K30-1))</f>
        <v xml:space="preserve"> - </v>
      </c>
      <c r="K30" s="64">
        <v>0</v>
      </c>
      <c r="L30" s="63">
        <v>0</v>
      </c>
      <c r="M30" s="65" t="str">
        <f t="shared" si="44"/>
        <v xml:space="preserve"> - </v>
      </c>
      <c r="N30" s="193"/>
      <c r="O30" s="55"/>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186"/>
    </row>
    <row r="31" spans="1:70" s="87" customFormat="1" ht="30" customHeight="1">
      <c r="A31" s="146" t="str">
        <f t="shared" si="45"/>
        <v>2.2</v>
      </c>
      <c r="B31" s="57" t="s">
        <v>1084</v>
      </c>
      <c r="C31" s="142" t="s">
        <v>1116</v>
      </c>
      <c r="D31" s="58">
        <v>240201064</v>
      </c>
      <c r="E31" s="142">
        <v>2</v>
      </c>
      <c r="F31" s="59" t="s">
        <v>1138</v>
      </c>
      <c r="G31" s="142" t="s">
        <v>35</v>
      </c>
      <c r="H31" s="60"/>
      <c r="I31" s="62"/>
      <c r="J31" s="61" t="str">
        <f t="shared" si="53"/>
        <v xml:space="preserve"> - </v>
      </c>
      <c r="K31" s="64">
        <v>0</v>
      </c>
      <c r="L31" s="63">
        <v>0</v>
      </c>
      <c r="M31" s="65" t="str">
        <f t="shared" si="44"/>
        <v xml:space="preserve"> - </v>
      </c>
      <c r="N31" s="193"/>
      <c r="O31" s="55"/>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7"/>
      <c r="AT31" s="47"/>
      <c r="AU31" s="47"/>
      <c r="AV31" s="47"/>
      <c r="AW31" s="47"/>
      <c r="AX31" s="47"/>
      <c r="AY31" s="47"/>
      <c r="AZ31" s="47"/>
      <c r="BA31" s="47"/>
      <c r="BB31" s="47"/>
      <c r="BC31" s="47"/>
      <c r="BD31" s="47"/>
      <c r="BE31" s="47"/>
      <c r="BF31" s="47"/>
      <c r="BG31" s="47"/>
      <c r="BH31" s="47"/>
      <c r="BI31" s="47"/>
      <c r="BJ31" s="47"/>
      <c r="BK31" s="47"/>
      <c r="BL31" s="47"/>
      <c r="BM31" s="47"/>
      <c r="BN31" s="47"/>
      <c r="BO31" s="47"/>
      <c r="BP31" s="47"/>
      <c r="BQ31" s="47"/>
      <c r="BR31" s="186"/>
    </row>
    <row r="32" spans="1:70" s="87" customFormat="1" ht="30" customHeight="1">
      <c r="A32" s="146" t="str">
        <f t="shared" si="45"/>
        <v>2.3</v>
      </c>
      <c r="B32" s="57" t="s">
        <v>1114</v>
      </c>
      <c r="C32" s="142" t="s">
        <v>1116</v>
      </c>
      <c r="D32" s="58">
        <v>240201064</v>
      </c>
      <c r="E32" s="142">
        <v>3</v>
      </c>
      <c r="F32" s="59" t="s">
        <v>1166</v>
      </c>
      <c r="G32" s="142" t="s">
        <v>35</v>
      </c>
      <c r="H32" s="60"/>
      <c r="I32" s="62"/>
      <c r="J32" s="61" t="str">
        <f t="shared" si="53"/>
        <v xml:space="preserve"> - </v>
      </c>
      <c r="K32" s="64">
        <v>0</v>
      </c>
      <c r="L32" s="63">
        <v>0</v>
      </c>
      <c r="M32" s="65" t="str">
        <f t="shared" si="44"/>
        <v xml:space="preserve"> - </v>
      </c>
      <c r="N32" s="193"/>
      <c r="O32" s="55"/>
      <c r="P32" s="47"/>
      <c r="Q32" s="47"/>
      <c r="R32" s="47"/>
      <c r="S32" s="47"/>
      <c r="T32" s="47"/>
      <c r="U32" s="47"/>
      <c r="V32" s="47"/>
      <c r="W32" s="47"/>
      <c r="X32" s="47"/>
      <c r="Y32" s="47"/>
      <c r="Z32" s="47"/>
      <c r="AA32" s="47"/>
      <c r="AB32" s="47"/>
      <c r="AC32" s="47"/>
      <c r="AD32" s="47"/>
      <c r="AE32" s="47"/>
      <c r="AF32" s="47"/>
      <c r="AG32" s="47"/>
      <c r="AH32" s="47"/>
      <c r="AI32" s="47"/>
      <c r="AJ32" s="47"/>
      <c r="AK32" s="47"/>
      <c r="AL32" s="47"/>
      <c r="AM32" s="47"/>
      <c r="AN32" s="47"/>
      <c r="AO32" s="47"/>
      <c r="AP32" s="47"/>
      <c r="AQ32" s="47"/>
      <c r="AR32" s="47"/>
      <c r="AS32" s="47"/>
      <c r="AT32" s="47"/>
      <c r="AU32" s="47"/>
      <c r="AV32" s="47"/>
      <c r="AW32" s="47"/>
      <c r="AX32" s="47"/>
      <c r="AY32" s="47"/>
      <c r="AZ32" s="47"/>
      <c r="BA32" s="47"/>
      <c r="BB32" s="47"/>
      <c r="BC32" s="47"/>
      <c r="BD32" s="47"/>
      <c r="BE32" s="47"/>
      <c r="BF32" s="47"/>
      <c r="BG32" s="47"/>
      <c r="BH32" s="47"/>
      <c r="BI32" s="47"/>
      <c r="BJ32" s="47"/>
      <c r="BK32" s="47"/>
      <c r="BL32" s="47"/>
      <c r="BM32" s="47"/>
      <c r="BN32" s="47"/>
      <c r="BO32" s="47"/>
      <c r="BP32" s="47"/>
      <c r="BQ32" s="47"/>
      <c r="BR32" s="186"/>
    </row>
    <row r="33" spans="1:70" s="87" customFormat="1" ht="30" customHeight="1">
      <c r="A33" s="146" t="str">
        <f t="shared" si="45"/>
        <v>2.4</v>
      </c>
      <c r="B33" s="59" t="s">
        <v>1115</v>
      </c>
      <c r="C33" s="142" t="s">
        <v>1116</v>
      </c>
      <c r="D33" s="58">
        <v>240201064</v>
      </c>
      <c r="E33" s="142">
        <v>4</v>
      </c>
      <c r="F33" s="59" t="s">
        <v>1139</v>
      </c>
      <c r="G33" s="142" t="s">
        <v>35</v>
      </c>
      <c r="H33" s="60"/>
      <c r="I33" s="62"/>
      <c r="J33" s="61" t="str">
        <f t="shared" si="53"/>
        <v xml:space="preserve"> - </v>
      </c>
      <c r="K33" s="64">
        <v>0</v>
      </c>
      <c r="L33" s="63">
        <v>0</v>
      </c>
      <c r="M33" s="65" t="str">
        <f t="shared" si="44"/>
        <v xml:space="preserve"> - </v>
      </c>
      <c r="N33" s="193"/>
      <c r="O33" s="55"/>
      <c r="P33" s="47"/>
      <c r="Q33" s="47"/>
      <c r="R33" s="47"/>
      <c r="S33" s="47"/>
      <c r="T33" s="47"/>
      <c r="U33" s="47"/>
      <c r="V33" s="47"/>
      <c r="W33" s="47"/>
      <c r="X33" s="47"/>
      <c r="Y33" s="47"/>
      <c r="Z33" s="47"/>
      <c r="AA33" s="47"/>
      <c r="AB33" s="47"/>
      <c r="AC33" s="47"/>
      <c r="AD33" s="47"/>
      <c r="AE33" s="47"/>
      <c r="AF33" s="47"/>
      <c r="AG33" s="47"/>
      <c r="AH33" s="47"/>
      <c r="AI33" s="47"/>
      <c r="AJ33" s="47"/>
      <c r="AK33" s="47"/>
      <c r="AL33" s="47"/>
      <c r="AM33" s="47"/>
      <c r="AN33" s="47"/>
      <c r="AO33" s="47"/>
      <c r="AP33" s="47"/>
      <c r="AQ33" s="47"/>
      <c r="AR33" s="47"/>
      <c r="AS33" s="47"/>
      <c r="AT33" s="47"/>
      <c r="AU33" s="47"/>
      <c r="AV33" s="47"/>
      <c r="AW33" s="47"/>
      <c r="AX33" s="47"/>
      <c r="AY33" s="47"/>
      <c r="AZ33" s="47"/>
      <c r="BA33" s="47"/>
      <c r="BB33" s="47"/>
      <c r="BC33" s="47"/>
      <c r="BD33" s="47"/>
      <c r="BE33" s="47"/>
      <c r="BF33" s="47"/>
      <c r="BG33" s="47"/>
      <c r="BH33" s="47"/>
      <c r="BI33" s="47"/>
      <c r="BJ33" s="47"/>
      <c r="BK33" s="47"/>
      <c r="BL33" s="47"/>
      <c r="BM33" s="47"/>
      <c r="BN33" s="47"/>
      <c r="BO33" s="47"/>
      <c r="BP33" s="47"/>
      <c r="BQ33" s="47"/>
      <c r="BR33" s="186"/>
    </row>
    <row r="34" spans="1:70" s="87" customFormat="1" ht="30" customHeight="1">
      <c r="A34" s="146" t="str">
        <f t="shared" si="45"/>
        <v>2.5</v>
      </c>
      <c r="B34" s="59" t="s">
        <v>846</v>
      </c>
      <c r="C34" s="142" t="s">
        <v>1116</v>
      </c>
      <c r="D34" s="58">
        <v>240201517</v>
      </c>
      <c r="E34" s="142">
        <v>1</v>
      </c>
      <c r="F34" s="59" t="s">
        <v>1141</v>
      </c>
      <c r="G34" s="142" t="s">
        <v>35</v>
      </c>
      <c r="H34" s="60"/>
      <c r="I34" s="62"/>
      <c r="J34" s="61" t="str">
        <f t="shared" si="52"/>
        <v xml:space="preserve"> - </v>
      </c>
      <c r="K34" s="64">
        <v>0</v>
      </c>
      <c r="L34" s="63">
        <v>0</v>
      </c>
      <c r="M34" s="65" t="str">
        <f t="shared" ref="M34:M40" si="54">IF(OR(J34=0,I34=0)," - ",NETWORKDAYS(I34,J34))</f>
        <v xml:space="preserve"> - </v>
      </c>
      <c r="N34" s="193"/>
      <c r="O34" s="55"/>
      <c r="P34" s="47"/>
      <c r="Q34" s="47"/>
      <c r="R34" s="47"/>
      <c r="S34" s="47"/>
      <c r="T34" s="47"/>
      <c r="U34" s="47"/>
      <c r="V34" s="47"/>
      <c r="W34" s="47"/>
      <c r="X34" s="47"/>
      <c r="Y34" s="47"/>
      <c r="Z34" s="47"/>
      <c r="AA34" s="47"/>
      <c r="AB34" s="47"/>
      <c r="AC34" s="47"/>
      <c r="AD34" s="47"/>
      <c r="AE34" s="47"/>
      <c r="AF34" s="47"/>
      <c r="AG34" s="47"/>
      <c r="AH34" s="47"/>
      <c r="AI34" s="47"/>
      <c r="AJ34" s="47"/>
      <c r="AK34" s="47"/>
      <c r="AL34" s="47"/>
      <c r="AM34" s="47"/>
      <c r="AN34" s="47"/>
      <c r="AO34" s="47"/>
      <c r="AP34" s="47"/>
      <c r="AQ34" s="47"/>
      <c r="AR34" s="47"/>
      <c r="AS34" s="47"/>
      <c r="AT34" s="47"/>
      <c r="AU34" s="47"/>
      <c r="AV34" s="47"/>
      <c r="AW34" s="47"/>
      <c r="AX34" s="47"/>
      <c r="AY34" s="47"/>
      <c r="AZ34" s="47"/>
      <c r="BA34" s="47"/>
      <c r="BB34" s="47"/>
      <c r="BC34" s="47"/>
      <c r="BD34" s="47"/>
      <c r="BE34" s="47"/>
      <c r="BF34" s="47"/>
      <c r="BG34" s="47"/>
      <c r="BH34" s="47"/>
      <c r="BI34" s="47"/>
      <c r="BJ34" s="47"/>
      <c r="BK34" s="47"/>
      <c r="BL34" s="47"/>
      <c r="BM34" s="47"/>
      <c r="BN34" s="47"/>
      <c r="BO34" s="47"/>
      <c r="BP34" s="47"/>
      <c r="BQ34" s="47"/>
      <c r="BR34" s="186"/>
    </row>
    <row r="35" spans="1:70" s="87" customFormat="1" ht="30" customHeight="1">
      <c r="A35" s="146" t="str">
        <f t="shared" si="45"/>
        <v>2.6</v>
      </c>
      <c r="B35" s="57" t="s">
        <v>847</v>
      </c>
      <c r="C35" s="142" t="s">
        <v>1116</v>
      </c>
      <c r="D35" s="58">
        <v>240201517</v>
      </c>
      <c r="E35" s="142">
        <v>2</v>
      </c>
      <c r="F35" s="59" t="s">
        <v>1141</v>
      </c>
      <c r="G35" s="142" t="s">
        <v>35</v>
      </c>
      <c r="H35" s="60"/>
      <c r="I35" s="62"/>
      <c r="J35" s="61" t="str">
        <f t="shared" si="52"/>
        <v xml:space="preserve"> - </v>
      </c>
      <c r="K35" s="64">
        <v>0</v>
      </c>
      <c r="L35" s="63">
        <v>0</v>
      </c>
      <c r="M35" s="65" t="str">
        <f t="shared" si="54"/>
        <v xml:space="preserve"> - </v>
      </c>
      <c r="N35" s="193"/>
      <c r="O35" s="55"/>
      <c r="P35" s="47"/>
      <c r="Q35" s="47"/>
      <c r="R35" s="47"/>
      <c r="S35" s="47"/>
      <c r="T35" s="47"/>
      <c r="U35" s="47"/>
      <c r="V35" s="47"/>
      <c r="W35" s="47"/>
      <c r="X35" s="47"/>
      <c r="Y35" s="47"/>
      <c r="Z35" s="47"/>
      <c r="AA35" s="47"/>
      <c r="AB35" s="47"/>
      <c r="AC35" s="47"/>
      <c r="AD35" s="47"/>
      <c r="AE35" s="47"/>
      <c r="AF35" s="47"/>
      <c r="AG35" s="47"/>
      <c r="AH35" s="47"/>
      <c r="AI35" s="47"/>
      <c r="AJ35" s="47"/>
      <c r="AK35" s="47"/>
      <c r="AL35" s="47"/>
      <c r="AM35" s="47"/>
      <c r="AN35" s="47"/>
      <c r="AO35" s="47"/>
      <c r="AP35" s="47"/>
      <c r="AQ35" s="47"/>
      <c r="AR35" s="47"/>
      <c r="AS35" s="47"/>
      <c r="AT35" s="47"/>
      <c r="AU35" s="47"/>
      <c r="AV35" s="47"/>
      <c r="AW35" s="47"/>
      <c r="AX35" s="47"/>
      <c r="AY35" s="47"/>
      <c r="AZ35" s="47"/>
      <c r="BA35" s="47"/>
      <c r="BB35" s="47"/>
      <c r="BC35" s="47"/>
      <c r="BD35" s="47"/>
      <c r="BE35" s="47"/>
      <c r="BF35" s="47"/>
      <c r="BG35" s="47"/>
      <c r="BH35" s="47"/>
      <c r="BI35" s="47"/>
      <c r="BJ35" s="47"/>
      <c r="BK35" s="47"/>
      <c r="BL35" s="47"/>
      <c r="BM35" s="47"/>
      <c r="BN35" s="47"/>
      <c r="BO35" s="47"/>
      <c r="BP35" s="47"/>
      <c r="BQ35" s="47"/>
      <c r="BR35" s="186"/>
    </row>
    <row r="36" spans="1:70" s="87" customFormat="1" ht="30" customHeight="1">
      <c r="A36" s="146" t="str">
        <f t="shared" si="45"/>
        <v>2.7</v>
      </c>
      <c r="B36" s="57" t="s">
        <v>848</v>
      </c>
      <c r="C36" s="142" t="s">
        <v>1116</v>
      </c>
      <c r="D36" s="58">
        <v>240201517</v>
      </c>
      <c r="E36" s="142">
        <v>3</v>
      </c>
      <c r="F36" s="59" t="s">
        <v>1141</v>
      </c>
      <c r="G36" s="142" t="s">
        <v>35</v>
      </c>
      <c r="H36" s="60"/>
      <c r="I36" s="62"/>
      <c r="J36" s="61" t="str">
        <f t="shared" si="52"/>
        <v xml:space="preserve"> - </v>
      </c>
      <c r="K36" s="64">
        <v>0</v>
      </c>
      <c r="L36" s="63">
        <v>0</v>
      </c>
      <c r="M36" s="65" t="str">
        <f t="shared" si="54"/>
        <v xml:space="preserve"> - </v>
      </c>
      <c r="N36" s="193"/>
      <c r="O36" s="55"/>
      <c r="P36" s="47"/>
      <c r="Q36" s="47"/>
      <c r="R36" s="47"/>
      <c r="S36" s="47"/>
      <c r="T36" s="47"/>
      <c r="U36" s="47"/>
      <c r="V36" s="47"/>
      <c r="W36" s="47"/>
      <c r="X36" s="47"/>
      <c r="Y36" s="47"/>
      <c r="Z36" s="47"/>
      <c r="AA36" s="47"/>
      <c r="AB36" s="47"/>
      <c r="AC36" s="47"/>
      <c r="AD36" s="47"/>
      <c r="AE36" s="47"/>
      <c r="AF36" s="47"/>
      <c r="AG36" s="47"/>
      <c r="AH36" s="47"/>
      <c r="AI36" s="47"/>
      <c r="AJ36" s="47"/>
      <c r="AK36" s="47"/>
      <c r="AL36" s="47"/>
      <c r="AM36" s="47"/>
      <c r="AN36" s="47"/>
      <c r="AO36" s="47"/>
      <c r="AP36" s="47"/>
      <c r="AQ36" s="47"/>
      <c r="AR36" s="47"/>
      <c r="AS36" s="47"/>
      <c r="AT36" s="47"/>
      <c r="AU36" s="47"/>
      <c r="AV36" s="47"/>
      <c r="AW36" s="47"/>
      <c r="AX36" s="47"/>
      <c r="AY36" s="47"/>
      <c r="AZ36" s="47"/>
      <c r="BA36" s="47"/>
      <c r="BB36" s="47"/>
      <c r="BC36" s="47"/>
      <c r="BD36" s="47"/>
      <c r="BE36" s="47"/>
      <c r="BF36" s="47"/>
      <c r="BG36" s="47"/>
      <c r="BH36" s="47"/>
      <c r="BI36" s="47"/>
      <c r="BJ36" s="47"/>
      <c r="BK36" s="47"/>
      <c r="BL36" s="47"/>
      <c r="BM36" s="47"/>
      <c r="BN36" s="47"/>
      <c r="BO36" s="47"/>
      <c r="BP36" s="47"/>
      <c r="BQ36" s="47"/>
      <c r="BR36" s="186"/>
    </row>
    <row r="37" spans="1:70" s="87" customFormat="1" ht="30" customHeight="1">
      <c r="A37" s="146" t="str">
        <f t="shared" si="45"/>
        <v>2.8</v>
      </c>
      <c r="B37" s="57" t="s">
        <v>849</v>
      </c>
      <c r="C37" s="142" t="s">
        <v>1116</v>
      </c>
      <c r="D37" s="58">
        <v>240201517</v>
      </c>
      <c r="E37" s="142">
        <v>4</v>
      </c>
      <c r="F37" s="59" t="s">
        <v>1141</v>
      </c>
      <c r="G37" s="142" t="s">
        <v>35</v>
      </c>
      <c r="H37" s="60"/>
      <c r="I37" s="62"/>
      <c r="J37" s="61" t="str">
        <f t="shared" si="52"/>
        <v xml:space="preserve"> - </v>
      </c>
      <c r="K37" s="64">
        <v>0</v>
      </c>
      <c r="L37" s="63">
        <v>0</v>
      </c>
      <c r="M37" s="65" t="str">
        <f t="shared" si="54"/>
        <v xml:space="preserve"> - </v>
      </c>
      <c r="N37" s="193"/>
      <c r="O37" s="55"/>
      <c r="P37" s="47"/>
      <c r="Q37" s="47"/>
      <c r="R37" s="47"/>
      <c r="S37" s="47"/>
      <c r="T37" s="47"/>
      <c r="U37" s="47"/>
      <c r="V37" s="47"/>
      <c r="W37" s="47"/>
      <c r="X37" s="47"/>
      <c r="Y37" s="47"/>
      <c r="Z37" s="47"/>
      <c r="AA37" s="47"/>
      <c r="AB37" s="47"/>
      <c r="AC37" s="47"/>
      <c r="AD37" s="47"/>
      <c r="AE37" s="47"/>
      <c r="AF37" s="47"/>
      <c r="AG37" s="47"/>
      <c r="AH37" s="47"/>
      <c r="AI37" s="47"/>
      <c r="AJ37" s="47"/>
      <c r="AK37" s="47"/>
      <c r="AL37" s="47"/>
      <c r="AM37" s="47"/>
      <c r="AN37" s="47"/>
      <c r="AO37" s="47"/>
      <c r="AP37" s="47"/>
      <c r="AQ37" s="47"/>
      <c r="AR37" s="47"/>
      <c r="AS37" s="47"/>
      <c r="AT37" s="47"/>
      <c r="AU37" s="47"/>
      <c r="AV37" s="47"/>
      <c r="AW37" s="47"/>
      <c r="AX37" s="47"/>
      <c r="AY37" s="47"/>
      <c r="AZ37" s="47"/>
      <c r="BA37" s="47"/>
      <c r="BB37" s="47"/>
      <c r="BC37" s="47"/>
      <c r="BD37" s="47"/>
      <c r="BE37" s="47"/>
      <c r="BF37" s="47"/>
      <c r="BG37" s="47"/>
      <c r="BH37" s="47"/>
      <c r="BI37" s="47"/>
      <c r="BJ37" s="47"/>
      <c r="BK37" s="47"/>
      <c r="BL37" s="47"/>
      <c r="BM37" s="47"/>
      <c r="BN37" s="47"/>
      <c r="BO37" s="47"/>
      <c r="BP37" s="47"/>
      <c r="BQ37" s="47"/>
      <c r="BR37" s="186"/>
    </row>
    <row r="38" spans="1:70" s="87" customFormat="1" ht="30" customHeight="1">
      <c r="A38" s="146" t="str">
        <f t="shared" si="45"/>
        <v>2.9</v>
      </c>
      <c r="B38" s="59" t="s">
        <v>83</v>
      </c>
      <c r="C38" s="142" t="s">
        <v>1116</v>
      </c>
      <c r="D38" s="58">
        <v>220201501</v>
      </c>
      <c r="E38" s="142">
        <v>1</v>
      </c>
      <c r="F38" s="59" t="s">
        <v>1142</v>
      </c>
      <c r="G38" s="142" t="s">
        <v>35</v>
      </c>
      <c r="H38" s="60"/>
      <c r="I38" s="62"/>
      <c r="J38" s="61" t="str">
        <f t="shared" si="52"/>
        <v xml:space="preserve"> - </v>
      </c>
      <c r="K38" s="64">
        <v>0</v>
      </c>
      <c r="L38" s="63">
        <v>0</v>
      </c>
      <c r="M38" s="65" t="str">
        <f t="shared" si="54"/>
        <v xml:space="preserve"> - </v>
      </c>
      <c r="N38" s="193"/>
      <c r="O38" s="55"/>
      <c r="P38" s="47"/>
      <c r="Q38" s="47"/>
      <c r="R38" s="47"/>
      <c r="S38" s="47"/>
      <c r="T38" s="47"/>
      <c r="U38" s="47"/>
      <c r="V38" s="47"/>
      <c r="W38" s="47"/>
      <c r="X38" s="47"/>
      <c r="Y38" s="47"/>
      <c r="Z38" s="47"/>
      <c r="AA38" s="47"/>
      <c r="AB38" s="47"/>
      <c r="AC38" s="47"/>
      <c r="AD38" s="47"/>
      <c r="AE38" s="47"/>
      <c r="AF38" s="47"/>
      <c r="AG38" s="47"/>
      <c r="AH38" s="47"/>
      <c r="AI38" s="47"/>
      <c r="AJ38" s="47"/>
      <c r="AK38" s="47"/>
      <c r="AL38" s="47"/>
      <c r="AM38" s="47"/>
      <c r="AN38" s="47"/>
      <c r="AO38" s="47"/>
      <c r="AP38" s="47"/>
      <c r="AQ38" s="47"/>
      <c r="AR38" s="47"/>
      <c r="AS38" s="47"/>
      <c r="AT38" s="47"/>
      <c r="AU38" s="47"/>
      <c r="AV38" s="47"/>
      <c r="AW38" s="47"/>
      <c r="AX38" s="47"/>
      <c r="AY38" s="47"/>
      <c r="AZ38" s="47"/>
      <c r="BA38" s="47"/>
      <c r="BB38" s="47"/>
      <c r="BC38" s="47"/>
      <c r="BD38" s="47"/>
      <c r="BE38" s="47"/>
      <c r="BF38" s="47"/>
      <c r="BG38" s="47"/>
      <c r="BH38" s="47"/>
      <c r="BI38" s="47"/>
      <c r="BJ38" s="47"/>
      <c r="BK38" s="47"/>
      <c r="BL38" s="47"/>
      <c r="BM38" s="47"/>
      <c r="BN38" s="47"/>
      <c r="BO38" s="47"/>
      <c r="BP38" s="47"/>
      <c r="BQ38" s="47"/>
      <c r="BR38" s="186"/>
    </row>
    <row r="39" spans="1:70" s="87" customFormat="1" ht="30" customHeight="1">
      <c r="A39" s="146" t="str">
        <f t="shared" si="45"/>
        <v>2.10</v>
      </c>
      <c r="B39" s="57" t="s">
        <v>84</v>
      </c>
      <c r="C39" s="142" t="s">
        <v>1116</v>
      </c>
      <c r="D39" s="58">
        <v>220201501</v>
      </c>
      <c r="E39" s="142">
        <v>2</v>
      </c>
      <c r="F39" s="59" t="s">
        <v>1142</v>
      </c>
      <c r="G39" s="142" t="s">
        <v>35</v>
      </c>
      <c r="H39" s="60"/>
      <c r="I39" s="62"/>
      <c r="J39" s="61" t="str">
        <f t="shared" si="52"/>
        <v xml:space="preserve"> - </v>
      </c>
      <c r="K39" s="64">
        <v>0</v>
      </c>
      <c r="L39" s="63">
        <v>0</v>
      </c>
      <c r="M39" s="65" t="str">
        <f t="shared" si="54"/>
        <v xml:space="preserve"> - </v>
      </c>
      <c r="N39" s="193"/>
      <c r="O39" s="55"/>
      <c r="P39" s="47"/>
      <c r="Q39" s="47"/>
      <c r="R39" s="47"/>
      <c r="S39" s="47"/>
      <c r="T39" s="47"/>
      <c r="U39" s="47"/>
      <c r="V39" s="47"/>
      <c r="W39" s="47"/>
      <c r="X39" s="47"/>
      <c r="Y39" s="47"/>
      <c r="Z39" s="47"/>
      <c r="AA39" s="47"/>
      <c r="AB39" s="47"/>
      <c r="AC39" s="47"/>
      <c r="AD39" s="47"/>
      <c r="AE39" s="47"/>
      <c r="AF39" s="47"/>
      <c r="AG39" s="47"/>
      <c r="AH39" s="47"/>
      <c r="AI39" s="47"/>
      <c r="AJ39" s="47"/>
      <c r="AK39" s="47"/>
      <c r="AL39" s="47"/>
      <c r="AM39" s="47"/>
      <c r="AN39" s="47"/>
      <c r="AO39" s="47"/>
      <c r="AP39" s="47"/>
      <c r="AQ39" s="47"/>
      <c r="AR39" s="47"/>
      <c r="AS39" s="47"/>
      <c r="AT39" s="47"/>
      <c r="AU39" s="47"/>
      <c r="AV39" s="47"/>
      <c r="AW39" s="47"/>
      <c r="AX39" s="47"/>
      <c r="AY39" s="47"/>
      <c r="AZ39" s="47"/>
      <c r="BA39" s="47"/>
      <c r="BB39" s="47"/>
      <c r="BC39" s="47"/>
      <c r="BD39" s="47"/>
      <c r="BE39" s="47"/>
      <c r="BF39" s="47"/>
      <c r="BG39" s="47"/>
      <c r="BH39" s="47"/>
      <c r="BI39" s="47"/>
      <c r="BJ39" s="47"/>
      <c r="BK39" s="47"/>
      <c r="BL39" s="47"/>
      <c r="BM39" s="47"/>
      <c r="BN39" s="47"/>
      <c r="BO39" s="47"/>
      <c r="BP39" s="47"/>
      <c r="BQ39" s="47"/>
      <c r="BR39" s="186"/>
    </row>
    <row r="40" spans="1:70" s="87" customFormat="1" ht="30" customHeight="1" thickBot="1">
      <c r="A40" s="146" t="str">
        <f t="shared" si="45"/>
        <v>2.11</v>
      </c>
      <c r="B40" s="57" t="s">
        <v>85</v>
      </c>
      <c r="C40" s="142" t="s">
        <v>1116</v>
      </c>
      <c r="D40" s="58">
        <v>220201501</v>
      </c>
      <c r="E40" s="142">
        <v>3</v>
      </c>
      <c r="F40" s="59" t="s">
        <v>1142</v>
      </c>
      <c r="G40" s="142" t="s">
        <v>35</v>
      </c>
      <c r="H40" s="60"/>
      <c r="I40" s="62"/>
      <c r="J40" s="61" t="str">
        <f t="shared" si="52"/>
        <v xml:space="preserve"> - </v>
      </c>
      <c r="K40" s="64">
        <v>0</v>
      </c>
      <c r="L40" s="63">
        <v>0</v>
      </c>
      <c r="M40" s="65" t="str">
        <f t="shared" si="54"/>
        <v xml:space="preserve"> - </v>
      </c>
      <c r="N40" s="193"/>
      <c r="O40" s="66"/>
      <c r="P40" s="49"/>
      <c r="Q40" s="49"/>
      <c r="R40" s="49"/>
      <c r="S40" s="49"/>
      <c r="T40" s="49"/>
      <c r="U40" s="49"/>
      <c r="V40" s="49"/>
      <c r="W40" s="49"/>
      <c r="X40" s="49"/>
      <c r="Y40" s="49"/>
      <c r="Z40" s="49"/>
      <c r="AA40" s="49"/>
      <c r="AB40" s="49"/>
      <c r="AC40" s="49"/>
      <c r="AD40" s="49"/>
      <c r="AE40" s="49"/>
      <c r="AF40" s="49"/>
      <c r="AG40" s="49"/>
      <c r="AH40" s="49"/>
      <c r="AI40" s="49"/>
      <c r="AJ40" s="49"/>
      <c r="AK40" s="49"/>
      <c r="AL40" s="49"/>
      <c r="AM40" s="49"/>
      <c r="AN40" s="49"/>
      <c r="AO40" s="49"/>
      <c r="AP40" s="49"/>
      <c r="AQ40" s="49"/>
      <c r="AR40" s="49"/>
      <c r="AS40" s="49"/>
      <c r="AT40" s="49"/>
      <c r="AU40" s="49"/>
      <c r="AV40" s="49"/>
      <c r="AW40" s="49"/>
      <c r="AX40" s="49"/>
      <c r="AY40" s="49"/>
      <c r="AZ40" s="49"/>
      <c r="BA40" s="49"/>
      <c r="BB40" s="49"/>
      <c r="BC40" s="49"/>
      <c r="BD40" s="49"/>
      <c r="BE40" s="49"/>
      <c r="BF40" s="49"/>
      <c r="BG40" s="49"/>
      <c r="BH40" s="49"/>
      <c r="BI40" s="49"/>
      <c r="BJ40" s="49"/>
      <c r="BK40" s="49"/>
      <c r="BL40" s="49"/>
      <c r="BM40" s="49"/>
      <c r="BN40" s="49"/>
      <c r="BO40" s="49"/>
      <c r="BP40" s="49"/>
      <c r="BQ40" s="49"/>
      <c r="BR40" s="189"/>
    </row>
    <row r="41" spans="1:70" s="87" customFormat="1" ht="30" customHeight="1">
      <c r="A41" s="146" t="str">
        <f t="shared" si="45"/>
        <v>2.12</v>
      </c>
      <c r="B41" s="59" t="s">
        <v>86</v>
      </c>
      <c r="C41" s="142" t="s">
        <v>1116</v>
      </c>
      <c r="D41" s="58">
        <v>220201501</v>
      </c>
      <c r="E41" s="142">
        <v>4</v>
      </c>
      <c r="F41" s="59" t="s">
        <v>1142</v>
      </c>
      <c r="G41" s="142" t="s">
        <v>35</v>
      </c>
      <c r="H41" s="60"/>
      <c r="I41" s="62"/>
      <c r="J41" s="61" t="str">
        <f t="shared" ref="J41" si="55">IF(ISBLANK(I41)," - ",IF(K41=0,I41,I41+K41-1))</f>
        <v xml:space="preserve"> - </v>
      </c>
      <c r="K41" s="64">
        <v>0</v>
      </c>
      <c r="L41" s="63">
        <v>0</v>
      </c>
      <c r="M41" s="65" t="str">
        <f t="shared" si="44"/>
        <v xml:space="preserve"> - </v>
      </c>
      <c r="N41" s="193"/>
      <c r="O41" s="55"/>
      <c r="P41" s="47"/>
      <c r="Q41" s="47"/>
      <c r="R41" s="47"/>
      <c r="S41" s="47"/>
      <c r="T41" s="47"/>
      <c r="U41" s="47"/>
      <c r="V41" s="47"/>
      <c r="W41" s="47"/>
      <c r="X41" s="47"/>
      <c r="Y41" s="47"/>
      <c r="Z41" s="47"/>
      <c r="AA41" s="47"/>
      <c r="AB41" s="47"/>
      <c r="AC41" s="47"/>
      <c r="AD41" s="47"/>
      <c r="AE41" s="47"/>
      <c r="AF41" s="47"/>
      <c r="AG41" s="47"/>
      <c r="AH41" s="47"/>
      <c r="AI41" s="47"/>
      <c r="AJ41" s="47"/>
      <c r="AK41" s="47"/>
      <c r="AL41" s="47"/>
      <c r="AM41" s="47"/>
      <c r="AN41" s="47"/>
      <c r="AO41" s="47"/>
      <c r="AP41" s="47"/>
      <c r="AQ41" s="47"/>
      <c r="AR41" s="47"/>
      <c r="AS41" s="47"/>
      <c r="AT41" s="47"/>
      <c r="AU41" s="47"/>
      <c r="AV41" s="47"/>
      <c r="AW41" s="47"/>
      <c r="AX41" s="47"/>
      <c r="AY41" s="47"/>
      <c r="AZ41" s="47"/>
      <c r="BA41" s="47"/>
      <c r="BB41" s="47"/>
      <c r="BC41" s="47"/>
      <c r="BD41" s="47"/>
      <c r="BE41" s="47"/>
      <c r="BF41" s="47"/>
      <c r="BG41" s="47"/>
      <c r="BH41" s="47"/>
      <c r="BI41" s="47"/>
      <c r="BJ41" s="47"/>
      <c r="BK41" s="47"/>
      <c r="BL41" s="47"/>
      <c r="BM41" s="47"/>
      <c r="BN41" s="47"/>
      <c r="BO41" s="47"/>
      <c r="BP41" s="47"/>
      <c r="BQ41" s="47"/>
      <c r="BR41" s="186"/>
    </row>
    <row r="42" spans="1:70" s="87" customFormat="1" ht="38.25">
      <c r="A42" s="146" t="str">
        <f t="shared" si="45"/>
        <v>2.13</v>
      </c>
      <c r="B42" s="59" t="s">
        <v>63</v>
      </c>
      <c r="C42" s="142" t="s">
        <v>1116</v>
      </c>
      <c r="D42" s="58">
        <v>220501095</v>
      </c>
      <c r="E42" s="142">
        <v>1</v>
      </c>
      <c r="F42" s="59" t="s">
        <v>1150</v>
      </c>
      <c r="G42" s="142" t="s">
        <v>35</v>
      </c>
      <c r="H42" s="60"/>
      <c r="I42" s="62"/>
      <c r="J42" s="61" t="str">
        <f t="shared" si="52"/>
        <v xml:space="preserve"> - </v>
      </c>
      <c r="K42" s="64">
        <v>0</v>
      </c>
      <c r="L42" s="63">
        <v>0</v>
      </c>
      <c r="M42" s="65" t="str">
        <f t="shared" ref="M42:M45" si="56">IF(OR(J42=0,I42=0)," - ",NETWORKDAYS(I42,J42))</f>
        <v xml:space="preserve"> - </v>
      </c>
      <c r="N42" s="193"/>
      <c r="O42" s="55"/>
      <c r="P42" s="47"/>
      <c r="Q42" s="47"/>
      <c r="R42" s="47"/>
      <c r="S42" s="47"/>
      <c r="T42" s="47"/>
      <c r="U42" s="47"/>
      <c r="V42" s="47"/>
      <c r="W42" s="47"/>
      <c r="X42" s="47"/>
      <c r="Y42" s="47"/>
      <c r="Z42" s="47"/>
      <c r="AA42" s="47"/>
      <c r="AB42" s="47"/>
      <c r="AC42" s="47"/>
      <c r="AD42" s="47"/>
      <c r="AE42" s="47"/>
      <c r="AF42" s="47"/>
      <c r="AG42" s="47"/>
      <c r="AH42" s="47"/>
      <c r="AI42" s="47"/>
      <c r="AJ42" s="47"/>
      <c r="AK42" s="47"/>
      <c r="AL42" s="47"/>
      <c r="AM42" s="47"/>
      <c r="AN42" s="47"/>
      <c r="AO42" s="47"/>
      <c r="AP42" s="47"/>
      <c r="AQ42" s="47"/>
      <c r="AR42" s="47"/>
      <c r="AS42" s="47"/>
      <c r="AT42" s="47"/>
      <c r="AU42" s="47"/>
      <c r="AV42" s="47"/>
      <c r="AW42" s="47"/>
      <c r="AX42" s="47"/>
      <c r="AY42" s="47"/>
      <c r="AZ42" s="47"/>
      <c r="BA42" s="47"/>
      <c r="BB42" s="47"/>
      <c r="BC42" s="47"/>
      <c r="BD42" s="47"/>
      <c r="BE42" s="47"/>
      <c r="BF42" s="47"/>
      <c r="BG42" s="47"/>
      <c r="BH42" s="47"/>
      <c r="BI42" s="47"/>
      <c r="BJ42" s="47"/>
      <c r="BK42" s="47"/>
      <c r="BL42" s="47"/>
      <c r="BM42" s="47"/>
      <c r="BN42" s="47"/>
      <c r="BO42" s="47"/>
      <c r="BP42" s="47"/>
      <c r="BQ42" s="47"/>
      <c r="BR42" s="186"/>
    </row>
    <row r="43" spans="1:70" s="87" customFormat="1" ht="38.25">
      <c r="A43" s="146" t="str">
        <f t="shared" si="45"/>
        <v>2.14</v>
      </c>
      <c r="B43" s="57" t="s">
        <v>64</v>
      </c>
      <c r="C43" s="142" t="s">
        <v>1116</v>
      </c>
      <c r="D43" s="58">
        <v>220501095</v>
      </c>
      <c r="E43" s="142">
        <v>2</v>
      </c>
      <c r="F43" s="59" t="s">
        <v>1151</v>
      </c>
      <c r="G43" s="142" t="s">
        <v>35</v>
      </c>
      <c r="H43" s="60"/>
      <c r="I43" s="62"/>
      <c r="J43" s="61" t="str">
        <f t="shared" si="52"/>
        <v xml:space="preserve"> - </v>
      </c>
      <c r="K43" s="64">
        <v>0</v>
      </c>
      <c r="L43" s="63">
        <v>0</v>
      </c>
      <c r="M43" s="65" t="str">
        <f t="shared" si="56"/>
        <v xml:space="preserve"> - </v>
      </c>
      <c r="N43" s="193"/>
      <c r="O43" s="55"/>
      <c r="P43" s="47"/>
      <c r="Q43" s="47"/>
      <c r="R43" s="47"/>
      <c r="S43" s="47"/>
      <c r="T43" s="47"/>
      <c r="U43" s="47"/>
      <c r="V43" s="47"/>
      <c r="W43" s="47"/>
      <c r="X43" s="47"/>
      <c r="Y43" s="47"/>
      <c r="Z43" s="47"/>
      <c r="AA43" s="47"/>
      <c r="AB43" s="47"/>
      <c r="AC43" s="47"/>
      <c r="AD43" s="47"/>
      <c r="AE43" s="47"/>
      <c r="AF43" s="47"/>
      <c r="AG43" s="47"/>
      <c r="AH43" s="47"/>
      <c r="AI43" s="47"/>
      <c r="AJ43" s="47"/>
      <c r="AK43" s="47"/>
      <c r="AL43" s="47"/>
      <c r="AM43" s="47"/>
      <c r="AN43" s="47"/>
      <c r="AO43" s="47"/>
      <c r="AP43" s="47"/>
      <c r="AQ43" s="47"/>
      <c r="AR43" s="47"/>
      <c r="AS43" s="47"/>
      <c r="AT43" s="47"/>
      <c r="AU43" s="47"/>
      <c r="AV43" s="47"/>
      <c r="AW43" s="47"/>
      <c r="AX43" s="47"/>
      <c r="AY43" s="47"/>
      <c r="AZ43" s="47"/>
      <c r="BA43" s="47"/>
      <c r="BB43" s="47"/>
      <c r="BC43" s="47"/>
      <c r="BD43" s="47"/>
      <c r="BE43" s="47"/>
      <c r="BF43" s="47"/>
      <c r="BG43" s="47"/>
      <c r="BH43" s="47"/>
      <c r="BI43" s="47"/>
      <c r="BJ43" s="47"/>
      <c r="BK43" s="47"/>
      <c r="BL43" s="47"/>
      <c r="BM43" s="47"/>
      <c r="BN43" s="47"/>
      <c r="BO43" s="47"/>
      <c r="BP43" s="47"/>
      <c r="BQ43" s="47"/>
      <c r="BR43" s="186"/>
    </row>
    <row r="44" spans="1:70" s="87" customFormat="1" ht="38.25">
      <c r="A44" s="146" t="str">
        <f t="shared" si="45"/>
        <v>2.15</v>
      </c>
      <c r="B44" s="57" t="s">
        <v>65</v>
      </c>
      <c r="C44" s="142" t="s">
        <v>1116</v>
      </c>
      <c r="D44" s="58">
        <v>220501095</v>
      </c>
      <c r="E44" s="142">
        <v>3</v>
      </c>
      <c r="F44" s="59" t="s">
        <v>1152</v>
      </c>
      <c r="G44" s="142" t="s">
        <v>35</v>
      </c>
      <c r="H44" s="60"/>
      <c r="I44" s="62"/>
      <c r="J44" s="61" t="str">
        <f t="shared" si="52"/>
        <v xml:space="preserve"> - </v>
      </c>
      <c r="K44" s="64">
        <v>0</v>
      </c>
      <c r="L44" s="63">
        <v>0</v>
      </c>
      <c r="M44" s="65" t="str">
        <f t="shared" si="56"/>
        <v xml:space="preserve"> - </v>
      </c>
      <c r="N44" s="193"/>
      <c r="O44" s="55"/>
      <c r="P44" s="47"/>
      <c r="Q44" s="47"/>
      <c r="R44" s="47"/>
      <c r="S44" s="47"/>
      <c r="T44" s="47"/>
      <c r="U44" s="47"/>
      <c r="V44" s="47"/>
      <c r="W44" s="47"/>
      <c r="X44" s="47"/>
      <c r="Y44" s="47"/>
      <c r="Z44" s="47"/>
      <c r="AA44" s="47"/>
      <c r="AB44" s="47"/>
      <c r="AC44" s="47"/>
      <c r="AD44" s="47"/>
      <c r="AE44" s="47"/>
      <c r="AF44" s="47"/>
      <c r="AG44" s="47"/>
      <c r="AH44" s="47"/>
      <c r="AI44" s="47"/>
      <c r="AJ44" s="47"/>
      <c r="AK44" s="47"/>
      <c r="AL44" s="47"/>
      <c r="AM44" s="47"/>
      <c r="AN44" s="47"/>
      <c r="AO44" s="47"/>
      <c r="AP44" s="47"/>
      <c r="AQ44" s="47"/>
      <c r="AR44" s="47"/>
      <c r="AS44" s="47"/>
      <c r="AT44" s="47"/>
      <c r="AU44" s="47"/>
      <c r="AV44" s="47"/>
      <c r="AW44" s="47"/>
      <c r="AX44" s="47"/>
      <c r="AY44" s="47"/>
      <c r="AZ44" s="47"/>
      <c r="BA44" s="47"/>
      <c r="BB44" s="47"/>
      <c r="BC44" s="47"/>
      <c r="BD44" s="47"/>
      <c r="BE44" s="47"/>
      <c r="BF44" s="47"/>
      <c r="BG44" s="47"/>
      <c r="BH44" s="47"/>
      <c r="BI44" s="47"/>
      <c r="BJ44" s="47"/>
      <c r="BK44" s="47"/>
      <c r="BL44" s="47"/>
      <c r="BM44" s="47"/>
      <c r="BN44" s="47"/>
      <c r="BO44" s="47"/>
      <c r="BP44" s="47"/>
      <c r="BQ44" s="47"/>
      <c r="BR44" s="186"/>
    </row>
    <row r="45" spans="1:70" s="87" customFormat="1" ht="30" customHeight="1" thickBot="1">
      <c r="A45" s="146" t="str">
        <f t="shared" si="45"/>
        <v>2.16</v>
      </c>
      <c r="B45" s="57" t="s">
        <v>66</v>
      </c>
      <c r="C45" s="142" t="s">
        <v>1116</v>
      </c>
      <c r="D45" s="58">
        <v>220501095</v>
      </c>
      <c r="E45" s="142">
        <v>4</v>
      </c>
      <c r="F45" s="59" t="s">
        <v>1153</v>
      </c>
      <c r="G45" s="142" t="s">
        <v>35</v>
      </c>
      <c r="H45" s="60"/>
      <c r="I45" s="62"/>
      <c r="J45" s="61" t="str">
        <f t="shared" si="52"/>
        <v xml:space="preserve"> - </v>
      </c>
      <c r="K45" s="64">
        <v>0</v>
      </c>
      <c r="L45" s="63">
        <v>0</v>
      </c>
      <c r="M45" s="65" t="str">
        <f t="shared" si="56"/>
        <v xml:space="preserve"> - </v>
      </c>
      <c r="N45" s="193"/>
      <c r="O45" s="55"/>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7"/>
      <c r="AT45" s="47"/>
      <c r="AU45" s="47"/>
      <c r="AV45" s="47"/>
      <c r="AW45" s="47"/>
      <c r="AX45" s="47"/>
      <c r="AY45" s="47"/>
      <c r="AZ45" s="47"/>
      <c r="BA45" s="47"/>
      <c r="BB45" s="47"/>
      <c r="BC45" s="47"/>
      <c r="BD45" s="47"/>
      <c r="BE45" s="47"/>
      <c r="BF45" s="47"/>
      <c r="BG45" s="47"/>
      <c r="BH45" s="47"/>
      <c r="BI45" s="47"/>
      <c r="BJ45" s="47"/>
      <c r="BK45" s="47"/>
      <c r="BL45" s="47"/>
      <c r="BM45" s="47"/>
      <c r="BN45" s="47"/>
      <c r="BO45" s="47"/>
      <c r="BP45" s="47"/>
      <c r="BQ45" s="47"/>
      <c r="BR45" s="186"/>
    </row>
    <row r="46" spans="1:70" s="167" customFormat="1" ht="30" customHeight="1" thickBot="1">
      <c r="A46" s="68" t="str">
        <f>IF(ISERROR(VALUE(SUBSTITUTE(prevWBS,".",""))),"1",IF(ISERROR(FIND("`",SUBSTITUTE(prevWBS,".","`",1))),TEXT(VALUE(prevWBS)+1,"#"),TEXT(VALUE(LEFT(prevWBS,FIND("`",SUBSTITUTE(prevWBS,".","`",1))-1))+1,"#")))</f>
        <v>3</v>
      </c>
      <c r="B46" s="77" t="s">
        <v>32</v>
      </c>
      <c r="C46" s="69" t="s">
        <v>32</v>
      </c>
      <c r="D46" s="69" t="s">
        <v>32</v>
      </c>
      <c r="E46" s="69" t="s">
        <v>32</v>
      </c>
      <c r="F46" s="75"/>
      <c r="G46" s="70"/>
      <c r="H46" s="70"/>
      <c r="I46" s="71"/>
      <c r="J46" s="71" t="str">
        <f t="shared" si="52"/>
        <v xml:space="preserve"> - </v>
      </c>
      <c r="K46" s="72"/>
      <c r="L46" s="73"/>
      <c r="M46" s="74" t="str">
        <f t="shared" si="44"/>
        <v xml:space="preserve"> - </v>
      </c>
      <c r="N46" s="74"/>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191"/>
    </row>
    <row r="47" spans="1:70" s="87" customFormat="1" ht="25.5">
      <c r="A47" s="146" t="str">
        <f t="shared" ref="A47:A51" si="5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47" s="57" t="s">
        <v>68</v>
      </c>
      <c r="C47" s="142" t="s">
        <v>1116</v>
      </c>
      <c r="D47" s="58">
        <v>220501096</v>
      </c>
      <c r="E47" s="142">
        <v>1</v>
      </c>
      <c r="F47" s="59" t="s">
        <v>1154</v>
      </c>
      <c r="G47" s="142" t="s">
        <v>35</v>
      </c>
      <c r="H47" s="60"/>
      <c r="I47" s="62"/>
      <c r="J47" s="61" t="str">
        <f t="shared" ref="J47:J48" si="58">IF(ISBLANK(I47)," - ",IF(K47=0,I47,I47+K47-1))</f>
        <v xml:space="preserve"> - </v>
      </c>
      <c r="K47" s="64">
        <v>0</v>
      </c>
      <c r="L47" s="63">
        <v>0</v>
      </c>
      <c r="M47" s="65" t="str">
        <f t="shared" si="44"/>
        <v xml:space="preserve"> - </v>
      </c>
      <c r="N47" s="193"/>
      <c r="O47" s="55"/>
      <c r="P47" s="47"/>
      <c r="Q47" s="47"/>
      <c r="R47" s="47"/>
      <c r="S47" s="47"/>
      <c r="T47" s="47"/>
      <c r="U47" s="47"/>
      <c r="V47" s="47"/>
      <c r="W47" s="47"/>
      <c r="X47" s="47"/>
      <c r="Y47" s="47"/>
      <c r="Z47" s="47"/>
      <c r="AA47" s="47"/>
      <c r="AB47" s="47"/>
      <c r="AC47" s="47"/>
      <c r="AD47" s="47"/>
      <c r="AE47" s="47"/>
      <c r="AF47" s="47"/>
      <c r="AG47" s="47"/>
      <c r="AH47" s="47"/>
      <c r="AI47" s="47"/>
      <c r="AJ47" s="47"/>
      <c r="AK47" s="47"/>
      <c r="AL47" s="47"/>
      <c r="AM47" s="47"/>
      <c r="AN47" s="47"/>
      <c r="AO47" s="47"/>
      <c r="AP47" s="47"/>
      <c r="AQ47" s="47"/>
      <c r="AR47" s="47"/>
      <c r="AS47" s="47"/>
      <c r="AT47" s="47"/>
      <c r="AU47" s="47"/>
      <c r="AV47" s="47"/>
      <c r="AW47" s="47"/>
      <c r="AX47" s="47"/>
      <c r="AY47" s="47"/>
      <c r="AZ47" s="47"/>
      <c r="BA47" s="47"/>
      <c r="BB47" s="47"/>
      <c r="BC47" s="47"/>
      <c r="BD47" s="47"/>
      <c r="BE47" s="47"/>
      <c r="BF47" s="47"/>
      <c r="BG47" s="47"/>
      <c r="BH47" s="47"/>
      <c r="BI47" s="47"/>
      <c r="BJ47" s="47"/>
      <c r="BK47" s="47"/>
      <c r="BL47" s="47"/>
      <c r="BM47" s="47"/>
      <c r="BN47" s="47"/>
      <c r="BO47" s="47"/>
      <c r="BP47" s="47"/>
      <c r="BQ47" s="47"/>
      <c r="BR47" s="186"/>
    </row>
    <row r="48" spans="1:70" s="87" customFormat="1" ht="30" customHeight="1">
      <c r="A48" s="146" t="str">
        <f t="shared" si="57"/>
        <v>3.2</v>
      </c>
      <c r="B48" s="57" t="s">
        <v>69</v>
      </c>
      <c r="C48" s="142" t="s">
        <v>1116</v>
      </c>
      <c r="D48" s="58">
        <v>220501096</v>
      </c>
      <c r="E48" s="142">
        <v>2</v>
      </c>
      <c r="F48" s="59" t="s">
        <v>1167</v>
      </c>
      <c r="G48" s="142" t="s">
        <v>35</v>
      </c>
      <c r="H48" s="60"/>
      <c r="I48" s="62"/>
      <c r="J48" s="160" t="str">
        <f t="shared" si="58"/>
        <v xml:space="preserve"> - </v>
      </c>
      <c r="K48" s="64">
        <v>0</v>
      </c>
      <c r="L48" s="63">
        <v>0</v>
      </c>
      <c r="M48" s="65" t="str">
        <f t="shared" si="44"/>
        <v xml:space="preserve"> - </v>
      </c>
      <c r="N48" s="193"/>
      <c r="O48" s="55"/>
      <c r="P48" s="47"/>
      <c r="Q48" s="47"/>
      <c r="R48" s="47"/>
      <c r="S48" s="47"/>
      <c r="T48" s="47"/>
      <c r="U48" s="47"/>
      <c r="V48" s="47"/>
      <c r="W48" s="47"/>
      <c r="X48" s="47"/>
      <c r="Y48" s="47"/>
      <c r="Z48" s="47"/>
      <c r="AA48" s="47"/>
      <c r="AB48" s="47"/>
      <c r="AC48" s="47"/>
      <c r="AD48" s="47"/>
      <c r="AE48" s="47"/>
      <c r="AF48" s="47"/>
      <c r="AG48" s="47"/>
      <c r="AH48" s="47"/>
      <c r="AI48" s="47"/>
      <c r="AJ48" s="47"/>
      <c r="AK48" s="47"/>
      <c r="AL48" s="47"/>
      <c r="AM48" s="47"/>
      <c r="AN48" s="47"/>
      <c r="AO48" s="47"/>
      <c r="AP48" s="47"/>
      <c r="AQ48" s="47"/>
      <c r="AR48" s="47"/>
      <c r="AS48" s="47"/>
      <c r="AT48" s="47"/>
      <c r="AU48" s="47"/>
      <c r="AV48" s="47"/>
      <c r="AW48" s="47"/>
      <c r="AX48" s="47"/>
      <c r="AY48" s="47"/>
      <c r="AZ48" s="47"/>
      <c r="BA48" s="47"/>
      <c r="BB48" s="47"/>
      <c r="BC48" s="47"/>
      <c r="BD48" s="47"/>
      <c r="BE48" s="47"/>
      <c r="BF48" s="47"/>
      <c r="BG48" s="47"/>
      <c r="BH48" s="47"/>
      <c r="BI48" s="47"/>
      <c r="BJ48" s="47"/>
      <c r="BK48" s="47"/>
      <c r="BL48" s="47"/>
      <c r="BM48" s="47"/>
      <c r="BN48" s="47"/>
      <c r="BO48" s="47"/>
      <c r="BP48" s="47"/>
      <c r="BQ48" s="47"/>
      <c r="BR48" s="186"/>
    </row>
    <row r="49" spans="1:70" s="87" customFormat="1" ht="30" customHeight="1">
      <c r="A49" s="146" t="str">
        <f t="shared" si="57"/>
        <v>3.3</v>
      </c>
      <c r="B49" s="57" t="s">
        <v>70</v>
      </c>
      <c r="C49" s="142" t="s">
        <v>1116</v>
      </c>
      <c r="D49" s="58">
        <v>220501096</v>
      </c>
      <c r="E49" s="142">
        <v>3</v>
      </c>
      <c r="F49" s="59" t="s">
        <v>1155</v>
      </c>
      <c r="G49" s="142" t="s">
        <v>35</v>
      </c>
      <c r="H49" s="60"/>
      <c r="I49" s="62"/>
      <c r="J49" s="160" t="str">
        <f t="shared" ref="J49" si="59">IF(ISBLANK(I49)," - ",IF(K49=0,I49,I49+K49-1))</f>
        <v xml:space="preserve"> - </v>
      </c>
      <c r="K49" s="64">
        <v>0</v>
      </c>
      <c r="L49" s="63">
        <v>0</v>
      </c>
      <c r="M49" s="65" t="str">
        <f t="shared" ref="M49" si="60">IF(OR(J49=0,I49=0)," - ",NETWORKDAYS(I49,J49))</f>
        <v xml:space="preserve"> - </v>
      </c>
      <c r="N49" s="193"/>
      <c r="O49" s="55"/>
      <c r="P49" s="47"/>
      <c r="Q49" s="47"/>
      <c r="R49" s="47"/>
      <c r="S49" s="47"/>
      <c r="T49" s="47"/>
      <c r="U49" s="47"/>
      <c r="V49" s="47"/>
      <c r="W49" s="47"/>
      <c r="X49" s="47"/>
      <c r="Y49" s="47"/>
      <c r="Z49" s="47"/>
      <c r="AA49" s="47"/>
      <c r="AB49" s="47"/>
      <c r="AC49" s="47"/>
      <c r="AD49" s="47"/>
      <c r="AE49" s="47"/>
      <c r="AF49" s="47"/>
      <c r="AG49" s="47"/>
      <c r="AH49" s="47"/>
      <c r="AI49" s="47"/>
      <c r="AJ49" s="47"/>
      <c r="AK49" s="47"/>
      <c r="AL49" s="47"/>
      <c r="AM49" s="47"/>
      <c r="AN49" s="47"/>
      <c r="AO49" s="47"/>
      <c r="AP49" s="47"/>
      <c r="AQ49" s="47"/>
      <c r="AR49" s="47"/>
      <c r="AS49" s="47"/>
      <c r="AT49" s="47"/>
      <c r="AU49" s="47"/>
      <c r="AV49" s="47"/>
      <c r="AW49" s="47"/>
      <c r="AX49" s="47"/>
      <c r="AY49" s="47"/>
      <c r="AZ49" s="47"/>
      <c r="BA49" s="47"/>
      <c r="BB49" s="47"/>
      <c r="BC49" s="47"/>
      <c r="BD49" s="47"/>
      <c r="BE49" s="47"/>
      <c r="BF49" s="47"/>
      <c r="BG49" s="47"/>
      <c r="BH49" s="47"/>
      <c r="BI49" s="47"/>
      <c r="BJ49" s="47"/>
      <c r="BK49" s="47"/>
      <c r="BL49" s="47"/>
      <c r="BM49" s="47"/>
      <c r="BN49" s="47"/>
      <c r="BO49" s="47"/>
      <c r="BP49" s="47"/>
      <c r="BQ49" s="47"/>
      <c r="BR49" s="186"/>
    </row>
    <row r="50" spans="1:70" s="87" customFormat="1" ht="30" customHeight="1">
      <c r="A50" s="146" t="str">
        <f t="shared" si="57"/>
        <v>3.4</v>
      </c>
      <c r="B50" s="57" t="s">
        <v>71</v>
      </c>
      <c r="C50" s="142" t="s">
        <v>1116</v>
      </c>
      <c r="D50" s="58">
        <v>220501096</v>
      </c>
      <c r="E50" s="142">
        <v>4</v>
      </c>
      <c r="F50" s="59" t="s">
        <v>1168</v>
      </c>
      <c r="G50" s="142" t="s">
        <v>35</v>
      </c>
      <c r="H50" s="60"/>
      <c r="I50" s="62"/>
      <c r="J50" s="61" t="str">
        <f t="shared" ref="J50:J51" si="61">IF(ISBLANK(I50)," - ",IF(K50=0,I50,I50+K50-1))</f>
        <v xml:space="preserve"> - </v>
      </c>
      <c r="K50" s="64">
        <v>0</v>
      </c>
      <c r="L50" s="63">
        <v>0</v>
      </c>
      <c r="M50" s="65" t="str">
        <f t="shared" ref="M50:M51" si="62">IF(OR(J50=0,I50=0)," - ",NETWORKDAYS(I50,J50))</f>
        <v xml:space="preserve"> - </v>
      </c>
      <c r="N50" s="193"/>
      <c r="O50" s="55"/>
      <c r="P50" s="47"/>
      <c r="Q50" s="47"/>
      <c r="R50" s="47"/>
      <c r="S50" s="47"/>
      <c r="T50" s="47"/>
      <c r="U50" s="47"/>
      <c r="V50" s="47"/>
      <c r="W50" s="47"/>
      <c r="X50" s="47"/>
      <c r="Y50" s="47"/>
      <c r="Z50" s="47"/>
      <c r="AA50" s="47"/>
      <c r="AB50" s="47"/>
      <c r="AC50" s="47"/>
      <c r="AD50" s="47"/>
      <c r="AE50" s="47"/>
      <c r="AF50" s="47"/>
      <c r="AG50" s="47"/>
      <c r="AH50" s="47"/>
      <c r="AI50" s="47"/>
      <c r="AJ50" s="47"/>
      <c r="AK50" s="47"/>
      <c r="AL50" s="47"/>
      <c r="AM50" s="47"/>
      <c r="AN50" s="47"/>
      <c r="AO50" s="47"/>
      <c r="AP50" s="47"/>
      <c r="AQ50" s="47"/>
      <c r="AR50" s="47"/>
      <c r="AS50" s="47"/>
      <c r="AT50" s="47"/>
      <c r="AU50" s="47"/>
      <c r="AV50" s="47"/>
      <c r="AW50" s="47"/>
      <c r="AX50" s="47"/>
      <c r="AY50" s="47"/>
      <c r="AZ50" s="47"/>
      <c r="BA50" s="47"/>
      <c r="BB50" s="47"/>
      <c r="BC50" s="47"/>
      <c r="BD50" s="47"/>
      <c r="BE50" s="47"/>
      <c r="BF50" s="47"/>
      <c r="BG50" s="47"/>
      <c r="BH50" s="47"/>
      <c r="BI50" s="47"/>
      <c r="BJ50" s="47"/>
      <c r="BK50" s="47"/>
      <c r="BL50" s="47"/>
      <c r="BM50" s="47"/>
      <c r="BN50" s="47"/>
      <c r="BO50" s="47"/>
      <c r="BP50" s="47"/>
      <c r="BQ50" s="47"/>
      <c r="BR50" s="186"/>
    </row>
    <row r="51" spans="1:70" s="87" customFormat="1" ht="39" thickBot="1">
      <c r="A51" s="146" t="str">
        <f t="shared" si="57"/>
        <v>3.5</v>
      </c>
      <c r="B51" s="57" t="s">
        <v>72</v>
      </c>
      <c r="C51" s="142" t="s">
        <v>1116</v>
      </c>
      <c r="D51" s="58">
        <v>220501096</v>
      </c>
      <c r="E51" s="142">
        <v>5</v>
      </c>
      <c r="F51" s="59" t="s">
        <v>1159</v>
      </c>
      <c r="G51" s="142" t="s">
        <v>35</v>
      </c>
      <c r="H51" s="60"/>
      <c r="I51" s="62"/>
      <c r="J51" s="160" t="str">
        <f t="shared" si="61"/>
        <v xml:space="preserve"> - </v>
      </c>
      <c r="K51" s="64">
        <v>0</v>
      </c>
      <c r="L51" s="63">
        <v>0</v>
      </c>
      <c r="M51" s="65" t="str">
        <f t="shared" si="62"/>
        <v xml:space="preserve"> - </v>
      </c>
      <c r="N51" s="193"/>
      <c r="O51" s="55"/>
      <c r="P51" s="47"/>
      <c r="Q51" s="47"/>
      <c r="R51" s="47"/>
      <c r="S51" s="47"/>
      <c r="T51" s="47"/>
      <c r="U51" s="47"/>
      <c r="V51" s="47"/>
      <c r="W51" s="47"/>
      <c r="X51" s="47"/>
      <c r="Y51" s="47"/>
      <c r="Z51" s="47"/>
      <c r="AA51" s="47"/>
      <c r="AB51" s="47"/>
      <c r="AC51" s="47"/>
      <c r="AD51" s="47"/>
      <c r="AE51" s="47"/>
      <c r="AF51" s="47"/>
      <c r="AG51" s="47"/>
      <c r="AH51" s="47"/>
      <c r="AI51" s="47"/>
      <c r="AJ51" s="47"/>
      <c r="AK51" s="47"/>
      <c r="AL51" s="47"/>
      <c r="AM51" s="47"/>
      <c r="AN51" s="47"/>
      <c r="AO51" s="47"/>
      <c r="AP51" s="47"/>
      <c r="AQ51" s="47"/>
      <c r="AR51" s="47"/>
      <c r="AS51" s="47"/>
      <c r="AT51" s="47"/>
      <c r="AU51" s="47"/>
      <c r="AV51" s="47"/>
      <c r="AW51" s="47"/>
      <c r="AX51" s="47"/>
      <c r="AY51" s="47"/>
      <c r="AZ51" s="47"/>
      <c r="BA51" s="47"/>
      <c r="BB51" s="47"/>
      <c r="BC51" s="47"/>
      <c r="BD51" s="47"/>
      <c r="BE51" s="47"/>
      <c r="BF51" s="47"/>
      <c r="BG51" s="47"/>
      <c r="BH51" s="47"/>
      <c r="BI51" s="47"/>
      <c r="BJ51" s="47"/>
      <c r="BK51" s="47"/>
      <c r="BL51" s="47"/>
      <c r="BM51" s="47"/>
      <c r="BN51" s="47"/>
      <c r="BO51" s="47"/>
      <c r="BP51" s="47"/>
      <c r="BQ51" s="47"/>
      <c r="BR51" s="186"/>
    </row>
    <row r="52" spans="1:70" s="167" customFormat="1" ht="30" customHeight="1" thickBot="1">
      <c r="A52" s="68" t="str">
        <f>IF(ISERROR(VALUE(SUBSTITUTE(prevWBS,".",""))),"1",IF(ISERROR(FIND("`",SUBSTITUTE(prevWBS,".","`",1))),TEXT(VALUE(prevWBS)+1,"#"),TEXT(VALUE(LEFT(prevWBS,FIND("`",SUBSTITUTE(prevWBS,".","`",1))-1))+1,"#")))</f>
        <v>4</v>
      </c>
      <c r="B52" s="77" t="s">
        <v>33</v>
      </c>
      <c r="C52" s="69" t="s">
        <v>33</v>
      </c>
      <c r="D52" s="69" t="s">
        <v>33</v>
      </c>
      <c r="E52" s="69" t="s">
        <v>33</v>
      </c>
      <c r="F52" s="75"/>
      <c r="G52" s="70"/>
      <c r="H52" s="70"/>
      <c r="I52" s="71"/>
      <c r="J52" s="71" t="str">
        <f t="shared" si="52"/>
        <v xml:space="preserve"> - </v>
      </c>
      <c r="K52" s="72"/>
      <c r="L52" s="73"/>
      <c r="M52" s="74" t="str">
        <f t="shared" si="44"/>
        <v xml:space="preserve"> - </v>
      </c>
      <c r="N52" s="74"/>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191"/>
    </row>
    <row r="53" spans="1:70" s="87" customFormat="1" ht="38.25">
      <c r="A53" s="145" t="str">
        <f t="shared" ref="A53:A59" si="6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53" s="50" t="s">
        <v>74</v>
      </c>
      <c r="C53" s="144" t="s">
        <v>1116</v>
      </c>
      <c r="D53" s="58">
        <v>220501097</v>
      </c>
      <c r="E53" s="144">
        <v>1</v>
      </c>
      <c r="F53" s="51" t="s">
        <v>1156</v>
      </c>
      <c r="G53" s="144" t="s">
        <v>35</v>
      </c>
      <c r="H53" s="52"/>
      <c r="I53" s="158"/>
      <c r="J53" s="159" t="str">
        <f t="shared" ref="J53" si="64">IF(ISBLANK(I53)," - ",IF(K53=0,I53,I53+K53-1))</f>
        <v xml:space="preserve"> - </v>
      </c>
      <c r="K53" s="54">
        <v>0</v>
      </c>
      <c r="L53" s="53">
        <v>0</v>
      </c>
      <c r="M53" s="56" t="str">
        <f t="shared" ref="M53" si="65">IF(OR(J53=0,I53=0)," - ",NETWORKDAYS(I53,J53))</f>
        <v xml:space="preserve"> - </v>
      </c>
      <c r="N53" s="192"/>
      <c r="O53" s="55"/>
      <c r="P53" s="47"/>
      <c r="Q53" s="47"/>
      <c r="R53" s="47"/>
      <c r="S53" s="47"/>
      <c r="T53" s="47"/>
      <c r="U53" s="47"/>
      <c r="V53" s="47"/>
      <c r="W53" s="47"/>
      <c r="X53" s="47"/>
      <c r="Y53" s="47"/>
      <c r="Z53" s="47"/>
      <c r="AA53" s="47"/>
      <c r="AB53" s="47"/>
      <c r="AC53" s="47"/>
      <c r="AD53" s="47"/>
      <c r="AE53" s="47"/>
      <c r="AF53" s="47"/>
      <c r="AG53" s="47"/>
      <c r="AH53" s="47"/>
      <c r="AI53" s="47"/>
      <c r="AJ53" s="47"/>
      <c r="AK53" s="47"/>
      <c r="AL53" s="47"/>
      <c r="AM53" s="47"/>
      <c r="AN53" s="47"/>
      <c r="AO53" s="47"/>
      <c r="AP53" s="47"/>
      <c r="AQ53" s="47"/>
      <c r="AR53" s="47"/>
      <c r="AS53" s="47"/>
      <c r="AT53" s="47"/>
      <c r="AU53" s="47"/>
      <c r="AV53" s="47"/>
      <c r="AW53" s="47"/>
      <c r="AX53" s="47"/>
      <c r="AY53" s="47"/>
      <c r="AZ53" s="47"/>
      <c r="BA53" s="47"/>
      <c r="BB53" s="47"/>
      <c r="BC53" s="47"/>
      <c r="BD53" s="47"/>
      <c r="BE53" s="47"/>
      <c r="BF53" s="47"/>
      <c r="BG53" s="47"/>
      <c r="BH53" s="47"/>
      <c r="BI53" s="47"/>
      <c r="BJ53" s="47"/>
      <c r="BK53" s="47"/>
      <c r="BL53" s="47"/>
      <c r="BM53" s="47"/>
      <c r="BN53" s="47"/>
      <c r="BO53" s="47"/>
      <c r="BP53" s="47"/>
      <c r="BQ53" s="47"/>
      <c r="BR53" s="186"/>
    </row>
    <row r="54" spans="1:70" s="87" customFormat="1" ht="76.5" customHeight="1">
      <c r="A54" s="146" t="str">
        <f t="shared" si="63"/>
        <v>4.2</v>
      </c>
      <c r="B54" s="57" t="s">
        <v>75</v>
      </c>
      <c r="C54" s="142" t="s">
        <v>1116</v>
      </c>
      <c r="D54" s="58">
        <v>220501097</v>
      </c>
      <c r="E54" s="142">
        <v>2</v>
      </c>
      <c r="F54" s="59" t="s">
        <v>1157</v>
      </c>
      <c r="G54" s="142" t="s">
        <v>35</v>
      </c>
      <c r="H54" s="60"/>
      <c r="I54" s="62"/>
      <c r="J54" s="160" t="str">
        <f t="shared" ref="J54:J56" si="66">IF(ISBLANK(I54)," - ",IF(K54=0,I54,I54+K54-1))</f>
        <v xml:space="preserve"> - </v>
      </c>
      <c r="K54" s="64">
        <v>0</v>
      </c>
      <c r="L54" s="63">
        <v>0</v>
      </c>
      <c r="M54" s="65" t="str">
        <f t="shared" ref="M54:M56" si="67">IF(OR(J54=0,I54=0)," - ",NETWORKDAYS(I54,J54))</f>
        <v xml:space="preserve"> - </v>
      </c>
      <c r="N54" s="193"/>
      <c r="O54" s="55"/>
      <c r="P54" s="47"/>
      <c r="Q54" s="47"/>
      <c r="R54" s="47"/>
      <c r="S54" s="47"/>
      <c r="T54" s="47"/>
      <c r="U54" s="47"/>
      <c r="V54" s="47"/>
      <c r="W54" s="47"/>
      <c r="X54" s="47"/>
      <c r="Y54" s="47"/>
      <c r="Z54" s="47"/>
      <c r="AA54" s="47"/>
      <c r="AB54" s="47"/>
      <c r="AC54" s="47"/>
      <c r="AD54" s="47"/>
      <c r="AE54" s="47"/>
      <c r="AF54" s="47"/>
      <c r="AG54" s="47"/>
      <c r="AH54" s="47"/>
      <c r="AI54" s="47"/>
      <c r="AJ54" s="47"/>
      <c r="AK54" s="47"/>
      <c r="AL54" s="47"/>
      <c r="AM54" s="47"/>
      <c r="AN54" s="47"/>
      <c r="AO54" s="47"/>
      <c r="AP54" s="47"/>
      <c r="AQ54" s="47"/>
      <c r="AR54" s="47"/>
      <c r="AS54" s="47"/>
      <c r="AT54" s="47"/>
      <c r="AU54" s="47"/>
      <c r="AV54" s="47"/>
      <c r="AW54" s="47"/>
      <c r="AX54" s="47"/>
      <c r="AY54" s="47"/>
      <c r="AZ54" s="47"/>
      <c r="BA54" s="47"/>
      <c r="BB54" s="47"/>
      <c r="BC54" s="47"/>
      <c r="BD54" s="47"/>
      <c r="BE54" s="47"/>
      <c r="BF54" s="47"/>
      <c r="BG54" s="47"/>
      <c r="BH54" s="47"/>
      <c r="BI54" s="47"/>
      <c r="BJ54" s="47"/>
      <c r="BK54" s="47"/>
      <c r="BL54" s="47"/>
      <c r="BM54" s="47"/>
      <c r="BN54" s="47"/>
      <c r="BO54" s="47"/>
      <c r="BP54" s="47"/>
      <c r="BQ54" s="47"/>
      <c r="BR54" s="186"/>
    </row>
    <row r="55" spans="1:70" s="87" customFormat="1" ht="38.25">
      <c r="A55" s="146" t="str">
        <f t="shared" si="63"/>
        <v>4.3</v>
      </c>
      <c r="B55" s="57" t="s">
        <v>76</v>
      </c>
      <c r="C55" s="142" t="s">
        <v>1116</v>
      </c>
      <c r="D55" s="58">
        <v>220501097</v>
      </c>
      <c r="E55" s="142">
        <v>3</v>
      </c>
      <c r="F55" s="59" t="s">
        <v>1158</v>
      </c>
      <c r="G55" s="142" t="s">
        <v>35</v>
      </c>
      <c r="H55" s="60"/>
      <c r="I55" s="62"/>
      <c r="J55" s="160" t="str">
        <f t="shared" si="66"/>
        <v xml:space="preserve"> - </v>
      </c>
      <c r="K55" s="64">
        <v>0</v>
      </c>
      <c r="L55" s="63">
        <v>0</v>
      </c>
      <c r="M55" s="65" t="str">
        <f t="shared" si="67"/>
        <v xml:space="preserve"> - </v>
      </c>
      <c r="N55" s="193"/>
      <c r="O55" s="55"/>
      <c r="P55" s="47"/>
      <c r="Q55" s="47"/>
      <c r="R55" s="47"/>
      <c r="S55" s="47"/>
      <c r="T55" s="47"/>
      <c r="U55" s="47"/>
      <c r="V55" s="47"/>
      <c r="W55" s="47"/>
      <c r="X55" s="47"/>
      <c r="Y55" s="47"/>
      <c r="Z55" s="47"/>
      <c r="AA55" s="47"/>
      <c r="AB55" s="47"/>
      <c r="AC55" s="47"/>
      <c r="AD55" s="47"/>
      <c r="AE55" s="47"/>
      <c r="AF55" s="47"/>
      <c r="AG55" s="47"/>
      <c r="AH55" s="47"/>
      <c r="AI55" s="47"/>
      <c r="AJ55" s="47"/>
      <c r="AK55" s="47"/>
      <c r="AL55" s="47"/>
      <c r="AM55" s="47"/>
      <c r="AN55" s="47"/>
      <c r="AO55" s="47"/>
      <c r="AP55" s="47"/>
      <c r="AQ55" s="47"/>
      <c r="AR55" s="47"/>
      <c r="AS55" s="47"/>
      <c r="AT55" s="47"/>
      <c r="AU55" s="47"/>
      <c r="AV55" s="47"/>
      <c r="AW55" s="47"/>
      <c r="AX55" s="47"/>
      <c r="AY55" s="47"/>
      <c r="AZ55" s="47"/>
      <c r="BA55" s="47"/>
      <c r="BB55" s="47"/>
      <c r="BC55" s="47"/>
      <c r="BD55" s="47"/>
      <c r="BE55" s="47"/>
      <c r="BF55" s="47"/>
      <c r="BG55" s="47"/>
      <c r="BH55" s="47"/>
      <c r="BI55" s="47"/>
      <c r="BJ55" s="47"/>
      <c r="BK55" s="47"/>
      <c r="BL55" s="47"/>
      <c r="BM55" s="47"/>
      <c r="BN55" s="47"/>
      <c r="BO55" s="47"/>
      <c r="BP55" s="47"/>
      <c r="BQ55" s="47"/>
      <c r="BR55" s="186"/>
    </row>
    <row r="56" spans="1:70" s="87" customFormat="1" ht="38.25">
      <c r="A56" s="146" t="str">
        <f t="shared" si="63"/>
        <v>4.4</v>
      </c>
      <c r="B56" s="57" t="s">
        <v>77</v>
      </c>
      <c r="C56" s="142" t="s">
        <v>1116</v>
      </c>
      <c r="D56" s="58">
        <v>220501097</v>
      </c>
      <c r="E56" s="142">
        <v>4</v>
      </c>
      <c r="F56" s="59" t="s">
        <v>1160</v>
      </c>
      <c r="G56" s="142" t="s">
        <v>35</v>
      </c>
      <c r="H56" s="60"/>
      <c r="I56" s="62"/>
      <c r="J56" s="160" t="str">
        <f t="shared" si="66"/>
        <v xml:space="preserve"> - </v>
      </c>
      <c r="K56" s="64">
        <v>0</v>
      </c>
      <c r="L56" s="63">
        <v>0</v>
      </c>
      <c r="M56" s="65" t="str">
        <f t="shared" si="67"/>
        <v xml:space="preserve"> - </v>
      </c>
      <c r="N56" s="193"/>
      <c r="O56" s="55"/>
      <c r="P56" s="47"/>
      <c r="Q56" s="47"/>
      <c r="R56" s="47"/>
      <c r="S56" s="47"/>
      <c r="T56" s="47"/>
      <c r="U56" s="47"/>
      <c r="V56" s="47"/>
      <c r="W56" s="47"/>
      <c r="X56" s="47"/>
      <c r="Y56" s="47"/>
      <c r="Z56" s="47"/>
      <c r="AA56" s="47"/>
      <c r="AB56" s="47"/>
      <c r="AC56" s="47"/>
      <c r="AD56" s="47"/>
      <c r="AE56" s="47"/>
      <c r="AF56" s="47"/>
      <c r="AG56" s="47"/>
      <c r="AH56" s="47"/>
      <c r="AI56" s="47"/>
      <c r="AJ56" s="47"/>
      <c r="AK56" s="47"/>
      <c r="AL56" s="47"/>
      <c r="AM56" s="47"/>
      <c r="AN56" s="47"/>
      <c r="AO56" s="47"/>
      <c r="AP56" s="47"/>
      <c r="AQ56" s="47"/>
      <c r="AR56" s="47"/>
      <c r="AS56" s="47"/>
      <c r="AT56" s="47"/>
      <c r="AU56" s="47"/>
      <c r="AV56" s="47"/>
      <c r="AW56" s="47"/>
      <c r="AX56" s="47"/>
      <c r="AY56" s="47"/>
      <c r="AZ56" s="47"/>
      <c r="BA56" s="47"/>
      <c r="BB56" s="47"/>
      <c r="BC56" s="47"/>
      <c r="BD56" s="47"/>
      <c r="BE56" s="47"/>
      <c r="BF56" s="47"/>
      <c r="BG56" s="47"/>
      <c r="BH56" s="47"/>
      <c r="BI56" s="47"/>
      <c r="BJ56" s="47"/>
      <c r="BK56" s="47"/>
      <c r="BL56" s="47"/>
      <c r="BM56" s="47"/>
      <c r="BN56" s="47"/>
      <c r="BO56" s="47"/>
      <c r="BP56" s="47"/>
      <c r="BQ56" s="47"/>
      <c r="BR56" s="186"/>
    </row>
    <row r="57" spans="1:70" s="87" customFormat="1" ht="30" customHeight="1">
      <c r="A57" s="146" t="str">
        <f t="shared" si="63"/>
        <v>4.5</v>
      </c>
      <c r="B57" s="57" t="s">
        <v>79</v>
      </c>
      <c r="C57" s="142" t="s">
        <v>1116</v>
      </c>
      <c r="D57" s="58">
        <v>220501098</v>
      </c>
      <c r="E57" s="142">
        <v>1</v>
      </c>
      <c r="F57" s="59" t="s">
        <v>1162</v>
      </c>
      <c r="G57" s="142" t="s">
        <v>35</v>
      </c>
      <c r="H57" s="60"/>
      <c r="I57" s="62"/>
      <c r="J57" s="160" t="str">
        <f t="shared" ref="J57:J58" si="68">IF(ISBLANK(I57)," - ",IF(K57=0,I57,I57+K57-1))</f>
        <v xml:space="preserve"> - </v>
      </c>
      <c r="K57" s="64">
        <v>0</v>
      </c>
      <c r="L57" s="63">
        <v>0</v>
      </c>
      <c r="M57" s="65" t="str">
        <f t="shared" ref="M57:M58" si="69">IF(OR(J57=0,I57=0)," - ",NETWORKDAYS(I57,J57))</f>
        <v xml:space="preserve"> - </v>
      </c>
      <c r="N57" s="193"/>
      <c r="O57" s="55"/>
      <c r="P57" s="47"/>
      <c r="Q57" s="47"/>
      <c r="R57" s="47"/>
      <c r="S57" s="47"/>
      <c r="T57" s="47"/>
      <c r="U57" s="47"/>
      <c r="V57" s="47"/>
      <c r="W57" s="47"/>
      <c r="X57" s="47"/>
      <c r="Y57" s="47"/>
      <c r="Z57" s="47"/>
      <c r="AA57" s="47"/>
      <c r="AB57" s="47"/>
      <c r="AC57" s="47"/>
      <c r="AD57" s="47"/>
      <c r="AE57" s="47"/>
      <c r="AF57" s="47"/>
      <c r="AG57" s="47"/>
      <c r="AH57" s="47"/>
      <c r="AI57" s="47"/>
      <c r="AJ57" s="47"/>
      <c r="AK57" s="47"/>
      <c r="AL57" s="47"/>
      <c r="AM57" s="47"/>
      <c r="AN57" s="47"/>
      <c r="AO57" s="47"/>
      <c r="AP57" s="47"/>
      <c r="AQ57" s="47"/>
      <c r="AR57" s="47"/>
      <c r="AS57" s="47"/>
      <c r="AT57" s="47"/>
      <c r="AU57" s="47"/>
      <c r="AV57" s="47"/>
      <c r="AW57" s="47"/>
      <c r="AX57" s="47"/>
      <c r="AY57" s="47"/>
      <c r="AZ57" s="47"/>
      <c r="BA57" s="47"/>
      <c r="BB57" s="47"/>
      <c r="BC57" s="47"/>
      <c r="BD57" s="47"/>
      <c r="BE57" s="47"/>
      <c r="BF57" s="47"/>
      <c r="BG57" s="47"/>
      <c r="BH57" s="47"/>
      <c r="BI57" s="47"/>
      <c r="BJ57" s="47"/>
      <c r="BK57" s="47"/>
      <c r="BL57" s="47"/>
      <c r="BM57" s="47"/>
      <c r="BN57" s="47"/>
      <c r="BO57" s="47"/>
      <c r="BP57" s="47"/>
      <c r="BQ57" s="47"/>
      <c r="BR57" s="186"/>
    </row>
    <row r="58" spans="1:70" s="87" customFormat="1" ht="30" customHeight="1">
      <c r="A58" s="146" t="str">
        <f t="shared" si="63"/>
        <v>4.6</v>
      </c>
      <c r="B58" s="57" t="s">
        <v>80</v>
      </c>
      <c r="C58" s="142" t="s">
        <v>1116</v>
      </c>
      <c r="D58" s="58">
        <v>220501098</v>
      </c>
      <c r="E58" s="142">
        <v>2</v>
      </c>
      <c r="F58" s="59" t="s">
        <v>1161</v>
      </c>
      <c r="G58" s="142" t="s">
        <v>35</v>
      </c>
      <c r="H58" s="60"/>
      <c r="I58" s="62"/>
      <c r="J58" s="160" t="str">
        <f t="shared" si="68"/>
        <v xml:space="preserve"> - </v>
      </c>
      <c r="K58" s="64">
        <v>0</v>
      </c>
      <c r="L58" s="63">
        <v>0</v>
      </c>
      <c r="M58" s="65" t="str">
        <f t="shared" si="69"/>
        <v xml:space="preserve"> - </v>
      </c>
      <c r="N58" s="193"/>
      <c r="O58" s="55"/>
      <c r="P58" s="47"/>
      <c r="Q58" s="47"/>
      <c r="R58" s="47"/>
      <c r="S58" s="47"/>
      <c r="T58" s="47"/>
      <c r="U58" s="47"/>
      <c r="V58" s="47"/>
      <c r="W58" s="47"/>
      <c r="X58" s="47"/>
      <c r="Y58" s="47"/>
      <c r="Z58" s="47"/>
      <c r="AA58" s="47"/>
      <c r="AB58" s="47"/>
      <c r="AC58" s="47"/>
      <c r="AD58" s="47"/>
      <c r="AE58" s="47"/>
      <c r="AF58" s="47"/>
      <c r="AG58" s="47"/>
      <c r="AH58" s="47"/>
      <c r="AI58" s="47"/>
      <c r="AJ58" s="47"/>
      <c r="AK58" s="47"/>
      <c r="AL58" s="47"/>
      <c r="AM58" s="47"/>
      <c r="AN58" s="47"/>
      <c r="AO58" s="47"/>
      <c r="AP58" s="47"/>
      <c r="AQ58" s="47"/>
      <c r="AR58" s="47"/>
      <c r="AS58" s="47"/>
      <c r="AT58" s="47"/>
      <c r="AU58" s="47"/>
      <c r="AV58" s="47"/>
      <c r="AW58" s="47"/>
      <c r="AX58" s="47"/>
      <c r="AY58" s="47"/>
      <c r="AZ58" s="47"/>
      <c r="BA58" s="47"/>
      <c r="BB58" s="47"/>
      <c r="BC58" s="47"/>
      <c r="BD58" s="47"/>
      <c r="BE58" s="47"/>
      <c r="BF58" s="47"/>
      <c r="BG58" s="47"/>
      <c r="BH58" s="47"/>
      <c r="BI58" s="47"/>
      <c r="BJ58" s="47"/>
      <c r="BK58" s="47"/>
      <c r="BL58" s="47"/>
      <c r="BM58" s="47"/>
      <c r="BN58" s="47"/>
      <c r="BO58" s="47"/>
      <c r="BP58" s="47"/>
      <c r="BQ58" s="47"/>
      <c r="BR58" s="186"/>
    </row>
    <row r="59" spans="1:70" s="87" customFormat="1" ht="30" customHeight="1" thickBot="1">
      <c r="A59" s="146" t="str">
        <f t="shared" si="63"/>
        <v>4.7</v>
      </c>
      <c r="B59" s="57" t="s">
        <v>81</v>
      </c>
      <c r="C59" s="142" t="s">
        <v>1116</v>
      </c>
      <c r="D59" s="58">
        <v>220501098</v>
      </c>
      <c r="E59" s="142">
        <v>3</v>
      </c>
      <c r="F59" s="59" t="s">
        <v>1163</v>
      </c>
      <c r="G59" s="142" t="s">
        <v>35</v>
      </c>
      <c r="H59" s="60"/>
      <c r="I59" s="62"/>
      <c r="J59" s="160" t="str">
        <f t="shared" ref="J59" si="70">IF(ISBLANK(I59)," - ",IF(K59=0,I59,I59+K59-1))</f>
        <v xml:space="preserve"> - </v>
      </c>
      <c r="K59" s="64">
        <v>0</v>
      </c>
      <c r="L59" s="63">
        <v>0</v>
      </c>
      <c r="M59" s="65" t="str">
        <f t="shared" ref="M59" si="71">IF(OR(J59=0,I59=0)," - ",NETWORKDAYS(I59,J59))</f>
        <v xml:space="preserve"> - </v>
      </c>
      <c r="N59" s="193"/>
      <c r="O59" s="55"/>
      <c r="P59" s="47"/>
      <c r="Q59" s="47"/>
      <c r="R59" s="47"/>
      <c r="S59" s="47"/>
      <c r="T59" s="47"/>
      <c r="U59" s="47"/>
      <c r="V59" s="47"/>
      <c r="W59" s="47"/>
      <c r="X59" s="47"/>
      <c r="Y59" s="47"/>
      <c r="Z59" s="47"/>
      <c r="AA59" s="47"/>
      <c r="AB59" s="47"/>
      <c r="AC59" s="47"/>
      <c r="AD59" s="47"/>
      <c r="AE59" s="47"/>
      <c r="AF59" s="47"/>
      <c r="AG59" s="47"/>
      <c r="AH59" s="47"/>
      <c r="AI59" s="47"/>
      <c r="AJ59" s="47"/>
      <c r="AK59" s="47"/>
      <c r="AL59" s="47"/>
      <c r="AM59" s="47"/>
      <c r="AN59" s="47"/>
      <c r="AO59" s="47"/>
      <c r="AP59" s="47"/>
      <c r="AQ59" s="47"/>
      <c r="AR59" s="47"/>
      <c r="AS59" s="47"/>
      <c r="AT59" s="47"/>
      <c r="AU59" s="47"/>
      <c r="AV59" s="47"/>
      <c r="AW59" s="47"/>
      <c r="AX59" s="47"/>
      <c r="AY59" s="47"/>
      <c r="AZ59" s="47"/>
      <c r="BA59" s="47"/>
      <c r="BB59" s="47"/>
      <c r="BC59" s="47"/>
      <c r="BD59" s="47"/>
      <c r="BE59" s="47"/>
      <c r="BF59" s="47"/>
      <c r="BG59" s="47"/>
      <c r="BH59" s="47"/>
      <c r="BI59" s="47"/>
      <c r="BJ59" s="47"/>
      <c r="BK59" s="47"/>
      <c r="BL59" s="47"/>
      <c r="BM59" s="47"/>
      <c r="BN59" s="47"/>
      <c r="BO59" s="47"/>
      <c r="BP59" s="47"/>
      <c r="BQ59" s="47"/>
      <c r="BR59" s="186"/>
    </row>
    <row r="60" spans="1:70" ht="5.0999999999999996" customHeight="1" thickBot="1">
      <c r="A60" s="161"/>
      <c r="B60" s="162"/>
      <c r="C60" s="163"/>
      <c r="D60" s="163"/>
      <c r="E60" s="163"/>
      <c r="F60" s="164"/>
      <c r="G60" s="163"/>
      <c r="H60" s="162"/>
      <c r="I60" s="163"/>
      <c r="J60" s="163"/>
      <c r="K60" s="163"/>
      <c r="L60" s="162"/>
      <c r="M60" s="162"/>
      <c r="N60" s="162"/>
      <c r="O60" s="162"/>
      <c r="P60" s="162"/>
      <c r="Q60" s="162"/>
      <c r="R60" s="162"/>
      <c r="S60" s="162"/>
      <c r="T60" s="162"/>
      <c r="U60" s="162"/>
      <c r="V60" s="162"/>
      <c r="W60" s="162"/>
      <c r="X60" s="162"/>
      <c r="Y60" s="162"/>
      <c r="Z60" s="162"/>
      <c r="AA60" s="162"/>
      <c r="AB60" s="162"/>
      <c r="AC60" s="162"/>
      <c r="AD60" s="162"/>
      <c r="AE60" s="162"/>
      <c r="AF60" s="162"/>
      <c r="AG60" s="162"/>
      <c r="AH60" s="162"/>
      <c r="AI60" s="162"/>
      <c r="AJ60" s="162"/>
      <c r="AK60" s="162"/>
      <c r="AL60" s="162"/>
      <c r="AM60" s="162"/>
      <c r="AN60" s="162"/>
      <c r="AO60" s="162"/>
      <c r="AP60" s="162"/>
      <c r="AQ60" s="162"/>
      <c r="AR60" s="162"/>
      <c r="AS60" s="162"/>
      <c r="AT60" s="162"/>
      <c r="AU60" s="162"/>
      <c r="AV60" s="162"/>
      <c r="AW60" s="162"/>
      <c r="AX60" s="162"/>
      <c r="AY60" s="162"/>
      <c r="AZ60" s="162"/>
      <c r="BA60" s="162"/>
      <c r="BB60" s="162"/>
      <c r="BC60" s="162"/>
      <c r="BD60" s="162"/>
      <c r="BE60" s="162"/>
      <c r="BF60" s="162"/>
      <c r="BG60" s="162"/>
      <c r="BH60" s="162"/>
      <c r="BI60" s="162"/>
      <c r="BJ60" s="162"/>
      <c r="BK60" s="162"/>
      <c r="BL60" s="162"/>
      <c r="BM60" s="162"/>
      <c r="BN60" s="162"/>
      <c r="BO60" s="162"/>
      <c r="BP60" s="162"/>
      <c r="BQ60" s="162"/>
      <c r="BR60" s="168"/>
    </row>
  </sheetData>
  <sheetProtection formatCells="0" formatColumns="0" formatRows="0" insertRows="0" deleteRows="0"/>
  <autoFilter ref="A11:M59" xr:uid="{00000000-0009-0000-0000-000001000000}"/>
  <mergeCells count="22">
    <mergeCell ref="A1:BR1"/>
    <mergeCell ref="A2:BR2"/>
    <mergeCell ref="A3:BR3"/>
    <mergeCell ref="A4:BR4"/>
    <mergeCell ref="AX9:BD9"/>
    <mergeCell ref="BE9:BK9"/>
    <mergeCell ref="BL9:BR9"/>
    <mergeCell ref="AQ8:AW8"/>
    <mergeCell ref="AX8:BD8"/>
    <mergeCell ref="BE8:BK8"/>
    <mergeCell ref="BL8:BR8"/>
    <mergeCell ref="O9:U9"/>
    <mergeCell ref="V9:AB9"/>
    <mergeCell ref="AC9:AI9"/>
    <mergeCell ref="AJ9:AP9"/>
    <mergeCell ref="AQ9:AW9"/>
    <mergeCell ref="D9:F9"/>
    <mergeCell ref="O8:U8"/>
    <mergeCell ref="V8:AB8"/>
    <mergeCell ref="AC8:AI8"/>
    <mergeCell ref="AJ8:AP8"/>
    <mergeCell ref="D8:F8"/>
  </mergeCells>
  <conditionalFormatting sqref="L21:L22">
    <cfRule type="dataBar" priority="116">
      <dataBar>
        <cfvo type="num" val="0"/>
        <cfvo type="num" val="1"/>
        <color theme="0" tint="-0.34998626667073579"/>
      </dataBar>
      <extLst>
        <ext xmlns:x14="http://schemas.microsoft.com/office/spreadsheetml/2009/9/main" uri="{B025F937-C7B1-47D3-B67F-A62EFF666E3E}">
          <x14:id>{58A08D14-4279-4F81-834E-D5D9C48B778E}</x14:id>
        </ext>
      </extLst>
    </cfRule>
  </conditionalFormatting>
  <conditionalFormatting sqref="L23">
    <cfRule type="dataBar" priority="128">
      <dataBar>
        <cfvo type="num" val="0"/>
        <cfvo type="num" val="1"/>
        <color theme="0" tint="-0.34998626667073579"/>
      </dataBar>
      <extLst>
        <ext xmlns:x14="http://schemas.microsoft.com/office/spreadsheetml/2009/9/main" uri="{B025F937-C7B1-47D3-B67F-A62EFF666E3E}">
          <x14:id>{E1A99BD7-D2DC-4482-9CCA-25563A4FC22C}</x14:id>
        </ext>
      </extLst>
    </cfRule>
  </conditionalFormatting>
  <conditionalFormatting sqref="L25:L26">
    <cfRule type="dataBar" priority="87">
      <dataBar>
        <cfvo type="num" val="0"/>
        <cfvo type="num" val="1"/>
        <color theme="0" tint="-0.34998626667073579"/>
      </dataBar>
      <extLst>
        <ext xmlns:x14="http://schemas.microsoft.com/office/spreadsheetml/2009/9/main" uri="{B025F937-C7B1-47D3-B67F-A62EFF666E3E}">
          <x14:id>{810C0691-3AA6-4EDA-81E5-1EE93D3E0222}</x14:id>
        </ext>
      </extLst>
    </cfRule>
  </conditionalFormatting>
  <conditionalFormatting sqref="L27">
    <cfRule type="dataBar" priority="88">
      <dataBar>
        <cfvo type="num" val="0"/>
        <cfvo type="num" val="1"/>
        <color theme="0" tint="-0.34998626667073579"/>
      </dataBar>
      <extLst>
        <ext xmlns:x14="http://schemas.microsoft.com/office/spreadsheetml/2009/9/main" uri="{B025F937-C7B1-47D3-B67F-A62EFF666E3E}">
          <x14:id>{F29B58D3-F90B-476C-BB03-CA9021C61907}</x14:id>
        </ext>
      </extLst>
    </cfRule>
  </conditionalFormatting>
  <conditionalFormatting sqref="L30:L31">
    <cfRule type="dataBar" priority="7">
      <dataBar>
        <cfvo type="num" val="0"/>
        <cfvo type="num" val="1"/>
        <color theme="0" tint="-0.34998626667073579"/>
      </dataBar>
      <extLst>
        <ext xmlns:x14="http://schemas.microsoft.com/office/spreadsheetml/2009/9/main" uri="{B025F937-C7B1-47D3-B67F-A62EFF666E3E}">
          <x14:id>{C5EE6F6E-40B2-4C48-8B46-05287CAC2677}</x14:id>
        </ext>
      </extLst>
    </cfRule>
  </conditionalFormatting>
  <conditionalFormatting sqref="L32">
    <cfRule type="dataBar" priority="5">
      <dataBar>
        <cfvo type="num" val="0"/>
        <cfvo type="num" val="1"/>
        <color theme="0" tint="-0.34998626667073579"/>
      </dataBar>
      <extLst>
        <ext xmlns:x14="http://schemas.microsoft.com/office/spreadsheetml/2009/9/main" uri="{B025F937-C7B1-47D3-B67F-A62EFF666E3E}">
          <x14:id>{3348FEDA-2158-4F4A-A011-77999029019C}</x14:id>
        </ext>
      </extLst>
    </cfRule>
  </conditionalFormatting>
  <conditionalFormatting sqref="L34:L35">
    <cfRule type="dataBar" priority="13">
      <dataBar>
        <cfvo type="num" val="0"/>
        <cfvo type="num" val="1"/>
        <color theme="0" tint="-0.34998626667073579"/>
      </dataBar>
      <extLst>
        <ext xmlns:x14="http://schemas.microsoft.com/office/spreadsheetml/2009/9/main" uri="{B025F937-C7B1-47D3-B67F-A62EFF666E3E}">
          <x14:id>{67AB8A2E-BFE4-4392-A0F5-32F3D66139D2}</x14:id>
        </ext>
      </extLst>
    </cfRule>
  </conditionalFormatting>
  <conditionalFormatting sqref="L36">
    <cfRule type="dataBar" priority="11">
      <dataBar>
        <cfvo type="num" val="0"/>
        <cfvo type="num" val="1"/>
        <color theme="0" tint="-0.34998626667073579"/>
      </dataBar>
      <extLst>
        <ext xmlns:x14="http://schemas.microsoft.com/office/spreadsheetml/2009/9/main" uri="{B025F937-C7B1-47D3-B67F-A62EFF666E3E}">
          <x14:id>{14D6BDEE-E18F-4CC5-BE7E-7A15A31FEC7B}</x14:id>
        </ext>
      </extLst>
    </cfRule>
  </conditionalFormatting>
  <conditionalFormatting sqref="L41">
    <cfRule type="dataBar" priority="19">
      <dataBar>
        <cfvo type="num" val="0"/>
        <cfvo type="num" val="1"/>
        <color theme="0" tint="-0.34998626667073579"/>
      </dataBar>
      <extLst>
        <ext xmlns:x14="http://schemas.microsoft.com/office/spreadsheetml/2009/9/main" uri="{B025F937-C7B1-47D3-B67F-A62EFF666E3E}">
          <x14:id>{27BDF05C-D8EE-4C1E-A127-18C16A82BE34}</x14:id>
        </ext>
      </extLst>
    </cfRule>
  </conditionalFormatting>
  <conditionalFormatting sqref="L42:L43">
    <cfRule type="dataBar" priority="104">
      <dataBar>
        <cfvo type="num" val="0"/>
        <cfvo type="num" val="1"/>
        <color theme="0" tint="-0.34998626667073579"/>
      </dataBar>
      <extLst>
        <ext xmlns:x14="http://schemas.microsoft.com/office/spreadsheetml/2009/9/main" uri="{B025F937-C7B1-47D3-B67F-A62EFF666E3E}">
          <x14:id>{80707EDB-13D2-454E-94C1-B22E6F7FC9B8}</x14:id>
        </ext>
      </extLst>
    </cfRule>
  </conditionalFormatting>
  <conditionalFormatting sqref="L44">
    <cfRule type="dataBar" priority="91">
      <dataBar>
        <cfvo type="num" val="0"/>
        <cfvo type="num" val="1"/>
        <color theme="0" tint="-0.34998626667073579"/>
      </dataBar>
      <extLst>
        <ext xmlns:x14="http://schemas.microsoft.com/office/spreadsheetml/2009/9/main" uri="{B025F937-C7B1-47D3-B67F-A62EFF666E3E}">
          <x14:id>{AB0F9024-7553-4C5C-93F2-4FF5976FB239}</x14:id>
        </ext>
      </extLst>
    </cfRule>
  </conditionalFormatting>
  <conditionalFormatting sqref="L48">
    <cfRule type="dataBar" priority="63">
      <dataBar>
        <cfvo type="num" val="0"/>
        <cfvo type="num" val="1"/>
        <color theme="0" tint="-0.34998626667073579"/>
      </dataBar>
      <extLst>
        <ext xmlns:x14="http://schemas.microsoft.com/office/spreadsheetml/2009/9/main" uri="{B025F937-C7B1-47D3-B67F-A62EFF666E3E}">
          <x14:id>{A6F0C5BA-692C-4F59-8C3A-CCE9B114D390}</x14:id>
        </ext>
      </extLst>
    </cfRule>
  </conditionalFormatting>
  <conditionalFormatting sqref="L49">
    <cfRule type="dataBar" priority="69">
      <dataBar>
        <cfvo type="num" val="0"/>
        <cfvo type="num" val="1"/>
        <color theme="0" tint="-0.34998626667073579"/>
      </dataBar>
      <extLst>
        <ext xmlns:x14="http://schemas.microsoft.com/office/spreadsheetml/2009/9/main" uri="{B025F937-C7B1-47D3-B67F-A62EFF666E3E}">
          <x14:id>{E16A7B01-4408-4E18-957A-F95238756483}</x14:id>
        </ext>
      </extLst>
    </cfRule>
  </conditionalFormatting>
  <conditionalFormatting sqref="L50 L47">
    <cfRule type="dataBar" priority="83">
      <dataBar>
        <cfvo type="num" val="0"/>
        <cfvo type="num" val="1"/>
        <color theme="0" tint="-0.34998626667073579"/>
      </dataBar>
      <extLst>
        <ext xmlns:x14="http://schemas.microsoft.com/office/spreadsheetml/2009/9/main" uri="{B025F937-C7B1-47D3-B67F-A62EFF666E3E}">
          <x14:id>{F16C98DB-06FD-4A95-A2A6-7EC9D5FBB8AB}</x14:id>
        </ext>
      </extLst>
    </cfRule>
  </conditionalFormatting>
  <conditionalFormatting sqref="L50">
    <cfRule type="dataBar" priority="71">
      <dataBar>
        <cfvo type="num" val="0"/>
        <cfvo type="num" val="1"/>
        <color theme="0" tint="-0.34998626667073579"/>
      </dataBar>
      <extLst>
        <ext xmlns:x14="http://schemas.microsoft.com/office/spreadsheetml/2009/9/main" uri="{B025F937-C7B1-47D3-B67F-A62EFF666E3E}">
          <x14:id>{7F051754-87B9-4C18-8CD8-67421E498E01}</x14:id>
        </ext>
      </extLst>
    </cfRule>
    <cfRule type="dataBar" priority="79">
      <dataBar>
        <cfvo type="num" val="0"/>
        <cfvo type="num" val="1"/>
        <color theme="0" tint="-0.34998626667073579"/>
      </dataBar>
      <extLst>
        <ext xmlns:x14="http://schemas.microsoft.com/office/spreadsheetml/2009/9/main" uri="{B025F937-C7B1-47D3-B67F-A62EFF666E3E}">
          <x14:id>{359FC257-C3D3-4BC8-9B18-A41F35E86C6A}</x14:id>
        </ext>
      </extLst>
    </cfRule>
    <cfRule type="dataBar" priority="81">
      <dataBar>
        <cfvo type="num" val="0"/>
        <cfvo type="num" val="1"/>
        <color theme="0" tint="-0.34998626667073579"/>
      </dataBar>
      <extLst>
        <ext xmlns:x14="http://schemas.microsoft.com/office/spreadsheetml/2009/9/main" uri="{B025F937-C7B1-47D3-B67F-A62EFF666E3E}">
          <x14:id>{D5228791-198B-4926-8137-BC22916581AD}</x14:id>
        </ext>
      </extLst>
    </cfRule>
  </conditionalFormatting>
  <conditionalFormatting sqref="L51">
    <cfRule type="dataBar" priority="75">
      <dataBar>
        <cfvo type="num" val="0"/>
        <cfvo type="num" val="1"/>
        <color theme="0" tint="-0.34998626667073579"/>
      </dataBar>
      <extLst>
        <ext xmlns:x14="http://schemas.microsoft.com/office/spreadsheetml/2009/9/main" uri="{B025F937-C7B1-47D3-B67F-A62EFF666E3E}">
          <x14:id>{EDFA7F72-DE93-4609-93D5-0E251B9F7834}</x14:id>
        </ext>
      </extLst>
    </cfRule>
  </conditionalFormatting>
  <conditionalFormatting sqref="L52 L57 L35:L40 L31:L33 L43:L47 L12:L29 L54:L55">
    <cfRule type="dataBar" priority="323">
      <dataBar>
        <cfvo type="num" val="0"/>
        <cfvo type="num" val="1"/>
        <color theme="0" tint="-0.34998626667073579"/>
      </dataBar>
      <extLst>
        <ext xmlns:x14="http://schemas.microsoft.com/office/spreadsheetml/2009/9/main" uri="{B025F937-C7B1-47D3-B67F-A62EFF666E3E}">
          <x14:id>{F264AE96-8454-41AF-9A05-81A0D8ED84A6}</x14:id>
        </ext>
      </extLst>
    </cfRule>
  </conditionalFormatting>
  <conditionalFormatting sqref="L53">
    <cfRule type="dataBar" priority="222">
      <dataBar>
        <cfvo type="num" val="0"/>
        <cfvo type="num" val="1"/>
        <color theme="0" tint="-0.34998626667073579"/>
      </dataBar>
      <extLst>
        <ext xmlns:x14="http://schemas.microsoft.com/office/spreadsheetml/2009/9/main" uri="{B025F937-C7B1-47D3-B67F-A62EFF666E3E}">
          <x14:id>{9B56FD8F-6BC4-4E33-BC1C-D4CB1FCDE300}</x14:id>
        </ext>
      </extLst>
    </cfRule>
  </conditionalFormatting>
  <conditionalFormatting sqref="L56">
    <cfRule type="dataBar" priority="33">
      <dataBar>
        <cfvo type="num" val="0"/>
        <cfvo type="num" val="1"/>
        <color theme="0" tint="-0.34998626667073579"/>
      </dataBar>
      <extLst>
        <ext xmlns:x14="http://schemas.microsoft.com/office/spreadsheetml/2009/9/main" uri="{B025F937-C7B1-47D3-B67F-A62EFF666E3E}">
          <x14:id>{2907418D-0F45-4330-BA7D-03541CE69E5B}</x14:id>
        </ext>
      </extLst>
    </cfRule>
  </conditionalFormatting>
  <conditionalFormatting sqref="L58">
    <cfRule type="dataBar" priority="27">
      <dataBar>
        <cfvo type="num" val="0"/>
        <cfvo type="num" val="1"/>
        <color theme="0" tint="-0.34998626667073579"/>
      </dataBar>
      <extLst>
        <ext xmlns:x14="http://schemas.microsoft.com/office/spreadsheetml/2009/9/main" uri="{B025F937-C7B1-47D3-B67F-A62EFF666E3E}">
          <x14:id>{0B897754-651A-4353-BBE3-AC3BDFA2A07E}</x14:id>
        </ext>
      </extLst>
    </cfRule>
  </conditionalFormatting>
  <conditionalFormatting sqref="L59">
    <cfRule type="dataBar" priority="206">
      <dataBar>
        <cfvo type="num" val="0"/>
        <cfvo type="num" val="1"/>
        <color theme="0" tint="-0.34998626667073579"/>
      </dataBar>
      <extLst>
        <ext xmlns:x14="http://schemas.microsoft.com/office/spreadsheetml/2009/9/main" uri="{B025F937-C7B1-47D3-B67F-A62EFF666E3E}">
          <x14:id>{001E7456-8BE1-4EE5-AC2E-EB575AE8D827}</x14:id>
        </ext>
      </extLst>
    </cfRule>
  </conditionalFormatting>
  <conditionalFormatting sqref="O10:BR11">
    <cfRule type="expression" dxfId="3" priority="325">
      <formula>O$10=TODAY()</formula>
    </cfRule>
  </conditionalFormatting>
  <conditionalFormatting sqref="O10:BR59">
    <cfRule type="expression" dxfId="2" priority="4">
      <formula>O$10=TODAY()</formula>
    </cfRule>
  </conditionalFormatting>
  <conditionalFormatting sqref="O12:BR59">
    <cfRule type="expression" dxfId="1" priority="326">
      <formula>AND($I12&lt;=O$10,ROUNDDOWN(($J12-$I12+1)*$L12,0)+$I12-1&gt;=O$10)</formula>
    </cfRule>
    <cfRule type="expression" dxfId="0" priority="327">
      <formula>AND(NOT(ISBLANK($I12)),$I12&lt;=O$10,$J12&gt;=O$10)</formula>
    </cfRule>
  </conditionalFormatting>
  <dataValidations xWindow="1128" yWindow="374" count="1">
    <dataValidation allowBlank="1" showInputMessage="1" promptTitle="Display Week" prompt="Enter the week number to display first in the Gantt Chart. The weeks are numbered starting from the week containing the Project Start Date." sqref="L8" xr:uid="{00000000-0002-0000-0100-000000000000}"/>
  </dataValidations>
  <printOptions horizontalCentered="1"/>
  <pageMargins left="0.39370078740157483" right="0.39370078740157483" top="0.39370078740157483" bottom="0.39370078740157483" header="0" footer="0"/>
  <pageSetup scale="35" fitToHeight="0" pageOrder="overThenDown" orientation="landscape" r:id="rId1"/>
  <ignoredErrors>
    <ignoredError sqref="A29 A46 A5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7169" r:id="rId4" name="Scroll Bar 1">
              <controlPr defaultSize="0" print="0" autoPict="0">
                <anchor moveWithCells="1">
                  <from>
                    <xdr:col>13</xdr:col>
                    <xdr:colOff>95250</xdr:colOff>
                    <xdr:row>5</xdr:row>
                    <xdr:rowOff>66675</xdr:rowOff>
                  </from>
                  <to>
                    <xdr:col>31</xdr:col>
                    <xdr:colOff>123825</xdr:colOff>
                    <xdr:row>6</xdr:row>
                    <xdr:rowOff>66675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A08D14-4279-4F81-834E-D5D9C48B778E}">
            <x14:dataBar minLength="0" maxLength="100" gradient="0">
              <x14:cfvo type="num">
                <xm:f>0</xm:f>
              </x14:cfvo>
              <x14:cfvo type="num">
                <xm:f>1</xm:f>
              </x14:cfvo>
              <x14:negativeFillColor rgb="FFFF0000"/>
              <x14:axisColor rgb="FF000000"/>
            </x14:dataBar>
          </x14:cfRule>
          <xm:sqref>L21:L22</xm:sqref>
        </x14:conditionalFormatting>
        <x14:conditionalFormatting xmlns:xm="http://schemas.microsoft.com/office/excel/2006/main">
          <x14:cfRule type="dataBar" id="{E1A99BD7-D2DC-4482-9CCA-25563A4FC22C}">
            <x14:dataBar minLength="0" maxLength="100" gradient="0">
              <x14:cfvo type="num">
                <xm:f>0</xm:f>
              </x14:cfvo>
              <x14:cfvo type="num">
                <xm:f>1</xm:f>
              </x14:cfvo>
              <x14:negativeFillColor rgb="FFFF0000"/>
              <x14:axisColor rgb="FF000000"/>
            </x14:dataBar>
          </x14:cfRule>
          <xm:sqref>L23</xm:sqref>
        </x14:conditionalFormatting>
        <x14:conditionalFormatting xmlns:xm="http://schemas.microsoft.com/office/excel/2006/main">
          <x14:cfRule type="dataBar" id="{810C0691-3AA6-4EDA-81E5-1EE93D3E0222}">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F29B58D3-F90B-476C-BB03-CA9021C61907}">
            <x14:dataBar minLength="0" maxLength="100" gradient="0">
              <x14:cfvo type="num">
                <xm:f>0</xm:f>
              </x14:cfvo>
              <x14:cfvo type="num">
                <xm:f>1</xm:f>
              </x14:cfvo>
              <x14:negativeFillColor rgb="FFFF0000"/>
              <x14:axisColor rgb="FF000000"/>
            </x14:dataBar>
          </x14:cfRule>
          <xm:sqref>L27</xm:sqref>
        </x14:conditionalFormatting>
        <x14:conditionalFormatting xmlns:xm="http://schemas.microsoft.com/office/excel/2006/main">
          <x14:cfRule type="dataBar" id="{C5EE6F6E-40B2-4C48-8B46-05287CAC2677}">
            <x14:dataBar minLength="0" maxLength="100" gradient="0">
              <x14:cfvo type="num">
                <xm:f>0</xm:f>
              </x14:cfvo>
              <x14:cfvo type="num">
                <xm:f>1</xm:f>
              </x14:cfvo>
              <x14:negativeFillColor rgb="FFFF0000"/>
              <x14:axisColor rgb="FF000000"/>
            </x14:dataBar>
          </x14:cfRule>
          <xm:sqref>L30:L31</xm:sqref>
        </x14:conditionalFormatting>
        <x14:conditionalFormatting xmlns:xm="http://schemas.microsoft.com/office/excel/2006/main">
          <x14:cfRule type="dataBar" id="{3348FEDA-2158-4F4A-A011-77999029019C}">
            <x14:dataBar minLength="0" maxLength="100" gradient="0">
              <x14:cfvo type="num">
                <xm:f>0</xm:f>
              </x14:cfvo>
              <x14:cfvo type="num">
                <xm:f>1</xm:f>
              </x14:cfvo>
              <x14:negativeFillColor rgb="FFFF0000"/>
              <x14:axisColor rgb="FF000000"/>
            </x14:dataBar>
          </x14:cfRule>
          <xm:sqref>L32</xm:sqref>
        </x14:conditionalFormatting>
        <x14:conditionalFormatting xmlns:xm="http://schemas.microsoft.com/office/excel/2006/main">
          <x14:cfRule type="dataBar" id="{67AB8A2E-BFE4-4392-A0F5-32F3D66139D2}">
            <x14:dataBar minLength="0" maxLength="100" gradient="0">
              <x14:cfvo type="num">
                <xm:f>0</xm:f>
              </x14:cfvo>
              <x14:cfvo type="num">
                <xm:f>1</xm:f>
              </x14:cfvo>
              <x14:negativeFillColor rgb="FFFF0000"/>
              <x14:axisColor rgb="FF000000"/>
            </x14:dataBar>
          </x14:cfRule>
          <xm:sqref>L34:L35</xm:sqref>
        </x14:conditionalFormatting>
        <x14:conditionalFormatting xmlns:xm="http://schemas.microsoft.com/office/excel/2006/main">
          <x14:cfRule type="dataBar" id="{14D6BDEE-E18F-4CC5-BE7E-7A15A31FEC7B}">
            <x14:dataBar minLength="0" maxLength="100" gradient="0">
              <x14:cfvo type="num">
                <xm:f>0</xm:f>
              </x14:cfvo>
              <x14:cfvo type="num">
                <xm:f>1</xm:f>
              </x14:cfvo>
              <x14:negativeFillColor rgb="FFFF0000"/>
              <x14:axisColor rgb="FF000000"/>
            </x14:dataBar>
          </x14:cfRule>
          <xm:sqref>L36</xm:sqref>
        </x14:conditionalFormatting>
        <x14:conditionalFormatting xmlns:xm="http://schemas.microsoft.com/office/excel/2006/main">
          <x14:cfRule type="dataBar" id="{27BDF05C-D8EE-4C1E-A127-18C16A82BE34}">
            <x14:dataBar minLength="0" maxLength="100" gradient="0">
              <x14:cfvo type="num">
                <xm:f>0</xm:f>
              </x14:cfvo>
              <x14:cfvo type="num">
                <xm:f>1</xm:f>
              </x14:cfvo>
              <x14:negativeFillColor rgb="FFFF0000"/>
              <x14:axisColor rgb="FF000000"/>
            </x14:dataBar>
          </x14:cfRule>
          <xm:sqref>L41</xm:sqref>
        </x14:conditionalFormatting>
        <x14:conditionalFormatting xmlns:xm="http://schemas.microsoft.com/office/excel/2006/main">
          <x14:cfRule type="dataBar" id="{80707EDB-13D2-454E-94C1-B22E6F7FC9B8}">
            <x14:dataBar minLength="0" maxLength="100" gradient="0">
              <x14:cfvo type="num">
                <xm:f>0</xm:f>
              </x14:cfvo>
              <x14:cfvo type="num">
                <xm:f>1</xm:f>
              </x14:cfvo>
              <x14:negativeFillColor rgb="FFFF0000"/>
              <x14:axisColor rgb="FF000000"/>
            </x14:dataBar>
          </x14:cfRule>
          <xm:sqref>L42:L43</xm:sqref>
        </x14:conditionalFormatting>
        <x14:conditionalFormatting xmlns:xm="http://schemas.microsoft.com/office/excel/2006/main">
          <x14:cfRule type="dataBar" id="{AB0F9024-7553-4C5C-93F2-4FF5976FB239}">
            <x14:dataBar minLength="0" maxLength="100" gradient="0">
              <x14:cfvo type="num">
                <xm:f>0</xm:f>
              </x14:cfvo>
              <x14:cfvo type="num">
                <xm:f>1</xm:f>
              </x14:cfvo>
              <x14:negativeFillColor rgb="FFFF0000"/>
              <x14:axisColor rgb="FF000000"/>
            </x14:dataBar>
          </x14:cfRule>
          <xm:sqref>L44</xm:sqref>
        </x14:conditionalFormatting>
        <x14:conditionalFormatting xmlns:xm="http://schemas.microsoft.com/office/excel/2006/main">
          <x14:cfRule type="dataBar" id="{A6F0C5BA-692C-4F59-8C3A-CCE9B114D390}">
            <x14:dataBar minLength="0" maxLength="100" gradient="0">
              <x14:cfvo type="num">
                <xm:f>0</xm:f>
              </x14:cfvo>
              <x14:cfvo type="num">
                <xm:f>1</xm:f>
              </x14:cfvo>
              <x14:negativeFillColor rgb="FFFF0000"/>
              <x14:axisColor rgb="FF000000"/>
            </x14:dataBar>
          </x14:cfRule>
          <xm:sqref>L48</xm:sqref>
        </x14:conditionalFormatting>
        <x14:conditionalFormatting xmlns:xm="http://schemas.microsoft.com/office/excel/2006/main">
          <x14:cfRule type="dataBar" id="{E16A7B01-4408-4E18-957A-F95238756483}">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F16C98DB-06FD-4A95-A2A6-7EC9D5FBB8AB}">
            <x14:dataBar minLength="0" maxLength="100" gradient="0">
              <x14:cfvo type="num">
                <xm:f>0</xm:f>
              </x14:cfvo>
              <x14:cfvo type="num">
                <xm:f>1</xm:f>
              </x14:cfvo>
              <x14:negativeFillColor rgb="FFFF0000"/>
              <x14:axisColor rgb="FF000000"/>
            </x14:dataBar>
          </x14:cfRule>
          <xm:sqref>L50 L47</xm:sqref>
        </x14:conditionalFormatting>
        <x14:conditionalFormatting xmlns:xm="http://schemas.microsoft.com/office/excel/2006/main">
          <x14:cfRule type="dataBar" id="{7F051754-87B9-4C18-8CD8-67421E498E01}">
            <x14:dataBar minLength="0" maxLength="100" gradient="0">
              <x14:cfvo type="num">
                <xm:f>0</xm:f>
              </x14:cfvo>
              <x14:cfvo type="num">
                <xm:f>1</xm:f>
              </x14:cfvo>
              <x14:negativeFillColor rgb="FFFF0000"/>
              <x14:axisColor rgb="FF000000"/>
            </x14:dataBar>
          </x14:cfRule>
          <x14:cfRule type="dataBar" id="{359FC257-C3D3-4BC8-9B18-A41F35E86C6A}">
            <x14:dataBar minLength="0" maxLength="100" gradient="0">
              <x14:cfvo type="num">
                <xm:f>0</xm:f>
              </x14:cfvo>
              <x14:cfvo type="num">
                <xm:f>1</xm:f>
              </x14:cfvo>
              <x14:negativeFillColor rgb="FFFF0000"/>
              <x14:axisColor rgb="FF000000"/>
            </x14:dataBar>
          </x14:cfRule>
          <x14:cfRule type="dataBar" id="{D5228791-198B-4926-8137-BC22916581AD}">
            <x14:dataBar minLength="0" maxLength="100" gradient="0">
              <x14:cfvo type="num">
                <xm:f>0</xm:f>
              </x14:cfvo>
              <x14:cfvo type="num">
                <xm:f>1</xm:f>
              </x14:cfvo>
              <x14:negativeFillColor rgb="FFFF0000"/>
              <x14:axisColor rgb="FF000000"/>
            </x14:dataBar>
          </x14:cfRule>
          <xm:sqref>L50</xm:sqref>
        </x14:conditionalFormatting>
        <x14:conditionalFormatting xmlns:xm="http://schemas.microsoft.com/office/excel/2006/main">
          <x14:cfRule type="dataBar" id="{EDFA7F72-DE93-4609-93D5-0E251B9F7834}">
            <x14:dataBar minLength="0" maxLength="100" gradient="0">
              <x14:cfvo type="num">
                <xm:f>0</xm:f>
              </x14:cfvo>
              <x14:cfvo type="num">
                <xm:f>1</xm:f>
              </x14:cfvo>
              <x14:negativeFillColor rgb="FFFF0000"/>
              <x14:axisColor rgb="FF000000"/>
            </x14:dataBar>
          </x14:cfRule>
          <xm:sqref>L51</xm:sqref>
        </x14:conditionalFormatting>
        <x14:conditionalFormatting xmlns:xm="http://schemas.microsoft.com/office/excel/2006/main">
          <x14:cfRule type="dataBar" id="{F264AE96-8454-41AF-9A05-81A0D8ED84A6}">
            <x14:dataBar minLength="0" maxLength="100" gradient="0">
              <x14:cfvo type="num">
                <xm:f>0</xm:f>
              </x14:cfvo>
              <x14:cfvo type="num">
                <xm:f>1</xm:f>
              </x14:cfvo>
              <x14:negativeFillColor rgb="FFFF0000"/>
              <x14:axisColor rgb="FF000000"/>
            </x14:dataBar>
          </x14:cfRule>
          <xm:sqref>L52 L57 L35:L40 L31:L33 L43:L47 L12:L29 L54:L55</xm:sqref>
        </x14:conditionalFormatting>
        <x14:conditionalFormatting xmlns:xm="http://schemas.microsoft.com/office/excel/2006/main">
          <x14:cfRule type="dataBar" id="{9B56FD8F-6BC4-4E33-BC1C-D4CB1FCDE300}">
            <x14:dataBar minLength="0" maxLength="100" gradient="0">
              <x14:cfvo type="num">
                <xm:f>0</xm:f>
              </x14:cfvo>
              <x14:cfvo type="num">
                <xm:f>1</xm:f>
              </x14:cfvo>
              <x14:negativeFillColor rgb="FFFF0000"/>
              <x14:axisColor rgb="FF000000"/>
            </x14:dataBar>
          </x14:cfRule>
          <xm:sqref>L53</xm:sqref>
        </x14:conditionalFormatting>
        <x14:conditionalFormatting xmlns:xm="http://schemas.microsoft.com/office/excel/2006/main">
          <x14:cfRule type="dataBar" id="{2907418D-0F45-4330-BA7D-03541CE69E5B}">
            <x14:dataBar minLength="0" maxLength="100" gradient="0">
              <x14:cfvo type="num">
                <xm:f>0</xm:f>
              </x14:cfvo>
              <x14:cfvo type="num">
                <xm:f>1</xm:f>
              </x14:cfvo>
              <x14:negativeFillColor rgb="FFFF0000"/>
              <x14:axisColor rgb="FF000000"/>
            </x14:dataBar>
          </x14:cfRule>
          <xm:sqref>L56</xm:sqref>
        </x14:conditionalFormatting>
        <x14:conditionalFormatting xmlns:xm="http://schemas.microsoft.com/office/excel/2006/main">
          <x14:cfRule type="dataBar" id="{0B897754-651A-4353-BBE3-AC3BDFA2A07E}">
            <x14:dataBar minLength="0" maxLength="100" gradient="0">
              <x14:cfvo type="num">
                <xm:f>0</xm:f>
              </x14:cfvo>
              <x14:cfvo type="num">
                <xm:f>1</xm:f>
              </x14:cfvo>
              <x14:negativeFillColor rgb="FFFF0000"/>
              <x14:axisColor rgb="FF000000"/>
            </x14:dataBar>
          </x14:cfRule>
          <xm:sqref>L58</xm:sqref>
        </x14:conditionalFormatting>
        <x14:conditionalFormatting xmlns:xm="http://schemas.microsoft.com/office/excel/2006/main">
          <x14:cfRule type="dataBar" id="{001E7456-8BE1-4EE5-AC2E-EB575AE8D827}">
            <x14:dataBar minLength="0" maxLength="100" gradient="0">
              <x14:cfvo type="num">
                <xm:f>0</xm:f>
              </x14:cfvo>
              <x14:cfvo type="num">
                <xm:f>1</xm:f>
              </x14:cfvo>
              <x14:negativeFillColor rgb="FFFF0000"/>
              <x14:axisColor rgb="FF000000"/>
            </x14:dataBar>
          </x14:cfRule>
          <xm:sqref>L59</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22</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43</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44</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5"/>
  <sheetViews>
    <sheetView workbookViewId="0">
      <selection sqref="A1:M1"/>
    </sheetView>
  </sheetViews>
  <sheetFormatPr baseColWidth="10" defaultColWidth="9.140625" defaultRowHeight="16.5"/>
  <cols>
    <col min="1" max="16384" width="9.140625" style="1"/>
  </cols>
  <sheetData>
    <row r="1" spans="1:16" ht="5.0999999999999996" customHeight="1">
      <c r="A1" s="236"/>
      <c r="B1" s="236"/>
      <c r="C1" s="236"/>
      <c r="D1" s="236"/>
      <c r="E1" s="236"/>
      <c r="F1" s="236"/>
      <c r="G1" s="236"/>
      <c r="H1" s="236"/>
      <c r="I1" s="236"/>
      <c r="J1" s="236"/>
      <c r="K1" s="236"/>
      <c r="L1" s="236"/>
      <c r="M1" s="236"/>
    </row>
    <row r="2" spans="1:16" s="46" customFormat="1" ht="20.25">
      <c r="A2" s="237" t="s">
        <v>21</v>
      </c>
      <c r="B2" s="237"/>
      <c r="C2" s="237"/>
      <c r="D2" s="237"/>
      <c r="E2" s="237"/>
      <c r="F2" s="237"/>
      <c r="G2" s="237"/>
      <c r="H2" s="237"/>
      <c r="I2" s="237"/>
      <c r="J2" s="237"/>
      <c r="K2" s="237"/>
      <c r="L2" s="237"/>
      <c r="M2" s="237"/>
      <c r="N2" s="237"/>
      <c r="O2" s="237"/>
      <c r="P2" s="237"/>
    </row>
    <row r="3" spans="1:16" s="46" customFormat="1" ht="20.25">
      <c r="A3" s="237" t="s">
        <v>45</v>
      </c>
      <c r="B3" s="237"/>
      <c r="C3" s="237"/>
      <c r="D3" s="237"/>
      <c r="E3" s="237"/>
      <c r="F3" s="237"/>
      <c r="G3" s="237"/>
      <c r="H3" s="237"/>
      <c r="I3" s="237"/>
      <c r="J3" s="237"/>
      <c r="K3" s="237"/>
      <c r="L3" s="237"/>
      <c r="M3" s="237"/>
      <c r="N3" s="237"/>
      <c r="O3" s="237"/>
      <c r="P3" s="237"/>
    </row>
    <row r="4" spans="1:16" ht="5.0999999999999996" customHeight="1" thickBot="1">
      <c r="A4" s="67"/>
      <c r="B4" s="67"/>
      <c r="C4" s="67"/>
      <c r="D4" s="67"/>
      <c r="E4" s="67"/>
      <c r="F4" s="67"/>
      <c r="G4" s="67"/>
      <c r="H4" s="67"/>
      <c r="I4" s="67"/>
      <c r="J4" s="67"/>
      <c r="K4" s="67"/>
      <c r="L4" s="67"/>
      <c r="M4" s="67"/>
      <c r="N4" s="67"/>
      <c r="O4" s="67"/>
      <c r="P4" s="67"/>
    </row>
    <row r="5" spans="1:16" ht="17.25" thickTop="1"/>
  </sheetData>
  <mergeCells count="3">
    <mergeCell ref="A1:M1"/>
    <mergeCell ref="A2:P2"/>
    <mergeCell ref="A3:P3"/>
  </mergeCells>
  <printOptions horizontalCentered="1"/>
  <pageMargins left="0.39370078740157483" right="0.39370078740157483" top="0.39370078740157483" bottom="0.39370078740157483" header="0" footer="0"/>
  <pageSetup scale="65" pageOrder="overThenDown" orientation="portrait" horizontalDpi="200" verticalDpi="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6</vt:i4>
      </vt:variant>
    </vt:vector>
  </HeadingPairs>
  <TitlesOfParts>
    <vt:vector size="13" baseType="lpstr">
      <vt:lpstr>Hoja de Control</vt:lpstr>
      <vt:lpstr>ADSO</vt:lpstr>
      <vt:lpstr>Cronograma de Actividades</vt:lpstr>
      <vt:lpstr>Inventario</vt:lpstr>
      <vt:lpstr>Recursos</vt:lpstr>
      <vt:lpstr>Presupuesto</vt:lpstr>
      <vt:lpstr>Costos</vt:lpstr>
      <vt:lpstr>ADSO!Área_de_impresión</vt:lpstr>
      <vt:lpstr>'Cronograma de Actividades'!Área_de_impresión</vt:lpstr>
      <vt:lpstr>'Hoja de Control'!Área_de_impresión</vt:lpstr>
      <vt:lpstr>ADSO!prevWBS</vt:lpstr>
      <vt:lpstr>'Cronograma de Actividades'!prevWBS</vt:lpstr>
      <vt:lpstr>'Cronograma de Actividades'!Títulos_a_imprimir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2025-05-12T23:40:08Z</dcterms:modified>
</cp:coreProperties>
</file>