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rist\Desktop\"/>
    </mc:Choice>
  </mc:AlternateContent>
  <xr:revisionPtr revIDLastSave="0" documentId="8_{98E912DC-CE8D-4AF1-9CB6-4231866550E3}" xr6:coauthVersionLast="40" xr6:coauthVersionMax="40" xr10:uidLastSave="{00000000-0000-0000-0000-000000000000}"/>
  <bookViews>
    <workbookView xWindow="0" yWindow="0" windowWidth="17256" windowHeight="5568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definedNames>
    <definedName name="data">Sheet1!$A$1:$N$4115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2" i="5"/>
  <c r="B13" i="5"/>
  <c r="B12" i="5"/>
  <c r="B11" i="5"/>
  <c r="B10" i="5"/>
  <c r="B9" i="5"/>
  <c r="B8" i="5"/>
  <c r="B7" i="5"/>
  <c r="B6" i="5"/>
  <c r="B5" i="5"/>
  <c r="B4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7" i="1"/>
  <c r="O8" i="1"/>
  <c r="O9" i="1"/>
  <c r="O10" i="1"/>
  <c r="O11" i="1"/>
  <c r="O12" i="1"/>
  <c r="O2" i="1"/>
  <c r="O3" i="1"/>
  <c r="O4" i="1"/>
  <c r="O5" i="1"/>
  <c r="O13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<sst xmlns="http://schemas.openxmlformats.org/spreadsheetml/2006/main" count="24821" uniqueCount="8400">
  <si>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</si>
  <si>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</si>
  <si>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</si>
  <si>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</si>
  <si>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</si>
  <si>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</si>
  <si>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</si>
  <si>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</si>
  <si>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</si>
  <si>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</si>
  <si>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</si>
  <si>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</si>
  <si>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</si>
  <si>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</si>
  <si>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</si>
  <si>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</si>
  <si>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</si>
  <si>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</si>
  <si>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</si>
  <si>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</si>
  <si>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</si>
  <si>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</si>
  <si>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</si>
  <si>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</si>
  <si>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</si>
  <si>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</si>
  <si>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</si>
  <si>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</si>
  <si>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</si>
  <si>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</si>
  <si>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</si>
  <si>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</si>
  <si>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</si>
  <si>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</si>
  <si>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</si>
  <si>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</si>
  <si>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</si>
  <si>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</si>
  <si>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</si>
  <si>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</si>
  <si>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</si>
  <si>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</si>
  <si>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</si>
  <si>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</si>
  <si>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</si>
  <si>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</si>
  <si>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</si>
  <si>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</si>
  <si>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</si>
  <si>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</si>
  <si>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</si>
  <si>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</si>
  <si>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</si>
  <si>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</si>
  <si>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</si>
  <si>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</si>
  <si>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</si>
  <si>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</si>
  <si>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</si>
  <si>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</si>
  <si>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</si>
  <si>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</si>
  <si>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</si>
  <si>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</si>
  <si>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</si>
  <si>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</si>
  <si>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</si>
  <si>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</si>
  <si>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</si>
  <si>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</si>
  <si>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</si>
  <si>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</si>
  <si>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</si>
  <si>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</si>
  <si>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</si>
  <si>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</si>
  <si>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</si>
  <si>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</si>
  <si>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</si>
  <si>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</si>
  <si>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</si>
  <si>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</si>
  <si>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</si>
  <si>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</si>
  <si>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</si>
  <si>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</si>
  <si>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</si>
  <si>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</si>
  <si>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</si>
  <si>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</si>
  <si>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</si>
  <si>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</si>
  <si>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</si>
  <si>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</si>
  <si>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</si>
  <si>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</si>
  <si>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</si>
  <si>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</si>
  <si>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</si>
  <si>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</si>
  <si>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</si>
  <si>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</si>
  <si>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</si>
  <si>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</si>
  <si>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</si>
  <si>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</si>
  <si>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</si>
  <si>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</si>
  <si>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</si>
  <si>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</si>
  <si>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</si>
  <si>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</si>
  <si>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</si>
  <si>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</si>
  <si>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</si>
  <si>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</si>
  <si>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</si>
  <si>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</si>
  <si>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</si>
  <si>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</si>
  <si>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</si>
  <si>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</si>
  <si>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</si>
  <si>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</si>
  <si>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</si>
  <si>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</si>
  <si>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</si>
  <si>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</si>
  <si>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</si>
  <si>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</si>
  <si>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</si>
  <si>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</si>
  <si>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</si>
  <si>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</si>
  <si>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</si>
  <si>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</si>
  <si>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</si>
  <si>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</si>
  <si>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</si>
  <si>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</si>
  <si>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</si>
  <si>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</si>
  <si>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</si>
  <si>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</si>
  <si>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</si>
  <si>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</si>
  <si>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</si>
  <si>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</si>
  <si>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</si>
  <si>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</si>
  <si>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</si>
  <si>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</si>
  <si>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</si>
  <si>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</si>
  <si>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</si>
  <si>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</si>
  <si>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</si>
  <si>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</si>
  <si>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</si>
  <si>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</si>
  <si>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</si>
  <si>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</si>
  <si>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</si>
  <si>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</si>
  <si>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</si>
  <si>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</si>
  <si>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</si>
  <si>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</si>
  <si>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</si>
  <si>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</si>
  <si>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</si>
  <si>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</si>
  <si>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</si>
  <si>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</si>
  <si>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</si>
  <si>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</si>
  <si>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</si>
  <si>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</si>
  <si>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</si>
  <si>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</si>
  <si>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</si>
  <si>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</si>
  <si>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</si>
  <si>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</si>
  <si>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</si>
  <si>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</si>
  <si>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</si>
  <si>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</si>
  <si>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</si>
  <si>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</si>
  <si>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</si>
  <si>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</si>
  <si>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</si>
  <si>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</si>
  <si>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</si>
  <si>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</si>
  <si>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</si>
  <si>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</si>
  <si>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</si>
  <si>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</si>
  <si>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</si>
  <si>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</si>
  <si>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</si>
  <si>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</si>
  <si>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</si>
  <si>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</si>
  <si>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</si>
  <si>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</si>
  <si>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</si>
  <si>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</si>
  <si>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</si>
  <si>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</si>
  <si>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</si>
  <si>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</si>
  <si>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</si>
  <si>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</si>
  <si>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</si>
  <si>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</si>
  <si>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</si>
  <si>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</si>
  <si>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</si>
  <si>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</si>
  <si>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</si>
  <si>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</si>
  <si>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</si>
  <si>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</si>
  <si>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</si>
  <si>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</si>
  <si>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</si>
  <si>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</si>
  <si>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</si>
  <si>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</si>
  <si>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</si>
  <si>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</si>
  <si>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</si>
  <si>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</si>
  <si>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</si>
  <si>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</si>
  <si>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</si>
  <si>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</si>
  <si>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</si>
  <si>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</si>
  <si>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</si>
  <si>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</si>
  <si>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</si>
  <si>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</si>
  <si>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</si>
  <si>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</si>
  <si>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</si>
  <si>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</si>
  <si>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</si>
  <si>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</si>
  <si>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</si>
  <si>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</si>
  <si>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</si>
  <si>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</si>
  <si>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</si>
  <si>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</si>
  <si>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</si>
  <si>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</si>
  <si>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</si>
  <si>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</si>
  <si>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</si>
  <si>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</si>
  <si>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</si>
  <si>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</si>
  <si>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</si>
  <si>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</si>
  <si>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</si>
  <si>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</si>
  <si>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</si>
  <si>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</si>
  <si>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</si>
  <si>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</si>
  <si>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</si>
  <si>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</si>
  <si>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</si>
  <si>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</si>
  <si>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</si>
  <si>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</si>
  <si>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</si>
  <si>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</si>
  <si>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</si>
  <si>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</si>
  <si>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</si>
  <si>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</si>
  <si>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</si>
  <si>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</si>
  <si>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</si>
  <si>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</si>
  <si>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</si>
  <si>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</si>
  <si>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</si>
  <si>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</si>
  <si>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</si>
  <si>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</si>
  <si>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</si>
  <si>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</si>
  <si>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</si>
  <si>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</si>
  <si>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</si>
  <si>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</si>
  <si>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</si>
  <si>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</si>
  <si>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</si>
  <si>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</si>
  <si>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</si>
  <si>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</si>
  <si>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</si>
  <si>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</si>
  <si>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</si>
  <si>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</si>
  <si>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</si>
  <si>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</si>
  <si>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</si>
  <si>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</si>
  <si>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</si>
  <si>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</si>
  <si>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</si>
  <si>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</si>
  <si>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</si>
  <si>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</si>
  <si>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</si>
  <si>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</si>
  <si>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</si>
  <si>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</si>
  <si>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</si>
  <si>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</si>
  <si>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</si>
  <si>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</si>
  <si>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</si>
  <si>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</si>
  <si>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</si>
  <si>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</si>
  <si>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</si>
  <si>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</si>
  <si>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</si>
  <si>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</si>
  <si>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</si>
  <si>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</si>
  <si>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</si>
  <si>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</si>
  <si>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</si>
  <si>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</si>
  <si>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</si>
  <si>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</si>
  <si>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</si>
  <si>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</si>
  <si>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</si>
  <si>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</si>
  <si>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</si>
  <si>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</si>
  <si>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</si>
  <si>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</si>
  <si>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</si>
  <si>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</si>
  <si>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</si>
  <si>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</si>
  <si>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</si>
  <si>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</si>
  <si>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</si>
  <si>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</si>
  <si>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</si>
  <si>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</si>
  <si>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</si>
  <si>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</si>
  <si>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</si>
  <si>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</si>
  <si>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</si>
  <si>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</si>
  <si>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</si>
  <si>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</si>
  <si>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</si>
  <si>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</si>
  <si>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</si>
  <si>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</si>
  <si>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</si>
  <si>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</si>
  <si>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</si>
  <si>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</si>
  <si>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</si>
  <si>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</si>
  <si>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</si>
  <si>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</si>
  <si>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</si>
  <si>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</si>
  <si>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</si>
  <si>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</si>
  <si>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</si>
  <si>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</si>
  <si>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</si>
  <si>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</si>
  <si>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</si>
  <si>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</si>
  <si>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</si>
  <si>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</si>
  <si>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</si>
  <si>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</si>
  <si>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</si>
  <si>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</si>
  <si>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</si>
  <si>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</si>
  <si>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</si>
  <si>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</si>
  <si>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</si>
  <si>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</si>
  <si>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</si>
  <si>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</si>
  <si>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</si>
  <si>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</si>
  <si>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</si>
  <si>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</si>
  <si>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</si>
  <si>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</si>
  <si>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</si>
  <si>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</si>
  <si>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</si>
  <si>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</si>
  <si>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</si>
  <si>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</si>
  <si>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</si>
  <si>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</si>
  <si>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</si>
  <si>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</si>
  <si>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</si>
  <si>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</si>
  <si>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</si>
  <si>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</si>
  <si>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</si>
  <si>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</si>
  <si>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</si>
  <si>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</si>
  <si>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</si>
  <si>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</si>
  <si>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</si>
  <si>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</si>
  <si>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</si>
  <si>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</si>
  <si>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</si>
  <si>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</si>
  <si>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</si>
  <si>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</si>
  <si>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</si>
  <si>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</si>
  <si>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</si>
  <si>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</si>
  <si>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</si>
  <si>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</si>
  <si>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</si>
  <si>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</si>
  <si>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</si>
  <si>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</si>
  <si>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</si>
  <si>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</si>
  <si>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</si>
  <si>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</si>
  <si>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</si>
  <si>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</si>
  <si>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</si>
  <si>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</si>
  <si>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</si>
  <si>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</si>
  <si>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</si>
  <si>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</si>
  <si>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</si>
  <si>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</si>
  <si>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</si>
  <si>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</si>
  <si>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</si>
  <si>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</si>
  <si>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</si>
  <si>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</si>
  <si>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</si>
  <si>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</si>
  <si>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</si>
  <si>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</si>
  <si>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</si>
  <si>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</si>
  <si>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</si>
  <si>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</si>
  <si>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</si>
  <si>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</si>
  <si>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</si>
  <si>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</si>
  <si>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</si>
  <si>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</si>
  <si>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</si>
  <si>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</si>
  <si>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</si>
  <si>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</si>
  <si>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</si>
  <si>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</si>
  <si>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</si>
  <si>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</si>
  <si>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</si>
  <si>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</si>
  <si>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</si>
  <si>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</si>
  <si>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</si>
  <si>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</si>
  <si>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</si>
  <si>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</si>
  <si>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</si>
  <si>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</si>
  <si>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</si>
  <si>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</si>
  <si>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</si>
  <si>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</si>
  <si>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</si>
  <si>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</si>
  <si>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</si>
  <si>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</si>
  <si>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</si>
  <si>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</si>
  <si>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</si>
  <si>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</si>
  <si>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</si>
  <si>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</si>
  <si>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</si>
  <si>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</si>
  <si>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</si>
  <si>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</si>
  <si>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</si>
  <si>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</si>
  <si>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</si>
  <si>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</si>
  <si>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</si>
  <si>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</si>
  <si>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</si>
  <si>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</si>
  <si>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</si>
  <si>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</si>
  <si>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</si>
  <si>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</si>
  <si>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</si>
  <si>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</si>
  <si>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</si>
  <si>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</si>
  <si>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</si>
  <si>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</si>
  <si>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</si>
  <si>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</si>
  <si>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</si>
  <si>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</si>
  <si>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</si>
  <si>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</si>
  <si>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</si>
  <si>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</si>
  <si>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</si>
  <si>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</si>
  <si>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</si>
  <si>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</si>
  <si>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</si>
  <si>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</si>
  <si>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</si>
  <si>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</si>
  <si>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</si>
  <si>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</si>
  <si>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</si>
  <si>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</si>
  <si>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</si>
  <si>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</si>
  <si>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</si>
  <si>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</si>
  <si>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</si>
  <si>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</si>
  <si>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</si>
  <si>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</si>
  <si>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</si>
  <si>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</si>
  <si>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</si>
  <si>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</si>
  <si>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</si>
  <si>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</si>
  <si>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</si>
  <si>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</si>
  <si>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</si>
  <si>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</si>
  <si>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</si>
  <si>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</si>
  <si>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</si>
  <si>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</si>
  <si>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</si>
  <si>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</si>
  <si>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</si>
  <si>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</si>
  <si>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</si>
  <si>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</si>
  <si>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</si>
  <si>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</si>
  <si>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</si>
  <si>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</si>
  <si>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</si>
  <si>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</si>
  <si>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</si>
  <si>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</si>
  <si>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</si>
  <si>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</si>
  <si>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</si>
  <si>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</si>
  <si>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</si>
  <si>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</si>
  <si>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</si>
  <si>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</si>
  <si>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</si>
  <si>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</si>
  <si>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</si>
  <si>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</si>
  <si>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</si>
  <si>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</si>
  <si>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</si>
  <si>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</si>
  <si>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</si>
  <si>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</si>
  <si>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</si>
  <si>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</si>
  <si>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</si>
  <si>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</si>
  <si>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</si>
  <si>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</si>
  <si>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</si>
  <si>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</si>
  <si>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</si>
  <si>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</si>
  <si>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</si>
  <si>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</si>
  <si>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</si>
  <si>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</si>
  <si>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</si>
  <si>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</si>
  <si>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</si>
  <si>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</si>
  <si>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</si>
  <si>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</si>
  <si>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</si>
  <si>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</si>
  <si>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</si>
  <si>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</si>
  <si>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</si>
  <si>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</si>
  <si>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</si>
  <si>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</si>
  <si>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</si>
  <si>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</si>
  <si>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</si>
  <si>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</si>
  <si>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</si>
  <si>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</si>
  <si>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</si>
  <si>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</si>
  <si>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</si>
  <si>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</si>
  <si>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</si>
  <si>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</si>
  <si>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</si>
  <si>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</si>
  <si>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</si>
  <si>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</si>
  <si>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</si>
  <si>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</si>
  <si>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</si>
  <si>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</si>
  <si>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</si>
  <si>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</si>
  <si>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</si>
  <si>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</si>
  <si>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</si>
  <si>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</si>
  <si>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</si>
  <si>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</si>
  <si>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</si>
  <si>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</si>
  <si>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</si>
  <si>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</si>
  <si>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</si>
  <si>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</si>
  <si>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</si>
  <si>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</si>
  <si>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</si>
  <si>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</si>
  <si>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</si>
  <si>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</si>
  <si>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</si>
  <si>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</si>
  <si>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</si>
  <si>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</si>
  <si>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</si>
  <si>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</si>
  <si>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</si>
  <si>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</si>
  <si>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</si>
  <si>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</si>
  <si>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</si>
  <si>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</si>
  <si>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</si>
  <si>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</si>
  <si>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</si>
  <si>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</si>
  <si>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</si>
  <si>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</si>
  <si>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</si>
  <si>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</si>
  <si>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</si>
  <si>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</si>
  <si>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</si>
  <si>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</si>
  <si>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</si>
  <si>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</si>
  <si>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</si>
  <si>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</si>
  <si>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</si>
  <si>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</si>
  <si>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</si>
  <si>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</si>
  <si>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</si>
  <si>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</si>
  <si>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</si>
  <si>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</si>
  <si>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</si>
  <si>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</si>
  <si>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</si>
  <si>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</si>
  <si>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</si>
  <si>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</si>
  <si>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</si>
  <si>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</si>
  <si>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</si>
  <si>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</si>
  <si>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</si>
  <si>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</si>
  <si>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</si>
  <si>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</si>
  <si>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</si>
  <si>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</si>
  <si>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</si>
  <si>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</si>
  <si>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</si>
  <si>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</si>
  <si>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</si>
  <si>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</si>
  <si>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</si>
  <si>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</si>
  <si>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</si>
  <si>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</si>
  <si>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</si>
  <si>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</si>
  <si>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</si>
  <si>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</si>
  <si>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</si>
  <si>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</si>
  <si>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</si>
  <si>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</si>
  <si>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</si>
  <si>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</si>
  <si>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</si>
  <si>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</si>
  <si>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</si>
  <si>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</si>
  <si>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</si>
  <si>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</si>
  <si>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</si>
  <si>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</si>
  <si>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</si>
  <si>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</si>
  <si>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</si>
  <si>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</si>
  <si>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</si>
  <si>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</si>
  <si>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</si>
  <si>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</si>
  <si>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</si>
  <si>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</si>
  <si>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</si>
  <si>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</si>
  <si>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</si>
  <si>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</si>
  <si>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</si>
  <si>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</si>
  <si>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</si>
  <si>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</si>
  <si>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</si>
  <si>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</si>
  <si>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</si>
  <si>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</si>
  <si>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</si>
  <si>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</si>
  <si>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</si>
  <si>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</si>
  <si>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</si>
  <si>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</si>
  <si>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</si>
  <si>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</si>
  <si>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</si>
  <si>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</si>
  <si>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</si>
  <si>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</si>
  <si>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</si>
  <si>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</si>
  <si>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</si>
  <si>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</si>
  <si>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</si>
  <si>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</si>
  <si>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</si>
  <si>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</si>
  <si>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</si>
  <si>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</si>
  <si>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</si>
  <si>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</si>
  <si>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</si>
  <si>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</si>
  <si>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</si>
  <si>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</si>
  <si>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</si>
  <si>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</si>
  <si>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</si>
  <si>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</si>
  <si>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</si>
  <si>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</si>
  <si>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</si>
  <si>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</si>
  <si>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</si>
  <si>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</si>
  <si>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</si>
  <si>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</si>
  <si>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</si>
  <si>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</si>
  <si>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</si>
  <si>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</si>
  <si>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</si>
  <si>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</si>
  <si>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</si>
  <si>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</si>
  <si>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</si>
  <si>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</si>
  <si>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</si>
  <si>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</si>
  <si>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</si>
  <si>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</si>
  <si>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</si>
  <si>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</si>
  <si>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</si>
  <si>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</si>
  <si>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</si>
  <si>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</si>
  <si>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</si>
  <si>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</si>
  <si>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</si>
  <si>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</si>
  <si>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</si>
  <si>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</si>
  <si>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</si>
  <si>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</si>
  <si>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</si>
  <si>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</si>
  <si>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</si>
  <si>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</si>
  <si>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</si>
  <si>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</si>
  <si>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</si>
  <si>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</si>
  <si>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</si>
  <si>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</si>
  <si>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</si>
  <si>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</si>
  <si>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</si>
  <si>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</si>
  <si>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</si>
  <si>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</si>
  <si>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</si>
  <si>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</si>
  <si>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</si>
  <si>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</si>
  <si>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</si>
  <si>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</si>
  <si>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</si>
  <si>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</si>
  <si>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</si>
  <si>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</si>
  <si>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</si>
  <si>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</si>
  <si>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</si>
  <si>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</si>
  <si>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</si>
  <si>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</si>
  <si>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</si>
  <si>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</si>
  <si>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</si>
  <si>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</si>
  <si>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</si>
  <si>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</si>
  <si>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</si>
  <si>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</si>
  <si>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</si>
  <si>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</si>
  <si>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</si>
  <si>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</si>
  <si>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</si>
  <si>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</si>
  <si>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</si>
  <si>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</si>
  <si>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</si>
  <si>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</si>
  <si>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</si>
  <si>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</si>
  <si>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</si>
  <si>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</si>
  <si>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</si>
  <si>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</si>
  <si>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</si>
  <si>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</si>
  <si>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</si>
  <si>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</si>
  <si>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</si>
  <si>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</si>
  <si>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</si>
  <si>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</si>
  <si>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</si>
  <si>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</si>
  <si>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</si>
  <si>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</si>
  <si>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</si>
  <si>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</si>
  <si>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</si>
  <si>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</si>
  <si>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</si>
  <si>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</si>
  <si>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</si>
  <si>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</si>
  <si>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</si>
  <si>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</si>
  <si>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</si>
  <si>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</si>
  <si>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</si>
  <si>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</si>
  <si>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</si>
  <si>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</si>
  <si>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</si>
  <si>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</si>
  <si>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</si>
  <si>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</si>
  <si>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</si>
  <si>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</si>
  <si>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</si>
  <si>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</si>
  <si>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</si>
  <si>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</si>
  <si>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</si>
  <si>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</si>
  <si>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</si>
  <si>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</si>
  <si>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</si>
  <si>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</si>
  <si>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</si>
  <si>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</si>
  <si>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</si>
  <si>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</si>
  <si>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</si>
  <si>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</si>
  <si>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</si>
  <si>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</si>
  <si>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</si>
  <si>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</si>
  <si>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</si>
  <si>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</si>
  <si>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</si>
  <si>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</si>
  <si>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</si>
  <si>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</si>
  <si>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</si>
  <si>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</si>
  <si>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</si>
  <si>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</si>
  <si>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</si>
  <si>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</si>
  <si>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</si>
  <si>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</si>
  <si>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</si>
  <si>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</si>
  <si>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</si>
  <si>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</si>
  <si>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</si>
  <si>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</si>
  <si>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</si>
  <si>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</si>
  <si>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</si>
  <si>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</si>
  <si>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</si>
  <si>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</si>
  <si>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</si>
  <si>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</si>
  <si>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</si>
  <si>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</si>
  <si>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</si>
  <si>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</si>
  <si>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</si>
  <si>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</si>
  <si>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</si>
  <si>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</si>
  <si>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</si>
  <si>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</si>
  <si>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</si>
  <si>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</si>
  <si>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</si>
  <si>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</si>
  <si>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</si>
  <si>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</si>
  <si>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</si>
  <si>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</si>
  <si>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</si>
  <si>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</si>
  <si>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</si>
  <si>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</si>
  <si>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</si>
  <si>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</si>
  <si>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</si>
  <si>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</si>
  <si>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</si>
  <si>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</si>
  <si>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</si>
  <si>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</si>
  <si>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</si>
  <si>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</si>
  <si>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</si>
  <si>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</si>
  <si>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</si>
  <si>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</si>
  <si>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</si>
  <si>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</si>
  <si>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</si>
  <si>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</si>
  <si>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</si>
  <si>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</si>
  <si>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</si>
  <si>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</si>
  <si>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</si>
  <si>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</si>
  <si>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</si>
  <si>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</si>
  <si>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</si>
  <si>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</si>
  <si>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</si>
  <si>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</si>
  <si>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</si>
  <si>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</si>
  <si>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</si>
  <si>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</si>
  <si>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</si>
  <si>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</si>
  <si>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</si>
  <si>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</si>
  <si>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</si>
  <si>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</si>
  <si>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</si>
  <si>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</si>
  <si>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</si>
  <si>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</si>
  <si>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</si>
  <si>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</si>
  <si>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</si>
  <si>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</si>
  <si>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</si>
  <si>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</si>
  <si>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</si>
  <si>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</si>
  <si>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</si>
  <si>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</si>
  <si>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</si>
  <si>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</si>
  <si>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</si>
  <si>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</si>
  <si>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</si>
  <si>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</si>
  <si>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</si>
  <si>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</si>
  <si>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</si>
  <si>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</si>
  <si>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</si>
  <si>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</si>
  <si>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</si>
  <si>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</si>
  <si>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</si>
  <si>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</si>
  <si>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</si>
  <si>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</si>
  <si>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</si>
  <si>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</si>
  <si>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</si>
  <si>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</si>
  <si>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</si>
  <si>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</si>
  <si>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</si>
  <si>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</si>
  <si>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</si>
  <si>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</si>
  <si>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</si>
  <si>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</si>
  <si>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</si>
  <si>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</si>
  <si>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</si>
  <si>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</si>
  <si>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</si>
  <si>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</si>
  <si>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</si>
  <si>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</si>
  <si>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</si>
  <si>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</si>
  <si>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</si>
  <si>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</si>
  <si>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</si>
  <si>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</si>
  <si>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</si>
  <si>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</si>
  <si>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</si>
  <si>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</si>
  <si>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</si>
  <si>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</si>
  <si>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</si>
  <si>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</si>
  <si>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</si>
  <si>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</si>
  <si>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</si>
  <si>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</si>
  <si>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</si>
  <si>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</si>
  <si>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</si>
  <si>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</si>
  <si>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</si>
  <si>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</si>
  <si>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</si>
  <si>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</si>
  <si>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</si>
  <si>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</si>
  <si>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</si>
  <si>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</si>
  <si>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</si>
  <si>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</si>
  <si>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</si>
  <si>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</si>
  <si>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</si>
  <si>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</si>
  <si>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</si>
  <si>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</si>
  <si>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</si>
  <si>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</si>
  <si>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</si>
  <si>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</si>
  <si>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</si>
  <si>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</si>
  <si>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</si>
  <si>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</si>
  <si>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</si>
  <si>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</si>
  <si>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</si>
  <si>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</si>
  <si>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</si>
  <si>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</si>
  <si>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</si>
  <si>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</si>
  <si>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</si>
  <si>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</si>
  <si>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</si>
  <si>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</si>
  <si>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</si>
  <si>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</si>
  <si>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</si>
  <si>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</si>
  <si>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</si>
  <si>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</si>
  <si>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</si>
  <si>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</si>
  <si>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</si>
  <si>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</si>
  <si>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</si>
  <si>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</si>
  <si>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</si>
  <si>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</si>
  <si>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</si>
  <si>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</si>
  <si>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</si>
  <si>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</si>
  <si>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</si>
  <si>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</si>
  <si>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</si>
  <si>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</si>
  <si>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</si>
  <si>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</si>
  <si>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</si>
  <si>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</si>
  <si>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</si>
  <si>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</si>
  <si>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</si>
  <si>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</si>
  <si>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</si>
  <si>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</si>
  <si>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</si>
  <si>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</si>
  <si>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</si>
  <si>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</si>
  <si>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</si>
  <si>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</si>
  <si>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</si>
  <si>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</si>
  <si>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</si>
  <si>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</si>
  <si>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</si>
  <si>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</si>
  <si>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</si>
  <si>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</si>
  <si>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</si>
  <si>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</si>
  <si>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</si>
  <si>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</si>
  <si>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</si>
  <si>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</si>
  <si>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</si>
  <si>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</si>
  <si>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</si>
  <si>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</si>
  <si>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</si>
  <si>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</si>
  <si>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</si>
  <si>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</si>
  <si>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</si>
  <si>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</si>
  <si>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</si>
  <si>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</si>
  <si>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</si>
  <si>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</si>
  <si>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</si>
  <si>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</si>
  <si>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</si>
  <si>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</si>
  <si>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</si>
  <si>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</si>
  <si>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</si>
  <si>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</si>
  <si>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</si>
  <si>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</si>
  <si>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</si>
  <si>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</si>
  <si>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</si>
  <si>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</si>
  <si>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</si>
  <si>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</si>
  <si>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</si>
  <si>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</si>
  <si>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</si>
  <si>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</si>
  <si>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</si>
  <si>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</si>
  <si>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</si>
  <si>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</si>
  <si>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</si>
  <si>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</si>
  <si>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</si>
  <si>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</si>
  <si>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</si>
  <si>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</si>
  <si>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</si>
  <si>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</si>
  <si>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</si>
  <si>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</si>
  <si>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</si>
  <si>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</si>
  <si>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</si>
  <si>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</si>
  <si>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</si>
  <si>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</si>
  <si>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</si>
  <si>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</si>
  <si>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</si>
  <si>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</si>
  <si>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</si>
  <si>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</si>
  <si>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</si>
  <si>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</si>
  <si>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</si>
  <si>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</si>
  <si>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</si>
  <si>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</si>
  <si>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</si>
  <si>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</si>
  <si>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</si>
  <si>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</si>
  <si>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</si>
  <si>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</si>
  <si>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</si>
  <si>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</si>
  <si>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</si>
  <si>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</si>
  <si>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</si>
  <si>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</si>
  <si>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</si>
  <si>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</si>
  <si>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</si>
  <si>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</si>
  <si>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</si>
  <si>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</si>
  <si>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</si>
  <si>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</si>
  <si>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</si>
  <si>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</si>
  <si>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</si>
  <si>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</si>
  <si>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</si>
  <si>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</si>
  <si>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</si>
  <si>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</si>
  <si>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</si>
  <si>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</si>
  <si>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</si>
  <si>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</si>
  <si>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</si>
  <si>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</si>
  <si>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</si>
  <si>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</si>
  <si>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</si>
  <si>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</si>
  <si>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</si>
  <si>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</si>
  <si>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</si>
  <si>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</si>
  <si>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</si>
  <si>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</si>
  <si>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</si>
  <si>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</si>
  <si>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</si>
  <si>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</si>
  <si>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</si>
  <si>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</si>
  <si>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</si>
  <si>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</si>
  <si>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</si>
  <si>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</si>
  <si>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</si>
  <si>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</si>
  <si>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</si>
  <si>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</si>
  <si>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</si>
  <si>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</si>
  <si>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</si>
  <si>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</si>
  <si>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</si>
  <si>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</si>
  <si>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</si>
  <si>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</si>
  <si>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</si>
  <si>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</si>
  <si>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</si>
  <si>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</si>
  <si>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</si>
  <si>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</si>
  <si>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</si>
  <si>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</si>
  <si>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</si>
  <si>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</si>
  <si>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</si>
  <si>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</si>
  <si>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</si>
  <si>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</si>
  <si>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</si>
  <si>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</si>
  <si>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</si>
  <si>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</si>
  <si>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</si>
  <si>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</si>
  <si>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</si>
  <si>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</si>
  <si>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</si>
  <si>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</si>
  <si>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</si>
  <si>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</si>
  <si>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</si>
  <si>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</si>
  <si>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</si>
  <si>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</si>
  <si>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</si>
  <si>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</si>
  <si>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</si>
  <si>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</si>
  <si>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</si>
  <si>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</si>
  <si>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</si>
  <si>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</si>
  <si>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</si>
  <si>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</si>
  <si>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</si>
  <si>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</si>
  <si>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</si>
  <si>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</si>
  <si>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</si>
  <si>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</si>
  <si>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</si>
  <si>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</si>
  <si>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</si>
  <si>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</si>
  <si>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</si>
  <si>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</si>
  <si>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</si>
  <si>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</si>
  <si>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</si>
  <si>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</si>
  <si>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</si>
  <si>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</si>
  <si>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</si>
  <si>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</si>
  <si>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</si>
  <si>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</si>
  <si>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</si>
  <si>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</si>
  <si>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</si>
  <si>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</si>
  <si>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</si>
  <si>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</si>
  <si>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</si>
  <si>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</si>
  <si>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</si>
  <si>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</si>
  <si>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</si>
  <si>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</si>
  <si>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</si>
  <si>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</si>
  <si>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</si>
  <si>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</si>
  <si>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</si>
  <si>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</si>
  <si>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</si>
  <si>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</si>
  <si>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</si>
  <si>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</si>
  <si>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</si>
  <si>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</si>
  <si>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</si>
  <si>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</si>
  <si>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</si>
  <si>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</si>
  <si>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</si>
  <si>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</si>
  <si>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</si>
  <si>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</si>
  <si>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</si>
  <si>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</si>
  <si>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</si>
  <si>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</si>
  <si>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</si>
  <si>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</si>
  <si>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</si>
  <si>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</si>
  <si>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</si>
  <si>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</si>
  <si>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</si>
  <si>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</si>
  <si>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</si>
  <si>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</si>
  <si>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</si>
  <si>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</si>
  <si>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</si>
  <si>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</si>
  <si>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</si>
  <si>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</si>
  <si>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</si>
  <si>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</si>
  <si>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</si>
  <si>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</si>
  <si>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</si>
  <si>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</si>
  <si>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</si>
  <si>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</si>
  <si>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</si>
  <si>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</si>
  <si>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</si>
  <si>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</si>
  <si>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</si>
  <si>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</si>
  <si>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</si>
  <si>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</si>
  <si>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</si>
  <si>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</si>
  <si>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</si>
  <si>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</si>
  <si>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</si>
  <si>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</si>
  <si>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</si>
  <si>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</si>
  <si>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</si>
  <si>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</si>
  <si>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</si>
  <si>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</si>
  <si>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</si>
  <si>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</si>
  <si>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</si>
  <si>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</si>
  <si>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</si>
  <si>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</si>
  <si>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</si>
  <si>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</si>
  <si>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</si>
  <si>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</si>
  <si>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</si>
  <si>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</si>
  <si>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</si>
  <si>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</si>
  <si>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</si>
  <si>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</si>
  <si>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</si>
  <si>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</si>
  <si>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</si>
  <si>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</si>
  <si>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</si>
  <si>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</si>
  <si>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</si>
  <si>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</si>
  <si>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</si>
  <si>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</si>
  <si>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</si>
  <si>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</si>
  <si>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</si>
  <si>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</si>
  <si>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</si>
  <si>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</si>
  <si>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</si>
  <si>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</si>
  <si>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</si>
  <si>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</si>
  <si>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</si>
  <si>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</si>
  <si>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</si>
  <si>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</si>
  <si>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</si>
  <si>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</si>
  <si>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</si>
  <si>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</si>
  <si>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</si>
  <si>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</si>
  <si>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</si>
  <si>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</si>
  <si>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</si>
  <si>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</si>
  <si>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</si>
  <si>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</si>
  <si>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</si>
  <si>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</si>
  <si>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</si>
  <si>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</si>
  <si>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</si>
  <si>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</si>
  <si>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</si>
  <si>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</si>
  <si>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</si>
  <si>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</si>
  <si>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</si>
  <si>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</si>
  <si>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</si>
  <si>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</si>
  <si>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</si>
  <si>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</si>
  <si>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</si>
  <si>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</si>
  <si>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</si>
  <si>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</si>
  <si>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</si>
  <si>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</si>
  <si>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</si>
  <si>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</si>
  <si>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</si>
  <si>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</si>
  <si>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</si>
  <si>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</si>
  <si>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</si>
  <si>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</si>
  <si>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</si>
  <si>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</si>
  <si>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</si>
  <si>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</si>
  <si>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</si>
  <si>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</si>
  <si>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</si>
  <si>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</si>
  <si>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</si>
  <si>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</si>
  <si>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</si>
  <si>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</si>
  <si>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</si>
  <si>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</si>
  <si>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</si>
  <si>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</si>
  <si>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</si>
  <si>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</si>
  <si>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</si>
  <si>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</si>
  <si>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</si>
  <si>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</si>
  <si>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</si>
  <si>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</si>
  <si>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</si>
  <si>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</si>
  <si>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</si>
  <si>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</si>
  <si>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</si>
  <si>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</si>
  <si>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</si>
  <si>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</si>
  <si>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</si>
  <si>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</si>
  <si>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</si>
  <si>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</si>
  <si>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</si>
  <si>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</si>
  <si>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</si>
  <si>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</si>
  <si>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</si>
  <si>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</si>
  <si>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</si>
  <si>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</si>
  <si>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</si>
  <si>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</si>
  <si>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</si>
  <si>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</si>
  <si>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</si>
  <si>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</si>
  <si>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</si>
  <si>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</si>
  <si>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</si>
  <si>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</si>
  <si>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</si>
  <si>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</si>
  <si>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</si>
  <si>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</si>
  <si>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</si>
  <si>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</si>
  <si>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</si>
  <si>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</si>
  <si>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</si>
  <si>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</si>
  <si>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</si>
  <si>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</si>
  <si>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</si>
  <si>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</si>
  <si>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</si>
  <si>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</si>
  <si>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</si>
  <si>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</si>
  <si>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</si>
  <si>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</si>
  <si>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</si>
  <si>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</si>
  <si>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</si>
  <si>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</si>
  <si>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</si>
  <si>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</si>
  <si>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</si>
  <si>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</si>
  <si>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</si>
  <si>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</si>
  <si>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</si>
  <si>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</si>
  <si>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</si>
  <si>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</si>
  <si>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</si>
  <si>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</si>
  <si>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</si>
  <si>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</si>
  <si>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</si>
  <si>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</si>
  <si>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</si>
  <si>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</si>
  <si>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</si>
  <si>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</si>
  <si>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</si>
  <si>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</si>
  <si>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</si>
  <si>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</si>
  <si>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</si>
  <si>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</si>
  <si>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</si>
  <si>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</si>
  <si>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</si>
  <si>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</si>
  <si>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</si>
  <si>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</si>
  <si>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</si>
  <si>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</si>
  <si>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</si>
  <si>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</si>
  <si>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</si>
  <si>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</si>
  <si>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</si>
  <si>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</si>
  <si>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</si>
  <si>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</si>
  <si>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</si>
  <si>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</si>
  <si>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</si>
  <si>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</si>
  <si>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</si>
  <si>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</si>
  <si>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</si>
  <si>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</si>
  <si>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</si>
  <si>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</si>
  <si>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</si>
  <si>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</si>
  <si>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</si>
  <si>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</si>
  <si>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</si>
  <si>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</si>
  <si>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</si>
  <si>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</si>
  <si>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</si>
  <si>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</si>
  <si>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</si>
  <si>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</si>
  <si>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</si>
  <si>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</si>
  <si>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</si>
  <si>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</si>
  <si>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</si>
  <si>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</si>
  <si>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</si>
  <si>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</si>
  <si>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</si>
  <si>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</si>
  <si>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</si>
  <si>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</si>
  <si>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</si>
  <si>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</si>
  <si>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</si>
  <si>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</si>
  <si>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</si>
  <si>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</si>
  <si>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</si>
  <si>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</si>
  <si>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</si>
  <si>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</si>
  <si>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</si>
  <si>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</si>
  <si>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</si>
  <si>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</si>
  <si>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</si>
  <si>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</si>
  <si>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</si>
  <si>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</si>
  <si>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</si>
  <si>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</si>
  <si>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</si>
  <si>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</si>
  <si>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</si>
  <si>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</si>
  <si>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</si>
  <si>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</si>
  <si>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</si>
  <si>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</si>
  <si>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</si>
  <si>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</si>
  <si>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</si>
  <si>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</si>
  <si>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</si>
  <si>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</si>
  <si>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</si>
  <si>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</si>
  <si>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</si>
  <si>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</si>
  <si>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</si>
  <si>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</si>
  <si>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</si>
  <si>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</si>
  <si>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</si>
  <si>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</si>
  <si>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</si>
  <si>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</si>
  <si>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</si>
  <si>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</si>
  <si>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</si>
  <si>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</si>
  <si>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</si>
  <si>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</si>
  <si>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</si>
  <si>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</si>
  <si>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</si>
  <si>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</si>
  <si>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</si>
  <si>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</si>
  <si>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</si>
  <si>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</si>
  <si>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</si>
  <si>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</si>
  <si>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</si>
  <si>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</si>
  <si>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</si>
  <si>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</si>
  <si>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</si>
  <si>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</si>
  <si>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</si>
  <si>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</si>
  <si>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</si>
  <si>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</si>
  <si>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</si>
  <si>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</si>
  <si>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</si>
  <si>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</si>
  <si>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</si>
  <si>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</si>
  <si>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</si>
  <si>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</si>
  <si>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</si>
  <si>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</si>
  <si>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</si>
  <si>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</si>
  <si>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</si>
  <si>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</si>
  <si>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</si>
  <si>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</si>
  <si>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</si>
  <si>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</si>
  <si>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</si>
  <si>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</si>
  <si>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</si>
  <si>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</si>
  <si>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</si>
  <si>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</si>
  <si>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</si>
  <si>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</si>
  <si>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</si>
  <si>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</si>
  <si>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</si>
  <si>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</si>
  <si>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</si>
  <si>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</si>
  <si>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</si>
  <si>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</si>
  <si>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</si>
  <si>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</si>
  <si>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</si>
  <si>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</si>
  <si>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</si>
  <si>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</si>
  <si>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</si>
  <si>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</si>
  <si>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</si>
  <si>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</si>
  <si>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</si>
  <si>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</si>
  <si>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</si>
  <si>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</si>
  <si>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</si>
  <si>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</si>
  <si>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</si>
  <si>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</si>
  <si>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</si>
  <si>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</si>
  <si>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</si>
  <si>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</si>
  <si>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</si>
  <si>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</si>
  <si>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</si>
  <si>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</si>
  <si>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</si>
  <si>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</si>
  <si>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</si>
  <si>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</si>
  <si>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</si>
  <si>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</si>
  <si>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</si>
  <si>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</si>
  <si>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</si>
  <si>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</si>
  <si>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</si>
  <si>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</si>
  <si>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</si>
  <si>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</si>
  <si>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</si>
  <si>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</si>
  <si>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</si>
  <si>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</si>
  <si>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</si>
  <si>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</si>
  <si>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</si>
  <si>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</si>
  <si>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</si>
  <si>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</si>
  <si>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</si>
  <si>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</si>
  <si>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</si>
  <si>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</si>
  <si>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</si>
  <si>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</si>
  <si>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</si>
  <si>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</si>
  <si>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</si>
  <si>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</si>
  <si>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</si>
  <si>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</si>
  <si>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</si>
  <si>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</si>
  <si>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</si>
  <si>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</si>
  <si>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</si>
  <si>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</si>
  <si>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</si>
  <si>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</si>
  <si>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</si>
  <si>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</si>
  <si>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</si>
  <si>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</si>
  <si>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</si>
  <si>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</si>
  <si>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</si>
  <si>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</si>
  <si>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</si>
  <si>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</si>
  <si>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</si>
  <si>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</si>
  <si>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</si>
  <si>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</si>
  <si>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</si>
  <si>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</si>
  <si>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</si>
  <si>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</si>
  <si>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</si>
  <si>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</si>
  <si>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</si>
  <si>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</si>
  <si>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</si>
  <si>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</si>
  <si>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</si>
  <si>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</si>
  <si>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</si>
  <si>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</si>
  <si>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</si>
  <si>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</si>
  <si>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</si>
  <si>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</si>
  <si>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</si>
  <si>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</si>
  <si>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</si>
  <si>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</si>
  <si>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</si>
  <si>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</si>
  <si>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</si>
  <si>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</si>
  <si>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</si>
  <si>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</si>
  <si>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</si>
  <si>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</si>
  <si>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</si>
  <si>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</si>
  <si>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</si>
  <si>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</si>
  <si>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</si>
  <si>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</si>
  <si>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</si>
  <si>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</si>
  <si>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</si>
  <si>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</si>
  <si>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</si>
  <si>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</si>
  <si>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</si>
  <si>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</si>
  <si>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</si>
  <si>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</si>
  <si>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</si>
  <si>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</si>
  <si>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</si>
  <si>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</si>
  <si>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</si>
  <si>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</si>
  <si>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</si>
  <si>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</si>
  <si>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</si>
  <si>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</si>
  <si>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</si>
  <si>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</si>
  <si>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</si>
  <si>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</si>
  <si>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</si>
  <si>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</si>
  <si>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</si>
  <si>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</si>
  <si>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</si>
  <si>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</si>
  <si>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</si>
  <si>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</si>
  <si>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</si>
  <si>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</si>
  <si>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</si>
  <si>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</si>
  <si>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</si>
  <si>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</si>
  <si>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</si>
  <si>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</si>
  <si>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</si>
  <si>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</si>
  <si>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</si>
  <si>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</si>
  <si>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</si>
  <si>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</si>
  <si>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</si>
  <si>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</si>
  <si>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</si>
  <si>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</si>
  <si>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</si>
  <si>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</si>
  <si>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</si>
  <si>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</si>
  <si>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</si>
  <si>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</si>
  <si>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</si>
  <si>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</si>
  <si>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</si>
  <si>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</si>
  <si>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</si>
  <si>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</si>
  <si>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</si>
  <si>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</si>
  <si>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</si>
  <si>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</si>
  <si>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</si>
  <si>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</si>
  <si>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</si>
  <si>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</si>
  <si>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</si>
  <si>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</si>
  <si>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</si>
  <si>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</si>
  <si>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</si>
  <si>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</si>
  <si>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</si>
  <si>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</si>
  <si>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</si>
  <si>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</si>
  <si>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</si>
  <si>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</si>
  <si>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</si>
  <si>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</si>
  <si>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</si>
  <si>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</si>
  <si>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</si>
  <si>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</si>
  <si>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</si>
  <si>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</si>
  <si>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</si>
  <si>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</si>
  <si>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</si>
  <si>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</si>
  <si>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</si>
  <si>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</si>
  <si>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</si>
  <si>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</si>
  <si>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</si>
  <si>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</si>
  <si>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</si>
  <si>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</si>
  <si>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</si>
  <si>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</si>
  <si>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</si>
  <si>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</si>
  <si>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</si>
  <si>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</si>
  <si>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</si>
  <si>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</si>
  <si>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</si>
  <si>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</si>
  <si>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</si>
  <si>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</si>
  <si>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</si>
  <si>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</si>
  <si>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</si>
  <si>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</si>
  <si>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</si>
  <si>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</si>
  <si>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</si>
  <si>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</si>
  <si>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</si>
  <si>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</si>
  <si>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</si>
  <si>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</si>
  <si>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</si>
  <si>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</si>
  <si>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</si>
  <si>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</si>
  <si>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</si>
  <si>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</si>
  <si>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</si>
  <si>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</si>
  <si>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</si>
  <si>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</si>
  <si>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</si>
  <si>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</si>
  <si>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</si>
  <si>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</si>
  <si>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</si>
  <si>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</si>
  <si>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</si>
  <si>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</si>
  <si>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</si>
  <si>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</si>
  <si>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</si>
  <si>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</si>
  <si>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</si>
  <si>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</si>
  <si>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</si>
  <si>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</si>
  <si>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</si>
  <si>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</si>
  <si>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</si>
  <si>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</si>
  <si>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</si>
  <si>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</si>
  <si>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</si>
  <si>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</si>
  <si>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</si>
  <si>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</si>
  <si>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</si>
  <si>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</si>
  <si>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</si>
  <si>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</si>
  <si>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</si>
  <si>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</si>
  <si>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</si>
  <si>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</si>
  <si>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</si>
  <si>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</si>
  <si>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</si>
  <si>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</si>
  <si>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</si>
  <si>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</si>
  <si>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</si>
  <si>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</si>
  <si>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</si>
  <si>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</si>
  <si>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</si>
  <si>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</si>
  <si>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</si>
  <si>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</si>
  <si>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</si>
  <si>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</si>
  <si>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</si>
  <si>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</si>
  <si>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</si>
  <si>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</si>
  <si>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</si>
  <si>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</si>
  <si>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</si>
  <si>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</si>
  <si>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</si>
  <si>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</si>
  <si>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</si>
  <si>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</si>
  <si>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</si>
  <si>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</si>
  <si>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</si>
  <si>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</si>
  <si>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</si>
  <si>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</si>
  <si>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</si>
  <si>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</si>
  <si>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</si>
  <si>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</si>
  <si>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</si>
  <si>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</si>
  <si>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</si>
  <si>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</si>
  <si>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</si>
  <si>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</si>
  <si>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</si>
  <si>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</si>
  <si>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</si>
  <si>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</si>
  <si>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</si>
  <si>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</si>
  <si>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</si>
  <si>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</si>
  <si>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</si>
  <si>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</si>
  <si>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</si>
  <si>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</si>
  <si>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</si>
  <si>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</si>
  <si>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</si>
  <si>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</si>
  <si>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</si>
  <si>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</si>
  <si>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</si>
  <si>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</si>
  <si>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</si>
  <si>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</si>
  <si>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</si>
  <si>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</si>
  <si>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</si>
  <si>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</si>
  <si>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</si>
  <si>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</si>
  <si>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</si>
  <si>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</si>
  <si>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</si>
  <si>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</si>
  <si>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</si>
  <si>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</si>
  <si>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</si>
  <si>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</si>
  <si>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</si>
  <si>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</si>
  <si>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</si>
  <si>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</si>
  <si>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</si>
  <si>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</si>
  <si>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</si>
  <si>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</si>
  <si>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</si>
  <si>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</si>
  <si>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</si>
  <si>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</si>
  <si>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</si>
  <si>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</si>
  <si>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</si>
  <si>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</si>
  <si>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</si>
  <si>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</si>
  <si>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</si>
  <si>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</si>
  <si>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</si>
  <si>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</si>
  <si>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</si>
  <si>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</si>
  <si>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</si>
  <si>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</si>
  <si>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</si>
  <si>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</si>
  <si>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</si>
  <si>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</si>
  <si>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</si>
  <si>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</si>
  <si>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</si>
  <si>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</si>
  <si>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</si>
  <si>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</si>
  <si>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</si>
  <si>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</si>
  <si>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</si>
  <si>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</si>
  <si>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</si>
  <si>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</si>
  <si>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</si>
  <si>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</si>
  <si>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</si>
  <si>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</si>
  <si>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</si>
  <si>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</si>
  <si>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</si>
  <si>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</si>
  <si>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</si>
  <si>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</si>
  <si>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</si>
  <si>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</si>
  <si>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</si>
  <si>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</si>
  <si>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</si>
  <si>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</si>
  <si>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</si>
  <si>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</si>
  <si>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</si>
  <si>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</si>
  <si>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</si>
  <si>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</si>
  <si>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</si>
  <si>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</si>
  <si>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</si>
  <si>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</si>
  <si>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</si>
  <si>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</si>
  <si>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</si>
  <si>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</si>
  <si>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</si>
  <si>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</si>
  <si>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</si>
  <si>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</si>
  <si>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</si>
  <si>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</si>
  <si>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</si>
  <si>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</si>
  <si>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</si>
  <si>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</si>
  <si>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</si>
  <si>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</si>
  <si>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</si>
  <si>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</si>
  <si>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</si>
  <si>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</si>
  <si>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</si>
  <si>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</si>
  <si>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</si>
  <si>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</si>
  <si>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</si>
  <si>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</si>
  <si>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</si>
  <si>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</si>
  <si>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</si>
  <si>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</si>
  <si>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</si>
  <si>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</si>
  <si>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</si>
  <si>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</si>
  <si>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</si>
  <si>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</si>
  <si>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</si>
  <si>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</si>
  <si>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</si>
  <si>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</si>
  <si>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</si>
  <si>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</si>
  <si>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</si>
  <si>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</si>
  <si>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</si>
  <si>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</si>
  <si>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</si>
  <si>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</si>
  <si>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</si>
  <si>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</si>
  <si>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</si>
  <si>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</si>
  <si>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</si>
  <si>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</si>
  <si>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</si>
  <si>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</si>
  <si>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</si>
  <si>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</si>
  <si>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</si>
  <si>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</si>
  <si>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</si>
  <si>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</si>
  <si>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</si>
  <si>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</si>
  <si>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</si>
  <si>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</si>
  <si>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</si>
  <si>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</si>
  <si>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</si>
  <si>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</si>
  <si>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</si>
  <si>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</si>
  <si>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</si>
  <si>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</si>
  <si>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</si>
  <si>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</si>
  <si>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</si>
  <si>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</si>
  <si>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</si>
  <si>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</si>
  <si>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</si>
  <si>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</si>
  <si>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</si>
  <si>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</si>
  <si>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</si>
  <si>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</si>
  <si>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</si>
  <si>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</si>
  <si>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</si>
  <si>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</si>
  <si>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</si>
  <si>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</si>
  <si>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</si>
  <si>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</si>
  <si>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</si>
  <si>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</si>
  <si>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</si>
  <si>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</si>
  <si>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</si>
  <si>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</si>
  <si>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</si>
  <si>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</si>
  <si>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</si>
  <si>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</si>
  <si>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</si>
  <si>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</si>
  <si>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</si>
  <si>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</si>
  <si>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</si>
  <si>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</si>
  <si>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</si>
  <si>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</si>
  <si>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</si>
  <si>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</si>
  <si>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</si>
  <si>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</si>
  <si>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</si>
  <si>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</si>
  <si>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</si>
  <si>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</si>
  <si>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</si>
  <si>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</si>
  <si>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</si>
  <si>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</si>
  <si>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</si>
  <si>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</si>
  <si>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</si>
  <si>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</si>
  <si>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</si>
  <si>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</si>
  <si>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</si>
  <si>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</si>
  <si>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</si>
  <si>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</si>
  <si>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</si>
  <si>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</si>
  <si>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</si>
  <si>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</si>
  <si>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</si>
  <si>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</si>
  <si>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</si>
  <si>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</si>
  <si>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</si>
  <si>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</si>
  <si>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</si>
  <si>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</si>
  <si>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</si>
  <si>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</si>
  <si>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</si>
  <si>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</si>
  <si>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</si>
  <si>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</si>
  <si>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</si>
  <si>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</si>
  <si>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</si>
  <si>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</si>
  <si>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</si>
  <si>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</si>
  <si>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</si>
  <si>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</si>
  <si>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</si>
  <si>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</si>
  <si>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</si>
  <si>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</si>
  <si>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</si>
  <si>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</si>
  <si>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</si>
  <si>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</si>
  <si>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</si>
  <si>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</si>
  <si>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</si>
  <si>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</si>
  <si>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</si>
  <si>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</si>
  <si>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</si>
  <si>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</si>
  <si>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</si>
  <si>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</si>
  <si>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</si>
  <si>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</si>
  <si>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</si>
  <si>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</si>
  <si>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</si>
  <si>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</si>
  <si>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</si>
  <si>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</si>
  <si>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</si>
  <si>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</si>
  <si>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</si>
  <si>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</si>
  <si>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</si>
  <si>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</si>
  <si>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</si>
  <si>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</si>
  <si>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</si>
  <si>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</si>
  <si>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</si>
  <si>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</si>
  <si>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</si>
  <si>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</si>
  <si>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</si>
  <si>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</si>
  <si>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</si>
  <si>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</si>
  <si>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</si>
  <si>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</si>
  <si>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</si>
  <si>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</si>
  <si>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</si>
  <si>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</si>
  <si>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</si>
  <si>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</si>
  <si>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</si>
  <si>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</si>
  <si>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</si>
  <si>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</si>
  <si>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</si>
  <si>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</si>
  <si>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</si>
  <si>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</si>
  <si>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</si>
  <si>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</si>
  <si>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</si>
  <si>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</si>
  <si>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</si>
  <si>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</si>
  <si>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</si>
  <si>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</si>
  <si>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</si>
  <si>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</si>
  <si>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</si>
  <si>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</si>
  <si>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</si>
  <si>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</si>
  <si>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</si>
  <si>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</si>
  <si>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</si>
  <si>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</si>
  <si>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</si>
  <si>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</si>
  <si>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</si>
  <si>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</si>
  <si>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</si>
  <si>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</si>
  <si>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</si>
  <si>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</si>
  <si>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</si>
  <si>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</si>
  <si>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</si>
  <si>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</si>
  <si>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</si>
  <si>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</si>
  <si>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</si>
  <si>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</si>
  <si>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</si>
  <si>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</si>
  <si>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</si>
  <si>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</si>
  <si>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</si>
  <si>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</si>
  <si>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</si>
  <si>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</si>
  <si>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</si>
  <si>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</si>
  <si>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</si>
  <si>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</si>
  <si>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</si>
  <si>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</si>
  <si>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</si>
  <si>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</si>
  <si>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</si>
  <si>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</si>
  <si>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</si>
  <si>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</si>
  <si>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</si>
  <si>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</si>
  <si>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</si>
  <si>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</si>
  <si>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</si>
  <si>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</si>
  <si>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</si>
  <si>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</si>
  <si>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</si>
  <si>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</si>
  <si>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</si>
  <si>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</si>
  <si>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</si>
  <si>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</si>
  <si>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</si>
  <si>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</si>
  <si>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</si>
  <si>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</si>
  <si>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</si>
  <si>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</si>
  <si>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</si>
  <si>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</si>
  <si>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</si>
  <si>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</si>
  <si>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</si>
  <si>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</si>
  <si>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</si>
  <si>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</si>
  <si>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</si>
  <si>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</si>
  <si>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</si>
  <si>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</si>
  <si>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</si>
  <si>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</si>
  <si>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</si>
  <si>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</si>
  <si>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</si>
  <si>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</si>
  <si>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</si>
  <si>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</si>
  <si>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</si>
  <si>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</si>
  <si>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</si>
  <si>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</si>
  <si>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</si>
  <si>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</si>
  <si>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</si>
  <si>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</si>
  <si>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</si>
  <si>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</si>
  <si>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</si>
  <si>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</si>
  <si>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</si>
  <si>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</si>
  <si>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</si>
  <si>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</si>
  <si>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</si>
  <si>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</si>
  <si>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</si>
  <si>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</si>
  <si>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</si>
  <si>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</si>
  <si>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</si>
  <si>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</si>
  <si>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</si>
  <si>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</si>
  <si>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</si>
  <si>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</si>
  <si>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</si>
  <si>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</si>
  <si>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</si>
  <si>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</si>
  <si>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</si>
  <si>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</si>
  <si>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</si>
  <si>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</si>
  <si>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</si>
  <si>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</si>
  <si>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</si>
  <si>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</si>
  <si>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</si>
  <si>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</si>
  <si>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</si>
  <si>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</si>
  <si>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</si>
  <si>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</si>
  <si>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</si>
  <si>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</si>
  <si>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</si>
  <si>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</si>
  <si>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</si>
  <si>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</si>
  <si>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</si>
  <si>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</si>
  <si>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</si>
  <si>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</si>
  <si>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</si>
  <si>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</si>
  <si>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</si>
  <si>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</si>
  <si>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</si>
  <si>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</si>
  <si>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</si>
  <si>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</si>
  <si>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</si>
  <si>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</si>
  <si>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</si>
  <si>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</si>
  <si>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</si>
  <si>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</si>
  <si>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</si>
  <si>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</si>
  <si>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</si>
  <si>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</si>
  <si>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</si>
  <si>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</si>
  <si>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</si>
  <si>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</si>
  <si>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</si>
  <si>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</si>
  <si>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</si>
  <si>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</si>
  <si>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</si>
  <si>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</si>
  <si>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</si>
  <si>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</si>
  <si>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</si>
  <si>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</si>
  <si>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</si>
  <si>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</si>
  <si>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</si>
  <si>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</si>
  <si>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</si>
  <si>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</si>
  <si>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</si>
  <si>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</si>
  <si>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</si>
  <si>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</si>
  <si>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</si>
  <si>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</si>
  <si>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</si>
  <si>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</si>
  <si>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</si>
  <si>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</si>
  <si>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</si>
  <si>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</si>
  <si>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</si>
  <si>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</si>
  <si>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</si>
  <si>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</si>
  <si>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</si>
  <si>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</si>
  <si>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</si>
  <si>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</si>
  <si>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</si>
  <si>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</si>
  <si>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</si>
  <si>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</si>
  <si>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</si>
  <si>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</si>
  <si>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</si>
  <si>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</si>
  <si>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</si>
  <si>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</si>
  <si>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</si>
  <si>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</si>
  <si>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</si>
  <si>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</si>
  <si>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</si>
  <si>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</si>
  <si>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</si>
  <si>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</si>
  <si>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</si>
  <si>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</si>
  <si>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</si>
  <si>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</si>
  <si>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</si>
  <si>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</si>
  <si>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</si>
  <si>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</si>
  <si>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</si>
  <si>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</si>
  <si>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</si>
  <si>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</si>
  <si>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</si>
  <si>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</si>
  <si>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</si>
  <si>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</si>
  <si>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</si>
  <si>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</si>
  <si>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</si>
  <si>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</si>
  <si>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</si>
  <si>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</si>
  <si>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</si>
  <si>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</si>
  <si>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</si>
  <si>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</si>
  <si>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</si>
  <si>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</si>
  <si>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</si>
  <si>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</si>
  <si>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</si>
  <si>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</si>
  <si>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</si>
  <si>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</si>
  <si>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</si>
  <si>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</si>
  <si>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</si>
  <si>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</si>
  <si>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</si>
  <si>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</si>
  <si>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</si>
  <si>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</si>
  <si>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</si>
  <si>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</si>
  <si>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</si>
  <si>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</si>
  <si>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</si>
  <si>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</si>
  <si>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</si>
  <si>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</si>
  <si>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</si>
  <si>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</si>
  <si>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</si>
  <si>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</si>
  <si>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</si>
  <si>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</si>
  <si>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</si>
  <si>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</si>
  <si>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</si>
  <si>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</si>
  <si>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</si>
  <si>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</si>
  <si>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</si>
  <si>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</si>
  <si>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</si>
  <si>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</si>
  <si>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</si>
  <si>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</si>
  <si>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</si>
  <si>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</si>
  <si>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</si>
  <si>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</si>
  <si>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</si>
  <si>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</si>
  <si>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</si>
  <si>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</si>
  <si>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</si>
  <si>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</si>
  <si>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</si>
  <si>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</si>
  <si>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</si>
  <si>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</si>
  <si>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</si>
  <si>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</si>
  <si>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</si>
  <si>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</si>
  <si>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</si>
  <si>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</si>
  <si>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</si>
  <si>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</si>
  <si>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</si>
  <si>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</si>
  <si>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</si>
  <si>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</si>
  <si>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</si>
  <si>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</si>
  <si>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</si>
  <si>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</si>
  <si>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</si>
  <si>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</si>
  <si>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</si>
  <si>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</si>
  <si>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</si>
  <si>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</si>
  <si>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</si>
  <si>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</si>
  <si>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</si>
  <si>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</si>
  <si>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</si>
  <si>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</si>
  <si>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</si>
  <si>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</si>
  <si>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</si>
  <si>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</si>
  <si>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</si>
  <si>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</si>
  <si>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</si>
  <si>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</si>
  <si>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</si>
  <si>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</si>
  <si>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</si>
  <si>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</si>
  <si>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</si>
  <si>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</si>
  <si>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</si>
  <si>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</si>
  <si>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</si>
  <si>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</si>
  <si>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</si>
  <si>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</si>
  <si>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</si>
  <si>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</si>
  <si>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</si>
  <si>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</si>
  <si>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</si>
  <si>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</si>
  <si>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</si>
  <si>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</si>
  <si>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</si>
  <si>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</si>
  <si>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</si>
  <si>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</si>
  <si>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</si>
  <si>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</si>
  <si>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</si>
  <si>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</si>
  <si>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</si>
  <si>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</si>
  <si>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</si>
  <si>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</si>
  <si>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</si>
  <si>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</si>
  <si>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</si>
  <si>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</si>
  <si>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</si>
  <si>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</si>
  <si>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</si>
  <si>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</si>
  <si>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</si>
  <si>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</si>
  <si>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</si>
  <si>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</si>
  <si>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</si>
  <si>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</si>
  <si>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</si>
  <si>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</si>
  <si>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</si>
  <si>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</si>
  <si>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</si>
  <si>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</si>
  <si>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</si>
  <si>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</si>
  <si>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</si>
  <si>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</si>
  <si>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</si>
  <si>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</si>
  <si>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</si>
  <si>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</si>
  <si>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</si>
  <si>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</si>
  <si>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</si>
  <si>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</si>
  <si>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</si>
  <si>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</si>
  <si>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</si>
  <si>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</si>
  <si>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</si>
  <si>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</si>
  <si>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</si>
  <si>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</si>
  <si>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</si>
  <si>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</si>
  <si>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</si>
  <si>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</si>
  <si>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</si>
  <si>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</si>
  <si>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</si>
  <si>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</si>
  <si>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</si>
  <si>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</si>
  <si>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</si>
  <si>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</si>
  <si>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</si>
  <si>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</si>
  <si>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</si>
  <si>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</si>
  <si>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</si>
  <si>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</si>
  <si>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</si>
  <si>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</si>
  <si>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</si>
  <si>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</si>
  <si>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</si>
  <si>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</si>
  <si>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</si>
  <si>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</si>
  <si>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</si>
  <si>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</si>
  <si>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</si>
  <si>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</si>
  <si>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</si>
  <si>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</si>
  <si>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</si>
  <si>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</si>
  <si>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</si>
  <si>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</si>
  <si>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</si>
  <si>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</si>
  <si>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</si>
  <si>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</si>
  <si>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</si>
  <si>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</si>
  <si>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</si>
  <si>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</si>
  <si>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</si>
  <si>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</si>
  <si>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</si>
  <si>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</si>
  <si>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</si>
  <si>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</si>
  <si>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</si>
  <si>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</si>
  <si>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</si>
  <si>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</si>
  <si>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</si>
  <si>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</si>
  <si>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</si>
  <si>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</si>
  <si>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</si>
  <si>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</si>
  <si>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</si>
  <si>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</si>
  <si>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</si>
  <si>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</si>
  <si>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</si>
  <si>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</si>
  <si>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</si>
  <si>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</si>
  <si>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</si>
  <si>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</si>
  <si>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</si>
  <si>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</si>
  <si>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</si>
  <si>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</si>
  <si>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</si>
  <si>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</si>
  <si>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</si>
  <si>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</si>
  <si>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</si>
  <si>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</si>
  <si>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</si>
  <si>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</si>
  <si>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</si>
  <si>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</si>
  <si>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</si>
  <si>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</si>
  <si>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</si>
  <si>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</si>
  <si>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</si>
  <si>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</si>
  <si>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</si>
  <si>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</si>
  <si>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</si>
  <si>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</si>
  <si>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</si>
  <si>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</si>
  <si>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</si>
  <si>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</si>
  <si>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</si>
  <si>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</si>
  <si>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</si>
  <si>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</si>
  <si>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</si>
  <si>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</si>
  <si>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</si>
  <si>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</si>
  <si>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</si>
  <si>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</si>
  <si>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</si>
  <si>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</si>
  <si>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</si>
  <si>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</si>
  <si>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</si>
  <si>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</si>
  <si>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</si>
  <si>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</si>
  <si>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</si>
  <si>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</si>
  <si>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</si>
  <si>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</si>
  <si>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</si>
  <si>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</si>
  <si>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</si>
  <si>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</si>
  <si>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</si>
  <si>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</si>
  <si>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</si>
  <si>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</si>
  <si>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</si>
  <si>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</si>
  <si>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</si>
  <si>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</si>
  <si>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</si>
  <si>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</si>
  <si>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</si>
  <si>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</si>
  <si>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</si>
  <si>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</si>
  <si>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</si>
  <si>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</si>
  <si>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</si>
  <si>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</si>
  <si>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</si>
  <si>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</si>
  <si>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</si>
  <si>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</si>
  <si>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</si>
  <si>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</si>
  <si>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</si>
  <si>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</si>
  <si>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</si>
  <si>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</si>
  <si>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</si>
  <si>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</si>
  <si>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</si>
  <si>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</si>
  <si>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</si>
  <si>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</si>
  <si>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</si>
  <si>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</si>
  <si>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</si>
  <si>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</si>
  <si>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</si>
  <si>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</si>
  <si>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</si>
  <si>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</si>
  <si>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</si>
  <si>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</si>
  <si>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</si>
  <si>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</si>
  <si>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</si>
  <si>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</si>
  <si>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</si>
  <si>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</si>
  <si>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</si>
  <si>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</si>
  <si>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</si>
  <si>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</si>
  <si>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</si>
  <si>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</si>
  <si>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</si>
  <si>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</si>
  <si>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</si>
  <si>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</si>
  <si>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</si>
  <si>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</si>
  <si>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</si>
  <si>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</si>
  <si>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</si>
  <si>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</si>
  <si>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</si>
  <si>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</si>
  <si>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</si>
  <si>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</si>
  <si>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</si>
  <si>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</si>
  <si>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</si>
  <si>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</si>
  <si>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</si>
  <si>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</si>
  <si>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</si>
  <si>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</si>
  <si>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</si>
  <si>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</si>
  <si>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</si>
  <si>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</si>
  <si>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</si>
  <si>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</si>
  <si>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</si>
  <si>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</si>
  <si>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</si>
  <si>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</si>
  <si>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</si>
  <si>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</si>
  <si>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</si>
  <si>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</si>
  <si>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</si>
  <si>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</si>
  <si>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</si>
  <si>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</si>
  <si>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</si>
  <si>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</si>
  <si>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</si>
  <si>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</si>
  <si>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</si>
  <si>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</si>
  <si>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</si>
  <si>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</si>
  <si>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</si>
  <si>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</si>
  <si>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</si>
  <si>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</si>
  <si>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</si>
  <si>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</si>
  <si>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</si>
  <si>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</si>
  <si>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</si>
  <si>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</si>
  <si>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</si>
  <si>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</si>
  <si>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</si>
  <si>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</si>
  <si>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</si>
  <si>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</si>
  <si>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</si>
  <si>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</si>
  <si>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</si>
  <si>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</si>
  <si>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</si>
  <si>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</si>
  <si>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</si>
  <si>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</si>
  <si>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</si>
  <si>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</si>
  <si>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</si>
  <si>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</si>
  <si>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</si>
  <si>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</si>
  <si>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</si>
  <si>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</si>
  <si>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</si>
  <si>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</si>
  <si>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</si>
  <si>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</si>
  <si>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</si>
  <si>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</si>
  <si>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</si>
  <si>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</si>
  <si>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</si>
  <si>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</si>
  <si>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</si>
  <si>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</si>
  <si>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</si>
  <si>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</si>
  <si>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</si>
  <si>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</si>
  <si>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</si>
  <si>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</si>
  <si>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</si>
  <si>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</si>
  <si>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</si>
  <si>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</si>
  <si>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</si>
  <si>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</si>
  <si>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</si>
  <si>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</si>
  <si>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</si>
  <si>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</si>
  <si>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</si>
  <si>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</si>
  <si>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</si>
  <si>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</si>
  <si>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</si>
  <si>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</si>
  <si>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</si>
  <si>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</si>
  <si>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</si>
  <si>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</si>
  <si>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</si>
  <si>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</si>
  <si>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</si>
  <si>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</si>
  <si>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</si>
  <si>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</si>
  <si>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</si>
  <si>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</si>
  <si>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</si>
  <si>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</si>
  <si>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</si>
  <si>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</si>
  <si>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</si>
  <si>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</si>
  <si>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</si>
  <si>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</si>
  <si>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</si>
  <si>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</si>
  <si>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</si>
  <si>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</si>
  <si>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</si>
  <si>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</si>
  <si>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</si>
  <si>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</si>
  <si>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</si>
  <si>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</si>
  <si>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</si>
  <si>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</si>
  <si>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</si>
  <si>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</si>
  <si>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</si>
  <si>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</si>
  <si>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</si>
  <si>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</si>
  <si>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</si>
  <si>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</si>
  <si>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</si>
  <si>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</si>
  <si>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</si>
  <si>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</si>
  <si>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</si>
  <si>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</si>
  <si>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</si>
  <si>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</si>
  <si>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</si>
  <si>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</si>
  <si>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</si>
  <si>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</si>
  <si>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</si>
  <si>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</si>
  <si>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</si>
  <si>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</si>
  <si>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</si>
  <si>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</si>
  <si>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</si>
  <si>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</si>
  <si>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</si>
  <si>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</si>
  <si>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</si>
  <si>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</si>
  <si>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</si>
  <si>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</si>
  <si>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</si>
  <si>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</si>
  <si>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</si>
  <si>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</si>
  <si>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</si>
  <si>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</si>
  <si>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</si>
  <si>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</si>
  <si>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</si>
  <si>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</si>
  <si>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</si>
  <si>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</si>
  <si>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</si>
  <si>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</si>
  <si>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</si>
  <si>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</si>
  <si>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</si>
  <si>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</si>
  <si>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</si>
  <si>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</si>
  <si>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</si>
  <si>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</si>
  <si>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</si>
  <si>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</si>
  <si>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</si>
  <si>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</si>
  <si>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</si>
  <si>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</si>
  <si>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</si>
  <si>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</si>
  <si>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</si>
  <si>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</si>
  <si>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</si>
  <si>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</si>
  <si>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</si>
  <si>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</si>
  <si>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</si>
  <si>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</si>
  <si>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</si>
  <si>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</si>
  <si>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</si>
  <si>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</si>
  <si>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</si>
  <si>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</si>
  <si>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</si>
  <si>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</si>
  <si>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</si>
  <si>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</si>
  <si>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</si>
  <si>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</si>
  <si>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</si>
  <si>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</si>
  <si>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</si>
  <si>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</si>
  <si>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</si>
  <si>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</si>
  <si>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</si>
  <si>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</si>
  <si>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</si>
  <si>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</si>
  <si>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</si>
  <si>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</si>
  <si>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</si>
  <si>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</si>
  <si>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</si>
  <si>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</si>
  <si>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</si>
  <si>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</si>
  <si>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</si>
  <si>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</si>
  <si>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</si>
  <si>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</si>
  <si>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</si>
  <si>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</si>
  <si>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</si>
  <si>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</si>
  <si>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</si>
  <si>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</si>
  <si>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</si>
  <si>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</si>
  <si>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</si>
  <si>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</si>
  <si>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</si>
  <si>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</si>
  <si>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</si>
  <si>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</si>
  <si>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</si>
  <si>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</si>
  <si>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</si>
  <si>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</si>
  <si>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</si>
  <si>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</si>
  <si>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</si>
  <si>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</si>
  <si>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</si>
  <si>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</si>
  <si>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</si>
  <si>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</si>
  <si>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</si>
  <si>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</si>
  <si>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</si>
  <si>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</si>
  <si>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</si>
  <si>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</si>
  <si>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</si>
  <si>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</si>
  <si>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</si>
  <si>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</si>
  <si>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</si>
  <si>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</si>
  <si>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</si>
  <si>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</si>
  <si>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</si>
  <si>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</si>
  <si>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</si>
  <si>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</si>
  <si>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</si>
  <si>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</si>
  <si>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</si>
  <si>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</si>
  <si>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</si>
  <si>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</si>
  <si>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</si>
  <si>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</si>
  <si>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</si>
  <si>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</si>
  <si>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</si>
  <si>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</si>
  <si>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</si>
  <si>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</si>
  <si>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</si>
  <si>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</si>
  <si>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</si>
  <si>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</si>
  <si>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</si>
  <si>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</si>
  <si>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</si>
  <si>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</si>
  <si>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</si>
  <si>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</si>
  <si>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</si>
  <si>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</si>
  <si>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</si>
  <si>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</si>
  <si>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</si>
  <si>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</si>
  <si>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</si>
  <si>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</si>
  <si>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</si>
  <si>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</si>
  <si>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</si>
  <si>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</si>
  <si>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</si>
  <si>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</si>
  <si>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</si>
  <si>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</si>
  <si>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</si>
  <si>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</si>
  <si>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</si>
  <si>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</si>
  <si>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</si>
  <si>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</si>
  <si>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</si>
  <si>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</si>
  <si>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</si>
  <si>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</si>
  <si>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</si>
  <si>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</si>
  <si>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</si>
  <si>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</si>
  <si>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</si>
  <si>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</si>
  <si>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</si>
  <si>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</si>
  <si>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</si>
  <si>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</si>
  <si>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</si>
  <si>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</si>
  <si>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</si>
  <si>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</si>
  <si>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</si>
  <si>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</si>
  <si>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</si>
  <si>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</si>
  <si>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</si>
  <si>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</si>
  <si>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</si>
  <si>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</si>
  <si>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</si>
  <si>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</si>
  <si>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</si>
  <si>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</si>
  <si>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</si>
  <si>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</si>
  <si>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</si>
  <si>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</si>
  <si>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</si>
  <si>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</si>
  <si>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</si>
  <si>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</si>
  <si>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</si>
  <si>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</si>
  <si>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</si>
  <si>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</si>
  <si>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</si>
  <si>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</si>
  <si>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</si>
  <si>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</si>
  <si>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</si>
  <si>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</si>
  <si>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</si>
  <si>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</si>
  <si>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</si>
  <si>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</si>
  <si>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</si>
  <si>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</si>
  <si>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</si>
  <si>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</si>
  <si>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</si>
  <si>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</si>
  <si>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</si>
  <si>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</si>
  <si>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</si>
  <si>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</si>
  <si>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</si>
  <si>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</si>
  <si>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</si>
  <si>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</si>
  <si>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</si>
  <si>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</si>
  <si>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</si>
  <si>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</si>
  <si>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</si>
  <si>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</si>
  <si>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</si>
  <si>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</si>
  <si>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</si>
  <si>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</si>
  <si>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</si>
  <si>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</si>
  <si>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</si>
  <si>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</si>
  <si>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</si>
  <si>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</si>
  <si>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</si>
  <si>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</si>
  <si>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</si>
  <si>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</si>
  <si>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</si>
  <si>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</si>
  <si>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</si>
  <si>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</si>
  <si>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</si>
  <si>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</si>
  <si>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</si>
  <si>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</si>
  <si>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</si>
  <si>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</si>
  <si>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</si>
  <si>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</si>
  <si>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</si>
  <si>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</si>
  <si>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</si>
  <si>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</si>
  <si>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</si>
  <si>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</si>
  <si>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</si>
  <si>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</si>
  <si>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</si>
  <si>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</si>
  <si>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</si>
  <si>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</si>
  <si>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</si>
  <si>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</si>
  <si>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</si>
  <si>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</si>
  <si>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</si>
  <si>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</si>
  <si>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</si>
  <si>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</si>
  <si>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</si>
  <si>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</si>
  <si>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</si>
  <si>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</si>
  <si>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</si>
  <si>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</si>
  <si>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</si>
  <si>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</si>
  <si>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</si>
  <si>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</si>
  <si>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</si>
  <si>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</si>
  <si>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</si>
  <si>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</si>
  <si>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</si>
  <si>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</si>
  <si>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</si>
  <si>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</si>
  <si>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</si>
  <si>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</si>
  <si>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</si>
  <si>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</si>
  <si>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</si>
  <si>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</si>
  <si>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</si>
  <si>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</si>
  <si>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</si>
  <si>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</si>
  <si>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</si>
  <si>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</si>
  <si>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</si>
  <si>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</si>
  <si>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</si>
  <si>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</si>
  <si>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</si>
  <si>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</si>
  <si>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</si>
  <si>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</si>
  <si>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</si>
  <si>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</si>
  <si>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</si>
  <si>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</si>
  <si>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</si>
  <si>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</si>
  <si>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</si>
  <si>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</si>
  <si>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</si>
  <si>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</si>
  <si>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</si>
  <si>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</si>
  <si>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</si>
  <si>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</si>
  <si>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</si>
  <si>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</si>
  <si>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</si>
  <si>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</si>
  <si>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</si>
  <si>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</si>
  <si>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</si>
  <si>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</si>
  <si>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</si>
  <si>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</si>
  <si>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</si>
  <si>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</si>
  <si>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</si>
  <si>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</si>
  <si>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</si>
  <si>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</si>
  <si>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</si>
  <si>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</si>
  <si>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</si>
  <si>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</si>
  <si>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</si>
  <si>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</si>
  <si>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</si>
  <si>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</si>
  <si>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</si>
  <si>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</si>
  <si>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</si>
  <si>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</si>
  <si>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</si>
  <si>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</si>
  <si>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</si>
  <si>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</si>
  <si>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</si>
  <si>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</si>
  <si>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</si>
  <si>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</si>
  <si>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</si>
  <si>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</si>
  <si>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</si>
  <si>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</si>
  <si>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</si>
  <si>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</si>
  <si>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</si>
  <si>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</si>
  <si>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</si>
  <si>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</si>
  <si>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</si>
  <si>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</si>
  <si>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</si>
  <si>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</si>
  <si>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</si>
  <si>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</si>
  <si>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</si>
  <si>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</si>
  <si>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</si>
  <si>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</si>
  <si>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</si>
  <si>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</si>
  <si>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</si>
  <si>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</si>
  <si>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</si>
  <si>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</si>
  <si>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</si>
  <si>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</si>
  <si>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</si>
  <si>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</si>
  <si>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</si>
  <si>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</si>
  <si>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</si>
  <si>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</si>
  <si>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</si>
  <si>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</si>
  <si>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</si>
  <si>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</si>
  <si>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</si>
  <si>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</si>
  <si>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</si>
  <si>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</si>
  <si>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</si>
  <si>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</si>
  <si>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</si>
  <si>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</si>
  <si>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</si>
  <si>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</si>
  <si>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</si>
  <si>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</si>
  <si>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</si>
  <si>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</si>
  <si>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</si>
  <si>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</si>
  <si>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</si>
  <si>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</si>
  <si>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</si>
  <si>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</si>
  <si>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</si>
  <si>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</si>
  <si>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</si>
  <si>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</si>
  <si>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</si>
  <si>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</si>
  <si>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</si>
  <si>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</si>
  <si>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</si>
  <si>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</si>
  <si>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</si>
  <si>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</si>
  <si>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</si>
  <si>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</si>
  <si>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</si>
  <si>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</si>
  <si>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</si>
  <si>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</si>
  <si>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</si>
  <si>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</si>
  <si>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</si>
  <si>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</si>
  <si>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</si>
  <si>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</si>
  <si>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</si>
  <si>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</si>
  <si>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</si>
  <si>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</si>
  <si>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</si>
  <si>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</si>
  <si>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</si>
  <si>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</si>
  <si>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</si>
  <si>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</si>
  <si>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</si>
  <si>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</si>
  <si>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</si>
  <si>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</si>
  <si>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</si>
  <si>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</si>
  <si>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</si>
  <si>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</si>
  <si>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</si>
  <si>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</si>
  <si>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</si>
  <si>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</si>
  <si>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</si>
  <si>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</si>
  <si>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</si>
  <si>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</si>
  <si>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</si>
  <si>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</si>
  <si>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</si>
  <si>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</si>
  <si>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</si>
  <si>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</si>
  <si>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</si>
  <si>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</si>
  <si>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</si>
  <si>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</si>
  <si>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</si>
  <si>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</si>
  <si>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</si>
  <si>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</si>
  <si>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</si>
  <si>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</si>
  <si>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</si>
  <si>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</si>
  <si>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</si>
  <si>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</si>
  <si>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</si>
  <si>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</si>
  <si>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</si>
  <si>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</si>
  <si>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</si>
  <si>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</si>
  <si>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</si>
  <si>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</si>
  <si>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</si>
  <si>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</si>
  <si>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</si>
  <si>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</si>
  <si>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</si>
  <si>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</si>
  <si>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</si>
  <si>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</si>
  <si>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</si>
  <si>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</si>
  <si>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</si>
  <si>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</si>
  <si>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</si>
  <si>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</si>
  <si>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</si>
  <si>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</si>
  <si>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</si>
  <si>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</si>
  <si>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</si>
  <si>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</si>
  <si>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</si>
  <si>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</si>
  <si>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</si>
  <si>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</si>
  <si>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</si>
  <si>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</si>
  <si>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</si>
  <si>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</si>
  <si>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</si>
  <si>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</si>
  <si>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</si>
  <si>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</si>
  <si>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</si>
  <si>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</si>
  <si>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</si>
  <si>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</si>
  <si>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</si>
  <si>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</si>
  <si>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</si>
  <si>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</si>
  <si>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</si>
  <si>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</si>
  <si>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</si>
  <si>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</si>
  <si>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</si>
  <si>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</si>
  <si>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</si>
  <si>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</si>
  <si>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</si>
  <si>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</si>
  <si>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</si>
  <si>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</si>
  <si>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</si>
  <si>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</si>
  <si>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</si>
  <si>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</si>
  <si>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</si>
  <si>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</si>
  <si>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</si>
  <si>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</si>
  <si>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</si>
  <si>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</si>
  <si>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</si>
  <si>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</si>
  <si>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</si>
  <si>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</si>
  <si>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</si>
  <si>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</si>
  <si>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</si>
  <si>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</si>
  <si>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</si>
  <si>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</si>
  <si>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</si>
  <si>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</si>
  <si>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</si>
  <si>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</si>
  <si>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</si>
  <si>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</si>
  <si>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</si>
  <si>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</si>
  <si>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</si>
  <si>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</si>
  <si>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</si>
  <si>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</si>
  <si>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</si>
  <si>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</si>
  <si>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</si>
  <si>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</si>
  <si>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</si>
  <si>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</si>
  <si>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</si>
  <si>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</si>
  <si>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</si>
  <si>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</si>
  <si>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</si>
  <si>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</si>
  <si>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</si>
  <si>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</si>
  <si>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</si>
  <si>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</si>
  <si>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</si>
  <si>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</si>
  <si>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</si>
  <si>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</si>
  <si>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</si>
  <si>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</si>
  <si>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</si>
  <si>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</si>
  <si>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</si>
  <si>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</si>
  <si>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</si>
  <si>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</si>
  <si>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</si>
  <si>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</si>
  <si>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</si>
  <si>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</si>
  <si>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</si>
  <si>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</si>
  <si>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</si>
  <si>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</si>
  <si>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</si>
  <si>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</si>
  <si>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</si>
  <si>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</si>
  <si>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</si>
  <si>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</si>
  <si>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</si>
  <si>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</si>
  <si>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</si>
  <si>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</si>
  <si>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</si>
  <si>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</si>
  <si>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</si>
  <si>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</si>
  <si>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</si>
  <si>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</si>
  <si>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</si>
  <si>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</si>
  <si>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</si>
  <si>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</si>
  <si>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</si>
  <si>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</si>
  <si>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</si>
  <si>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</si>
  <si>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</si>
  <si>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</si>
  <si>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</si>
  <si>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</si>
  <si>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</si>
  <si>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</si>
  <si>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</si>
  <si>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</si>
  <si>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</si>
  <si>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</si>
  <si>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</si>
  <si>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</si>
  <si>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</si>
  <si>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</si>
  <si>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</si>
  <si>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</si>
  <si>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</si>
  <si>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</si>
  <si>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</si>
  <si>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</si>
  <si>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</si>
  <si>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</si>
  <si>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</si>
  <si>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</si>
  <si>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</si>
  <si>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</si>
  <si>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</si>
  <si>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</si>
  <si>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</si>
  <si>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</si>
  <si>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</si>
  <si>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</si>
  <si>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</si>
  <si>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</si>
  <si>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</si>
  <si>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</si>
  <si>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</si>
  <si>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</si>
  <si>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</si>
  <si>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</si>
  <si>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</si>
  <si>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</si>
  <si>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</si>
  <si>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</si>
  <si>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</si>
  <si>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</si>
  <si>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</si>
  <si>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</si>
  <si>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</si>
  <si>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</si>
  <si>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</si>
  <si>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</si>
  <si>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</si>
  <si>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</si>
  <si>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</si>
  <si>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</si>
  <si>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</si>
  <si>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</si>
  <si>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</si>
  <si>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</si>
  <si>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</si>
  <si>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</si>
  <si>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</si>
  <si>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</si>
  <si>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</si>
  <si>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</si>
  <si>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</si>
  <si>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</si>
  <si>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</si>
  <si>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</si>
  <si>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</si>
  <si>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</si>
  <si>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</si>
  <si>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</si>
  <si>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</si>
  <si>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</si>
  <si>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</si>
  <si>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</si>
  <si>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</si>
  <si>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</si>
  <si>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</si>
  <si>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</si>
  <si>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</si>
  <si>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</si>
  <si>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</si>
  <si>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</si>
  <si>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</si>
  <si>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</si>
  <si>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</si>
  <si>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</si>
  <si>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</si>
  <si>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</si>
  <si>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</si>
  <si>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</si>
  <si>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</si>
  <si>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</si>
  <si>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</si>
  <si>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</si>
  <si>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</si>
  <si>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</si>
  <si>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</si>
  <si>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</si>
  <si>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</si>
  <si>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</si>
  <si>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</si>
  <si>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</si>
  <si>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</si>
  <si>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</si>
  <si>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</si>
  <si>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</si>
  <si>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</si>
  <si>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</si>
  <si>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</si>
  <si>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</si>
  <si>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</si>
  <si>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</si>
  <si>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</si>
  <si>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</si>
  <si>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</si>
  <si>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</si>
  <si>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</si>
  <si>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</si>
  <si>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</si>
  <si>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</si>
  <si>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</si>
  <si>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</si>
  <si>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</si>
  <si>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</si>
  <si>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</si>
  <si>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</si>
  <si>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</si>
  <si>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</si>
  <si>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</si>
  <si>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</si>
  <si>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</si>
  <si>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</si>
  <si>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</si>
  <si>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</si>
  <si>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</si>
  <si>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</si>
  <si>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</si>
  <si>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</si>
  <si>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</si>
  <si>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</si>
  <si>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</si>
  <si>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</si>
  <si>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</si>
  <si>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</si>
  <si>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</si>
  <si>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</si>
  <si>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</si>
  <si>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</si>
  <si>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</si>
  <si>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</si>
  <si>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</si>
  <si>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</si>
  <si>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</si>
  <si>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</si>
  <si>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</si>
  <si>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</si>
  <si>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</si>
  <si>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</si>
  <si>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</si>
  <si>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</si>
  <si>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</si>
  <si>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</si>
  <si>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</si>
  <si>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</si>
  <si>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</si>
  <si>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</si>
  <si>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</si>
  <si>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</si>
  <si>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</si>
  <si>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</si>
  <si>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</si>
  <si>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</si>
  <si>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</si>
  <si>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</si>
  <si>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</si>
  <si>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</si>
  <si>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</si>
  <si>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</si>
  <si>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</si>
  <si>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</si>
  <si>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</si>
  <si>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</si>
  <si>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</si>
  <si>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</si>
  <si>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</si>
  <si>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</si>
  <si>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</si>
  <si>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</si>
  <si>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</si>
  <si>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</si>
  <si>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</si>
  <si>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</si>
  <si>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</si>
  <si>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</si>
  <si>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</si>
  <si>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</si>
  <si>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</si>
  <si>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</si>
  <si>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</si>
  <si>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</si>
  <si>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</si>
  <si>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</si>
  <si>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</si>
  <si>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</si>
  <si>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</si>
  <si>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</si>
  <si>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</si>
  <si>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</si>
  <si>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</si>
  <si>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</si>
  <si>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</si>
  <si>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</si>
  <si>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</si>
  <si>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</si>
  <si>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</si>
  <si>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</si>
  <si>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</si>
  <si>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</si>
  <si>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</si>
  <si>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</si>
  <si>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</si>
  <si>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</si>
  <si>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</si>
  <si>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</si>
  <si>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</si>
  <si>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</si>
  <si>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</si>
  <si>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</si>
  <si>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</si>
  <si>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</si>
  <si>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</si>
  <si>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</si>
  <si>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</si>
  <si>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</si>
  <si>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</si>
  <si>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</si>
  <si>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</si>
  <si>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</si>
  <si>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</si>
  <si>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</si>
  <si>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</si>
  <si>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</si>
  <si>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</si>
  <si>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</si>
  <si>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</si>
  <si>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</si>
  <si>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</si>
  <si>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</si>
  <si>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</si>
  <si>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</si>
  <si>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</si>
  <si>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</si>
  <si>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</si>
  <si>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</si>
  <si>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</si>
  <si>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</si>
  <si>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</si>
  <si>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</si>
  <si>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</si>
  <si>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</si>
  <si>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</si>
  <si>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</si>
  <si>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</si>
  <si>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</si>
  <si>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</si>
  <si>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</si>
  <si>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</si>
  <si>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</si>
  <si>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</si>
  <si>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</si>
  <si>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</si>
  <si>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</si>
  <si>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</si>
  <si>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</si>
  <si>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</si>
  <si>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</si>
  <si>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</si>
  <si>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</si>
  <si>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</si>
  <si>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</si>
  <si>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</si>
  <si>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</si>
  <si>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</si>
  <si>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</si>
  <si>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</si>
  <si>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</si>
  <si>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</si>
  <si>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</si>
  <si>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</si>
  <si>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</si>
  <si>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</si>
  <si>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</si>
  <si>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</si>
  <si>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</si>
  <si>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</si>
  <si>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</si>
  <si>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</si>
  <si>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</si>
  <si>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</si>
  <si>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</si>
  <si>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</si>
  <si>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</si>
  <si>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</si>
  <si>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</si>
  <si>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</si>
  <si>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</si>
  <si>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</si>
  <si>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</si>
  <si>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</si>
  <si>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</si>
  <si>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</si>
  <si>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</si>
  <si>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</si>
  <si>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</si>
  <si>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</si>
  <si>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</si>
  <si>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</si>
  <si>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</si>
  <si>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</si>
  <si>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</si>
  <si>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</si>
  <si>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</si>
  <si>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</si>
  <si>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</si>
  <si>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</si>
  <si>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</si>
  <si>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</si>
  <si>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</si>
  <si>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</si>
  <si>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</si>
  <si>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</si>
  <si>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</si>
  <si>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</si>
  <si>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</si>
  <si>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</si>
  <si>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</si>
  <si>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</si>
  <si>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</si>
  <si>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</si>
  <si>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</si>
  <si>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</si>
  <si>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</si>
  <si>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</si>
  <si>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</si>
  <si>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</si>
  <si>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</si>
  <si>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</si>
  <si>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</si>
  <si>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</si>
  <si>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</si>
  <si>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</si>
  <si>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</si>
  <si>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</si>
  <si>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</si>
  <si>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</si>
  <si>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</si>
  <si>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</si>
  <si>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</si>
  <si>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</si>
  <si>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</si>
  <si>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</si>
  <si>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</si>
  <si>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</si>
  <si>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</si>
  <si>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</si>
  <si>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</si>
  <si>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</si>
  <si>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</si>
  <si>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</si>
  <si>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</si>
  <si>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</si>
  <si>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</si>
  <si>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</si>
  <si>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</si>
  <si>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</si>
  <si>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</si>
  <si>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</si>
  <si>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</si>
  <si>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</si>
  <si>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</si>
  <si>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</si>
  <si>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</si>
  <si>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</si>
  <si>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</si>
  <si>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</si>
  <si>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</si>
  <si>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</si>
  <si>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</si>
  <si>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</si>
  <si>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</si>
  <si>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</si>
  <si>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</si>
  <si>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</si>
  <si>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</si>
  <si>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</si>
  <si>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</si>
  <si>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</si>
  <si>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</si>
  <si>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</si>
  <si>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</si>
  <si>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</si>
  <si>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</si>
  <si>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</si>
  <si>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</si>
  <si>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</si>
  <si>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</si>
  <si>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</si>
  <si>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</si>
  <si>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</si>
  <si>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</si>
  <si>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</si>
  <si>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</si>
  <si>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</si>
  <si>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</si>
  <si>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</si>
  <si>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</si>
  <si>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</si>
  <si>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</si>
  <si>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</si>
  <si>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</si>
  <si>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</si>
  <si>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</si>
  <si>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</si>
  <si>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</si>
  <si>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</si>
  <si>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</si>
  <si>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</si>
  <si>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</si>
  <si>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</si>
  <si>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</si>
  <si>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</si>
  <si>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</si>
  <si>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</si>
  <si>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</si>
  <si>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</si>
  <si>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</si>
  <si>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</si>
  <si>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</si>
  <si>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</si>
  <si>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</si>
  <si>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</si>
  <si>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</si>
  <si>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</si>
  <si>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</si>
  <si>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</si>
  <si>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</si>
  <si>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</si>
  <si>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</si>
  <si>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</si>
  <si>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</si>
  <si>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</si>
  <si>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</si>
  <si>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</si>
  <si>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</si>
  <si>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</si>
  <si>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</si>
  <si>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</si>
  <si>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</si>
  <si>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</si>
  <si>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</si>
  <si>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</si>
  <si>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</si>
  <si>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</si>
  <si>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</si>
  <si>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</si>
  <si>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</si>
  <si>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</si>
  <si>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</si>
  <si>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</si>
  <si>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</si>
  <si>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</si>
  <si>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</si>
  <si>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</si>
  <si>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</si>
  <si>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</si>
  <si>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</si>
  <si>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</si>
  <si>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</si>
  <si>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</si>
  <si>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</si>
  <si>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</si>
  <si>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</si>
  <si>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</si>
  <si>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</si>
  <si>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</si>
  <si>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</si>
  <si>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</si>
  <si>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</si>
  <si>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</si>
  <si>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</si>
  <si>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</si>
  <si>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</si>
  <si>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</si>
  <si>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</si>
  <si>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</si>
  <si>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</si>
  <si>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</si>
  <si>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</si>
  <si>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</si>
  <si>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</si>
  <si>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</si>
  <si>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</si>
  <si>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</si>
  <si>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</si>
  <si>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</si>
  <si>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</si>
  <si>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</si>
  <si>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</si>
  <si>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</si>
  <si>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</si>
  <si>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</si>
  <si>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</si>
  <si>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</si>
  <si>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</si>
  <si>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</si>
  <si>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</si>
  <si>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</si>
  <si>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</si>
  <si>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</si>
  <si>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</si>
  <si>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</si>
  <si>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</si>
  <si>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</si>
  <si>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</si>
  <si>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</si>
  <si>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</si>
  <si>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</si>
  <si>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</si>
  <si>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</si>
  <si>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</si>
  <si>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</si>
  <si>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</si>
  <si>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</si>
  <si>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</si>
  <si>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</si>
  <si>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</si>
  <si>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</si>
  <si>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</si>
  <si>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</si>
  <si>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</si>
  <si>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</si>
  <si>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</si>
  <si>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</si>
  <si>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</si>
  <si>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</si>
  <si>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</si>
  <si>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</si>
  <si>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</si>
  <si>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</si>
  <si>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</si>
  <si>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</si>
  <si>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</si>
  <si>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</si>
  <si>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</si>
  <si>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</si>
  <si>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</si>
  <si>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</si>
  <si>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</si>
  <si>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</si>
  <si>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</si>
  <si>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</si>
  <si>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</si>
  <si>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</si>
  <si>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</si>
  <si>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</si>
  <si>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</si>
  <si>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</si>
  <si>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</si>
  <si>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</si>
  <si>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</si>
  <si>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</si>
  <si>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</si>
  <si>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</si>
  <si>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</si>
  <si>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</si>
  <si>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</si>
  <si>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</si>
  <si>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</si>
  <si>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</si>
  <si>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</si>
  <si>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</si>
  <si>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</si>
  <si>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</si>
  <si>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</si>
  <si>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</si>
  <si>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</si>
  <si>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</si>
  <si>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</si>
  <si>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</si>
  <si>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</si>
  <si>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</si>
  <si>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</si>
  <si>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</si>
  <si>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</si>
  <si>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</si>
  <si>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</si>
  <si>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</si>
  <si>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</si>
  <si>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</si>
  <si>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</si>
  <si>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</si>
  <si>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</si>
  <si>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</si>
  <si>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</si>
  <si>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</si>
  <si>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</si>
  <si>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</si>
  <si>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</si>
  <si>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</si>
  <si>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</si>
  <si>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</si>
  <si>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</si>
  <si>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</si>
  <si>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</si>
  <si>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</si>
  <si>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</si>
  <si>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</si>
  <si>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</si>
  <si>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</si>
  <si>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</si>
  <si>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</si>
  <si>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</si>
  <si>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</si>
  <si>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</si>
  <si>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</si>
  <si>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</si>
  <si>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</si>
  <si>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</si>
  <si>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</si>
  <si>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</si>
  <si>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</si>
  <si>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</si>
  <si>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</si>
  <si>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</si>
  <si>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</si>
  <si>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</si>
  <si>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</si>
  <si>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</si>
  <si>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</si>
  <si>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</si>
  <si>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</si>
  <si>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</si>
  <si>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</si>
  <si>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</si>
  <si>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</si>
  <si>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</si>
  <si>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</si>
  <si>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</si>
  <si>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</si>
  <si>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</si>
  <si>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</si>
  <si>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</si>
  <si>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</si>
  <si>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</si>
  <si>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</si>
  <si>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</si>
  <si>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</si>
  <si>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</si>
  <si>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</si>
  <si>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</si>
  <si>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</si>
  <si>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</si>
  <si>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</si>
  <si>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</si>
  <si>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</si>
  <si>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</si>
  <si>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</si>
  <si>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</si>
  <si>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</si>
  <si>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</si>
  <si>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</si>
  <si>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</si>
  <si>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</si>
  <si>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</si>
  <si>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</si>
  <si>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</si>
  <si>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</si>
  <si>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</si>
  <si>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</si>
  <si>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</si>
  <si>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</si>
  <si>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</si>
  <si>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</si>
  <si>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</si>
  <si>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</si>
  <si>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</si>
  <si>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</si>
  <si>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</si>
  <si>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</si>
  <si>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</si>
  <si>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</si>
  <si>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</si>
  <si>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</si>
  <si>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</si>
  <si>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</si>
  <si>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</si>
  <si>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</si>
  <si>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</si>
  <si>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</si>
  <si>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</si>
  <si>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</si>
  <si>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</si>
  <si>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</si>
  <si>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</si>
  <si>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</si>
  <si>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</si>
  <si>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</si>
  <si>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</si>
  <si>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</si>
  <si>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</si>
  <si>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</si>
  <si>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</si>
  <si>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</si>
  <si>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</si>
  <si>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</si>
  <si>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</si>
  <si>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</si>
  <si>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</si>
  <si>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</si>
  <si>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</si>
  <si>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</si>
  <si>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</si>
  <si>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</si>
  <si>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</si>
  <si>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</si>
  <si>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</si>
  <si>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</si>
  <si>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</si>
  <si>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</si>
  <si>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</si>
  <si>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</si>
  <si>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</si>
  <si>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</si>
  <si>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</si>
  <si>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</si>
  <si>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</si>
  <si>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</si>
  <si>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</si>
  <si>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</si>
  <si>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</si>
  <si>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</si>
  <si>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</si>
  <si>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</si>
  <si>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</si>
  <si>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</si>
  <si>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</si>
  <si>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</si>
  <si>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</si>
  <si>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</si>
  <si>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</si>
  <si>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</si>
  <si>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</si>
  <si>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</si>
  <si>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</si>
  <si>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</si>
  <si>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</si>
  <si>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</si>
  <si>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</si>
  <si>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</si>
  <si>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</si>
  <si>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</si>
  <si>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</si>
  <si>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</si>
  <si>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</si>
  <si>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</si>
  <si>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</si>
  <si>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</si>
  <si>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</si>
  <si>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</si>
  <si>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</si>
  <si>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</si>
  <si>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</si>
  <si>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</si>
  <si>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</si>
  <si>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</si>
  <si>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</si>
  <si>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</si>
  <si>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</si>
  <si>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</si>
  <si>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</si>
  <si>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</si>
  <si>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</si>
  <si>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</si>
  <si>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</si>
  <si>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</si>
  <si>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</si>
  <si>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</si>
  <si>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</si>
  <si>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</si>
  <si>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</si>
  <si>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</si>
  <si>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</si>
  <si>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</si>
  <si>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</si>
  <si>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</si>
  <si>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</si>
  <si>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</si>
  <si>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</si>
  <si>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</si>
  <si>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</si>
  <si>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</si>
  <si>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</si>
  <si>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</si>
  <si>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</si>
  <si>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</si>
  <si>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</si>
  <si>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</si>
  <si>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</si>
  <si>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</si>
  <si>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</si>
  <si>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</si>
  <si>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</si>
  <si>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</si>
  <si>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</si>
  <si>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</si>
  <si>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</si>
  <si>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</si>
  <si>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</si>
  <si>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</si>
  <si>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</si>
  <si>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</si>
  <si>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</si>
  <si>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</si>
  <si>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</si>
  <si>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</si>
  <si>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</si>
  <si>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</si>
  <si>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</si>
  <si>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</si>
  <si>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</si>
  <si>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</si>
  <si>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</si>
  <si>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</si>
  <si>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</si>
  <si>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</si>
  <si>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</si>
  <si>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</si>
  <si>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</si>
  <si>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</si>
  <si>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</si>
  <si>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</si>
  <si>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</si>
  <si>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</si>
  <si>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</si>
  <si>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</si>
  <si>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</si>
  <si>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</si>
  <si>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</si>
  <si>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</si>
  <si>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</si>
  <si>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</si>
  <si>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</si>
  <si>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</si>
  <si>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</si>
  <si>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</si>
  <si>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</si>
  <si>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</si>
  <si>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</si>
  <si>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</si>
  <si>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</si>
  <si>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</si>
  <si>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</si>
  <si>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</si>
  <si>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</si>
  <si>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</si>
  <si>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</si>
  <si>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</si>
  <si>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</si>
  <si>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</si>
  <si>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</si>
  <si>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</si>
  <si>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</si>
  <si>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</si>
  <si>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</si>
  <si>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</si>
  <si>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</si>
  <si>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</si>
  <si>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</si>
  <si>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</si>
  <si>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</si>
  <si>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</si>
  <si>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</si>
  <si>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</si>
  <si>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</si>
  <si>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</si>
  <si>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</si>
  <si>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</si>
  <si>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</si>
  <si>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</si>
  <si>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</si>
  <si>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</si>
  <si>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</si>
  <si>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</si>
  <si>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</si>
  <si>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</si>
  <si>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</si>
  <si>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</si>
  <si>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</si>
  <si>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</si>
  <si>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</si>
  <si>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</si>
  <si>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</si>
  <si>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</si>
  <si>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</si>
  <si>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</si>
  <si>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</si>
  <si>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</si>
  <si>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</si>
  <si>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</si>
  <si>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</si>
  <si>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</si>
  <si>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</si>
  <si>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</si>
  <si>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</si>
  <si>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</si>
  <si>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</si>
  <si>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</si>
  <si>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</si>
  <si>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</si>
  <si>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</si>
  <si>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</si>
  <si>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</si>
  <si>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</si>
  <si>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</si>
  <si>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</si>
  <si>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</si>
  <si>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</si>
  <si>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</si>
  <si>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</si>
  <si>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</si>
  <si>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</si>
  <si>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</si>
  <si>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</si>
  <si>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</si>
  <si>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</si>
  <si>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</si>
  <si>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</si>
  <si>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</si>
  <si>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</si>
  <si>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</si>
  <si>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</si>
  <si>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</si>
  <si>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</si>
  <si>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</si>
  <si>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</si>
  <si>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</si>
  <si>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</si>
  <si>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</si>
  <si>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</si>
  <si>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</si>
  <si>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</si>
  <si>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</si>
  <si>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</si>
  <si>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</si>
  <si>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</si>
  <si>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</si>
  <si>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</si>
  <si>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</si>
  <si>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</si>
  <si>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</si>
  <si>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</si>
  <si>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</si>
  <si>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</si>
  <si>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</si>
  <si>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</si>
  <si>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</si>
  <si>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</si>
  <si>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</si>
  <si>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</si>
  <si>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</si>
  <si>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</si>
  <si>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</si>
  <si>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</si>
  <si>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</si>
  <si>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</si>
  <si>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</si>
  <si>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</si>
  <si>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</si>
  <si>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</si>
  <si>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</si>
  <si>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</si>
  <si>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</si>
  <si>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</si>
  <si>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</si>
  <si>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</si>
  <si>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</si>
  <si>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</si>
  <si>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</si>
  <si>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</si>
  <si>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</si>
  <si>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</si>
  <si>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</si>
  <si>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</si>
  <si>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</si>
  <si>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</si>
  <si>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</si>
  <si>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</si>
  <si>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</si>
  <si>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</si>
  <si>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</si>
  <si>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</si>
  <si>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</si>
  <si>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</si>
  <si>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</si>
  <si>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</si>
  <si>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</si>
  <si>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</si>
  <si>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</si>
  <si>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</si>
  <si>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</si>
  <si>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</si>
  <si>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</si>
  <si>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</si>
  <si>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</si>
  <si>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</si>
  <si>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</si>
  <si>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</si>
  <si>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</si>
  <si>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</si>
  <si>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</si>
  <si>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</si>
  <si>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</si>
  <si>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</si>
  <si>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</si>
  <si>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</si>
  <si>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</si>
  <si>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</si>
  <si>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</si>
  <si>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</si>
  <si>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</si>
  <si>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</si>
  <si>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</si>
  <si>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</si>
  <si>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</si>
  <si>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</si>
  <si>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</si>
  <si>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</si>
  <si>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</si>
  <si>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</si>
  <si>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</si>
  <si>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</si>
  <si>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</si>
  <si>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</si>
  <si>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</si>
  <si>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</si>
  <si>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</si>
  <si>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</si>
  <si>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</si>
  <si>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</si>
  <si>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</si>
  <si>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</si>
  <si>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</si>
  <si>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</si>
  <si>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</si>
  <si>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</si>
  <si>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</si>
  <si>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</si>
  <si>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</si>
  <si>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</si>
  <si>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</si>
  <si>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</si>
  <si>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</si>
  <si>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</si>
  <si>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</si>
  <si>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</si>
  <si>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</si>
  <si>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</si>
  <si>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</si>
  <si>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</si>
  <si>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</si>
  <si>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</si>
  <si>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</si>
  <si>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</si>
  <si>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</si>
  <si>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</si>
  <si>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</si>
  <si>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</si>
  <si>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</si>
  <si>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</si>
  <si>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</si>
  <si>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</si>
  <si>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</si>
  <si>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</si>
  <si>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</si>
  <si>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</si>
  <si>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</si>
  <si>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</si>
  <si>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</si>
  <si>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</si>
  <si>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</si>
  <si>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</si>
  <si>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</si>
  <si>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</si>
  <si>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</si>
  <si>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</si>
  <si>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</si>
  <si>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</si>
  <si>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</si>
  <si>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</si>
  <si>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</si>
  <si>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</si>
  <si>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</si>
  <si>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</si>
  <si>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</si>
  <si>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</si>
  <si>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</si>
  <si>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</si>
  <si>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</si>
  <si>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</si>
  <si>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</si>
  <si>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</si>
  <si>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</si>
  <si>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</si>
  <si>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</si>
  <si>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</si>
  <si>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</si>
  <si>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</si>
  <si>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</si>
  <si>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</si>
  <si>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</si>
  <si>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</si>
  <si>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</si>
  <si>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</si>
  <si>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</si>
  <si>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</si>
  <si>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</si>
  <si>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</si>
  <si>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</si>
  <si>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</si>
  <si>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</si>
  <si>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</si>
  <si>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</si>
  <si>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</si>
  <si>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</si>
  <si>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</si>
  <si>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</si>
  <si>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</si>
  <si>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</si>
  <si>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</si>
  <si>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</si>
  <si>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</si>
  <si>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</si>
  <si>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</si>
  <si>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</si>
  <si>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</si>
  <si>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</si>
  <si>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</si>
  <si>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</si>
  <si>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</si>
  <si>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</si>
  <si>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</si>
  <si>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</si>
  <si>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</si>
  <si>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</si>
  <si>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</si>
  <si>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</si>
  <si>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</si>
  <si>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</si>
  <si>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</si>
  <si>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</si>
  <si>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</si>
  <si>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</si>
  <si>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</si>
  <si>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</si>
  <si>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</si>
  <si>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</si>
  <si>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</si>
  <si>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</si>
  <si>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</si>
  <si>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</si>
  <si>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</si>
  <si>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</si>
  <si>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</si>
  <si>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</si>
  <si>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</si>
  <si>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</si>
  <si>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</si>
  <si>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</si>
  <si>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</si>
  <si>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</si>
  <si>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</si>
  <si>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</si>
  <si>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</si>
  <si>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</si>
  <si>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</si>
  <si>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</si>
  <si>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</si>
  <si>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</si>
  <si>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</si>
  <si>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</si>
  <si>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</si>
  <si>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</si>
  <si>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</si>
  <si>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</si>
  <si>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</si>
  <si>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</si>
  <si>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</si>
  <si>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</si>
  <si>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</si>
  <si>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</si>
  <si>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</si>
  <si>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</si>
  <si>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</si>
  <si>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</si>
  <si>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</si>
  <si>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</si>
  <si>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</si>
  <si>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</si>
  <si>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</si>
  <si>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</si>
  <si>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</si>
  <si>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</si>
  <si>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</si>
  <si>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</si>
  <si>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</si>
  <si>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</si>
  <si>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</si>
  <si>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</si>
  <si>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</si>
  <si>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</si>
  <si>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</si>
  <si>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</si>
  <si>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</si>
  <si>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</si>
  <si>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</si>
  <si>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</si>
  <si>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</si>
  <si>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</si>
  <si>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</si>
  <si>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</si>
  <si>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</si>
  <si>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</si>
  <si>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</si>
  <si>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</si>
  <si>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</si>
  <si>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</si>
  <si>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</si>
  <si>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</si>
  <si>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</si>
  <si>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</si>
  <si>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</si>
  <si>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</si>
  <si>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</si>
  <si>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</si>
  <si>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</si>
  <si>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</si>
  <si>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</si>
  <si>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</si>
  <si>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</si>
  <si>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</si>
  <si>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</si>
  <si>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</si>
  <si>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</si>
  <si>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</si>
  <si>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</si>
  <si>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</si>
  <si>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</si>
  <si>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</si>
  <si>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</si>
  <si>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</si>
  <si>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</si>
  <si>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</si>
  <si>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</si>
  <si>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</si>
  <si>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</si>
  <si>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</si>
  <si>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</si>
  <si>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</si>
  <si>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</si>
  <si>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</si>
  <si>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</si>
  <si>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</si>
  <si>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</si>
  <si>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</si>
  <si>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</si>
  <si>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</si>
  <si>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</si>
  <si>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</si>
  <si>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</si>
  <si>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</si>
  <si>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</si>
  <si>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</si>
  <si>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</si>
  <si>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</si>
  <si>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</si>
  <si>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</si>
  <si>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</si>
  <si>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</si>
  <si>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</si>
  <si>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</si>
  <si>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</si>
  <si>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</si>
  <si>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</si>
  <si>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</si>
  <si>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</si>
  <si>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</si>
  <si>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</si>
  <si>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</si>
  <si>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</si>
  <si>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</si>
  <si>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</si>
  <si>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</si>
  <si>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</si>
  <si>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</si>
  <si>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</si>
  <si>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</si>
  <si>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</si>
  <si>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</si>
  <si>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</si>
  <si>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</si>
  <si>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</si>
  <si>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</si>
  <si>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</si>
  <si>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</si>
  <si>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</si>
  <si>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</si>
  <si>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</si>
  <si>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</si>
  <si>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</si>
  <si>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</si>
  <si>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</si>
  <si>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</si>
  <si>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</si>
  <si>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</si>
  <si>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</si>
  <si>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</si>
  <si>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</si>
  <si>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</si>
  <si>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</si>
  <si>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</si>
  <si>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</si>
  <si>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</si>
  <si>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</si>
  <si>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</si>
  <si>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</si>
  <si>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</si>
  <si>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</si>
  <si>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</si>
  <si>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</si>
  <si>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</si>
  <si>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</si>
  <si>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</si>
  <si>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</si>
  <si>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</si>
  <si>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</si>
  <si>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</si>
  <si>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</si>
  <si>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</si>
  <si>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</si>
  <si>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</si>
  <si>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</si>
  <si>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</si>
  <si>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</si>
  <si>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</si>
  <si>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</si>
  <si>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</si>
  <si>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</si>
  <si>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</si>
  <si>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</si>
  <si>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</si>
  <si>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</si>
  <si>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</si>
  <si>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</si>
  <si>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</si>
  <si>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</si>
  <si>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</si>
  <si>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</si>
  <si>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</si>
  <si>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</si>
  <si>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</si>
  <si>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</si>
  <si>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</si>
  <si>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</si>
  <si>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</si>
  <si>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</si>
  <si>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</si>
  <si>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</si>
  <si>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</si>
  <si>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</si>
  <si>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</si>
  <si>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</si>
  <si>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</si>
  <si>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</si>
  <si>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</si>
  <si>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</si>
  <si>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</si>
  <si>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</si>
  <si>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</si>
  <si>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</si>
  <si>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</si>
  <si>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</si>
  <si>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</si>
  <si>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</si>
  <si>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</si>
  <si>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</si>
  <si>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</si>
  <si>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</si>
  <si>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</si>
  <si>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</si>
  <si>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</si>
  <si>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</si>
  <si>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</si>
  <si>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</si>
  <si>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</si>
  <si>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</si>
  <si>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</si>
  <si>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</si>
  <si>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</si>
  <si>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</si>
  <si>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</si>
  <si>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</si>
  <si>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</si>
  <si>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</si>
  <si>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</si>
  <si>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</si>
  <si>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</si>
  <si>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</si>
  <si>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</si>
  <si>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</si>
  <si>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</si>
  <si>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</si>
  <si>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</si>
  <si>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</si>
  <si>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</si>
  <si>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</si>
  <si>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</si>
  <si>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</si>
  <si>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</si>
  <si>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</si>
  <si>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</si>
  <si>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</si>
  <si>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</si>
  <si>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</si>
  <si>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</si>
  <si>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</si>
  <si>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</si>
  <si>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</si>
  <si>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</si>
  <si>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</si>
  <si>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</si>
  <si>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</si>
  <si>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</si>
  <si>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</si>
  <si>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</si>
  <si>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</si>
  <si>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</si>
  <si>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</si>
  <si>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</si>
  <si>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</si>
  <si>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</si>
  <si>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</si>
  <si>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</si>
  <si>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</si>
  <si>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</si>
  <si>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</si>
  <si>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</si>
  <si>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</si>
  <si>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</si>
  <si>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</si>
  <si>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</si>
  <si>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</si>
  <si>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</si>
  <si>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</si>
  <si>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</si>
  <si>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</si>
  <si>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</si>
  <si>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</si>
  <si>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</si>
  <si>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</si>
  <si>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</si>
  <si>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</si>
  <si>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</si>
  <si>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</si>
  <si>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</si>
  <si>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</si>
  <si>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</si>
  <si>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</si>
  <si>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</si>
  <si>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</si>
  <si>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</si>
  <si>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</si>
  <si>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</si>
  <si>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</si>
  <si>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</si>
  <si>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</si>
  <si>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</si>
  <si>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</si>
  <si>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</si>
  <si>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</si>
  <si>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</si>
  <si>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</si>
  <si>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</si>
  <si>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</si>
  <si>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</si>
  <si>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</si>
  <si>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</si>
  <si>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</si>
  <si>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</si>
  <si>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</si>
  <si>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</si>
  <si>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</si>
  <si>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</si>
  <si>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</si>
  <si>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</si>
  <si>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</si>
  <si>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</si>
  <si>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</si>
  <si>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</si>
  <si>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</si>
  <si>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</si>
  <si>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</si>
  <si>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</si>
  <si>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</si>
  <si>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</si>
  <si>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</si>
  <si>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</si>
  <si>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</si>
  <si>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</si>
  <si>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</si>
  <si>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</si>
  <si>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</si>
  <si>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</si>
  <si>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</si>
  <si>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</si>
  <si>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</si>
  <si>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</si>
  <si>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</si>
  <si>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</si>
  <si>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</si>
  <si>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</si>
  <si>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</si>
  <si>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</si>
  <si>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</si>
  <si>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</si>
  <si>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</si>
  <si>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</si>
  <si>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</si>
  <si>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</si>
  <si>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</si>
  <si>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</si>
  <si>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</si>
  <si>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</si>
  <si>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</si>
  <si>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</si>
  <si>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</si>
  <si>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</si>
  <si>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</si>
  <si>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</si>
  <si>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</si>
  <si>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</si>
  <si>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</si>
  <si>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</si>
  <si>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</si>
  <si>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</si>
  <si>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</si>
  <si>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</si>
  <si>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</si>
  <si>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</si>
  <si>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</si>
  <si>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</si>
  <si>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</si>
  <si>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</si>
  <si>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</si>
  <si>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</si>
  <si>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</si>
  <si>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</si>
  <si>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</si>
  <si>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</si>
  <si>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</si>
  <si>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</si>
  <si>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</si>
  <si>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</si>
  <si>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</si>
  <si>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</si>
  <si>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</si>
  <si>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</si>
  <si>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</si>
  <si>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</si>
  <si>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</si>
  <si>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</si>
  <si>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</si>
  <si>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</si>
  <si>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</si>
  <si>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</si>
  <si>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</si>
  <si>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</si>
  <si>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</si>
  <si>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</si>
  <si>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</si>
  <si>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</si>
  <si>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</si>
  <si>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</si>
  <si>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</si>
  <si>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</si>
  <si>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</si>
  <si>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</si>
  <si>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</si>
  <si>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</si>
  <si>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</si>
  <si>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</si>
  <si>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</si>
  <si>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</si>
  <si>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</si>
  <si>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</si>
  <si>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</si>
  <si>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</si>
  <si>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</si>
  <si>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</si>
  <si>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</si>
  <si>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</si>
  <si>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</si>
  <si>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</si>
  <si>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</si>
  <si>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</si>
  <si>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</si>
  <si>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</si>
  <si>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</si>
  <si>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</si>
  <si>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</si>
  <si>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</si>
  <si>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</si>
  <si>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</si>
  <si>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</si>
  <si>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</si>
  <si>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</si>
  <si>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</si>
  <si>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</si>
  <si>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</si>
  <si>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</si>
  <si>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</si>
  <si>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</si>
  <si>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</si>
  <si>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</si>
  <si>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</si>
  <si>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</si>
  <si>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</si>
  <si>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</si>
  <si>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</si>
  <si>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</si>
  <si>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</si>
  <si>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</si>
  <si>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</si>
  <si>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</si>
  <si>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</si>
  <si>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</si>
  <si>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</si>
  <si>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</si>
  <si>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</si>
  <si>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</si>
  <si>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</si>
  <si>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</si>
  <si>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</si>
  <si>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</si>
  <si>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</si>
  <si>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</si>
  <si>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</si>
  <si>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</si>
  <si>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</si>
  <si>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</si>
  <si>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</si>
  <si>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</si>
  <si>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</si>
  <si>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</si>
  <si>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</si>
  <si>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</si>
  <si>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</si>
  <si>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</si>
  <si>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</si>
  <si>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</si>
  <si>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</si>
  <si>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</si>
  <si>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</si>
  <si>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</si>
  <si>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</si>
  <si>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</si>
  <si>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</si>
  <si>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</si>
  <si>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</si>
  <si>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</si>
  <si>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</si>
  <si>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</si>
  <si>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</si>
  <si>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</si>
  <si>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</si>
  <si>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</si>
  <si>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</si>
  <si>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</si>
  <si>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</si>
  <si>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</si>
  <si>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</si>
  <si>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</si>
  <si>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</si>
  <si>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</si>
  <si>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</si>
  <si>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</si>
  <si>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</si>
  <si>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</si>
  <si>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</si>
  <si>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</si>
  <si>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</si>
  <si>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</si>
  <si>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</si>
  <si>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</si>
  <si>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</si>
  <si>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</si>
  <si>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</si>
  <si>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</si>
  <si>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</si>
  <si>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</si>
  <si>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</si>
  <si>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</si>
  <si>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</si>
  <si>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</si>
  <si>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</si>
  <si>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</si>
  <si>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</si>
  <si>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</si>
  <si>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</si>
  <si>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</si>
  <si>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</si>
  <si>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</si>
  <si>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</si>
  <si>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</si>
  <si>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</si>
  <si>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</si>
  <si>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</si>
  <si>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</si>
  <si>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</si>
  <si>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</si>
  <si>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</si>
  <si>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</si>
  <si>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</si>
  <si>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</si>
  <si>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</si>
  <si>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</si>
  <si>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</si>
  <si>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</si>
  <si>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</si>
  <si>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</si>
  <si>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</si>
  <si>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</si>
  <si>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</si>
  <si>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</si>
  <si>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</si>
  <si>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</si>
  <si>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</si>
  <si>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</si>
  <si>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</si>
  <si>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</si>
  <si>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</si>
  <si>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</si>
  <si>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</si>
  <si>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</si>
  <si>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</si>
  <si>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</si>
  <si>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</si>
  <si>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</si>
  <si>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</si>
  <si>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</si>
  <si>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</si>
  <si>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</si>
  <si>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</si>
  <si>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</si>
  <si>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</si>
  <si>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</si>
  <si>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</si>
  <si>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</si>
  <si>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</si>
  <si>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</si>
  <si>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</si>
  <si>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</si>
  <si>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</si>
  <si>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</si>
  <si>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</si>
  <si>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</si>
  <si>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</si>
  <si>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</si>
  <si>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</si>
  <si>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</si>
  <si>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</si>
  <si>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</si>
  <si>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</si>
  <si>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</si>
  <si>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</si>
  <si>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</si>
  <si>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</si>
  <si>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</si>
  <si>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</si>
  <si>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</si>
  <si>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</si>
  <si>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</si>
  <si>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</si>
  <si>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</si>
  <si>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</si>
  <si>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</si>
  <si>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</si>
  <si>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</si>
  <si>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</si>
  <si>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</si>
  <si>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</si>
  <si>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</si>
  <si>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</si>
  <si>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</si>
  <si>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</si>
  <si>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</si>
  <si>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</si>
  <si>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</si>
  <si>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</si>
  <si>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</si>
  <si>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</si>
  <si>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</si>
  <si>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</si>
  <si>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</si>
  <si>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</si>
  <si>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</si>
  <si>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</si>
  <si>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</si>
  <si>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</si>
  <si>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</si>
  <si>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</si>
  <si>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</si>
  <si>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</si>
  <si>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</si>
  <si>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</si>
  <si>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</si>
  <si>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</si>
  <si>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</si>
  <si>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</si>
  <si>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</si>
  <si>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</si>
  <si>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</si>
  <si>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</si>
  <si>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</si>
  <si>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</si>
  <si>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</si>
  <si>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</si>
  <si>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</si>
  <si>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</si>
  <si>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</si>
  <si>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</si>
  <si>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</si>
  <si>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</si>
  <si>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</si>
  <si>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</si>
  <si>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</si>
  <si>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</si>
  <si>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</si>
  <si>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</si>
  <si>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</si>
  <si>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</si>
  <si>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</si>
  <si>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</si>
  <si>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</si>
  <si>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</si>
  <si>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</si>
  <si>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</si>
  <si>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</si>
  <si>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</si>
  <si>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</si>
  <si>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</si>
  <si>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</si>
  <si>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</si>
  <si>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</si>
  <si>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</si>
  <si>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</si>
  <si>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</si>
  <si>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</si>
  <si>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</si>
  <si>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</si>
  <si>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</si>
  <si>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</si>
  <si>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</si>
  <si>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</si>
  <si>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</si>
  <si>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</si>
  <si>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</si>
  <si>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</si>
  <si>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</si>
  <si>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</si>
  <si>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</si>
  <si>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</si>
  <si>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</si>
  <si>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</si>
  <si>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</si>
  <si>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</si>
  <si>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</si>
  <si>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</si>
  <si>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</si>
  <si>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</si>
  <si>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</si>
  <si>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</si>
  <si>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</si>
  <si>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</si>
  <si>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</si>
  <si>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</si>
  <si>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</si>
  <si>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</si>
  <si>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</si>
  <si>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</si>
  <si>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</si>
  <si>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</si>
  <si>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</si>
  <si>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</si>
  <si>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</si>
  <si>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</si>
  <si>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</si>
  <si>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</si>
  <si>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</si>
  <si>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</si>
  <si>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</si>
  <si>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</si>
  <si>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</si>
  <si>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</si>
  <si>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</si>
  <si>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</si>
  <si>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</si>
  <si>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</si>
  <si>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</si>
  <si>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</si>
  <si>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</si>
  <si>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</si>
  <si>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</si>
  <si>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</si>
  <si>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</si>
  <si>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</si>
  <si>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</si>
  <si>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</si>
  <si>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</si>
  <si>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</si>
  <si>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</si>
  <si>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</si>
  <si>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</si>
  <si>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</si>
  <si>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</si>
  <si>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</si>
  <si>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</si>
  <si>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</si>
  <si>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</si>
  <si>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</si>
  <si>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</si>
  <si>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</si>
  <si>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</si>
  <si>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</si>
  <si>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</si>
  <si>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</si>
  <si>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</si>
  <si>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</si>
  <si>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</si>
  <si>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</si>
  <si>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</si>
  <si>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</si>
  <si>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</si>
  <si>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</si>
  <si>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</si>
  <si>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</si>
  <si>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</si>
  <si>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</si>
  <si>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</si>
  <si>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</si>
  <si>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</si>
  <si>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</si>
  <si>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</si>
  <si>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</si>
  <si>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</si>
  <si>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</si>
  <si>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</si>
  <si>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</si>
  <si>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</si>
  <si>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</si>
  <si>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</si>
  <si>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</si>
  <si>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</si>
  <si>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</si>
  <si>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</si>
  <si>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</si>
  <si>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</si>
  <si>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</si>
  <si>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</si>
  <si>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</si>
  <si>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</si>
  <si>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</si>
  <si>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</si>
  <si>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</si>
  <si>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</si>
  <si>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</si>
  <si>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</si>
  <si>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</si>
  <si>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</si>
  <si>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</si>
  <si>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</si>
  <si>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</si>
  <si>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</si>
  <si>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</si>
  <si>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</si>
  <si>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</si>
  <si>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</si>
  <si>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</si>
  <si>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</si>
  <si>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</si>
  <si>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</si>
  <si>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</si>
  <si>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</si>
  <si>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</si>
  <si>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</si>
  <si>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</si>
  <si>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</si>
  <si>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</si>
  <si>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</si>
  <si>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</si>
  <si>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</si>
  <si>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</si>
  <si>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</si>
  <si>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</si>
  <si>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</si>
  <si>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</si>
  <si>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</si>
  <si>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</si>
  <si>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</si>
  <si>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</si>
  <si>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</si>
  <si>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</si>
  <si>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</si>
  <si>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</si>
  <si>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</si>
  <si>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</si>
  <si>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</si>
  <si>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</si>
  <si>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</si>
  <si>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</si>
  <si>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</si>
  <si>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</si>
  <si>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</si>
  <si>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</si>
  <si>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</si>
  <si>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</si>
  <si>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</si>
  <si>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</si>
  <si>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</si>
  <si>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</si>
  <si>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</si>
  <si>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</si>
  <si>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</si>
  <si>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</si>
  <si>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</si>
  <si>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</si>
  <si>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</si>
  <si>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</si>
  <si>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</si>
  <si>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</si>
  <si>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</si>
  <si>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</si>
  <si>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</si>
  <si>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</si>
  <si>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</si>
  <si>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</si>
  <si>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</si>
  <si>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</si>
  <si>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</si>
  <si>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</si>
  <si>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</si>
  <si>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</si>
  <si>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</si>
  <si>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</si>
  <si>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</si>
  <si>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</si>
  <si>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</si>
  <si>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</si>
  <si>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</si>
  <si>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</si>
  <si>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</si>
  <si>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</si>
  <si>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</si>
  <si>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</si>
  <si>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</si>
  <si>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</si>
  <si>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</si>
  <si>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</si>
  <si>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</si>
  <si>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</si>
  <si>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</si>
  <si>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</si>
  <si>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</si>
  <si>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</si>
  <si>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</si>
  <si>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</si>
  <si>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</si>
  <si>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</si>
  <si>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</si>
  <si>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</si>
  <si>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</si>
  <si>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</si>
  <si>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</si>
  <si>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</si>
  <si>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</si>
  <si>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</si>
  <si>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</si>
  <si>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</si>
  <si>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</si>
  <si>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</si>
  <si>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</si>
  <si>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</si>
  <si>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</si>
  <si>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</si>
  <si>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</si>
  <si>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</si>
  <si>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</si>
  <si>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</si>
  <si>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</si>
  <si>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</si>
  <si>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</si>
  <si>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</si>
  <si>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</si>
  <si>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</si>
  <si>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</si>
  <si>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</si>
  <si>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</si>
  <si>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</si>
  <si>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</si>
  <si>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</si>
  <si>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</si>
  <si>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</si>
  <si>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</si>
  <si>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</si>
  <si>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</si>
  <si>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</si>
  <si>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</si>
  <si>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</si>
  <si>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</si>
  <si>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</si>
  <si>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</si>
  <si>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</si>
  <si>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</si>
  <si>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</si>
  <si>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</si>
  <si>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</si>
  <si>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</si>
  <si>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</si>
  <si>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</si>
  <si>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</si>
  <si>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</si>
  <si>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</si>
  <si>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</si>
  <si>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</si>
  <si>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</si>
  <si>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</si>
  <si>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</si>
  <si>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</si>
  <si>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</si>
  <si>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</si>
  <si>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</si>
  <si>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</si>
  <si>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</si>
  <si>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</si>
  <si>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</si>
  <si>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</si>
  <si>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</si>
  <si>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</si>
  <si>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</si>
  <si>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</si>
  <si>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</si>
  <si>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</si>
  <si>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</si>
  <si>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</si>
  <si>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</si>
  <si>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</si>
  <si>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</si>
  <si>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</si>
  <si>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</si>
  <si>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</si>
  <si>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</si>
  <si>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</si>
  <si>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</si>
  <si>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</si>
  <si>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</si>
  <si>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</si>
  <si>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</si>
  <si>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</si>
  <si>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</si>
  <si>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</si>
  <si>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</si>
  <si>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</si>
  <si>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</si>
  <si>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</si>
  <si>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</si>
  <si>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</si>
  <si>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</si>
  <si>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</si>
  <si>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</si>
  <si>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</si>
  <si>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</si>
  <si>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</si>
  <si>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</si>
  <si>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</si>
  <si>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</si>
  <si>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</si>
  <si>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</si>
  <si>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</si>
  <si>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</si>
  <si>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</si>
  <si>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</si>
  <si>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</si>
  <si>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</si>
  <si>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</si>
  <si>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</si>
  <si>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</si>
  <si>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</si>
  <si>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</si>
  <si>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</si>
  <si>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</si>
  <si>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</si>
  <si>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</si>
  <si>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</si>
  <si>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</si>
  <si>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</si>
  <si>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</si>
  <si>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</si>
  <si>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</si>
  <si>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</si>
  <si>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</si>
  <si>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</si>
  <si>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</si>
  <si>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</si>
  <si>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</si>
  <si>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</si>
  <si>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</si>
  <si>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</si>
  <si>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</si>
  <si>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</si>
  <si>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</si>
  <si>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</si>
  <si>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</si>
  <si>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</si>
  <si>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</si>
  <si>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</si>
  <si>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</si>
  <si>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</si>
  <si>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</si>
  <si>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</si>
  <si>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</si>
  <si>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</si>
  <si>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</si>
  <si>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</si>
  <si>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</si>
  <si>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</si>
  <si>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</si>
  <si>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</si>
  <si>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</si>
  <si>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</si>
  <si>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</si>
  <si>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</si>
  <si>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</si>
  <si>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</si>
  <si>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</si>
  <si>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</si>
  <si>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</si>
  <si>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</si>
  <si>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</si>
  <si>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</si>
  <si>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</si>
  <si>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</si>
  <si>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</si>
  <si>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</si>
  <si>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</si>
  <si>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</si>
  <si>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</si>
  <si>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</si>
  <si>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</si>
  <si>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</si>
  <si>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</si>
  <si>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</si>
  <si>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</si>
  <si>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</si>
  <si>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</si>
  <si>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</si>
  <si>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</si>
  <si>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</si>
  <si>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</si>
  <si>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</si>
  <si>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</si>
  <si>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</si>
  <si>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</si>
  <si>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</si>
  <si>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</si>
  <si>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</si>
  <si>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</si>
  <si>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</si>
  <si>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</si>
  <si>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</si>
  <si>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</si>
  <si>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</si>
  <si>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</si>
  <si>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</si>
  <si>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</si>
  <si>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</si>
  <si>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</si>
  <si>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</si>
  <si>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</si>
  <si>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</si>
  <si>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</si>
  <si>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</si>
  <si>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</si>
  <si>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</si>
  <si>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</si>
  <si>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</si>
  <si>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</si>
  <si>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</si>
  <si>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</si>
  <si>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</si>
  <si>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</si>
  <si>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</si>
  <si>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</si>
  <si>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</si>
  <si>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</si>
  <si>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</si>
  <si>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</si>
  <si>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</si>
  <si>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</si>
  <si>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</si>
  <si>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</si>
  <si>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</si>
  <si>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</si>
  <si>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</si>
  <si>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</si>
  <si>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</si>
  <si>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</si>
  <si>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</si>
  <si>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</si>
  <si>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</si>
  <si>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</si>
  <si>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</si>
  <si>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</si>
  <si>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</si>
  <si>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</si>
  <si>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</si>
  <si>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</si>
  <si>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</si>
  <si>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</si>
  <si>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</si>
  <si>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</si>
  <si>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</si>
  <si>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</si>
  <si>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</si>
  <si>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</si>
  <si>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</si>
  <si>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</si>
  <si>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</si>
  <si>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</si>
  <si>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</si>
  <si>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</si>
  <si>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</si>
  <si>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</si>
  <si>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</si>
  <si>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</si>
  <si>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</si>
  <si>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</si>
  <si>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</si>
  <si>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</si>
  <si>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</si>
  <si>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</si>
  <si>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</si>
  <si>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</si>
  <si>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</si>
  <si>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</si>
  <si>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</si>
  <si>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</si>
  <si>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</si>
  <si>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</si>
  <si>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</si>
  <si>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</si>
  <si>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</si>
  <si>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</si>
  <si>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</si>
  <si>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</si>
  <si>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</si>
  <si>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</si>
  <si>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</si>
  <si>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</si>
  <si>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</si>
  <si>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</si>
  <si>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</si>
  <si>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</si>
  <si>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</si>
  <si>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</si>
  <si>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</si>
  <si>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</si>
  <si>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</si>
  <si>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</si>
  <si>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</si>
  <si>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</si>
  <si>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</si>
  <si>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</si>
  <si>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</si>
  <si>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</si>
  <si>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</si>
  <si>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</si>
  <si>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</si>
  <si>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</si>
  <si>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</si>
  <si>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</si>
  <si>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</si>
  <si>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</si>
  <si>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</si>
  <si>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</si>
  <si>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</si>
  <si>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</si>
  <si>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</si>
  <si>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</si>
  <si>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</si>
  <si>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</si>
  <si>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</si>
  <si>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</si>
  <si>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</si>
  <si>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</si>
  <si>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</si>
  <si>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</si>
  <si>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</si>
  <si>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</si>
  <si>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</si>
  <si>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</si>
  <si>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</si>
  <si>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</si>
  <si>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</si>
  <si>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</si>
  <si>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</si>
  <si>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</si>
  <si>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</si>
  <si>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</si>
  <si>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</si>
  <si>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</si>
  <si>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</si>
  <si>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</si>
  <si>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</si>
  <si>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</si>
  <si>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</si>
  <si>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</si>
  <si>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</si>
  <si>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</si>
  <si>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</si>
  <si>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</si>
  <si>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</si>
  <si>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</si>
  <si>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</si>
  <si>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</si>
  <si>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</si>
  <si>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</si>
  <si>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</si>
  <si>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</si>
  <si>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</si>
  <si>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</si>
  <si>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</si>
  <si>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</si>
  <si>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</si>
  <si>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</si>
  <si>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</si>
  <si>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</si>
  <si>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</si>
  <si>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</si>
  <si>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</si>
  <si>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</si>
  <si>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</si>
  <si>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</si>
  <si>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</si>
  <si>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</si>
  <si>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</si>
  <si>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</si>
  <si>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</si>
  <si>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</si>
  <si>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</si>
  <si>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</si>
  <si>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</si>
  <si>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</si>
  <si>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</si>
  <si>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</si>
  <si>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</si>
  <si>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</si>
  <si>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</si>
  <si>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</si>
  <si>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</si>
  <si>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</si>
  <si>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</si>
  <si>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</si>
  <si>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</si>
  <si>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</si>
  <si>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</si>
  <si>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</si>
  <si>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</si>
  <si>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</si>
  <si>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</si>
  <si>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</si>
  <si>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</si>
  <si>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</si>
  <si>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</si>
  <si>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</si>
  <si>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</si>
  <si>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</si>
  <si>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</si>
  <si>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</si>
  <si>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</si>
  <si>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</si>
  <si>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</si>
  <si>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</si>
  <si>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</si>
  <si>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</si>
  <si>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</si>
  <si>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</si>
  <si>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</si>
  <si>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</si>
  <si>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</si>
  <si>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</si>
  <si>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</si>
  <si>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</si>
  <si>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</si>
  <si>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</si>
  <si>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</si>
  <si>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</si>
  <si>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</si>
  <si>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</si>
  <si>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</si>
  <si>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</si>
  <si>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</si>
  <si>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</si>
  <si>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</si>
  <si>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</si>
  <si>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</si>
  <si>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</si>
  <si>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</si>
  <si>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</si>
  <si>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</si>
  <si>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</si>
  <si>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</si>
  <si>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</si>
  <si>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</si>
  <si>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</si>
  <si>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</si>
  <si>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</si>
  <si>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</si>
  <si>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</si>
  <si>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</si>
  <si>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</si>
  <si>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</si>
  <si>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</si>
  <si>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</si>
  <si>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</si>
  <si>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</si>
  <si>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</si>
  <si>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</si>
  <si>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</si>
  <si>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</si>
  <si>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</si>
  <si>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</si>
  <si>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</si>
  <si>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</si>
  <si>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</si>
  <si>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</si>
  <si>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</si>
  <si>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</si>
  <si>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</si>
  <si>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</si>
  <si>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</si>
  <si>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</si>
  <si>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</si>
  <si>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</si>
  <si>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</si>
  <si>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</si>
  <si>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</si>
  <si>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</si>
  <si>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</si>
  <si>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</si>
  <si>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</si>
  <si>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</si>
  <si>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</si>
  <si>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</si>
  <si>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</si>
  <si>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</si>
  <si>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</si>
  <si>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</si>
  <si>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</si>
  <si>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</si>
  <si>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</si>
  <si>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</si>
  <si>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</si>
  <si>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</si>
  <si>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</si>
  <si>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</si>
  <si>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</si>
  <si>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</si>
  <si>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</si>
  <si>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</si>
  <si>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</si>
  <si>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</si>
  <si>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</si>
  <si>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</si>
  <si>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</si>
  <si>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</si>
  <si>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</si>
  <si>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</si>
  <si>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</si>
  <si>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</si>
  <si>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</si>
  <si>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</si>
  <si>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</si>
  <si>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</si>
  <si>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</si>
  <si>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</si>
  <si>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</si>
  <si>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</si>
  <si>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</si>
  <si>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</si>
  <si>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</si>
  <si>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</si>
  <si>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</si>
  <si>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</si>
  <si>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</si>
  <si>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</si>
  <si>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</si>
  <si>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</si>
  <si>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</si>
  <si>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</si>
  <si>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</si>
  <si>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</si>
  <si>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</si>
  <si>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</si>
  <si>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</si>
  <si>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</si>
  <si>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</si>
  <si>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</si>
  <si>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</si>
  <si>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</si>
  <si>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</si>
  <si>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</si>
  <si>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</si>
  <si>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</si>
  <si>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</si>
  <si>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</si>
  <si>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</si>
  <si>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</si>
  <si>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</si>
  <si>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</si>
  <si>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</si>
  <si>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</si>
  <si>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</si>
  <si>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</si>
  <si>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</si>
  <si>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</si>
  <si>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</si>
  <si>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</si>
  <si>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</si>
  <si>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</si>
  <si>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</si>
  <si>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</si>
  <si>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</si>
  <si>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</si>
  <si>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</si>
  <si>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</si>
  <si>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</si>
  <si>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</si>
  <si>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</si>
  <si>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</si>
  <si>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</si>
  <si>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</si>
  <si>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</si>
  <si>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</si>
  <si>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</si>
  <si>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</si>
  <si>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</si>
  <si>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</si>
  <si>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</si>
  <si>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</si>
  <si>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</si>
  <si>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</si>
  <si>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</si>
  <si>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</si>
  <si>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</si>
  <si>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</si>
  <si>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</si>
  <si>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</si>
  <si>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</si>
  <si>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</si>
  <si>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</si>
  <si>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</si>
  <si>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</si>
  <si>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</si>
  <si>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</si>
  <si>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</si>
  <si>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</si>
  <si>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</si>
  <si>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</si>
  <si>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</si>
  <si>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</si>
  <si>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</si>
  <si>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</si>
  <si>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</si>
  <si>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</si>
  <si>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</si>
  <si>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</si>
  <si>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</si>
  <si>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</si>
  <si>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</si>
  <si>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</si>
  <si>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</si>
  <si>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</si>
  <si>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</si>
  <si>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</si>
  <si>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</si>
  <si>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</si>
  <si>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</si>
  <si>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</si>
  <si>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</si>
  <si>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</si>
  <si>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</si>
  <si>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</si>
  <si>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</si>
  <si>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</si>
  <si>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</si>
  <si>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</si>
  <si>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</si>
  <si>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</si>
  <si>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</si>
  <si>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</si>
  <si>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</si>
  <si>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</si>
  <si>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</si>
  <si>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</si>
  <si>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</si>
  <si>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</si>
  <si>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</si>
  <si>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</si>
  <si>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</si>
  <si>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</si>
  <si>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</si>
  <si>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</si>
  <si>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</si>
  <si>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</si>
  <si>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</si>
  <si>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</si>
  <si>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</si>
  <si>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</si>
  <si>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</si>
  <si>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</si>
  <si>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</si>
  <si>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</si>
  <si>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</si>
  <si>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</si>
  <si>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</si>
  <si>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</si>
  <si>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</si>
  <si>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</si>
  <si>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</si>
  <si>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</si>
  <si>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</si>
  <si>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</si>
  <si>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</si>
  <si>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</si>
  <si>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</si>
  <si>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</si>
  <si>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</si>
  <si>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</si>
  <si>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</si>
  <si>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</si>
  <si>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</si>
  <si>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</si>
  <si>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</si>
  <si>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</si>
  <si>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</si>
  <si>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</si>
  <si>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</si>
  <si>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</si>
  <si>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</si>
  <si>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</si>
  <si>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</si>
  <si>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</si>
  <si>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</si>
  <si>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</si>
  <si>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</si>
  <si>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</si>
  <si>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</si>
  <si>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</si>
  <si>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</si>
  <si>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</si>
  <si>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</si>
  <si>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</si>
  <si>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</si>
  <si>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</si>
  <si>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</si>
  <si>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</si>
  <si>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</si>
  <si>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</si>
  <si>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</si>
  <si>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</si>
  <si>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</si>
  <si>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</si>
  <si>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</si>
  <si>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</si>
  <si>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</si>
  <si>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</si>
  <si>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</si>
  <si>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</si>
  <si>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</si>
  <si>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</si>
  <si>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</si>
  <si>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</si>
  <si>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</si>
  <si>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</si>
  <si>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</si>
  <si>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</si>
  <si>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</si>
  <si>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</si>
  <si>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</si>
  <si>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</si>
  <si>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</si>
  <si>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</si>
  <si>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</si>
  <si>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</si>
  <si>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</si>
  <si>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</si>
  <si>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</si>
  <si>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</si>
  <si>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</si>
  <si>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</si>
  <si>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</si>
  <si>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</si>
  <si>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</si>
  <si>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</si>
  <si>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</si>
  <si>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</si>
  <si>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</si>
  <si>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</si>
  <si>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</si>
  <si>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</si>
  <si>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</si>
  <si>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</si>
  <si>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</si>
  <si>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</si>
  <si>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</si>
  <si>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</si>
  <si>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</si>
  <si>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</si>
  <si>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</si>
  <si>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</si>
  <si>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</si>
  <si>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</si>
  <si>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</si>
  <si>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</si>
  <si>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</si>
  <si>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</si>
  <si>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</si>
  <si>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</si>
  <si>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</si>
  <si>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</si>
  <si>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</si>
  <si>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</si>
  <si>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</si>
  <si>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</si>
  <si>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</si>
  <si>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</si>
  <si>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</si>
  <si>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</si>
  <si>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</si>
  <si>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</si>
  <si>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</si>
  <si>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</si>
  <si>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</si>
  <si>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</si>
  <si>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</si>
  <si>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</si>
  <si>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</si>
  <si>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</si>
  <si>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</si>
  <si>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</si>
  <si>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</si>
  <si>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</si>
  <si>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</si>
  <si>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</si>
  <si>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</si>
  <si>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</si>
  <si>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</si>
  <si>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</si>
  <si>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</si>
  <si>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</si>
  <si>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</si>
  <si>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</si>
  <si>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</si>
  <si>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</si>
  <si>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</si>
  <si>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</si>
  <si>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</si>
  <si>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</si>
  <si>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</si>
  <si>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</si>
  <si>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</si>
  <si>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</si>
  <si>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</si>
  <si>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</si>
  <si>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</si>
  <si>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</si>
  <si>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</si>
  <si>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</si>
  <si>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</si>
  <si>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</si>
  <si>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</si>
  <si>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</si>
  <si>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</si>
  <si>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</si>
  <si>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</si>
  <si>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</si>
  <si>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</si>
  <si>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</si>
  <si>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</si>
  <si>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</si>
  <si>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</si>
  <si>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</si>
  <si>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</si>
  <si>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</si>
  <si>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</si>
  <si>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</si>
  <si>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</si>
  <si>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</si>
  <si>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</si>
  <si>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</si>
  <si>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</si>
  <si>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</si>
  <si>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</si>
  <si>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</si>
  <si>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</si>
  <si>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</si>
  <si>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</si>
  <si>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</si>
  <si>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</si>
  <si>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</si>
  <si>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</si>
  <si>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</si>
  <si>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</si>
  <si>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</si>
  <si>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</si>
  <si>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</si>
  <si>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</si>
  <si>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</si>
  <si>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</si>
  <si>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</si>
  <si>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</si>
  <si>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</si>
  <si>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</si>
  <si>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</si>
  <si>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</si>
  <si>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</si>
  <si>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</si>
  <si>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</si>
  <si>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</si>
  <si>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</si>
  <si>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</si>
  <si>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</si>
  <si>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</si>
  <si>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</si>
  <si>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</si>
  <si>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</si>
  <si>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</si>
  <si>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</si>
  <si>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</si>
  <si>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</si>
  <si>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</si>
  <si>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</si>
  <si>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</si>
  <si>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</si>
  <si>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</si>
  <si>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</si>
  <si>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</si>
  <si>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</si>
  <si>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</si>
  <si>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</si>
  <si>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</si>
  <si>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</si>
  <si>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</si>
  <si>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</si>
  <si>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</si>
  <si>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</si>
  <si>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</si>
  <si>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</si>
  <si>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</si>
  <si>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</si>
  <si>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</si>
  <si>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</si>
  <si>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</si>
  <si>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</si>
  <si>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</si>
  <si>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</si>
  <si>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</si>
  <si>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</si>
  <si>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</si>
  <si>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</si>
  <si>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</si>
  <si>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</si>
  <si>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</si>
  <si>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</si>
  <si>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</si>
  <si>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</si>
  <si>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</si>
  <si>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</si>
  <si>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</si>
  <si>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</si>
  <si>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</si>
  <si>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</si>
  <si>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</si>
  <si>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</si>
  <si>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</si>
  <si>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</si>
  <si>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</si>
  <si>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</si>
  <si>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</si>
  <si>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</si>
  <si>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</si>
  <si>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</si>
  <si>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</si>
  <si>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</si>
  <si>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</si>
  <si>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</si>
  <si>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</si>
  <si>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</si>
  <si>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</si>
  <si>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</si>
  <si>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</si>
  <si>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</si>
  <si>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</si>
  <si>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</si>
  <si>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</si>
  <si>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</si>
  <si>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</si>
  <si>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</si>
  <si>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</si>
  <si>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</si>
  <si>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</si>
  <si>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</si>
  <si>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</si>
  <si>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</si>
  <si>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</si>
  <si>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</si>
  <si>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</si>
  <si>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</si>
  <si>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</si>
  <si>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</si>
  <si>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</si>
  <si>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</si>
  <si>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</si>
  <si>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</si>
  <si>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</si>
  <si>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</si>
  <si>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</si>
  <si>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</si>
  <si>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</si>
  <si>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</si>
  <si>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</si>
  <si>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</si>
  <si>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</si>
  <si>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</si>
  <si>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</si>
  <si>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</si>
  <si>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</si>
  <si>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</si>
  <si>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</si>
  <si>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</si>
  <si>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</si>
  <si>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</si>
  <si>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</si>
  <si>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</si>
  <si>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</si>
  <si>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</si>
  <si>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</si>
  <si>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</si>
  <si>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</si>
  <si>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</si>
  <si>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</si>
  <si>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</si>
  <si>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</si>
  <si>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</si>
  <si>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</si>
  <si>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</si>
  <si>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</si>
  <si>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</si>
  <si>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</si>
  <si>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</si>
  <si>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</si>
  <si>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</si>
  <si>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</si>
  <si>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</si>
  <si>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</si>
  <si>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</si>
  <si>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</si>
  <si>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</si>
  <si>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</si>
  <si>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</si>
  <si>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</si>
  <si>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</si>
  <si>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</si>
  <si>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</si>
  <si>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</si>
  <si>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</si>
  <si>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</si>
  <si>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</si>
  <si>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</si>
  <si>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</si>
  <si>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</si>
  <si>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</si>
  <si>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</si>
  <si>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</si>
  <si>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</si>
  <si>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</si>
  <si>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</si>
  <si>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</si>
  <si>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</si>
  <si>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</si>
  <si>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</si>
  <si>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</si>
  <si>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</si>
  <si>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</si>
  <si>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</si>
  <si>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</si>
  <si>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</si>
  <si>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</si>
  <si>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</si>
  <si>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</si>
  <si>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</si>
  <si>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</si>
  <si>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</si>
  <si>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</si>
  <si>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</si>
  <si>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</si>
  <si>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</si>
  <si>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</si>
  <si>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</si>
  <si>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</si>
  <si>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</si>
  <si>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</si>
  <si>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</si>
  <si>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</si>
  <si>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</si>
  <si>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</si>
  <si>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</si>
  <si>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</si>
  <si>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</si>
  <si>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</si>
  <si>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</si>
  <si>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</si>
  <si>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</si>
  <si>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</si>
  <si>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</si>
  <si>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</si>
  <si>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</si>
  <si>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</si>
  <si>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</si>
  <si>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</si>
  <si>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</si>
  <si>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</si>
  <si>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</si>
  <si>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</si>
  <si>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</si>
  <si>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</si>
  <si>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</si>
  <si>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</si>
  <si>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</si>
  <si>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</si>
  <si>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</si>
  <si>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</si>
  <si>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</si>
  <si>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</si>
  <si>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</si>
  <si>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</si>
  <si>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</si>
  <si>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</si>
  <si>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</si>
  <si>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</si>
  <si>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</si>
  <si>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</si>
  <si>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</si>
  <si>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</si>
  <si>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</si>
  <si>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</si>
  <si>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</si>
  <si>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</si>
  <si>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</si>
  <si>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</si>
  <si>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</si>
  <si>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</si>
  <si>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</si>
  <si>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</si>
  <si>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</si>
  <si>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</si>
  <si>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</si>
  <si>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</si>
  <si>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</si>
  <si>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</si>
  <si>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</si>
  <si>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</si>
  <si>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</si>
  <si>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</si>
  <si>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</si>
  <si>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</si>
  <si>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</si>
  <si>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</si>
  <si>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</si>
  <si>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</si>
  <si>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</si>
  <si>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</si>
  <si>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</si>
  <si>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</si>
  <si>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</si>
  <si>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</si>
  <si>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</si>
  <si>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</si>
  <si>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</si>
  <si>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</si>
  <si>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</si>
  <si>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</si>
  <si>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</si>
  <si>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</si>
  <si>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</si>
  <si>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</si>
  <si>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</si>
  <si>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</si>
  <si>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</si>
  <si>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</si>
  <si>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</si>
  <si>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</si>
  <si>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</si>
  <si>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</si>
  <si>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</si>
  <si>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</si>
  <si>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</si>
  <si>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</si>
  <si>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</si>
  <si>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</si>
  <si>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</si>
  <si>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</si>
  <si>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</si>
  <si>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</si>
  <si>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</si>
  <si>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</si>
  <si>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</si>
  <si>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</si>
  <si>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</si>
  <si>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</si>
  <si>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</si>
  <si>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</si>
  <si>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</si>
  <si>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</si>
  <si>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</si>
  <si>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</si>
  <si>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</si>
  <si>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</si>
  <si>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</si>
  <si>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</si>
  <si>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</si>
  <si>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</si>
  <si>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</si>
  <si>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</si>
  <si>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</si>
  <si>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</si>
  <si>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</si>
  <si>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</si>
  <si>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</si>
  <si>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</si>
  <si>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</si>
  <si>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</si>
  <si>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</si>
  <si>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</si>
  <si>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</si>
  <si>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</si>
  <si>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</si>
  <si>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</si>
  <si>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</si>
  <si>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</si>
  <si>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</si>
  <si>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</si>
  <si>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</si>
  <si>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</si>
  <si>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</si>
  <si>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</si>
  <si>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</si>
  <si>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</si>
  <si>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</si>
  <si>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</si>
  <si>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</si>
  <si>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</si>
  <si>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</si>
  <si>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</si>
  <si>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</si>
  <si>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</si>
  <si>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</si>
  <si>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</si>
  <si>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</si>
  <si>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</si>
  <si>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</si>
  <si>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</si>
  <si>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</si>
  <si>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</si>
  <si>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</si>
  <si>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</si>
  <si>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</si>
  <si>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</si>
  <si>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</si>
  <si>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</si>
  <si>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</si>
  <si>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</si>
  <si>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</si>
  <si>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</si>
  <si>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</si>
  <si>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</si>
  <si>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</si>
  <si>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</si>
  <si>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</si>
  <si>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</si>
  <si>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</si>
  <si>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</si>
  <si>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</si>
  <si>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</si>
  <si>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</si>
  <si>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</si>
  <si>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</si>
  <si>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</si>
  <si>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</si>
  <si>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</si>
  <si>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</si>
  <si>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</si>
  <si>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</si>
  <si>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</si>
  <si>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</si>
  <si>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</si>
  <si>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</si>
  <si>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</si>
  <si>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</si>
  <si>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</si>
  <si>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</si>
  <si>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</si>
  <si>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</si>
  <si>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</si>
  <si>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</si>
  <si>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</si>
  <si>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</si>
  <si>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</si>
  <si>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</si>
  <si>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</si>
  <si>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</si>
  <si>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</si>
  <si>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</si>
  <si>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</si>
  <si>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</si>
  <si>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</si>
  <si>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</si>
  <si>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</si>
  <si>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</si>
  <si>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</si>
  <si>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</si>
  <si>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</si>
  <si>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</si>
  <si>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</si>
  <si>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</si>
  <si>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</si>
  <si>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</si>
  <si>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</si>
  <si>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</si>
  <si>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</si>
  <si>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</si>
  <si>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</si>
  <si>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</si>
  <si>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</si>
  <si>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</si>
  <si>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</si>
  <si>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</si>
  <si>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</si>
  <si>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</si>
  <si>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</si>
  <si>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</si>
  <si>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</si>
  <si>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</si>
  <si>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</si>
  <si>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</si>
  <si>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</si>
  <si>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</si>
  <si>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</si>
  <si>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</si>
  <si>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</si>
  <si>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</si>
  <si>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</si>
  <si>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</si>
  <si>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</si>
  <si>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</si>
  <si>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</si>
  <si>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</si>
  <si>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</si>
  <si>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</si>
  <si>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</si>
  <si>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</si>
  <si>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</si>
  <si>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</si>
  <si>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</si>
  <si>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</si>
  <si>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</si>
  <si>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</si>
  <si>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</si>
  <si>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</si>
  <si>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</si>
  <si>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</si>
  <si>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</si>
  <si>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</si>
  <si>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</si>
  <si>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</si>
  <si>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</si>
  <si>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</si>
  <si>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</si>
  <si>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</si>
  <si>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</si>
  <si>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</si>
  <si>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</si>
  <si>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</si>
  <si>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</si>
  <si>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</si>
  <si>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</si>
  <si>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</si>
  <si>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</si>
  <si>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</si>
  <si>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</si>
  <si>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</si>
  <si>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</si>
  <si>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</si>
  <si>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</si>
  <si>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</si>
  <si>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</si>
  <si>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</si>
  <si>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</si>
  <si>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</si>
  <si>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</si>
  <si>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</si>
  <si>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</si>
  <si>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</si>
  <si>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</si>
  <si>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</si>
  <si>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</si>
  <si>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</si>
  <si>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</si>
  <si>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</si>
  <si>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</si>
  <si>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</si>
  <si>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</si>
  <si>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</si>
  <si>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</si>
  <si>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</si>
  <si>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</si>
  <si>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</si>
  <si>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</si>
  <si>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</si>
  <si>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</si>
  <si>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</si>
  <si>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</si>
  <si>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</si>
  <si>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</si>
  <si>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</si>
  <si>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</si>
  <si>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</si>
  <si>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</si>
  <si>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</si>
  <si>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</si>
  <si>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</si>
  <si>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</si>
  <si>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</si>
  <si>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</si>
  <si>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</si>
  <si>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</si>
  <si>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</si>
  <si>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</si>
  <si>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</si>
  <si>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</si>
  <si>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</si>
  <si>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</si>
  <si>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</si>
  <si>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</si>
  <si>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</si>
  <si>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</si>
  <si>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</si>
  <si>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</si>
  <si>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</si>
  <si>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</si>
  <si>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</si>
  <si>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</si>
  <si>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</si>
  <si>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</si>
  <si>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</si>
  <si>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</si>
  <si>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</si>
  <si>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</si>
  <si>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</si>
  <si>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</si>
  <si>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</si>
  <si>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</si>
  <si>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</si>
  <si>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</si>
  <si>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</si>
  <si>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</si>
  <si>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</si>
  <si>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</si>
  <si>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</si>
  <si>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</si>
  <si>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</si>
  <si>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</si>
  <si>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</si>
  <si>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</si>
  <si>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</si>
  <si>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</si>
  <si>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</si>
  <si>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</si>
  <si>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</si>
  <si>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</si>
  <si>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</si>
  <si>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</si>
  <si>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</si>
  <si>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</si>
  <si>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</si>
  <si>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</si>
  <si>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</si>
  <si>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</si>
  <si>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</si>
  <si>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</si>
  <si>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</si>
  <si>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</si>
  <si>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</si>
  <si>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</si>
  <si>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</si>
  <si>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</si>
  <si>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</si>
  <si>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</si>
  <si>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</si>
  <si>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</si>
  <si>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</si>
  <si>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</si>
  <si>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</si>
  <si>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</si>
  <si>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</si>
  <si>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</si>
  <si>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</si>
  <si>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</si>
  <si>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</si>
  <si>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</si>
  <si>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</si>
  <si>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</si>
  <si>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</si>
  <si>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</si>
  <si>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</si>
  <si>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</si>
  <si>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</si>
  <si>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</si>
  <si>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</si>
  <si>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</si>
  <si>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</si>
  <si>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</si>
  <si>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</si>
  <si>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</si>
  <si>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</si>
  <si>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</si>
  <si>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</si>
  <si>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</si>
  <si>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</si>
  <si>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</si>
  <si>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</si>
  <si>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</si>
  <si>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</si>
  <si>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</si>
  <si>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</si>
  <si>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</si>
  <si>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</si>
  <si>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</si>
  <si>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</si>
  <si>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</si>
  <si>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</si>
  <si>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</si>
  <si>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</si>
  <si>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</si>
  <si>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</si>
  <si>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</si>
  <si>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</si>
  <si>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</si>
  <si>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</si>
  <si>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</si>
  <si>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</si>
  <si>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</si>
  <si>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</si>
  <si>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</si>
  <si>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</si>
  <si>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</si>
  <si>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</si>
  <si>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</si>
  <si>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</si>
  <si>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</si>
  <si>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</si>
  <si>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</si>
  <si>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</si>
  <si>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</si>
  <si>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</si>
  <si>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</si>
  <si>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</si>
  <si>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</si>
  <si>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</si>
  <si>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</si>
  <si>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</si>
  <si>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</si>
  <si>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</si>
  <si>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</si>
  <si>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</si>
  <si>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</si>
  <si>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</si>
  <si>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</si>
  <si>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</si>
  <si>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</si>
  <si>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</si>
  <si>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</si>
  <si>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</si>
  <si>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</si>
  <si>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</si>
  <si>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</si>
  <si>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</si>
  <si>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</si>
  <si>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</si>
  <si>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</si>
  <si>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</si>
  <si>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</si>
  <si>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</si>
  <si>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</si>
  <si>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</si>
  <si>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</si>
  <si>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</si>
  <si>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</si>
  <si>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</si>
  <si>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</si>
  <si>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</si>
  <si>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</si>
  <si>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</si>
  <si>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</si>
  <si>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</si>
  <si>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</si>
  <si>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</si>
  <si>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</si>
  <si>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</si>
  <si>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</si>
  <si>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</si>
  <si>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</si>
  <si>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</si>
  <si>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</si>
  <si>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</si>
  <si>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</si>
  <si>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</si>
  <si>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</si>
  <si>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</si>
  <si>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</si>
  <si>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</si>
  <si>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</si>
  <si>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</si>
  <si>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</si>
  <si>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</si>
  <si>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</si>
  <si>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</si>
  <si>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</si>
  <si>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</si>
  <si>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</si>
  <si>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</si>
  <si>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</si>
  <si>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</si>
  <si>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</si>
  <si>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</si>
  <si>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</si>
  <si>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</si>
  <si>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</si>
  <si>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</si>
  <si>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</si>
  <si>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</si>
  <si>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</si>
  <si>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</si>
  <si>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</si>
  <si>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</si>
  <si>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</si>
  <si>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</si>
  <si>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</si>
  <si>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</si>
  <si>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</si>
  <si>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</si>
  <si>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</si>
  <si>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</si>
  <si>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</si>
  <si>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</si>
  <si>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</si>
  <si>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</si>
  <si>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</si>
  <si>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</si>
  <si>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</si>
  <si>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</si>
  <si>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</si>
  <si>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</si>
  <si>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</si>
  <si>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</si>
  <si>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</si>
  <si>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</si>
  <si>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</si>
  <si>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</si>
  <si>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</si>
  <si>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</si>
  <si>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</si>
  <si>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</si>
  <si>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</si>
  <si>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</si>
  <si>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</si>
  <si>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</si>
  <si>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</si>
  <si>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</si>
  <si>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</si>
  <si>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</si>
  <si>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</si>
  <si>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</si>
  <si>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</si>
  <si>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</si>
  <si>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</si>
  <si>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</si>
  <si>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</si>
  <si>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</si>
  <si>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</si>
  <si>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</si>
  <si>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</si>
  <si>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</si>
  <si>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</si>
  <si>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</si>
  <si>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</si>
  <si>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</si>
  <si>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</si>
  <si>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</si>
  <si>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</si>
  <si>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</si>
  <si>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</si>
  <si>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</si>
  <si>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</si>
  <si>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</si>
  <si>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</si>
  <si>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</si>
  <si>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</si>
  <si>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</si>
  <si>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</si>
  <si>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</si>
  <si>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</si>
  <si>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</si>
  <si>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</si>
  <si>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</si>
  <si>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</si>
  <si>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</si>
  <si>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</si>
  <si>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</si>
  <si>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</si>
  <si>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</si>
  <si>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</si>
  <si>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</si>
  <si>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</si>
  <si>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</si>
  <si>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</si>
  <si>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</si>
  <si>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</si>
  <si>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</si>
  <si>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</si>
  <si>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</si>
  <si>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</si>
  <si>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</si>
  <si>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</si>
  <si>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</si>
  <si>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</si>
  <si>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</si>
  <si>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</si>
  <si>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</si>
  <si>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</si>
  <si>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</si>
  <si>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</si>
  <si>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</si>
  <si>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</si>
  <si>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</si>
  <si>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</si>
  <si>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</si>
  <si>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</si>
  <si>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</si>
  <si>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</si>
  <si>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</si>
  <si>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</si>
  <si>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</si>
  <si>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</si>
  <si>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</si>
  <si>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</si>
  <si>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</si>
  <si>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</si>
  <si>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</si>
  <si>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</si>
  <si>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</si>
  <si>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</si>
  <si>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</si>
  <si>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</si>
  <si>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</si>
  <si>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</si>
  <si>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</si>
  <si>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</si>
  <si>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</si>
  <si>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</si>
  <si>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</si>
  <si>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</si>
  <si>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</si>
  <si>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</si>
  <si>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</si>
  <si>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</si>
  <si>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</si>
  <si>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</si>
  <si>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</si>
  <si>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</si>
  <si>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</si>
  <si>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</si>
  <si>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</si>
  <si>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</si>
  <si>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</si>
  <si>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</si>
  <si>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</si>
  <si>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</si>
  <si>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</si>
  <si>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</si>
  <si>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</si>
  <si>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</si>
  <si>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</si>
  <si>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</si>
  <si>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</si>
  <si>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</si>
  <si>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</si>
  <si>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</si>
  <si>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</si>
  <si>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</si>
  <si>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</si>
  <si>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</si>
  <si>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</si>
  <si>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</si>
  <si>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</si>
  <si>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</si>
  <si>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</si>
  <si>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</si>
  <si>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</si>
  <si>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</si>
  <si>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</si>
  <si>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</si>
  <si>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</si>
  <si>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</si>
  <si>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</si>
  <si>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</si>
  <si>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</si>
  <si>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</si>
  <si>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</si>
  <si>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</si>
  <si>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</si>
  <si>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</si>
  <si>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</si>
  <si>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</si>
  <si>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</si>
  <si>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</si>
  <si>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</si>
  <si>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</si>
  <si>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</si>
  <si>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</si>
  <si>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</si>
  <si>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</si>
  <si>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</si>
  <si>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</si>
  <si>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</si>
  <si>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</si>
  <si>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</si>
  <si>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</si>
  <si>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</si>
  <si>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</si>
  <si>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</si>
  <si>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</si>
  <si>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</si>
  <si>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</si>
  <si>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</si>
  <si>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</si>
  <si>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</si>
  <si>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</si>
  <si>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</si>
  <si>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</si>
  <si>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</si>
  <si>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</si>
  <si>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</si>
  <si>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</si>
  <si>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</si>
  <si>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</si>
  <si>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</si>
  <si>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</si>
  <si>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</si>
  <si>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</si>
  <si>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</si>
  <si>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</si>
  <si>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</si>
  <si>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</si>
  <si>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</si>
  <si>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</si>
  <si>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</si>
  <si>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</si>
  <si>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</si>
  <si>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</si>
  <si>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</si>
  <si>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</si>
  <si>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</si>
  <si>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</si>
  <si>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</si>
  <si>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</si>
  <si>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</si>
  <si>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</si>
  <si>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</si>
  <si>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</si>
  <si>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</si>
  <si>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</si>
  <si>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</si>
  <si>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</si>
  <si>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</si>
  <si>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</si>
  <si>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</si>
  <si>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</si>
  <si>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</si>
  <si>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</si>
  <si>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</si>
  <si>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</si>
  <si>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</si>
  <si>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</si>
  <si>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</si>
  <si>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</si>
  <si>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</si>
  <si>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</si>
  <si>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</si>
  <si>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</si>
  <si>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</si>
  <si>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</si>
  <si>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</si>
  <si>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</si>
  <si>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</si>
  <si>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</si>
  <si>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</si>
  <si>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</si>
  <si>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</si>
  <si>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</si>
  <si>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</si>
  <si>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</si>
  <si>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</si>
  <si>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</si>
  <si>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</si>
  <si>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</si>
  <si>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</si>
  <si>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</si>
  <si>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</si>
  <si>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</si>
  <si>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</si>
  <si>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</si>
  <si>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</si>
  <si>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</si>
  <si>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</si>
  <si>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</si>
  <si>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</si>
  <si>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</si>
  <si>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</si>
  <si>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</si>
  <si>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</si>
  <si>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</si>
  <si>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</si>
  <si>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</si>
  <si>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</si>
  <si>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</si>
  <si>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</si>
  <si>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</si>
  <si>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</si>
  <si>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</si>
  <si>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</si>
  <si>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</si>
  <si>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</si>
  <si>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</si>
  <si>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</si>
  <si>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</si>
  <si>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</si>
  <si>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</si>
  <si>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</si>
  <si>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</si>
  <si>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</si>
  <si>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</si>
  <si>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</si>
  <si>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</si>
  <si>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</si>
  <si>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</si>
  <si>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</si>
  <si>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</si>
  <si>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</si>
  <si>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</si>
  <si>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</si>
  <si>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</si>
  <si>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</si>
  <si>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</si>
  <si>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</si>
  <si>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</si>
  <si>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</si>
  <si>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</si>
  <si>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</si>
  <si>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</si>
  <si>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</si>
  <si>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</si>
  <si>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</si>
  <si>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</si>
  <si>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</si>
  <si>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</si>
  <si>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</si>
  <si>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</si>
  <si>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</si>
  <si>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</si>
  <si>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</si>
  <si>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</si>
  <si>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</si>
  <si>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</si>
  <si>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</si>
  <si>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</si>
  <si>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</si>
  <si>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</si>
  <si>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</si>
  <si>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</si>
  <si>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</si>
  <si>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</si>
  <si>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</si>
  <si>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</si>
  <si>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</si>
  <si>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</si>
  <si>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</si>
  <si>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</si>
  <si>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</si>
  <si>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</si>
  <si>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</si>
  <si>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</si>
  <si>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</si>
  <si>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</si>
  <si>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</si>
  <si>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</si>
  <si>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</si>
  <si>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</si>
  <si>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</si>
  <si>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</si>
  <si>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</si>
  <si>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</si>
  <si>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</si>
  <si>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</si>
  <si>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</si>
  <si>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</si>
  <si>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</si>
  <si>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</si>
  <si>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</si>
  <si>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</si>
  <si>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</si>
  <si>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</si>
  <si>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</si>
  <si>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</si>
  <si>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</si>
  <si>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</si>
  <si>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</si>
  <si>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</si>
  <si>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</si>
  <si>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</si>
  <si>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</si>
  <si>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</si>
  <si>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</si>
  <si>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</si>
  <si>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</si>
  <si>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</si>
  <si>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</si>
  <si>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</si>
  <si>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</si>
  <si>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</si>
  <si>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</si>
  <si>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</si>
  <si>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</si>
  <si>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</si>
  <si>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</si>
  <si>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</si>
  <si>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</si>
  <si>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</si>
  <si>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</si>
  <si>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</si>
  <si>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</si>
  <si>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</si>
  <si>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</si>
  <si>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</si>
  <si>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</si>
  <si>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</si>
  <si>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</si>
  <si>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</si>
  <si>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</si>
  <si>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</si>
  <si>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</si>
  <si>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</si>
  <si>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</si>
  <si>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</si>
  <si>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</si>
  <si>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</si>
  <si>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</si>
  <si>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</si>
  <si>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</si>
  <si>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</si>
  <si>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</si>
  <si>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</si>
  <si>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</si>
  <si>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</si>
  <si>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</si>
  <si>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</si>
  <si>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</si>
  <si>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</si>
  <si>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</si>
  <si>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</si>
  <si>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</si>
  <si>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</si>
  <si>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</si>
  <si>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</si>
  <si>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</si>
  <si>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</si>
  <si>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</si>
  <si>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</si>
  <si>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</si>
  <si>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</si>
  <si>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</si>
  <si>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</si>
  <si>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</si>
  <si>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</si>
  <si>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</si>
  <si>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</si>
  <si>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</si>
  <si>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</si>
  <si>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</si>
  <si>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</si>
  <si>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</si>
  <si>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</si>
  <si>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</si>
  <si>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</si>
  <si>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</si>
  <si>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</si>
  <si>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</si>
  <si>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</si>
  <si>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</si>
  <si>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</si>
  <si>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</si>
  <si>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</si>
  <si>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</si>
  <si>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</si>
  <si>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</si>
  <si>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</si>
  <si>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</si>
  <si>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</si>
  <si>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</si>
  <si>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</si>
  <si>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</si>
  <si>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</si>
  <si>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</si>
  <si>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</si>
  <si>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</si>
  <si>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</si>
  <si>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</si>
  <si>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</si>
  <si>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</si>
  <si>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</si>
  <si>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</si>
  <si>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</si>
  <si>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</si>
  <si>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</si>
  <si>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</si>
  <si>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</si>
  <si>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</si>
  <si>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</si>
  <si>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</si>
  <si>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</si>
  <si>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</si>
  <si>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</si>
  <si>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</si>
  <si>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</si>
  <si>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</si>
  <si>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</si>
  <si>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</si>
  <si>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</si>
  <si>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</si>
  <si>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</si>
  <si>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</si>
  <si>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</si>
  <si>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</si>
  <si>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</si>
  <si>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</si>
  <si>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</si>
  <si>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</si>
  <si>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</si>
  <si>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</si>
  <si>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</si>
  <si>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</si>
  <si>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</si>
  <si>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</si>
  <si>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</si>
  <si>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</si>
  <si>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</si>
  <si>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</si>
  <si>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</si>
  <si>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</si>
  <si>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</si>
  <si>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</si>
  <si>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</si>
  <si>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</si>
  <si>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</si>
  <si>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</si>
  <si>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</si>
  <si>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</si>
  <si>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</si>
  <si>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</si>
  <si>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</si>
  <si>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</si>
  <si>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</si>
  <si>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</si>
  <si>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</si>
  <si>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</si>
  <si>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</si>
  <si>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</si>
  <si>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</si>
  <si>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</si>
  <si>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</si>
  <si>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</si>
  <si>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</si>
  <si>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</si>
  <si>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</si>
  <si>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</si>
  <si>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</si>
  <si>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</si>
  <si>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</si>
  <si>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</si>
  <si>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</si>
  <si>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</si>
  <si>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</si>
  <si>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</si>
  <si>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</si>
  <si>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</si>
  <si>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</si>
  <si>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</si>
  <si>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</si>
  <si>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</si>
  <si>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</si>
  <si>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</si>
  <si>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</si>
  <si>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</si>
  <si>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</si>
  <si>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</si>
  <si>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</si>
  <si>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</si>
  <si>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</si>
  <si>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</si>
  <si>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</si>
  <si>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</si>
  <si>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</si>
  <si>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</si>
  <si>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</si>
  <si>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</si>
  <si>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</si>
  <si>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</si>
  <si>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</si>
  <si>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</si>
  <si>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</si>
  <si>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</si>
  <si>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</si>
  <si>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</si>
  <si>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</si>
  <si>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</si>
  <si>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</si>
  <si>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</si>
  <si>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</si>
  <si>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</si>
  <si>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</si>
  <si>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</si>
  <si>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</si>
  <si>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</si>
  <si>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</si>
  <si>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</si>
  <si>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</si>
  <si>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</si>
  <si>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</si>
  <si>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</si>
  <si>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</si>
  <si>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</si>
  <si>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</si>
  <si>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</si>
  <si>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</si>
  <si>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</si>
  <si>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</si>
  <si>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</si>
  <si>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</si>
  <si>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</si>
  <si>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</si>
  <si>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</si>
  <si>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</si>
  <si>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</si>
  <si>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</si>
  <si>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</si>
  <si>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</si>
  <si>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</si>
  <si>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</si>
  <si>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</si>
  <si>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</si>
  <si>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</si>
  <si>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</si>
  <si>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</si>
  <si>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</si>
  <si>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</si>
  <si>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</si>
  <si>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</si>
  <si>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</si>
  <si>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</si>
  <si>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</si>
  <si>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</si>
  <si>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</si>
  <si>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</si>
  <si>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</si>
  <si>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</si>
  <si>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</si>
  <si>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</si>
  <si>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</si>
  <si>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</si>
  <si>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</si>
  <si>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</si>
  <si>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</si>
  <si>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</si>
  <si>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</si>
  <si>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</si>
  <si>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</si>
  <si>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</si>
  <si>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</si>
  <si>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</si>
  <si>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</si>
  <si>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</si>
  <si>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</si>
  <si>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</si>
  <si>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</si>
  <si>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</si>
  <si>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</si>
  <si>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</si>
  <si>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</si>
  <si>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</si>
  <si>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</si>
  <si>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</si>
  <si>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</si>
  <si>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</si>
  <si>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</si>
  <si>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</si>
  <si>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</si>
  <si>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</si>
  <si>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</si>
  <si>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</si>
  <si>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</si>
  <si>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</si>
  <si>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</si>
  <si>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</si>
  <si>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</si>
  <si>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</si>
  <si>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</si>
  <si>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</si>
  <si>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</si>
  <si>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</si>
  <si>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</si>
  <si>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</si>
  <si>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</si>
  <si>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</si>
  <si>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</si>
  <si>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</si>
  <si>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</si>
  <si>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</si>
  <si>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</si>
  <si>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</si>
  <si>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</si>
  <si>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</si>
  <si>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</si>
  <si>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</si>
  <si>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</si>
  <si>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</si>
  <si>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</si>
  <si>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</si>
  <si>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</si>
  <si>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</si>
  <si>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</si>
  <si>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</si>
  <si>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</si>
  <si>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</si>
  <si>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</si>
  <si>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</si>
  <si>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</si>
  <si>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</si>
  <si>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</si>
  <si>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</si>
  <si>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</si>
  <si>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</si>
  <si>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</si>
  <si>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</si>
  <si>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</si>
  <si>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</si>
  <si>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</si>
  <si>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</si>
  <si>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</si>
  <si>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</si>
  <si>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</si>
  <si>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</si>
  <si>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</si>
  <si>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</si>
  <si>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</si>
  <si>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</si>
  <si>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</si>
  <si>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</si>
  <si>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</si>
  <si>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</si>
  <si>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</si>
  <si>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</si>
  <si>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</si>
  <si>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</si>
  <si>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</si>
  <si>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</si>
  <si>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</si>
  <si>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</si>
  <si>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</si>
  <si>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</si>
  <si>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</si>
  <si>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</si>
  <si>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</si>
  <si>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</si>
  <si>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</si>
  <si>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</si>
  <si>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</si>
  <si>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</si>
  <si>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</si>
  <si>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</si>
  <si>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</si>
  <si>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</si>
  <si>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</si>
  <si>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</si>
  <si>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</si>
  <si>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</si>
  <si>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</si>
  <si>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</si>
  <si>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</si>
  <si>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</si>
  <si>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</si>
  <si>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</si>
  <si>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</si>
  <si>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</si>
  <si>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</si>
  <si>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</si>
  <si>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</si>
  <si>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</si>
  <si>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</si>
  <si>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</si>
  <si>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</si>
  <si>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#VALUE!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</si>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</sst>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7F-4191-8093-AF9362D8E3D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7F-4191-8093-AF9362D8E3D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7F-4191-8093-AF9362D8E3D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7F-4191-8093-AF9362D8E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410408"/>
        <c:axId val="546411064"/>
      </c:barChart>
      <c:catAx>
        <c:axId val="54641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11064"/>
        <c:crosses val="autoZero"/>
        <c:auto val="1"/>
        <c:lblAlgn val="ctr"/>
        <c:lblOffset val="100"/>
        <c:noMultiLvlLbl val="0"/>
      </c:catAx>
      <c:valAx>
        <c:axId val="54641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1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0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37</c:v>
                </c:pt>
                <c:pt idx="5">
                  <c:v>177</c:v>
                </c:pt>
                <c:pt idx="7">
                  <c:v>37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3</c:v>
                </c:pt>
                <c:pt idx="12">
                  <c:v>137</c:v>
                </c:pt>
                <c:pt idx="13">
                  <c:v>134</c:v>
                </c:pt>
                <c:pt idx="14">
                  <c:v>3</c:v>
                </c:pt>
                <c:pt idx="15">
                  <c:v>9</c:v>
                </c:pt>
                <c:pt idx="16">
                  <c:v>20</c:v>
                </c:pt>
                <c:pt idx="17">
                  <c:v>3</c:v>
                </c:pt>
                <c:pt idx="18">
                  <c:v>63</c:v>
                </c:pt>
                <c:pt idx="19">
                  <c:v>3</c:v>
                </c:pt>
                <c:pt idx="20">
                  <c:v>54</c:v>
                </c:pt>
                <c:pt idx="21">
                  <c:v>3</c:v>
                </c:pt>
                <c:pt idx="22">
                  <c:v>97</c:v>
                </c:pt>
                <c:pt idx="24">
                  <c:v>682</c:v>
                </c:pt>
                <c:pt idx="25">
                  <c:v>40</c:v>
                </c:pt>
                <c:pt idx="26">
                  <c:v>17</c:v>
                </c:pt>
                <c:pt idx="27">
                  <c:v>3</c:v>
                </c:pt>
                <c:pt idx="28">
                  <c:v>245</c:v>
                </c:pt>
                <c:pt idx="29">
                  <c:v>3</c:v>
                </c:pt>
                <c:pt idx="30">
                  <c:v>60</c:v>
                </c:pt>
                <c:pt idx="31">
                  <c:v>31</c:v>
                </c:pt>
                <c:pt idx="32">
                  <c:v>40</c:v>
                </c:pt>
                <c:pt idx="33">
                  <c:v>88</c:v>
                </c:pt>
                <c:pt idx="34">
                  <c:v>80</c:v>
                </c:pt>
                <c:pt idx="35">
                  <c:v>57</c:v>
                </c:pt>
                <c:pt idx="36">
                  <c:v>3</c:v>
                </c:pt>
                <c:pt idx="37">
                  <c:v>3</c:v>
                </c:pt>
                <c:pt idx="38">
                  <c:v>23</c:v>
                </c:pt>
                <c:pt idx="39">
                  <c:v>6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E-4674-B669-0BF19D29611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97</c:v>
                </c:pt>
                <c:pt idx="1">
                  <c:v>3</c:v>
                </c:pt>
                <c:pt idx="3">
                  <c:v>37</c:v>
                </c:pt>
                <c:pt idx="4">
                  <c:v>3</c:v>
                </c:pt>
                <c:pt idx="5">
                  <c:v>3</c:v>
                </c:pt>
                <c:pt idx="6">
                  <c:v>77</c:v>
                </c:pt>
                <c:pt idx="8">
                  <c:v>37</c:v>
                </c:pt>
                <c:pt idx="9">
                  <c:v>34</c:v>
                </c:pt>
                <c:pt idx="10">
                  <c:v>114</c:v>
                </c:pt>
                <c:pt idx="11">
                  <c:v>17</c:v>
                </c:pt>
                <c:pt idx="12">
                  <c:v>3</c:v>
                </c:pt>
                <c:pt idx="13">
                  <c:v>26</c:v>
                </c:pt>
                <c:pt idx="14">
                  <c:v>57</c:v>
                </c:pt>
                <c:pt idx="15">
                  <c:v>8</c:v>
                </c:pt>
                <c:pt idx="17">
                  <c:v>37</c:v>
                </c:pt>
                <c:pt idx="18">
                  <c:v>60</c:v>
                </c:pt>
                <c:pt idx="19">
                  <c:v>17</c:v>
                </c:pt>
                <c:pt idx="20">
                  <c:v>3</c:v>
                </c:pt>
                <c:pt idx="21">
                  <c:v>17</c:v>
                </c:pt>
                <c:pt idx="22">
                  <c:v>63</c:v>
                </c:pt>
                <c:pt idx="23">
                  <c:v>17</c:v>
                </c:pt>
                <c:pt idx="24">
                  <c:v>356</c:v>
                </c:pt>
                <c:pt idx="27">
                  <c:v>17</c:v>
                </c:pt>
                <c:pt idx="28">
                  <c:v>12</c:v>
                </c:pt>
                <c:pt idx="31">
                  <c:v>3</c:v>
                </c:pt>
                <c:pt idx="32">
                  <c:v>5</c:v>
                </c:pt>
                <c:pt idx="33">
                  <c:v>83</c:v>
                </c:pt>
                <c:pt idx="36">
                  <c:v>47</c:v>
                </c:pt>
                <c:pt idx="37">
                  <c:v>94</c:v>
                </c:pt>
                <c:pt idx="38">
                  <c:v>120</c:v>
                </c:pt>
                <c:pt idx="39">
                  <c:v>60</c:v>
                </c:pt>
                <c:pt idx="4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E-4674-B669-0BF19D29611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1">
                  <c:v>17</c:v>
                </c:pt>
                <c:pt idx="2">
                  <c:v>21</c:v>
                </c:pt>
                <c:pt idx="6">
                  <c:v>3</c:v>
                </c:pt>
                <c:pt idx="7">
                  <c:v>3</c:v>
                </c:pt>
                <c:pt idx="10">
                  <c:v>23</c:v>
                </c:pt>
                <c:pt idx="15">
                  <c:v>3</c:v>
                </c:pt>
                <c:pt idx="18">
                  <c:v>17</c:v>
                </c:pt>
                <c:pt idx="20">
                  <c:v>3</c:v>
                </c:pt>
                <c:pt idx="23">
                  <c:v>3</c:v>
                </c:pt>
                <c:pt idx="24">
                  <c:v>9</c:v>
                </c:pt>
                <c:pt idx="26">
                  <c:v>3</c:v>
                </c:pt>
                <c:pt idx="28">
                  <c:v>3</c:v>
                </c:pt>
                <c:pt idx="29">
                  <c:v>37</c:v>
                </c:pt>
                <c:pt idx="32">
                  <c:v>15</c:v>
                </c:pt>
                <c:pt idx="33">
                  <c:v>11</c:v>
                </c:pt>
                <c:pt idx="36">
                  <c:v>7</c:v>
                </c:pt>
                <c:pt idx="37">
                  <c:v>3</c:v>
                </c:pt>
                <c:pt idx="38">
                  <c:v>57</c:v>
                </c:pt>
                <c:pt idx="39">
                  <c:v>94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5E-4674-B669-0BF19D29611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5E-4674-B669-0BF19D296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344344"/>
        <c:axId val="278340736"/>
      </c:barChart>
      <c:catAx>
        <c:axId val="27834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40736"/>
        <c:crosses val="autoZero"/>
        <c:auto val="1"/>
        <c:lblAlgn val="ctr"/>
        <c:lblOffset val="100"/>
        <c:noMultiLvlLbl val="0"/>
      </c:catAx>
      <c:valAx>
        <c:axId val="2783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4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1-4099-ACB8-3AE26C1965A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1-4099-ACB8-3AE26C1965A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1-4099-ACB8-3AE26C19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111928"/>
        <c:axId val="386114552"/>
      </c:lineChart>
      <c:catAx>
        <c:axId val="38611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14552"/>
        <c:crosses val="autoZero"/>
        <c:auto val="1"/>
        <c:lblAlgn val="ctr"/>
        <c:lblOffset val="100"/>
        <c:noMultiLvlLbl val="0"/>
      </c:catAx>
      <c:valAx>
        <c:axId val="38611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1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685558200573765"/>
          <c:y val="1.9417475728155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A-4F4B-A298-F75CFC3514F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A-4F4B-A298-F75CFC3514F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A-4F4B-A298-F75CFC35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76008"/>
        <c:axId val="388576336"/>
      </c:lineChart>
      <c:catAx>
        <c:axId val="38857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76336"/>
        <c:crosses val="autoZero"/>
        <c:auto val="1"/>
        <c:lblAlgn val="ctr"/>
        <c:lblOffset val="100"/>
        <c:noMultiLvlLbl val="0"/>
      </c:catAx>
      <c:valAx>
        <c:axId val="3885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7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175260</xdr:rowOff>
    </xdr:from>
    <xdr:to>
      <xdr:col>14</xdr:col>
      <xdr:colOff>441960</xdr:colOff>
      <xdr:row>16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408-9823-41FE-982B-65E185E18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0</xdr:rowOff>
    </xdr:from>
    <xdr:to>
      <xdr:col>15</xdr:col>
      <xdr:colOff>601980</xdr:colOff>
      <xdr:row>29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20BA8-D300-4D43-8C9B-35D2F0C06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144780</xdr:rowOff>
    </xdr:from>
    <xdr:to>
      <xdr:col>14</xdr:col>
      <xdr:colOff>297180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CE9A9-A2E3-4780-9D59-66DF398C6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1097280</xdr:colOff>
      <xdr:row>13</xdr:row>
      <xdr:rowOff>114300</xdr:rowOff>
    </xdr:from>
    <xdr:to>
      <xdr:col>8</xdr:col>
      <xdr:colOff>121920</xdr:colOff>
      <xdr:row>35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545E8-56EC-4F50-B4FB-6A3C68EF7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Salazar" refreshedDate="43497.729203356481" createdVersion="6" refreshedVersion="6" minRefreshableVersion="3" recordCount="4114" xr:uid="{51EAD030-1912-4ED5-B93B-0FE43616756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Salazar" refreshedDate="43501.6801380787" createdVersion="6" refreshedVersion="6" minRefreshableVersion="3" recordCount="4114" xr:uid="{A3F240E0-1350-4FCA-9D42-2B79821D4255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2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2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2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3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3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3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3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3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1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1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3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4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4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4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4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4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4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4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4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4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B370C-AB45-4A43-8181-B1A46A4B780B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0A72F-F2B2-48BB-B122-917E94DFFAA4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9B45C-9EC9-4DF3-91ED-243BDAB9D9F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C92A-D2B8-4784-9213-8E7522AA5703}">
  <sheetPr codeName="Sheet1"/>
  <dimension ref="A1:F14"/>
  <sheetViews>
    <sheetView workbookViewId="0">
      <selection activeCell="F4" sqref="F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8312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8E9-1662-4617-95E5-2A3795CBA04D}">
  <sheetPr codeName="Sheet2"/>
  <dimension ref="A1:F48"/>
  <sheetViews>
    <sheetView topLeftCell="G3" workbookViewId="0">
      <selection activeCell="G19" sqref="G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20" bestFit="1" customWidth="1"/>
    <col min="8" max="8" width="12.88671875" bestFit="1" customWidth="1"/>
    <col min="9" max="9" width="20" bestFit="1" customWidth="1"/>
    <col min="10" max="10" width="17.77734375" bestFit="1" customWidth="1"/>
    <col min="11" max="11" width="24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8223</v>
      </c>
      <c r="B2" t="s">
        <v>8323</v>
      </c>
    </row>
    <row r="4" spans="1:6" x14ac:dyDescent="0.3">
      <c r="A4" s="7" t="s">
        <v>8322</v>
      </c>
      <c r="B4" s="7" t="s">
        <v>8312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9">
        <v>3</v>
      </c>
      <c r="C6" s="9">
        <v>97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>
        <v>3</v>
      </c>
      <c r="D7" s="9">
        <v>17</v>
      </c>
      <c r="E7" s="9"/>
      <c r="F7" s="9">
        <v>20</v>
      </c>
    </row>
    <row r="8" spans="1:6" x14ac:dyDescent="0.3">
      <c r="A8" s="8" t="s">
        <v>8326</v>
      </c>
      <c r="B8" s="9">
        <v>3</v>
      </c>
      <c r="C8" s="9"/>
      <c r="D8" s="9">
        <v>21</v>
      </c>
      <c r="E8" s="9"/>
      <c r="F8" s="9">
        <v>24</v>
      </c>
    </row>
    <row r="9" spans="1:6" x14ac:dyDescent="0.3">
      <c r="A9" s="8" t="s">
        <v>8327</v>
      </c>
      <c r="B9" s="9">
        <v>3</v>
      </c>
      <c r="C9" s="9">
        <v>37</v>
      </c>
      <c r="D9" s="9"/>
      <c r="E9" s="9"/>
      <c r="F9" s="9">
        <v>40</v>
      </c>
    </row>
    <row r="10" spans="1:6" x14ac:dyDescent="0.3">
      <c r="A10" s="8" t="s">
        <v>8328</v>
      </c>
      <c r="B10" s="9">
        <v>37</v>
      </c>
      <c r="C10" s="9">
        <v>3</v>
      </c>
      <c r="D10" s="9"/>
      <c r="E10" s="9"/>
      <c r="F10" s="9">
        <v>40</v>
      </c>
    </row>
    <row r="11" spans="1:6" x14ac:dyDescent="0.3">
      <c r="A11" s="8" t="s">
        <v>8329</v>
      </c>
      <c r="B11" s="9">
        <v>177</v>
      </c>
      <c r="C11" s="9">
        <v>3</v>
      </c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77</v>
      </c>
      <c r="D12" s="9">
        <v>3</v>
      </c>
      <c r="E12" s="9"/>
      <c r="F12" s="9">
        <v>80</v>
      </c>
    </row>
    <row r="13" spans="1:6" x14ac:dyDescent="0.3">
      <c r="A13" s="8" t="s">
        <v>8331</v>
      </c>
      <c r="B13" s="9">
        <v>37</v>
      </c>
      <c r="C13" s="9"/>
      <c r="D13" s="9">
        <v>3</v>
      </c>
      <c r="E13" s="9"/>
      <c r="F13" s="9">
        <v>40</v>
      </c>
    </row>
    <row r="14" spans="1:6" x14ac:dyDescent="0.3">
      <c r="A14" s="8" t="s">
        <v>8332</v>
      </c>
      <c r="B14" s="9">
        <v>3</v>
      </c>
      <c r="C14" s="9">
        <v>37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>
        <v>6</v>
      </c>
      <c r="C15" s="9">
        <v>34</v>
      </c>
      <c r="D15" s="9"/>
      <c r="E15" s="9"/>
      <c r="F15" s="9">
        <v>40</v>
      </c>
    </row>
    <row r="16" spans="1:6" x14ac:dyDescent="0.3">
      <c r="A16" s="8" t="s">
        <v>8334</v>
      </c>
      <c r="B16" s="9">
        <v>3</v>
      </c>
      <c r="C16" s="9">
        <v>114</v>
      </c>
      <c r="D16" s="9">
        <v>23</v>
      </c>
      <c r="E16" s="9"/>
      <c r="F16" s="9">
        <v>140</v>
      </c>
    </row>
    <row r="17" spans="1:6" x14ac:dyDescent="0.3">
      <c r="A17" s="8" t="s">
        <v>8335</v>
      </c>
      <c r="B17" s="9">
        <v>3</v>
      </c>
      <c r="C17" s="9">
        <v>17</v>
      </c>
      <c r="D17" s="9"/>
      <c r="E17" s="9"/>
      <c r="F17" s="9">
        <v>20</v>
      </c>
    </row>
    <row r="18" spans="1:6" x14ac:dyDescent="0.3">
      <c r="A18" s="8" t="s">
        <v>8336</v>
      </c>
      <c r="B18" s="9">
        <v>137</v>
      </c>
      <c r="C18" s="9">
        <v>3</v>
      </c>
      <c r="D18" s="9"/>
      <c r="E18" s="9"/>
      <c r="F18" s="9">
        <v>140</v>
      </c>
    </row>
    <row r="19" spans="1:6" x14ac:dyDescent="0.3">
      <c r="A19" s="8" t="s">
        <v>8337</v>
      </c>
      <c r="B19" s="9">
        <v>134</v>
      </c>
      <c r="C19" s="9">
        <v>26</v>
      </c>
      <c r="D19" s="9"/>
      <c r="E19" s="9"/>
      <c r="F19" s="9">
        <v>160</v>
      </c>
    </row>
    <row r="20" spans="1:6" x14ac:dyDescent="0.3">
      <c r="A20" s="8" t="s">
        <v>8338</v>
      </c>
      <c r="B20" s="9">
        <v>3</v>
      </c>
      <c r="C20" s="9">
        <v>57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8</v>
      </c>
      <c r="D21" s="9">
        <v>3</v>
      </c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>
        <v>3</v>
      </c>
      <c r="C23" s="9">
        <v>37</v>
      </c>
      <c r="D23" s="9"/>
      <c r="E23" s="9"/>
      <c r="F23" s="9">
        <v>40</v>
      </c>
    </row>
    <row r="24" spans="1:6" x14ac:dyDescent="0.3">
      <c r="A24" s="8" t="s">
        <v>8342</v>
      </c>
      <c r="B24" s="9">
        <v>63</v>
      </c>
      <c r="C24" s="9">
        <v>60</v>
      </c>
      <c r="D24" s="9">
        <v>17</v>
      </c>
      <c r="E24" s="9"/>
      <c r="F24" s="9">
        <v>140</v>
      </c>
    </row>
    <row r="25" spans="1:6" x14ac:dyDescent="0.3">
      <c r="A25" s="8" t="s">
        <v>8343</v>
      </c>
      <c r="B25" s="9">
        <v>3</v>
      </c>
      <c r="C25" s="9">
        <v>17</v>
      </c>
      <c r="D25" s="9"/>
      <c r="E25" s="9"/>
      <c r="F25" s="9">
        <v>20</v>
      </c>
    </row>
    <row r="26" spans="1:6" x14ac:dyDescent="0.3">
      <c r="A26" s="8" t="s">
        <v>8344</v>
      </c>
      <c r="B26" s="9">
        <v>54</v>
      </c>
      <c r="C26" s="9">
        <v>3</v>
      </c>
      <c r="D26" s="9">
        <v>3</v>
      </c>
      <c r="E26" s="9"/>
      <c r="F26" s="9">
        <v>60</v>
      </c>
    </row>
    <row r="27" spans="1:6" x14ac:dyDescent="0.3">
      <c r="A27" s="8" t="s">
        <v>8345</v>
      </c>
      <c r="B27" s="9">
        <v>3</v>
      </c>
      <c r="C27" s="9">
        <v>17</v>
      </c>
      <c r="D27" s="9"/>
      <c r="E27" s="9"/>
      <c r="F27" s="9">
        <v>20</v>
      </c>
    </row>
    <row r="28" spans="1:6" x14ac:dyDescent="0.3">
      <c r="A28" s="8" t="s">
        <v>8346</v>
      </c>
      <c r="B28" s="9">
        <v>97</v>
      </c>
      <c r="C28" s="9">
        <v>63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17</v>
      </c>
      <c r="D29" s="9">
        <v>3</v>
      </c>
      <c r="E29" s="9"/>
      <c r="F29" s="9">
        <v>20</v>
      </c>
    </row>
    <row r="30" spans="1:6" x14ac:dyDescent="0.3">
      <c r="A30" s="8" t="s">
        <v>8348</v>
      </c>
      <c r="B30" s="9">
        <v>682</v>
      </c>
      <c r="C30" s="9">
        <v>356</v>
      </c>
      <c r="D30" s="9">
        <v>9</v>
      </c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17</v>
      </c>
      <c r="C32" s="9"/>
      <c r="D32" s="9">
        <v>3</v>
      </c>
      <c r="E32" s="9"/>
      <c r="F32" s="9">
        <v>20</v>
      </c>
    </row>
    <row r="33" spans="1:6" x14ac:dyDescent="0.3">
      <c r="A33" s="8" t="s">
        <v>8351</v>
      </c>
      <c r="B33" s="9">
        <v>3</v>
      </c>
      <c r="C33" s="9">
        <v>17</v>
      </c>
      <c r="D33" s="9"/>
      <c r="E33" s="9"/>
      <c r="F33" s="9">
        <v>20</v>
      </c>
    </row>
    <row r="34" spans="1:6" x14ac:dyDescent="0.3">
      <c r="A34" s="8" t="s">
        <v>8352</v>
      </c>
      <c r="B34" s="9">
        <v>245</v>
      </c>
      <c r="C34" s="9">
        <v>12</v>
      </c>
      <c r="D34" s="9">
        <v>3</v>
      </c>
      <c r="E34" s="9"/>
      <c r="F34" s="9">
        <v>260</v>
      </c>
    </row>
    <row r="35" spans="1:6" x14ac:dyDescent="0.3">
      <c r="A35" s="8" t="s">
        <v>8353</v>
      </c>
      <c r="B35" s="9">
        <v>3</v>
      </c>
      <c r="C35" s="9"/>
      <c r="D35" s="9">
        <v>37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31</v>
      </c>
      <c r="C37" s="9">
        <v>3</v>
      </c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5</v>
      </c>
      <c r="D38" s="9">
        <v>15</v>
      </c>
      <c r="E38" s="9"/>
      <c r="F38" s="9">
        <v>60</v>
      </c>
    </row>
    <row r="39" spans="1:6" x14ac:dyDescent="0.3">
      <c r="A39" s="8" t="s">
        <v>8357</v>
      </c>
      <c r="B39" s="9">
        <v>88</v>
      </c>
      <c r="C39" s="9">
        <v>83</v>
      </c>
      <c r="D39" s="9">
        <v>11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57</v>
      </c>
      <c r="C41" s="9"/>
      <c r="D41" s="9"/>
      <c r="E41" s="9"/>
      <c r="F41" s="9">
        <v>57</v>
      </c>
    </row>
    <row r="42" spans="1:6" x14ac:dyDescent="0.3">
      <c r="A42" s="8" t="s">
        <v>8360</v>
      </c>
      <c r="B42" s="9">
        <v>3</v>
      </c>
      <c r="C42" s="9">
        <v>47</v>
      </c>
      <c r="D42" s="9">
        <v>7</v>
      </c>
      <c r="E42" s="9"/>
      <c r="F42" s="9">
        <v>57</v>
      </c>
    </row>
    <row r="43" spans="1:6" x14ac:dyDescent="0.3">
      <c r="A43" s="8" t="s">
        <v>8361</v>
      </c>
      <c r="B43" s="9">
        <v>3</v>
      </c>
      <c r="C43" s="9">
        <v>94</v>
      </c>
      <c r="D43" s="9">
        <v>3</v>
      </c>
      <c r="E43" s="9"/>
      <c r="F43" s="9">
        <v>100</v>
      </c>
    </row>
    <row r="44" spans="1:6" x14ac:dyDescent="0.3">
      <c r="A44" s="8" t="s">
        <v>8362</v>
      </c>
      <c r="B44" s="9">
        <v>23</v>
      </c>
      <c r="C44" s="9">
        <v>120</v>
      </c>
      <c r="D44" s="9">
        <v>57</v>
      </c>
      <c r="E44" s="9"/>
      <c r="F44" s="9">
        <v>200</v>
      </c>
    </row>
    <row r="45" spans="1:6" x14ac:dyDescent="0.3">
      <c r="A45" s="8" t="s">
        <v>8363</v>
      </c>
      <c r="B45" s="9">
        <v>6</v>
      </c>
      <c r="C45" s="9">
        <v>60</v>
      </c>
      <c r="D45" s="9">
        <v>94</v>
      </c>
      <c r="E45" s="9"/>
      <c r="F45" s="9">
        <v>160</v>
      </c>
    </row>
    <row r="46" spans="1:6" x14ac:dyDescent="0.3">
      <c r="A46" s="8" t="s">
        <v>8364</v>
      </c>
      <c r="B46" s="9">
        <v>3</v>
      </c>
      <c r="C46" s="9"/>
      <c r="D46" s="9">
        <v>17</v>
      </c>
      <c r="E46" s="9"/>
      <c r="F46" s="9">
        <v>20</v>
      </c>
    </row>
    <row r="47" spans="1:6" x14ac:dyDescent="0.3">
      <c r="A47" s="8" t="s">
        <v>8365</v>
      </c>
      <c r="B47" s="9"/>
      <c r="C47" s="9">
        <v>3</v>
      </c>
      <c r="D47" s="9"/>
      <c r="E47" s="9"/>
      <c r="F47" s="9">
        <v>3</v>
      </c>
    </row>
    <row r="48" spans="1:6" x14ac:dyDescent="0.3">
      <c r="A48" s="8" t="s">
        <v>8311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2C29-B3EF-4FAF-99CA-5A7AB3C0F2C5}">
  <sheetPr codeName="Sheet3"/>
  <dimension ref="A1:E18"/>
  <sheetViews>
    <sheetView topLeftCell="A2" workbookViewId="0">
      <selection activeCell="B5" sqref="B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8322</v>
      </c>
      <c r="B4" s="7" t="s">
        <v>8312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11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11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1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1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1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1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1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1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1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C1" zoomScale="55" zoomScaleNormal="55" workbookViewId="0">
      <selection activeCell="H166" sqref="H16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44140625" customWidth="1"/>
    <col min="16" max="16" width="31.109375" customWidth="1"/>
    <col min="17" max="17" width="20.109375" customWidth="1"/>
    <col min="18" max="18" width="24" customWidth="1"/>
    <col min="19" max="19" width="35.88671875" customWidth="1"/>
    <col min="20" max="20" width="30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4" si="0"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(K2/86400)+25569+(-5/24)</f>
        <v>25568.791666666668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(K3/86400)+25569+(-5/24)</f>
        <v>25568.791666666668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25568.791666666668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25568.791666666668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25568.791666666668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25568.791666666668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25568.791666666668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25568.791666666668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25568.791666666668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25568.791666666668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25568.791666666668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25568.791666666668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25568.791666666668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25568.791666666668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25568.791666666668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25568.791666666668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25568.791666666668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25568.791666666668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25568.791666666668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25568.791666666668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25568.791666666668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25568.791666666668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25568.791666666668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25568.791666666668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25568.791666666668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25568.791666666668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25568.791666666668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25568.791666666668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25568.791666666668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25568.791666666668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25568.791666666668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25568.791666666668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25568.791666666668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25568.791666666668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25568.791666666668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25568.791666666668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25568.791666666668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25568.791666666668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25568.791666666668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25568.791666666668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25568.791666666668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25568.791666666668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25568.791666666668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25568.791666666668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25568.791666666668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25568.791666666668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25568.791666666668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25568.791666666668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25568.791666666668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25568.791666666668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25568.791666666668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25568.791666666668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25568.791666666668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25568.791666666668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25568.791666666668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25568.791666666668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25568.791666666668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25568.791666666668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25568.791666666668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25568.791666666668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25568.791666666668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25568.791666666668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25568.791666666668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ref="O65:O128" si="6">E65/D65</f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25568.791666666668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6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25568.791666666668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(K67/86400)+25569+(-5/24)</f>
        <v>25568.791666666668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25568.791666666668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25568.791666666668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25568.791666666668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25568.791666666668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25568.791666666668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25568.791666666668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25568.791666666668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25568.791666666668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25568.791666666668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25568.791666666668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25568.791666666668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25568.791666666668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25568.791666666668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25568.791666666668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25568.791666666668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25568.791666666668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25568.791666666668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25568.791666666668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25568.791666666668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25568.791666666668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25568.791666666668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25568.791666666668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25568.791666666668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25568.791666666668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25568.791666666668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25568.791666666668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25568.791666666668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25568.791666666668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25568.791666666668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25568.791666666668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25568.791666666668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25568.791666666668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25568.791666666668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25568.791666666668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25568.791666666668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25568.791666666668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25568.791666666668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25568.791666666668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25568.791666666668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25568.791666666668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25568.791666666668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25568.791666666668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25568.791666666668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25568.791666666668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25568.791666666668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25568.791666666668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25568.791666666668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25568.791666666668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25568.791666666668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25568.791666666668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25568.791666666668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25568.791666666668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25568.791666666668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25568.791666666668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25568.791666666668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25568.791666666668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25568.791666666668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25568.791666666668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25568.791666666668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25568.791666666668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25568.791666666668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ref="O129:O192" si="12">E129/D129</f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25568.791666666668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2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25568.791666666668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(K131/86400)+25569+(-5/24)</f>
        <v>25568.791666666668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25568.791666666668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25568.791666666668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25568.791666666668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25568.791666666668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25568.791666666668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25568.791666666668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25568.791666666668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25568.791666666668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25568.791666666668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25568.791666666668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25568.791666666668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25568.791666666668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25568.791666666668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25568.791666666668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25568.791666666668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25568.791666666668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25568.791666666668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25568.791666666668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25568.791666666668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25568.791666666668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25568.791666666668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25568.791666666668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25568.791666666668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25568.791666666668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25568.791666666668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25568.791666666668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25568.791666666668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25568.791666666668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25568.791666666668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25568.791666666668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25568.791666666668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25568.791666666668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25568.791666666668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25568.791666666668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25568.791666666668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25568.791666666668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25568.791666666668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25568.791666666668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25568.791666666668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25568.791666666668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25568.791666666668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25568.791666666668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25568.791666666668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25568.791666666668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25568.791666666668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25568.791666666668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25568.791666666668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25568.791666666668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25568.791666666668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25568.791666666668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25568.791666666668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25568.791666666668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25568.791666666668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25568.791666666668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25568.791666666668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25568.791666666668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25568.791666666668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25568.791666666668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25568.791666666668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25568.791666666668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25568.791666666668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ref="O193:O256" si="18">E193/D193</f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25568.791666666668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25568.791666666668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(K195/86400)+25569+(-5/24)</f>
        <v>25568.791666666668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25568.791666666668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25568.791666666668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25568.791666666668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25568.791666666668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25568.791666666668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25568.791666666668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25568.791666666668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25568.791666666668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25568.791666666668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25568.791666666668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25568.791666666668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25568.791666666668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25568.791666666668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25568.791666666668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25568.791666666668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25568.791666666668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25568.791666666668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25568.791666666668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25568.791666666668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25568.791666666668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25568.791666666668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25568.791666666668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25568.791666666668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25568.791666666668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25568.791666666668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25568.791666666668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25568.791666666668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25568.791666666668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25568.791666666668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25568.791666666668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25568.791666666668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25568.791666666668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25568.791666666668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25568.791666666668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25568.791666666668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25568.791666666668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25568.791666666668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25568.791666666668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25568.791666666668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25568.791666666668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25568.791666666668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25568.791666666668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25568.791666666668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25568.791666666668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25568.791666666668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25568.791666666668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25568.791678240741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25568.791678240741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25568.791678240741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25568.791678240741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25568.791678240741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25568.791678240741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25568.791678240741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25568.791678240741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25568.791678240741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25568.791678240741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25568.791678240741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25568.791678240741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25568.791678240741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25568.791678240741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25568.791678240741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ref="O257:O320" si="24">E257/D257</f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25568.791678240741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25568.791678240741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(K259/86400)+25569+(-5/24)</f>
        <v>25568.791678240741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25568.791678240741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25568.791678240741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25568.791678240741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25568.791678240741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25568.791678240741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25568.791678240741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25568.791678240741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25568.791678240741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25568.791678240741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25568.791678240741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25568.791678240741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25568.791678240741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25568.791678240741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25568.791678240741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25568.791678240741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25568.791678240741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25568.791678240741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25568.791678240741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25568.791678240741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25568.791678240741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25568.791678240741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25568.791678240741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25568.791678240741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25568.791678240741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25568.791678240741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25568.791678240741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25568.791678240741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25568.791678240741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25568.791678240741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25568.791678240741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25568.791678240741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25568.791678240741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25568.791678240741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25568.791678240741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25568.791678240741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25568.791678240741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25568.791678240741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25568.791678240741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25568.791678240741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25568.791678240741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25568.791678240741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25568.791678240741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25568.791678240741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25568.791678240741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25568.791678240741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25568.791678240741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25568.791678240741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25568.791678240741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25568.791678240741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25568.791678240741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25568.791678240741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25568.791678240741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25568.791678240741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25568.791678240741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25568.791678240741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25568.791678240741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25568.791678240741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25568.791678240741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25568.791678240741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25568.791678240741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25568.791678240741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ref="O321:O384" si="30">E321/D321</f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25568.791678240741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0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25568.791678240741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(K323/86400)+25569+(-5/24)</f>
        <v>25568.791678240741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25568.791678240741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25568.791678240741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25568.791678240741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25568.791678240741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25568.791678240741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25568.791678240741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25568.791678240741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25568.791678240741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25568.791678240741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25568.791678240741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25568.791678240741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25568.791678240741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25568.791678240741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25568.791678240741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25568.791678240741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25568.791678240741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25568.791678240741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25568.791678240741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25568.791678240741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25568.791678240741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25568.791678240741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25568.791678240741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25568.791678240741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25568.791678240741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25568.791678240741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25568.791678240741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25568.791678240741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25568.791678240741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25568.791678240741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25568.791678240741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25568.791678240741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25568.791678240741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25568.791678240741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25568.791678240741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25568.791678240741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25568.791678240741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25568.791678240741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25568.791678240741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25568.791666666668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25568.791666666668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25568.791666666668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25568.791666666668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25568.791666666668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25568.791666666668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25568.791666666668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25568.791666666668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25568.791666666668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25568.791666666668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25568.791666666668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25568.791666666668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25568.791666666668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25568.791666666668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25568.791666666668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25568.791666666668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25568.791666666668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25568.791666666668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25568.791666666668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25568.791666666668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25568.791666666668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25568.791666666668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25568.791666666668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ref="O385:O448" si="36">E385/D385</f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25568.791666666668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25568.791666666668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(K387/86400)+25569+(-5/24)</f>
        <v>25568.791666666668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25568.791666666668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25568.791666666668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25568.791666666668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25568.791666666668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25568.791666666668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25568.791666666668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25568.791666666668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25568.791666666668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25568.791666666668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25568.791666666668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25568.791666666668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25568.791666666668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25568.791666666668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25568.791666666668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25568.791666666668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25568.791666666668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25568.791666666668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25568.791666666668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25568.791666666668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25568.791666666668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25568.791666666668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25568.791666666668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25568.791666666668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25568.791666666668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25568.791666666668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25568.791666666668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25568.791666666668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25568.791666666668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25568.791666666668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25568.791666666668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25568.791666666668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25568.791666666668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25568.791666666668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25568.791666666668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25568.791666666668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25568.791666666668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25568.791666666668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25568.791666666668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25568.791666666668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25568.791666666668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25568.791666666668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25568.791666666668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25568.791666666668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25568.791666666668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25568.791666666668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25568.791666666668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25568.791666666668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25568.791666666668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25568.791666666668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25568.791666666668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25568.791666666668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25568.791666666668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25568.791666666668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25568.791666666668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25568.791666666668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25568.791666666668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25568.791666666668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25568.791666666668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25568.791666666668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25568.791666666668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25568.791666666668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ref="O449:O512" si="42">E449/D449</f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25568.791666666668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25568.791666666668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(K451/86400)+25569+(-5/24)</f>
        <v>25568.791666666668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25568.791666666668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25568.791666666668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25568.791666666668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25568.791666666668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25568.791666666668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25568.791666666668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25568.791666666668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25568.791666666668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25568.791666666668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25568.791666666668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25568.791666666668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25568.791666666668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25568.791666666668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25568.791666666668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25568.791666666668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25568.791666666668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25568.791666666668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25568.791666666668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25568.791666666668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25568.791666666668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25568.791666666668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25568.791666666668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25568.791666666668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25568.791666666668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25568.791666666668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25568.791666666668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25568.791666666668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25568.791666666668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25568.791666666668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25568.791666666668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25568.791666666668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25568.791666666668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25568.791666666668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25568.791666666668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25568.791666666668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25568.791666666668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25568.791666666668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25568.791666666668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25568.791666666668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25568.791666666668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25568.791666666668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25568.791666666668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25568.791666666668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25568.791666666668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25568.791666666668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25568.791666666668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25568.791666666668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25568.791666666668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25568.791666666668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25568.791666666668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25568.791666666668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25568.791666666668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25568.791666666668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25568.791666666668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25568.791666666668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25568.791666666668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25568.791666666668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25568.791666666668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25568.791666666668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25568.791666666668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25568.791666666668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ref="O513:O576" si="48">E513/D513</f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25568.791666666668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8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25568.791666666668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(K515/86400)+25569+(-5/24)</f>
        <v>25568.791666666668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25568.791666666668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25568.791666666668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25568.791666666668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25568.791666666668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25568.791666666668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25568.791666666668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25568.791666666668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25568.791666666668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25568.791666666668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25568.791666666668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25568.791666666668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25568.791666666668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25568.791666666668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25568.791666666668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25568.791666666668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25568.791666666668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25568.791666666668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25568.791666666668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25568.791666666668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25568.791666666668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25568.791666666668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25568.791666666668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25568.791666666668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25568.791666666668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25568.791666666668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25568.791666666668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25568.791666666668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25568.791666666668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25568.791666666668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25568.791666666668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25568.791666666668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25568.791666666668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25568.791666666668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25568.791666666668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25568.791666666668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25568.791666666668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25568.791666666668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25568.791666666668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25568.791666666668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25568.791666666668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25568.791666666668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25568.791666666668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25568.791666666668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25568.791666666668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25568.791666666668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25568.791666666668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25568.791666666668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25568.791666666668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25568.791666666668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25568.791666666668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25568.791666666668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25568.791666666668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25568.791666666668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25568.791666666668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25568.791666666668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25568.791666666668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25568.791666666668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25568.791666666668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25568.791666666668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25568.791666666668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25568.791666666668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ref="O577:O640" si="54">E577/D577</f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25568.791666666668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4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25568.791666666668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(K579/86400)+25569+(-5/24)</f>
        <v>25568.791666666668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25568.791666666668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25568.791666666668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25568.791666666668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25568.791666666668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25568.791666666668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25568.791666666668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25568.791666666668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25568.791666666668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25568.791666666668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25568.791666666668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25568.791666666668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25568.791666666668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25568.791666666668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25568.791666666668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25568.791666666668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25568.791666666668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25568.791666666668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25568.791666666668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25568.791666666668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25568.791666666668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25568.791666666668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25568.791666666668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25568.791666666668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25568.791666666668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25568.791666666668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25568.791666666668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25568.791666666668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25568.791666666668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25568.791666666668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25568.791666666668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25568.791666666668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25568.791666666668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25568.791666666668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25568.791666666668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25568.791666666668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25568.791666666668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25568.791666666668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25568.791666666668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25568.791666666668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25568.791666666668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25568.791666666668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25568.791666666668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25568.791666666668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25568.791666666668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25568.791666666668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25568.791666666668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25568.791666666668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25568.791666666668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25568.791666666668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25568.791666666668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25568.791666666668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25568.791666666668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25568.791666666668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25568.791666666668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25568.791666666668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25568.791666666668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25568.791666666668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25568.791666666668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25568.791666666668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25568.791666666668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25568.791666666668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ref="O641:O704" si="60">E641/D641</f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25568.791666666668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25568.791666666668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(K643/86400)+25569+(-5/24)</f>
        <v>25568.791666666668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25568.791666666668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25568.791666666668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25568.791666666668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25568.791666666668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25568.791666666668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25568.791666666668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25568.791666666668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25568.791666666668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25568.791666666668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25568.791666666668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25568.791666666668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25568.791666666668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25568.791666666668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25568.791666666668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25568.791666666668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25568.791666666668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25568.791666666668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25568.791666666668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25568.791666666668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25568.791666666668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25568.791666666668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25568.791666666668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25568.791666666668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25568.791666666668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25568.791666666668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25568.791666666668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25568.791666666668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25568.791666666668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25568.791666666668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25568.791666666668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25568.791666666668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25568.791666666668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25568.791666666668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25568.791666666668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25568.791666666668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25568.791666666668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25568.791666666668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25568.791666666668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25568.791666666668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25568.791666666668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25568.791666666668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25568.791666666668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25568.791666666668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25568.791666666668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25568.791666666668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25568.791666666668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25568.791666666668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25568.791666666668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25568.791666666668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25568.791666666668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25568.791666666668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25568.791666666668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25568.791666666668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25568.791666666668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25568.791666666668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25568.791666666668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25568.791666666668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25568.791666666668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25568.791666666668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25568.791666666668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25568.791666666668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ref="O705:O768" si="66">E705/D705</f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25568.791666666668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25568.791666666668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(K707/86400)+25569+(-5/24)</f>
        <v>25568.791666666668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25568.791666666668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25568.791666666668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25568.791666666668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25568.791666666668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25568.791666666668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25568.791666666668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25568.791666666668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25568.791666666668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25568.791666666668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25568.791666666668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25568.791666666668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25568.791666666668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25568.791666666668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25568.791666666668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25568.791666666668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25568.791666666668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25568.791666666668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25568.791666666668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25568.791666666668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25568.791666666668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25568.791666666668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25568.791666666668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25568.791666666668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25568.791666666668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25568.791666666668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25568.791666666668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25568.791666666668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25568.791666666668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25568.791666666668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25568.791666666668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25568.791666666668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25568.791666666668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25568.791666666668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25568.791666666668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25568.791666666668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25568.791666666668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25568.791666666668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25568.791666666668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25568.791666666668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25568.791666666668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25568.791666666668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25568.791666666668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25568.791666666668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25568.791666666668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25568.791666666668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25568.791666666668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25568.791666666668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25568.791666666668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25568.791666666668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25568.791666666668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25568.791666666668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25568.791666666668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25568.791666666668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25568.791666666668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25568.791666666668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25568.791666666668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25568.791666666668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25568.791666666668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25568.791666666668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25568.791666666668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25568.791666666668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ref="O769:O832" si="72">E769/D769</f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25568.791666666668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25568.791666666668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(K771/86400)+25569+(-5/24)</f>
        <v>25568.791666666668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25568.791666666668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25568.791666666668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25568.791666666668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25568.791666666668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25568.791666666668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25568.791666666668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25568.791666666668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25568.791666666668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25568.791666666668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25568.791666666668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25568.791666666668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25568.791666666668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25568.791666666668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25568.791666666668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25568.791666666668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25568.791666666668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25568.791666666668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25568.791666666668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25568.791666666668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25568.791666666668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25568.791666666668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25568.791666666668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25568.791666666668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25568.791666666668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25568.791666666668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25568.791666666668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25568.791666666668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25568.791666666668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25568.791666666668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25568.791666666668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25568.791666666668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25568.791666666668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25568.791666666668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25568.791666666668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25568.791666666668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25568.791666666668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25568.791666666668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25568.791666666668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25568.791666666668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25568.791666666668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25568.791666666668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25568.791666666668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25568.791666666668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25568.791666666668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25568.791666666668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25568.791666666668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25568.791666666668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25568.791666666668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25568.791666666668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25568.791666666668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25568.791666666668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25568.791666666668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25568.791666666668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25568.791666666668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25568.791666666668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25568.791666666668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25568.791666666668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25568.791666666668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25568.791666666668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25568.791666666668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25568.791666666668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ref="O833:O896" si="78">E833/D833</f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25568.791666666668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25568.791666666668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(K835/86400)+25569+(-5/24)</f>
        <v>25568.791666666668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25568.791666666668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25568.791666666668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25568.791666666668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25568.791666666668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25568.791666666668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25568.791666666668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25568.791666666668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25568.791678240741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25568.791678240741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25568.791666666668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25568.791678240741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25568.791666666668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25568.791666666668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25568.791666666668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25568.791666666668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25568.791666666668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25568.791666666668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25568.791666666668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25568.791666666668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25568.791666666668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25568.791666666668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25568.791666666668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25568.791666666668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25568.791666666668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25568.791666666668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25568.791666666668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25568.791666666668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25568.791666666668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25568.791666666668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25568.791666666668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25568.791666666668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25568.791666666668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25568.791666666668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25568.791666666668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25568.791666666668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25568.791666666668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25568.791666666668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25568.791666666668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25568.791666666668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25568.791666666668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25568.791666666668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25568.791666666668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25568.791666666668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25568.791666666668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25568.791666666668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25568.791666666668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25568.791666666668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25568.791666666668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25568.791666666668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25568.791666666668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25568.791666666668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25568.791666666668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25568.791666666668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25568.791666666668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25568.791666666668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25568.791666666668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25568.791666666668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25568.791666666668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25568.791666666668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25568.791666666668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25568.791666666668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ref="O897:O960" si="84">E897/D897</f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25568.791666666668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25568.791666666668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(K899/86400)+25569+(-5/24)</f>
        <v>25568.791666666668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25568.791666666668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25568.791666666668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25568.791666666668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25568.791666666668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25568.791666666668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25568.791666666668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25568.791666666668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25568.791666666668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25568.791666666668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25568.791666666668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25568.791666666668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25568.791666666668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25568.791666666668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25568.791666666668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25568.791666666668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25568.791666666668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25568.791666666668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25568.791666666668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25568.791666666668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25568.791666666668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25568.791666666668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25568.791666666668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25568.791666666668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25568.791666666668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25568.791666666668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25568.791666666668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25568.791666666668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25568.791666666668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25568.791666666668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25568.791666666668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25568.791666666668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25568.791666666668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25568.791666666668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25568.791666666668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25568.791666666668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25568.791666666668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25568.791666666668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25568.791666666668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25568.791666666668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25568.791666666668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25568.791666666668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25568.791666666668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25568.791666666668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25568.791666666668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25568.791666666668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25568.791666666668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25568.791666666668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25568.791666666668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25568.791666666668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25568.791666666668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25568.791666666668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25568.791666666668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25568.791666666668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25568.791666666668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25568.791666666668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25568.791666666668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25568.791666666668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25568.791666666668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25568.791666666668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25568.791666666668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25568.791666666668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ref="O961:O1024" si="90">E961/D961</f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25568.791666666668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25568.791666666668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(K963/86400)+25569+(-5/24)</f>
        <v>25568.791666666668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25568.791666666668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25568.791666666668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25568.791666666668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25568.791666666668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25568.791666666668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25568.791666666668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25568.791666666668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25568.791666666668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25568.791666666668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25568.791666666668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25568.791666666668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25568.791666666668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25568.791666666668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25568.791666666668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25568.791666666668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25568.791666666668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25568.791666666668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25568.791666666668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25568.791666666668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25568.791666666668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25568.791666666668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25568.791666666668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25568.791666666668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25568.791666666668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25568.791666666668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25568.791666666668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25568.791666666668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25568.791666666668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25568.791666666668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25568.791666666668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25568.791666666668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25568.791666666668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25568.791666666668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25568.791666666668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25568.791666666668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25568.791666666668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25568.791666666668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25568.791666666668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25568.791666666668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25568.791666666668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25568.791666666668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25568.791666666668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25568.791666666668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25568.791666666668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25568.791666666668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25568.791666666668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25568.791666666668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25568.791666666668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25568.791666666668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25568.791666666668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25568.791666666668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25568.791666666668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25568.791666666668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25568.791666666668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25568.791666666668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25568.791666666668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25568.791666666668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25568.791666666668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25568.791666666668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25568.791678240741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25568.791678240741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ref="O1025:O1088" si="96">E1025/D1025</f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25568.791666666668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25568.791678240741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(K1027/86400)+25569+(-5/24)</f>
        <v>25568.791678240741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25568.791678240741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25568.791678240741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25568.791678240741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25568.791666666668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25568.791666666668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25568.791666666668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25568.791666666668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25568.791666666668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25568.791666666668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25568.791666666668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25568.791666666668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25568.791666666668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25568.791666666668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25568.791666666668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25568.791666666668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25568.791666666668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25568.791666666668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25568.791666666668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25568.791666666668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25568.791666666668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25568.791666666668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25568.791666666668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25568.791666666668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25568.791666666668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25568.791666666668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25568.791666666668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25568.791666666668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25568.791666666668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25568.791666666668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25568.791666666668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25568.791666666668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25568.791666666668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25568.791666666668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25568.791666666668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25568.791666666668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25568.791666666668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25568.791666666668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25568.791666666668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25568.791666666668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25568.791666666668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25568.791666666668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25568.791666666668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25568.791666666668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25568.791666666668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25568.791666666668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25568.791666666668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25568.791666666668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25568.791666666668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25568.791666666668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25568.791666666668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25568.791666666668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25568.791666666668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25568.791666666668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25568.791666666668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25568.791666666668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25568.791666666668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25568.791666666668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25568.791666666668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25568.791666666668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25568.791666666668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25568.791666666668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ref="O1089:O1152" si="102">E1089/D1089</f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25568.791666666668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25568.791666666668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(K1091/86400)+25569+(-5/24)</f>
        <v>25568.791666666668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25568.791666666668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25568.791666666668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25568.791666666668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25568.791666666668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25568.791666666668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25568.791666666668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25568.791666666668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25568.791666666668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25568.791666666668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25568.791666666668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25568.791666666668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25568.791666666668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25568.791666666668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25568.791666666668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25568.791666666668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25568.791666666668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25568.791666666668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25568.791666666668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25568.791666666668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25568.791666666668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25568.791666666668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25568.791666666668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25568.791666666668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25568.791666666668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25568.791666666668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25568.791666666668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25568.791666666668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25568.791666666668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25568.791666666668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25568.791666666668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25568.791666666668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25568.791666666668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25568.791666666668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25568.791666666668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25568.791666666668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25568.791666666668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25568.791666666668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25568.791666666668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25568.791666666668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25568.791666666668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25568.791666666668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25568.791666666668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25568.791666666668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25568.791666666668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25568.791666666668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25568.791666666668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25568.791666666668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25568.791666666668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25568.791666666668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25568.791666666668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25568.791666666668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25568.791666666668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25568.791666666668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25568.791666666668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25568.791666666668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25568.791666666668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25568.791666666668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25568.791666666668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25568.791666666668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25568.791666666668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25568.791666666668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ref="O1153:O1216" si="108">E1153/D1153</f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25568.791666666668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25568.791666666668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(K1155/86400)+25569+(-5/24)</f>
        <v>25568.791666666668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25568.791666666668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25568.791666666668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25568.791666666668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25568.791666666668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25568.791666666668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25568.791666666668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25568.791666666668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25568.791666666668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25568.791666666668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25568.791666666668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25568.791666666668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25568.791666666668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25568.791666666668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25568.791666666668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25568.791666666668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25568.791666666668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25568.791666666668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25568.791666666668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25568.791666666668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25568.791666666668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25568.791666666668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25568.791666666668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25568.791666666668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25568.791666666668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25568.791666666668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25568.791666666668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25568.791666666668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25568.791666666668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25568.791666666668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25568.791666666668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25568.791666666668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25568.791666666668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25568.791666666668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25568.791666666668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25568.791666666668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25568.791666666668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25568.791666666668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25568.791666666668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25568.791666666668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25568.791666666668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25568.791666666668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25568.791666666668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25568.791666666668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25568.791666666668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25568.791666666668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25568.791666666668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25568.791666666668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25568.791666666668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25568.791666666668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25568.791666666668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25568.791666666668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25568.791666666668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25568.791666666668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25568.791666666668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25568.791666666668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25568.791666666668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25568.791666666668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25568.791666666668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25568.791666666668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25568.791666666668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25568.791666666668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ref="O1217:O1280" si="114">E1217/D1217</f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25568.791666666668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25568.791666666668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(K1219/86400)+25569+(-5/24)</f>
        <v>25568.791666666668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25568.791666666668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25568.791666666668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25568.791666666668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25568.791666666668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25568.791666666668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25568.791666666668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25568.791666666668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25568.791666666668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25568.791666666668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25568.791666666668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25568.791666666668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25568.791666666668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25568.791666666668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25568.791666666668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25568.791666666668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25568.791666666668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25568.791666666668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25568.791666666668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25568.791666666668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25568.791666666668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25568.791666666668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25568.791666666668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25568.791666666668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25568.791666666668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25568.791666666668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25568.791666666668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25568.791678240741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25568.791678240741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25568.791678240741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25568.791678240741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25568.791678240741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25568.791678240741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25568.791678240741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25568.791678240741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25568.791678240741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25568.791678240741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25568.791678240741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25568.791678240741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25568.791678240741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25568.791678240741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25568.791678240741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25568.791678240741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25568.791678240741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25568.791678240741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25568.791678240741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25568.791678240741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25568.791678240741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25568.791678240741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25568.791678240741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25568.791678240741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25568.791678240741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25568.791678240741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25568.791678240741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25568.791678240741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25568.791678240741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25568.791678240741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25568.791678240741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25568.791678240741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25568.791678240741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25568.791678240741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25568.791678240741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ref="O1281:O1344" si="120">E1281/D1281</f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25568.791678240741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25568.791678240741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(K1283/86400)+25569+(-5/24)</f>
        <v>25568.791678240741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25568.791678240741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25568.791678240741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25568.791666666668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25568.791666666668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25568.791666666668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25568.791666666668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25568.791666666668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25568.791666666668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25568.791666666668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25568.791666666668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25568.791666666668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25568.791666666668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25568.791666666668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25568.791666666668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25568.791666666668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25568.791666666668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25568.791666666668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25568.791666666668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25568.791666666668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25568.791666666668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25568.791666666668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25568.791666666668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25568.791666666668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25568.791666666668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25568.791666666668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25568.791666666668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25568.791666666668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25568.791666666668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25568.791666666668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25568.791666666668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25568.791666666668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25568.791666666668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25568.791666666668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25568.791666666668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25568.791666666668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25568.791666666668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25568.791666666668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25568.791666666668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25568.791666666668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25568.791666666668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25568.791666666668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25568.791666666668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25568.791666666668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25568.791666666668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25568.791666666668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25568.791666666668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25568.791666666668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25568.791666666668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25568.791666666668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25568.791666666668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25568.791666666668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25568.791666666668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25568.791666666668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25568.791666666668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25568.791666666668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25568.791666666668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25568.791666666668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25568.791666666668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25568.791666666668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25568.791666666668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25568.791666666668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ref="O1345:O1408" si="126">E1345/D1345</f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25568.791666666668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25568.791666666668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(K1347/86400)+25569+(-5/24)</f>
        <v>25568.791666666668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25568.791666666668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25568.791666666668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25568.791666666668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25568.791666666668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25568.791666666668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25568.791666666668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25568.791666666668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25568.791666666668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25568.791666666668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25568.791666666668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25568.791666666668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25568.791666666668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25568.791666666668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25568.791666666668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25568.791666666668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25568.791666666668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25568.791666666668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25568.791666666668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25568.791666666668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25568.791666666668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25568.791666666668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25568.791666666668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25568.791666666668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25568.791666666668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25568.791666666668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25568.791666666668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25568.791666666668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25568.791666666668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25568.791666666668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25568.791666666668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25568.791666666668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25568.791666666668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25568.791666666668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25568.791666666668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25568.791666666668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25568.791666666668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25568.791666666668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25568.791666666668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25568.791666666668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25568.791666666668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25568.791666666668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25568.791666666668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25568.791666666668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25568.791666666668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25568.791666666668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25568.791666666668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25568.791666666668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25568.791666666668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25568.791666666668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25568.791666666668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25568.791666666668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25568.791666666668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25568.791666666668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25568.791666666668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25568.791666666668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25568.791666666668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25568.791666666668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25568.791666666668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25568.791678240741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25568.791678240741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25568.791666666668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ref="O1409:O1472" si="132">E1409/D1409</f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25568.791666666668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25568.791666666668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(K1411/86400)+25569+(-5/24)</f>
        <v>25568.791666666668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25568.791666666668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25568.791666666668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25568.791666666668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25568.791666666668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25568.791666666668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25568.791666666668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25568.791666666668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25568.791666666668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25568.791666666668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25568.791666666668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25568.791666666668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25568.791666666668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25568.791666666668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25568.791666666668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25568.791666666668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25568.791666666668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25568.791666666668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25568.791666666668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25568.791666666668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25568.791666666668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25568.791666666668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25568.791666666668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25568.791666666668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25568.791666666668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25568.791666666668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25568.791666666668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25568.791666666668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25568.791666666668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25568.791666666668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25568.791666666668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25568.791666666668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25568.791666666668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25568.791666666668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25568.791666666668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25568.791666666668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25568.791666666668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25568.791666666668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25568.791666666668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25568.791666666668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25568.791666666668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25568.791666666668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25568.791666666668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25568.791666666668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25568.791666666668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25568.791666666668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25568.791666666668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25568.791666666668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25568.791666666668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25568.791666666668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25568.791666666668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25568.791666666668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25568.791678240741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25568.791678240741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25568.791678240741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25568.791678240741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25568.791678240741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25568.791678240741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25568.791678240741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25568.791678240741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25568.791678240741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25568.791678240741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ref="O1473:O1536" si="138">E1473/D1473</f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25568.791678240741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25568.791678240741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(K1475/86400)+25569+(-5/24)</f>
        <v>25568.791678240741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25568.791678240741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25568.791678240741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25568.791678240741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25568.791678240741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25568.791678240741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25568.791678240741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25568.791678240741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25568.791666666668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25568.791666666668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25568.791666666668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25568.791666666668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25568.791666666668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25568.791666666668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25568.791666666668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25568.791666666668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25568.791666666668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25568.791666666668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25568.791666666668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25568.791666666668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25568.791666666668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25568.791666666668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25568.791666666668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25568.791666666668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25568.791666666668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25568.791666666668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25568.791666666668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25568.791666666668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25568.791678240741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25568.791678240741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25568.791678240741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25568.791678240741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25568.791678240741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25568.791678240741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25568.791678240741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25568.791678240741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25568.791678240741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25568.791678240741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25568.791678240741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25568.791678240741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25568.791678240741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25568.791678240741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25568.791678240741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25568.791678240741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25568.791678240741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25568.791678240741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25568.791678240741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25568.791678240741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25568.791678240741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25568.791678240741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25568.791678240741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25568.791678240741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25568.791678240741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25568.791678240741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25568.791678240741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25568.791678240741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25568.791678240741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25568.791678240741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25568.791678240741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25568.791678240741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25568.791678240741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25568.791678240741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ref="O1537:O1600" si="144">E1537/D1537</f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25568.791678240741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25568.791678240741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(K1539/86400)+25569+(-5/24)</f>
        <v>25568.791678240741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25568.791678240741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25568.791666666668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25568.791678240741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25568.791666666668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25568.791666666668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25568.791666666668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25568.791666666668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25568.791666666668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25568.791666666668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25568.791666666668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25568.791666666668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25568.791666666668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25568.791666666668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25568.791666666668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25568.791666666668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25568.791666666668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25568.791666666668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25568.791666666668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25568.791666666668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25568.791666666668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25568.791666666668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25568.791666666668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25568.791666666668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25568.791666666668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25568.791666666668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25568.791666666668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25568.791666666668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25568.791666666668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25568.791666666668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25568.791666666668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25568.791666666668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25568.791666666668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25568.791666666668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25568.791666666668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25568.791666666668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25568.791666666668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25568.791666666668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25568.791666666668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25568.791666666668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25568.791666666668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25568.791666666668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25568.791666666668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25568.791666666668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25568.791666666668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25568.791666666668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25568.791666666668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25568.791666666668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25568.791666666668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25568.791666666668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25568.791666666668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25568.791666666668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25568.791666666668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25568.791666666668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25568.791666666668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25568.791666666668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25568.791666666668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25568.791666666668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25568.791666666668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25568.791666666668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25568.791666666668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25568.791666666668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ref="O1601:O1664" si="150">E1601/D1601</f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25568.791666666668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25568.791666666668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(K1603/86400)+25569+(-5/24)</f>
        <v>25568.791666666668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25568.791666666668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25568.791666666668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25568.791666666668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25568.791666666668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25568.791666666668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25568.791666666668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25568.791666666668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25568.791666666668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25568.791666666668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25568.791666666668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25568.791666666668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25568.791666666668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25568.791666666668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25568.791666666668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25568.791666666668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25568.791666666668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25568.791666666668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25568.791666666668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25568.791666666668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25568.791666666668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25568.791666666668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25568.791666666668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25568.791666666668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25568.791666666668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25568.791666666668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25568.791666666668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25568.791666666668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25568.791666666668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25568.791666666668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25568.791666666668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25568.791666666668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25568.791666666668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25568.791666666668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25568.791666666668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25568.791666666668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25568.791666666668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25568.791666666668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25568.791666666668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25568.791666666668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25568.791666666668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25568.791666666668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25568.791666666668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25568.791666666668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25568.791666666668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25568.791666666668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25568.791666666668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25568.791666666668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25568.791666666668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25568.791666666668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25568.791666666668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25568.791666666668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25568.791666666668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25568.791666666668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25568.791666666668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25568.791666666668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25568.791666666668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25568.791666666668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25568.791666666668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25568.791666666668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25568.791666666668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25568.791666666668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ref="O1665:O1728" si="156">E1665/D1665</f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25568.791666666668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25568.791666666668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(K1667/86400)+25569+(-5/24)</f>
        <v>25568.791666666668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25568.791666666668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25568.791666666668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25568.791666666668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25568.791666666668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25568.791666666668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25568.791666666668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25568.791666666668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25568.791666666668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25568.791666666668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25568.791666666668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25568.791666666668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25568.791666666668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25568.791666666668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25568.791666666668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25568.791666666668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25568.791666666668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25568.791666666668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25568.791666666668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25568.791666666668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25568.791666666668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25568.791666666668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25568.791666666668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25568.791666666668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25568.791666666668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25568.791666666668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25568.791666666668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25568.791666666668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25568.791666666668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25568.791666666668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25568.791666666668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25568.791666666668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25568.791666666668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25568.791666666668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25568.791666666668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25568.791666666668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25568.791666666668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25568.791666666668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25568.791666666668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25568.791666666668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25568.791666666668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25568.791666666668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25568.791666666668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25568.791666666668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25568.791666666668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25568.791666666668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25568.791666666668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25568.791666666668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25568.791666666668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25568.791666666668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25568.791666666668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25568.791666666668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25568.791666666668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25568.791666666668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25568.791666666668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25568.791666666668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25568.791666666668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25568.791666666668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25568.791666666668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25568.791666666668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25568.791666666668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25568.791666666668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ref="O1729:O1792" si="162">E1729/D1729</f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25568.791666666668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25568.791666666668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(K1731/86400)+25569+(-5/24)</f>
        <v>25568.791666666668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25568.791666666668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25568.791666666668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25568.791666666668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25568.791666666668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25568.791666666668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25568.791666666668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25568.791666666668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25568.791666666668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25568.791666666668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25568.791666666668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25568.791666666668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25568.791666666668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25568.791666666668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25568.791666666668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25568.791666666668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25568.791666666668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25568.791666666668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25568.791666666668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25568.791666666668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25568.791666666668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25568.791666666668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25568.791666666668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25568.791666666668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25568.791666666668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25568.791666666668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25568.791666666668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25568.791666666668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25568.791666666668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25568.791666666668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25568.791666666668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25568.791666666668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25568.791666666668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25568.791666666668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25568.791666666668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25568.791678240741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25568.791678240741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25568.791678240741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25568.791678240741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25568.791678240741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25568.791678240741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25568.791678240741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25568.791678240741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25568.791678240741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25568.791678240741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25568.791678240741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25568.791678240741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25568.791678240741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25568.791678240741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25568.791678240741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25568.791678240741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25568.791678240741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25568.791678240741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25568.791678240741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25568.791678240741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25568.791678240741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25568.791678240741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25568.791678240741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25568.791678240741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25568.791678240741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25568.791678240741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25568.791678240741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ref="O1793:O1856" si="168">E1793/D1793</f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25568.791678240741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25568.791678240741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(K1795/86400)+25569+(-5/24)</f>
        <v>25568.791678240741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25568.791678240741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25568.791678240741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25568.791678240741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25568.791678240741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25568.791678240741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25568.791678240741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25568.791678240741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25568.791678240741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25568.791678240741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25568.791678240741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25568.791678240741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25568.791678240741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25568.791678240741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25568.791678240741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25568.791678240741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25568.791678240741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25568.791666666668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25568.791666666668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25568.791666666668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25568.791666666668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25568.791666666668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25568.791666666668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25568.791666666668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25568.791666666668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25568.791666666668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25568.791666666668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25568.791666666668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25568.791666666668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25568.791666666668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25568.791666666668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25568.791666666668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25568.791666666668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25568.791666666668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25568.791666666668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25568.791666666668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25568.791666666668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25568.791666666668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25568.791666666668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25568.791666666668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25568.791666666668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25568.791666666668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25568.791666666668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25568.791666666668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25568.791666666668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25568.791666666668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25568.791666666668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25568.791666666668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25568.791666666668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25568.791666666668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25568.791666666668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25568.791666666668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25568.791666666668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25568.791666666668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25568.791666666668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25568.791666666668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25568.791666666668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25568.791666666668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25568.791666666668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25568.791666666668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25568.791666666668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25568.791666666668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ref="O1857:O1920" si="174">E1857/D1857</f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25568.791666666668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25568.791666666668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(K1859/86400)+25569+(-5/24)</f>
        <v>25568.791666666668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25568.791666666668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25568.791666666668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25568.791666666668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25568.791666666668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25568.791666666668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25568.791666666668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25568.791666666668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25568.791666666668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25568.791666666668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25568.791666666668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25568.791666666668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25568.791666666668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25568.791666666668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25568.791666666668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25568.791666666668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25568.791666666668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25568.791666666668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25568.791666666668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25568.791666666668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25568.791666666668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25568.791666666668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25568.791666666668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25568.791666666668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25568.791666666668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25568.791666666668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25568.791666666668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25568.791666666668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25568.791666666668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25568.791666666668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25568.791666666668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25568.791666666668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25568.791666666668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25568.791666666668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25568.791666666668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25568.791666666668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25568.791666666668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25568.791666666668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25568.791666666668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25568.791666666668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25568.791666666668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25568.791666666668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25568.791666666668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25568.791666666668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25568.791666666668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25568.791666666668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25568.791666666668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25568.791666666668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25568.791666666668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25568.791666666668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25568.791666666668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25568.791666666668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25568.791666666668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25568.791666666668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25568.791666666668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25568.791666666668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25568.791666666668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25568.791666666668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25568.791666666668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25568.791666666668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25568.791666666668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25568.791666666668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ref="O1921:O1984" si="180">E1921/D1921</f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25568.791666666668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25568.791666666668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(K1923/86400)+25569+(-5/24)</f>
        <v>25568.791666666668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25568.791666666668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25568.791666666668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25568.791666666668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25568.791666666668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25568.791666666668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25568.791666666668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25568.791666666668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25568.791666666668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25568.791666666668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25568.791666666668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25568.791666666668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25568.791666666668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25568.791666666668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25568.791666666668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25568.791666666668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25568.791666666668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25568.791666666668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25568.791666666668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25568.791666666668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25568.791678240741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25568.791678240741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25568.791678240741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25568.791678240741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25568.791678240741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25568.791678240741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25568.791678240741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25568.791678240741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25568.791678240741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25568.791678240741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25568.791678240741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25568.791678240741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25568.791678240741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25568.791678240741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25568.791678240741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25568.791678240741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25568.791678240741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25568.791678240741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25568.791678240741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25568.791678240741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25568.791678240741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25568.791678240741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25568.791678240741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25568.791678240741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25568.791678240741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25568.791678240741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25568.791678240741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25568.791678240741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25568.791678240741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25568.791678240741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25568.791678240741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25568.791678240741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25568.791678240741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25568.791678240741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25568.791678240741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25568.791678240741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25568.791678240741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25568.791678240741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25568.791678240741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25568.791678240741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25568.791666666668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25568.791666666668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ref="O1985:O2048" si="186">E1985/D1985</f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25568.791666666668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25568.791666666668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(K1987/86400)+25569+(-5/24)</f>
        <v>25568.791666666668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25568.791666666668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25568.791666666668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25568.791666666668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25568.791666666668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25568.791666666668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25568.791666666668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25568.791666666668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25568.791666666668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25568.791666666668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25568.791666666668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25568.791666666668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25568.791666666668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25568.791666666668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25568.791666666668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25568.791666666668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25568.791678240741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25568.791678240741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25568.791678240741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25568.791678240741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25568.791678240741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25568.791678240741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25568.791678240741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25568.791678240741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25568.791678240741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25568.791678240741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25568.791678240741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25568.791678240741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25568.791678240741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25568.791678240741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25568.791678240741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25568.791678240741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25568.791678240741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25568.791678240741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25568.791678240741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25568.791678240741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25568.791678240741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25568.791678240741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25568.791678240741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25568.791678240741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25568.791678240741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25568.791678240741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25568.791678240741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25568.791678240741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25568.791678240741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25568.791678240741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25568.791678240741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25568.791678240741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25568.791678240741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25568.791678240741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25568.791678240741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25568.791678240741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25568.791678240741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25568.791678240741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25568.791678240741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25568.791678240741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25568.791666666668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25568.791666666668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25568.791666666668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25568.791666666668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25568.791666666668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25568.791666666668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ref="O2049:O2112" si="192">E2049/D2049</f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25568.791666666668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25568.791666666668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(K2051/86400)+25569+(-5/24)</f>
        <v>25568.791666666668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25568.791666666668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25568.791666666668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25568.791666666668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25568.791666666668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25568.791666666668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25568.791666666668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25568.791666666668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25568.791666666668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25568.791666666668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25568.791666666668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25568.791666666668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25568.791666666668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25568.791666666668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25568.791666666668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25568.791666666668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25568.791666666668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25568.791666666668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25568.791666666668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25568.791666666668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25568.791666666668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25568.791666666668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25568.791666666668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25568.791666666668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25568.791666666668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25568.791666666668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25568.791666666668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25568.791666666668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25568.791666666668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25568.791666666668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25568.791666666668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25568.791666666668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25568.791666666668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25568.791666666668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25568.791666666668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25568.791666666668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25568.791666666668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25568.791666666668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25568.791666666668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25568.791666666668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25568.791666666668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25568.791666666668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25568.791666666668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25568.791666666668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25568.791666666668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25568.791666666668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25568.791666666668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25568.791666666668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25568.791666666668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25568.791666666668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25568.791666666668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25568.791666666668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25568.791666666668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25568.791666666668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25568.791666666668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25568.791666666668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25568.791666666668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25568.791666666668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25568.791666666668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25568.791666666668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25568.791666666668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25568.791666666668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ref="O2113:O2176" si="198">E2113/D2113</f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25568.791666666668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25568.791666666668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(K2115/86400)+25569+(-5/24)</f>
        <v>25568.791666666668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25568.791666666668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25568.791666666668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25568.791666666668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25568.791666666668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25568.791666666668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25568.791666666668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25568.791666666668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25568.791666666668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25568.791666666668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25568.791666666668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25568.791666666668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25568.791666666668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25568.791666666668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25568.791666666668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25568.791666666668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25568.791666666668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25568.791666666668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25568.791666666668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25568.791666666668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25568.791666666668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25568.791666666668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25568.791666666668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25568.791666666668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25568.791666666668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25568.791666666668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25568.791666666668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25568.791666666668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25568.791666666668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25568.791666666668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25568.791666666668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25568.791666666668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25568.791666666668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25568.791666666668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25568.791666666668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25568.791666666668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25568.791666666668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25568.791666666668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25568.791666666668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25568.791666666668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25568.791666666668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25568.791666666668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25568.791666666668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25568.791666666668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25568.791666666668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25568.791666666668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25568.791666666668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25568.791666666668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25568.791666666668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25568.791666666668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25568.791666666668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25568.791666666668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25568.791666666668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25568.791666666668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25568.791666666668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25568.791666666668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25568.791666666668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25568.791666666668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25568.791666666668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25568.791666666668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25568.791666666668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25568.791666666668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ref="O2177:O2240" si="204">E2177/D2177</f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25568.791666666668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25568.791666666668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(K2179/86400)+25569+(-5/24)</f>
        <v>25568.791666666668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25568.791666666668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25568.791666666668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25568.791666666668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25568.791666666668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25568.791666666668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25568.791666666668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25568.791678240741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25568.791666666668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25568.791666666668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25568.791678240741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25568.791666666668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25568.791666666668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25568.791666666668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25568.791666666668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25568.791666666668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25568.791666666668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25568.791666666668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25568.791666666668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25568.791666666668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25568.791666666668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25568.791666666668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25568.791678240741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25568.791666666668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25568.791666666668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25568.791666666668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25568.791666666668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25568.791666666668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25568.791666666668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25568.791666666668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25568.791666666668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25568.791666666668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25568.791666666668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25568.791666666668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25568.791666666668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25568.791666666668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25568.791666666668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25568.791666666668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25568.791666666668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25568.791666666668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25568.791666666668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25568.791666666668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25568.791666666668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25568.791666666668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25568.791666666668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25568.791666666668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25568.791666666668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25568.791666666668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25568.791666666668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25568.791666666668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25568.791666666668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25568.791666666668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25568.791666666668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25568.791666666668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25568.791666666668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25568.791666666668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25568.791666666668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25568.791666666668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25568.791666666668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25568.791666666668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25568.791666666668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25568.791666666668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ref="O2241:O2304" si="210">E2241/D2241</f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25568.791666666668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25568.791666666668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(K2243/86400)+25569+(-5/24)</f>
        <v>25568.791666666668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25568.791666666668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25568.791666666668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25568.791666666668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25568.791666666668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25568.791666666668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25568.791666666668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25568.791666666668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25568.791666666668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25568.791666666668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25568.791666666668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25568.791666666668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25568.791666666668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25568.791666666668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25568.791666666668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25568.791666666668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25568.791666666668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25568.791666666668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25568.791666666668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25568.791666666668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25568.791666666668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25568.791666666668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25568.791666666668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25568.791666666668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25568.791666666668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25568.791666666668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25568.791666666668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25568.791666666668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25568.791666666668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25568.791666666668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25568.791666666668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25568.791666666668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25568.791666666668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25568.791666666668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25568.791666666668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25568.791666666668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25568.791666666668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25568.791666666668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25568.791666666668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25568.791666666668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25568.791666666668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25568.791666666668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25568.791666666668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25568.791666666668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25568.791666666668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25568.791666666668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25568.791666666668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25568.791666666668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25568.791666666668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25568.791666666668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25568.791666666668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25568.791666666668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25568.791666666668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25568.791666666668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25568.791666666668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25568.791666666668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25568.791666666668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25568.791666666668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25568.791666666668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25568.791666666668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25568.791678240741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25568.791678240741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ref="O2305:O2368" si="216">E2305/D2305</f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25568.791678240741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25568.791678240741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(K2307/86400)+25569+(-5/24)</f>
        <v>25568.791678240741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25568.791678240741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25568.791678240741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25568.791678240741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25568.791678240741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25568.791678240741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25568.791678240741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25568.791678240741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25568.791678240741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25568.791678240741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25568.791678240741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25568.791678240741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25568.791678240741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25568.791678240741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25568.791678240741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25568.791678240741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25568.791666666668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25568.791666666668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25568.791666666668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25568.791666666668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25568.791666666668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25568.791666666668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25568.791678240741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25568.791678240741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25568.791678240741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25568.791678240741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25568.791678240741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25568.791678240741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25568.791678240741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25568.791678240741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25568.791678240741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25568.791678240741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25568.791678240741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25568.791678240741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25568.791678240741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25568.791678240741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25568.791666666668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25568.791666666668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25568.791666666668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25568.791666666668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25568.791666666668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25568.791666666668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25568.791666666668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25568.791666666668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25568.791666666668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25568.791666666668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25568.791666666668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25568.791666666668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25568.791666666668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25568.791666666668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25568.791666666668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25568.791666666668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25568.791666666668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25568.791666666668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25568.791666666668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25568.791666666668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25568.791666666668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25568.791666666668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25568.791666666668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25568.791666666668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25568.791666666668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25568.791666666668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ref="O2369:O2432" si="222">E2369/D2369</f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25568.791666666668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25568.791666666668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(K2371/86400)+25569+(-5/24)</f>
        <v>25568.791666666668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25568.791666666668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25568.791666666668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25568.791666666668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25568.791666666668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25568.791666666668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25568.791666666668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25568.791666666668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25568.791666666668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25568.791666666668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25568.791666666668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25568.791666666668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25568.791666666668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25568.791666666668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25568.791666666668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25568.791666666668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25568.791666666668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25568.791666666668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25568.791666666668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25568.791666666668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25568.791666666668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25568.791666666668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25568.791666666668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25568.791666666668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25568.791666666668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25568.791666666668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25568.791666666668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25568.791666666668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25568.791666666668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25568.791666666668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25568.791666666668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25568.791666666668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25568.791666666668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25568.791666666668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25568.791666666668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25568.791666666668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25568.791666666668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25568.791666666668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25568.791666666668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25568.791666666668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25568.791666666668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25568.791666666668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25568.791666666668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25568.791666666668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25568.791666666668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25568.791666666668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25568.791666666668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25568.791666666668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25568.791666666668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25568.791666666668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25568.791666666668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25568.791666666668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25568.791666666668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25568.791666666668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25568.791666666668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25568.791666666668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25568.791666666668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25568.791666666668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25568.791666666668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25568.791666666668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25568.791666666668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25568.791666666668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ref="O2433:O2496" si="228">E2433/D2433</f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25568.791666666668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25568.791666666668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(K2435/86400)+25569+(-5/24)</f>
        <v>25568.791666666668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25568.791666666668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25568.791666666668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25568.791666666668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25568.791666666668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25568.791666666668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25568.791666666668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25568.791666666668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25568.791666666668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25568.791666666668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25568.791666666668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25568.791666666668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25568.791666666668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25568.791666666668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25568.791666666668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25568.791666666668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25568.791666666668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25568.791666666668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25568.791666666668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25568.791666666668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25568.791666666668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25568.791666666668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25568.791666666668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25568.791666666668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25568.791666666668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25568.791666666668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25568.791666666668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25568.791666666668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25568.791666666668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25568.791666666668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25568.791666666668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25568.791666666668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25568.791666666668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25568.791666666668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25568.791666666668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25568.791666666668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25568.791666666668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25568.791666666668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25568.791666666668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25568.791666666668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25568.791666666668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25568.791666666668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25568.791666666668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25568.791666666668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25568.791666666668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25568.791666666668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25568.791666666668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25568.791666666668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25568.791666666668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25568.791666666668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25568.791666666668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25568.791666666668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25568.791666666668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25568.791666666668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25568.791666666668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25568.791666666668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25568.791666666668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25568.791666666668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25568.791666666668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25568.791666666668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25568.791666666668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25568.791666666668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ref="O2497:O2560" si="234">E2497/D2497</f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25568.791666666668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25568.791666666668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(K2499/86400)+25569+(-5/24)</f>
        <v>25568.791666666668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25568.791666666668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25568.791666666668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25568.791666666668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25568.791666666668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25568.791666666668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25568.791666666668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25568.791666666668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25568.791666666668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25568.791666666668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25568.791666666668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25568.791666666668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25568.791666666668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25568.791666666668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25568.791666666668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25568.791666666668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25568.791666666668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25568.791666666668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25568.791666666668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25568.791666666668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25568.791666666668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25568.791666666668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25568.791666666668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25568.791666666668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25568.791666666668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25568.791666666668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25568.791666666668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25568.791666666668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25568.791666666668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25568.791666666668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25568.791666666668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25568.791666666668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25568.791666666668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25568.791666666668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25568.791666666668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25568.791666666668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25568.791666666668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25568.791666666668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25568.791666666668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25568.791666666668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25568.791666666668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25568.791666666668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25568.791666666668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25568.791666666668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25568.791666666668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25568.791666666668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25568.791666666668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25568.791666666668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25568.791666666668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25568.791666666668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25568.791666666668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25568.791666666668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25568.791666666668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25568.791666666668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25568.791666666668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25568.791666666668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25568.791666666668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25568.791666666668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25568.791666666668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25568.791666666668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25568.791666666668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25568.791666666668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ref="O2561:O2624" si="240">E2561/D2561</f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25568.791666666668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25568.791666666668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(K2563/86400)+25569+(-5/24)</f>
        <v>25568.791666666668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25568.791666666668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25568.791666666668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25568.791666666668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25568.791666666668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25568.791666666668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25568.791666666668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25568.791666666668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25568.791666666668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25568.791666666668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25568.791666666668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25568.791666666668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25568.791666666668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25568.791666666668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25568.791666666668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25568.791666666668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25568.791666666668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25568.791666666668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25568.791666666668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25568.791666666668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25568.791666666668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25568.791666666668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25568.791666666668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25568.791666666668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25568.791666666668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25568.791666666668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25568.791666666668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25568.791666666668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25568.791666666668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25568.791666666668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25568.791666666668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25568.791666666668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25568.791666666668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25568.791666666668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25568.791666666668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25568.791666666668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25568.791666666668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25568.791666666668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25568.791666666668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25568.791666666668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25568.791678240741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25568.791678240741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25568.791678240741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25568.791678240741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25568.791678240741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25568.791678240741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25568.791678240741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25568.791678240741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25568.791678240741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25568.791678240741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25568.791678240741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25568.791678240741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25568.791678240741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25568.791678240741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25568.791666666668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25568.791678240741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25568.791678240741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25568.791678240741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25568.791678240741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25568.791678240741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25568.791678240741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25568.791666666668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ref="O2625:O2688" si="246">E2625/D2625</f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25568.791666666668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25568.791666666668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(K2627/86400)+25569+(-5/24)</f>
        <v>25568.791666666668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25568.791666666668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25568.791666666668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25568.791666666668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25568.791666666668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25568.791666666668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25568.791666666668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25568.791666666668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25568.791666666668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25568.791666666668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25568.791666666668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25568.791666666668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25568.791666666668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25568.791666666668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25568.791666666668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25568.791666666668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25568.791666666668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25568.791666666668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25568.791678240741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25568.791678240741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25568.791678240741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25568.791678240741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25568.791666666668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25568.791666666668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25568.791666666668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25568.791666666668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25568.791666666668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25568.791666666668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25568.791666666668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25568.791666666668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25568.791666666668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25568.791666666668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25568.791666666668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25568.791666666668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25568.791666666668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25568.791666666668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25568.791666666668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25568.791666666668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25568.791666666668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25568.791666666668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25568.791666666668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25568.791666666668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25568.791666666668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25568.791666666668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25568.791666666668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25568.791678240741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25568.791678240741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25568.791678240741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25568.791678240741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25568.791678240741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25568.791678240741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25568.791666666668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25568.791666666668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25568.791666666668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25568.791666666668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25568.791666666668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25568.791666666668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25568.791666666668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25568.791666666668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25568.791666666668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25568.791666666668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25568.791666666668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ref="O2689:O2752" si="252">E2689/D2689</f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25568.791666666668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25568.791666666668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(K2691/86400)+25569+(-5/24)</f>
        <v>25568.791666666668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25568.791666666668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25568.791666666668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25568.791666666668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25568.791666666668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25568.791666666668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25568.791666666668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25568.791666666668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25568.791666666668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25568.791666666668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25568.791666666668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25568.791666666668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25568.791666666668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25568.791678240741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25568.791666666668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25568.791666666668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25568.791666666668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25568.791678240741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25568.791678240741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25568.791678240741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25568.791678240741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25568.791678240741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25568.791678240741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25568.791678240741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25568.791678240741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25568.791678240741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25568.791678240741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25568.791678240741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25568.791678240741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25568.791678240741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25568.791666666668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25568.791666666668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25568.791666666668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25568.791666666668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25568.791666666668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25568.791666666668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25568.791666666668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25568.791666666668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25568.791666666668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25568.791666666668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25568.791666666668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25568.791666666668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25568.791666666668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25568.791666666668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25568.791666666668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25568.791666666668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25568.791666666668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25568.791666666668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25568.791666666668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25568.791666666668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25568.791666666668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25568.791666666668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25568.791666666668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25568.791666666668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25568.791666666668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25568.791666666668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25568.791666666668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25568.791666666668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25568.791666666668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25568.791666666668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25568.791666666668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25568.791666666668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ref="O2753:O2816" si="258">E2753/D2753</f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25568.791666666668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25568.791666666668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(K2755/86400)+25569+(-5/24)</f>
        <v>25568.791666666668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25568.791666666668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25568.791666666668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25568.791666666668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25568.791666666668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25568.791666666668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25568.791666666668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25568.791666666668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25568.791666666668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25568.791666666668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25568.791666666668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25568.791666666668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25568.791666666668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25568.791666666668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25568.791666666668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25568.791666666668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25568.791666666668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25568.791666666668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25568.791666666668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25568.791666666668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25568.791666666668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25568.791666666668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25568.791666666668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25568.791666666668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25568.791666666668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25568.791666666668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25568.791666666668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25568.791666666668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25568.791666666668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25568.791666666668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25568.791666666668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25568.791666666668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25568.791666666668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25568.791666666668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25568.791666666668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25568.791666666668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25568.791666666668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25568.791666666668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25568.791666666668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25568.791666666668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25568.791666666668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25568.791666666668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25568.791666666668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25568.791666666668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25568.791666666668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25568.791666666668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25568.791666666668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25568.791666666668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25568.791666666668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25568.791666666668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25568.791666666668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25568.791666666668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25568.791666666668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25568.791666666668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25568.791666666668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25568.791666666668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25568.791666666668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25568.791666666668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25568.791666666668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25568.791666666668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25568.791666666668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25568.791666666668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ref="O2817:O2880" si="264">E2817/D2817</f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25568.791666666668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25568.791666666668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(K2819/86400)+25569+(-5/24)</f>
        <v>25568.791666666668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25568.791666666668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25568.791666666668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25568.791666666668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25568.791666666668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25568.791666666668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25568.791666666668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25568.791666666668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25568.791666666668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25568.791666666668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25568.791666666668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25568.791666666668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25568.791666666668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25568.791666666668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25568.791666666668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25568.791666666668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25568.791666666668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25568.791666666668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25568.791666666668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25568.791666666668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25568.791666666668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25568.791666666668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25568.791666666668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25568.791666666668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25568.791666666668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25568.791666666668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25568.791666666668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25568.791666666668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25568.791666666668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25568.791666666668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25568.791666666668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25568.791666666668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25568.791666666668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25568.791666666668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25568.791666666668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25568.791666666668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25568.791666666668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25568.791666666668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25568.791666666668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25568.791666666668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25568.791666666668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25568.791666666668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25568.791666666668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25568.791666666668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25568.791666666668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25568.791666666668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25568.791666666668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25568.791666666668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25568.791666666668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25568.791666666668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25568.791666666668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25568.791666666668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25568.791666666668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25568.791666666668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25568.791666666668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25568.791666666668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25568.791666666668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25568.791666666668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25568.791666666668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25568.791666666668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25568.791666666668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25568.791666666668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ref="O2881:O2944" si="270">E2881/D2881</f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25568.791666666668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25568.791666666668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(K2883/86400)+25569+(-5/24)</f>
        <v>25568.791666666668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25568.791666666668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25568.791666666668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25568.791666666668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25568.791666666668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25568.791666666668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25568.791666666668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25568.791666666668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25568.791666666668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25568.791666666668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25568.791666666668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25568.791666666668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25568.791666666668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25568.791666666668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25568.791666666668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25568.791666666668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25568.791666666668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25568.791666666668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25568.791666666668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25568.791666666668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25568.791666666668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25568.791666666668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25568.791666666668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25568.791666666668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25568.791666666668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25568.791666666668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25568.791666666668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25568.791666666668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25568.791666666668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25568.791666666668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25568.791666666668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25568.791666666668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25568.791666666668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25568.791666666668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25568.791666666668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25568.791666666668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25568.791666666668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25568.791666666668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25568.791666666668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25568.791666666668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25568.791666666668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25568.791666666668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25568.791666666668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25568.791666666668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25568.791666666668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25568.791666666668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25568.791666666668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25568.791666666668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25568.791666666668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25568.791666666668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25568.791666666668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25568.791666666668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25568.791666666668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25568.791666666668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25568.791666666668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25568.791666666668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25568.791666666668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25568.791666666668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25568.791666666668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25568.791666666668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25568.791666666668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25568.791666666668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ref="O2945:O3008" si="276">E2945/D2945</f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25568.791666666668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25568.791666666668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(K2947/86400)+25569+(-5/24)</f>
        <v>25568.791666666668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25568.791666666668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25568.791666666668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25568.791666666668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25568.791666666668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25568.791666666668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25568.791666666668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25568.791666666668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25568.791666666668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25568.791666666668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25568.791666666668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25568.791666666668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25568.791666666668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25568.791666666668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25568.791666666668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25568.791666666668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25568.791666666668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25568.791666666668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25568.791666666668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25568.791666666668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25568.791666666668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25568.791666666668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25568.791666666668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25568.791666666668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25568.791666666668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25568.791666666668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25568.791666666668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25568.791666666668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25568.791666666668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25568.791666666668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25568.791666666668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25568.791666666668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25568.791666666668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25568.791666666668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25568.791666666668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25568.791666666668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25568.791678240741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25568.791678240741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25568.791678240741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25568.791678240741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25568.791666666668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25568.791666666668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25568.791666666668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25568.791666666668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25568.791666666668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25568.791666666668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25568.791666666668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25568.791666666668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25568.791666666668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25568.791666666668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25568.791666666668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25568.791666666668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25568.791666666668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25568.791666666668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25568.791666666668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25568.791666666668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25568.791666666668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25568.791666666668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25568.791666666668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25568.791666666668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25568.791666666668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25568.791666666668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ref="O3009:O3072" si="282">E3009/D3009</f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25568.791666666668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25568.791666666668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(K3011/86400)+25569+(-5/24)</f>
        <v>25568.791666666668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25568.791666666668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25568.791666666668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25568.791666666668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25568.791666666668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25568.791666666668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25568.791666666668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25568.791666666668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25568.791666666668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25568.791666666668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25568.791666666668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25568.791666666668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25568.791666666668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25568.791666666668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25568.791666666668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25568.791666666668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25568.791666666668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25568.791666666668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25568.791666666668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25568.791666666668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25568.791666666668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25568.791666666668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25568.791666666668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25568.791666666668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25568.791666666668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25568.791666666668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25568.791666666668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25568.791666666668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25568.791666666668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25568.791666666668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25568.791666666668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25568.791666666668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25568.791666666668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25568.791666666668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25568.791666666668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25568.791666666668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25568.791666666668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25568.791666666668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25568.791666666668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25568.791666666668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25568.791666666668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25568.791666666668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25568.791678240741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25568.791666666668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25568.791666666668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25568.791666666668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25568.791666666668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25568.791666666668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25568.791666666668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25568.791666666668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25568.791666666668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25568.791666666668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25568.791666666668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25568.791666666668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25568.791666666668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25568.791666666668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25568.791666666668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25568.791666666668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25568.791666666668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25568.791666666668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25568.791666666668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25568.791666666668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ref="O3073:O3136" si="288">E3073/D3073</f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25568.791666666668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25568.791666666668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(K3075/86400)+25569+(-5/24)</f>
        <v>25568.791666666668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25568.791666666668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25568.791666666668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25568.791666666668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25568.791666666668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25568.791666666668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25568.791666666668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25568.791666666668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25568.791666666668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25568.791666666668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25568.791666666668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25568.791666666668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25568.791666666668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25568.791666666668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25568.791666666668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25568.791666666668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25568.791666666668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25568.791666666668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25568.791666666668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25568.791666666668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25568.791666666668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25568.791666666668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25568.791666666668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25568.791666666668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25568.791666666668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25568.791666666668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25568.791666666668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25568.791666666668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25568.791666666668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25568.791666666668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25568.791666666668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25568.791666666668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25568.791666666668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25568.791666666668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25568.791666666668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25568.791666666668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25568.791666666668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25568.791666666668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25568.791666666668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25568.791666666668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25568.791666666668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25568.791666666668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25568.791666666668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25568.791666666668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25568.791666666668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25568.791666666668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25568.791666666668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25568.791666666668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25568.791666666668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25568.791666666668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25568.791666666668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25568.791666666668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25568.791666666668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25568.791666666668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25568.791666666668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25568.791666666668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25568.791666666668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25568.791666666668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25568.791666666668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25568.791666666668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25568.791666666668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25568.791666666668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ref="O3137:O3200" si="294">E3137/D3137</f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25568.791666666668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25568.791666666668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(K3139/86400)+25569+(-5/24)</f>
        <v>25568.791666666668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25568.791666666668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25568.791666666668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25568.791666666668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25568.791666666668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25568.791666666668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25568.791666666668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25568.791666666668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25568.791666666668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25568.791666666668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25568.791678240741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25568.791678240741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25568.791678240741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25568.791678240741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25568.791678240741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25568.791678240741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25568.791678240741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25568.791678240741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25568.791678240741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25568.791678240741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25568.791678240741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25568.791678240741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25568.791678240741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25568.791678240741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25568.791678240741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25568.791678240741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25568.791678240741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25568.791678240741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25568.791678240741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25568.791678240741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25568.791678240741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25568.791678240741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25568.791678240741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25568.791678240741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25568.791678240741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25568.791678240741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25568.791678240741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25568.791678240741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25568.791678240741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25568.791678240741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25568.791678240741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25568.791678240741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25568.791678240741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25568.791678240741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25568.791678240741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25568.791678240741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25568.791678240741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25568.791678240741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25568.791678240741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25568.791678240741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25568.791678240741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25568.791666666668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25568.791666666668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25568.791666666668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25568.791666666668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25568.791666666668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25568.791666666668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25568.791666666668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25568.791666666668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25568.791666666668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25568.791666666668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25568.791666666668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ref="O3201:O3264" si="300">E3201/D3201</f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25568.791666666668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25568.791666666668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(K3203/86400)+25569+(-5/24)</f>
        <v>25568.791666666668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25568.791666666668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25568.791666666668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25568.791666666668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25568.791666666668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25568.791666666668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25568.791666666668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25568.791678240741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25568.791678240741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25568.791678240741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25568.791678240741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25568.791678240741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25568.791678240741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25568.791678240741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25568.791678240741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25568.791678240741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25568.791678240741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25568.791678240741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25568.791678240741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25568.791678240741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25568.791678240741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25568.791678240741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25568.791678240741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25568.791678240741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25568.791678240741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25568.791678240741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25568.791666666668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25568.791678240741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25568.791678240741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25568.791678240741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25568.791666666668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25568.791678240741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25568.791666666668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25568.791666666668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25568.791678240741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25568.791666666668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25568.791678240741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25568.791678240741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25568.791678240741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25568.791666666668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25568.791678240741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25568.791678240741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25568.791678240741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25568.791666666668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25568.791666666668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25568.791678240741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25568.791678240741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25568.791678240741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25568.791678240741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25568.791678240741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25568.791678240741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25568.791678240741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25568.791678240741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25568.791678240741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25568.791678240741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25568.791678240741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25568.791666666668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25568.791678240741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25568.791678240741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25568.791678240741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25568.791678240741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25568.791678240741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ref="O3265:O3328" si="306">E3265/D3265</f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25568.791678240741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25568.791678240741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(K3267/86400)+25569+(-5/24)</f>
        <v>25568.791678240741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25568.791678240741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25568.791678240741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25568.791678240741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25568.791678240741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25568.791678240741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25568.791678240741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25568.791678240741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25568.791678240741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25568.791678240741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25568.791678240741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25568.791678240741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25568.791678240741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25568.791678240741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25568.791666666668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25568.791666666668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25568.791666666668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25568.791666666668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25568.791666666668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25568.791666666668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25568.791666666668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25568.791666666668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25568.791666666668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25568.791666666668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25568.791666666668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25568.791666666668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25568.791666666668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25568.791666666668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25568.791666666668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25568.791666666668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25568.791666666668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25568.791666666668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25568.791666666668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25568.791666666668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25568.791666666668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25568.791666666668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25568.791666666668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25568.791666666668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25568.791666666668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25568.791666666668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25568.791666666668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25568.791666666668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25568.791666666668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25568.791666666668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25568.791666666668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25568.791666666668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25568.791666666668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25568.791666666668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25568.791666666668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25568.791666666668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25568.791666666668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25568.791666666668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25568.791666666668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25568.791666666668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25568.791666666668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25568.791666666668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25568.791666666668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25568.791666666668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25568.791666666668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25568.791666666668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25568.791666666668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25568.791666666668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ref="O3329:O3392" si="312">E3329/D3329</f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25568.791666666668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25568.791666666668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(K3331/86400)+25569+(-5/24)</f>
        <v>25568.791666666668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25568.791666666668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25568.791666666668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25568.791666666668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25568.791666666668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25568.791666666668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25568.791666666668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25568.791666666668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25568.791666666668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25568.791666666668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25568.791666666668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25568.791666666668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25568.791666666668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25568.791666666668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25568.791666666668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25568.791666666668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25568.791666666668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25568.791666666668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25568.791666666668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25568.791666666668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25568.791666666668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25568.791666666668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25568.791666666668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25568.791666666668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25568.791666666668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25568.791666666668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25568.791666666668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25568.791666666668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25568.791666666668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25568.791666666668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25568.791666666668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25568.791666666668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25568.791666666668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25568.791666666668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25568.791666666668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25568.791666666668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25568.791666666668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25568.791666666668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25568.791666666668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25568.791666666668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25568.791666666668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25568.791666666668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25568.791666666668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25568.791666666668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25568.791666666668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25568.791666666668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25568.791666666668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25568.791666666668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25568.791666666668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25568.791666666668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25568.791666666668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25568.791666666668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25568.791666666668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25568.791666666668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25568.791666666668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25568.791666666668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25568.791666666668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25568.791666666668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25568.791666666668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25568.791666666668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25568.791666666668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25568.791666666668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ref="O3393:O3456" si="318">E3393/D3393</f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25568.791666666668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25568.791666666668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(K3395/86400)+25569+(-5/24)</f>
        <v>25568.791666666668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25568.791666666668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25568.791666666668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25568.791666666668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25568.791666666668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25568.791666666668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25568.791666666668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25568.791666666668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25568.791666666668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25568.791666666668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25568.791666666668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25568.791666666668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25568.791666666668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25568.791666666668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25568.791666666668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25568.791666666668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25568.791666666668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25568.791666666668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25568.791666666668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25568.791666666668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25568.791666666668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25568.791666666668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25568.791666666668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25568.791666666668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25568.791666666668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25568.791666666668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25568.791666666668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25568.791666666668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25568.791666666668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25568.791666666668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25568.791666666668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25568.791666666668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25568.791666666668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25568.791666666668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25568.791666666668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25568.791666666668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25568.791666666668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25568.791666666668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25568.791666666668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25568.791666666668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25568.791666666668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25568.791666666668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25568.791666666668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25568.791666666668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25568.791666666668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25568.791666666668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25568.791666666668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25568.791666666668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25568.791666666668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25568.791666666668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25568.791666666668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25568.791666666668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25568.791666666668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25568.791666666668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25568.791666666668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25568.791666666668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25568.791666666668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25568.791666666668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25568.791666666668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25568.791666666668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25568.791666666668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25568.791666666668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ref="O3457:O3520" si="324">E3457/D3457</f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25568.791666666668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25568.791666666668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(K3459/86400)+25569+(-5/24)</f>
        <v>25568.791666666668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25568.791666666668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25568.791666666668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25568.791666666668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25568.791666666668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25568.791666666668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25568.791666666668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25568.791666666668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25568.791666666668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25568.791666666668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25568.791666666668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25568.791666666668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25568.791666666668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25568.791666666668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25568.791666666668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25568.791666666668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25568.791666666668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25568.791666666668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25568.791666666668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25568.791666666668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25568.791666666668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25568.791666666668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25568.791666666668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25568.791666666668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25568.791666666668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25568.791666666668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25568.791666666668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25568.791666666668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25568.791666666668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25568.791666666668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25568.791666666668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25568.791666666668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25568.791666666668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25568.791666666668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25568.791666666668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25568.791666666668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25568.791666666668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25568.791666666668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25568.791666666668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25568.791666666668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25568.791666666668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25568.791666666668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25568.791666666668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25568.791666666668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25568.791666666668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25568.791666666668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25568.791666666668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25568.791666666668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25568.791666666668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25568.791666666668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25568.791666666668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25568.791666666668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25568.791666666668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25568.791666666668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25568.791666666668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25568.791666666668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25568.791666666668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25568.791666666668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25568.791666666668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25568.791666666668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25568.791666666668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25568.791666666668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ref="O3521:O3584" si="330">E3521/D3521</f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25568.791666666668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25568.791666666668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(K3523/86400)+25569+(-5/24)</f>
        <v>25568.791666666668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25568.791666666668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25568.791666666668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25568.791666666668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25568.791666666668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25568.791666666668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25568.791666666668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25568.791666666668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25568.791666666668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25568.791666666668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25568.791666666668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25568.791666666668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25568.791666666668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25568.791666666668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25568.791666666668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25568.791666666668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25568.791666666668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25568.791666666668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25568.791666666668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25568.791666666668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25568.791666666668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25568.791666666668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25568.791666666668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25568.791666666668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25568.791666666668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25568.791666666668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25568.791666666668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25568.791666666668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25568.791666666668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25568.791666666668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25568.791666666668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25568.791666666668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25568.791666666668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25568.791666666668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25568.791666666668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25568.791666666668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25568.791666666668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25568.791666666668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25568.791666666668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25568.791666666668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25568.791666666668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25568.791666666668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25568.791666666668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25568.791666666668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25568.791666666668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25568.791666666668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25568.791666666668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25568.791666666668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25568.791666666668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25568.791666666668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25568.791666666668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25568.791666666668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25568.791666666668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25568.791666666668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25568.791666666668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25568.791666666668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25568.791666666668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25568.791666666668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25568.791666666668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25568.791666666668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25568.791666666668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25568.791666666668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ref="O3585:O3648" si="336">E3585/D3585</f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25568.791666666668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25568.791666666668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(K3587/86400)+25569+(-5/24)</f>
        <v>25568.791666666668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25568.791666666668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25568.791666666668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25568.791666666668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25568.791666666668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25568.791666666668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25568.791666666668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25568.791666666668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25568.791666666668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25568.791666666668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25568.791666666668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25568.791666666668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25568.791666666668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25568.791666666668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25568.791666666668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25568.791666666668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25568.791666666668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25568.791666666668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25568.791666666668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25568.791666666668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25568.791666666668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25568.791666666668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25568.791666666668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25568.791666666668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25568.791666666668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25568.791666666668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25568.791666666668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25568.791666666668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25568.791666666668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25568.791666666668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25568.791666666668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25568.791666666668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25568.791666666668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25568.791666666668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25568.791666666668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25568.791666666668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25568.791666666668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25568.791666666668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25568.791666666668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25568.791666666668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25568.791666666668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25568.791666666668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25568.791666666668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25568.791666666668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25568.791666666668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25568.791666666668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25568.791666666668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25568.791666666668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25568.791666666668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25568.791666666668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25568.791666666668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25568.791666666668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25568.791666666668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25568.791666666668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25568.791666666668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25568.791666666668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25568.791666666668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25568.791666666668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25568.791666666668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25568.791666666668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25568.791666666668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25568.791666666668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ref="O3649:O3712" si="342">E3649/D3649</f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25568.791666666668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25568.791666666668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(K3651/86400)+25569+(-5/24)</f>
        <v>25568.791666666668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25568.791666666668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25568.791666666668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25568.791666666668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25568.791666666668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25568.791666666668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25568.791666666668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25568.791666666668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25568.791666666668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25568.791666666668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25568.791666666668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25568.791666666668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25568.791666666668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25568.791666666668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25568.791666666668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25568.791666666668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25568.791666666668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25568.791666666668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25568.791666666668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25568.791666666668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25568.791666666668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25568.791666666668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25568.791666666668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25568.791666666668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25568.791666666668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25568.791666666668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25568.791666666668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25568.791666666668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25568.791666666668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25568.791666666668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25568.791666666668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25568.791666666668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25568.791666666668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25568.791666666668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25568.791666666668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25568.791666666668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25568.791666666668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25568.791666666668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25568.791666666668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25568.791666666668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25568.791666666668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25568.791666666668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25568.791666666668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25568.791666666668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25568.791666666668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25568.791666666668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25568.791666666668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25568.791666666668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25568.791666666668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25568.791666666668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25568.791666666668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25568.791666666668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25568.791666666668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25568.791666666668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25568.791666666668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25568.791666666668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25568.791666666668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25568.791666666668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25568.791666666668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25568.791666666668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25568.791666666668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25568.791666666668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ref="O3713:O3776" si="348">E3713/D3713</f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25568.791666666668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25568.791666666668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(K3715/86400)+25569+(-5/24)</f>
        <v>25568.791666666668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25568.791666666668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25568.791666666668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25568.791666666668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25568.791666666668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25568.791666666668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25568.791666666668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25568.791666666668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25568.791666666668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25568.791666666668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25568.791666666668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25568.791666666668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25568.791666666668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25568.791666666668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25568.791666666668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25568.791666666668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25568.791666666668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25568.791666666668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25568.791666666668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25568.791666666668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25568.791666666668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25568.791666666668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25568.791666666668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25568.791666666668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25568.791666666668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25568.791666666668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25568.791666666668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25568.791666666668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25568.791666666668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25568.791666666668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25568.791666666668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25568.791666666668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25568.791666666668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25568.791666666668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25568.791666666668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25568.791666666668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25568.791666666668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25568.791666666668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25568.791666666668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25568.791666666668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25568.791666666668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25568.791666666668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25568.791666666668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25568.791666666668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25568.791666666668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25568.791666666668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25568.791666666668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25568.791666666668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25568.791666666668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25568.791666666668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25568.791666666668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25568.791666666668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25568.791666666668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25568.791666666668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25568.791666666668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25568.791666666668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25568.791666666668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25568.791666666668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25568.791666666668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25568.791666666668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25568.791666666668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25568.791666666668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ref="O3777:O3840" si="354">E3777/D3777</f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25568.791666666668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25568.791666666668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(K3779/86400)+25569+(-5/24)</f>
        <v>25568.791666666668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25568.791666666668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25568.791666666668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25568.791666666668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25568.791666666668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25568.791666666668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25568.791666666668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25568.791666666668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25568.791666666668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25568.791666666668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25568.791666666668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25568.791666666668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25568.791666666668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25568.791666666668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25568.791666666668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25568.791666666668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25568.791666666668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25568.791666666668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25568.791666666668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25568.791666666668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25568.791666666668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25568.791666666668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25568.791666666668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25568.791666666668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25568.791666666668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25568.791666666668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25568.791666666668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25568.791666666668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25568.791666666668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25568.791666666668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25568.791666666668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25568.791666666668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25568.791666666668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25568.791666666668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25568.791666666668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25568.791666666668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25568.791666666668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25568.791666666668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25568.791666666668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25568.791666666668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25568.791666666668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25568.791666666668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25568.791666666668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25568.791666666668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25568.791666666668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25568.791666666668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25568.791666666668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25568.791666666668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25568.791666666668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25568.791666666668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25568.791666666668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25568.791666666668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25568.791666666668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25568.791666666668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25568.791666666668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25568.791666666668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25568.791666666668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25568.791666666668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25568.791666666668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25568.791666666668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25568.791666666668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25568.791666666668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ref="O3841:O3904" si="360">E3841/D3841</f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25568.791666666668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25568.791666666668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(K3843/86400)+25569+(-5/24)</f>
        <v>25568.791678240741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25568.791678240741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25568.791678240741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25568.791678240741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25568.791678240741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25568.791678240741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25568.791678240741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25568.791678240741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25568.791678240741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25568.791678240741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25568.791678240741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25568.791666666668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25568.791666666668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25568.791666666668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25568.791666666668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25568.791666666668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25568.791666666668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25568.791666666668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25568.791666666668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25568.791666666668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25568.791666666668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25568.791666666668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25568.791666666668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25568.791666666668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25568.791666666668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25568.791666666668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25568.791666666668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25568.791666666668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25568.791666666668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25568.791666666668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25568.791666666668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25568.791666666668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25568.791666666668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25568.791666666668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25568.791666666668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25568.791666666668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25568.791666666668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25568.791666666668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25568.791666666668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25568.791666666668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25568.791666666668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25568.791666666668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25568.791666666668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25568.791666666668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25568.791666666668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25568.791666666668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25568.791666666668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25568.791666666668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25568.791666666668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25568.791666666668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25568.791666666668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25568.791666666668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25568.791666666668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25568.791666666668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25568.791666666668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25568.791666666668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25568.791666666668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25568.791666666668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25568.791666666668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25568.791666666668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25568.791666666668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25568.791666666668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ref="O3905:O3968" si="366">E3905/D3905</f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25568.791666666668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25568.791666666668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(K3907/86400)+25569+(-5/24)</f>
        <v>25568.791666666668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25568.791666666668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25568.791666666668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25568.791666666668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25568.791666666668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25568.791666666668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25568.791666666668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25568.791666666668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25568.791666666668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25568.791666666668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25568.791666666668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25568.791666666668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25568.791666666668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25568.791666666668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25568.791666666668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25568.791666666668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25568.791666666668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25568.791666666668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25568.791666666668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25568.791666666668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25568.791666666668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25568.791666666668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25568.791666666668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25568.791666666668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25568.791666666668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25568.791666666668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25568.791666666668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25568.791666666668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25568.791666666668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25568.791666666668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25568.791666666668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25568.791666666668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25568.791666666668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25568.791666666668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25568.791666666668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25568.791666666668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25568.791666666668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25568.791666666668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25568.791666666668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25568.791666666668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25568.791666666668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25568.791666666668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25568.791666666668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25568.791666666668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25568.791666666668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25568.791666666668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25568.791666666668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25568.791666666668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25568.791666666668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25568.791666666668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25568.791666666668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25568.791666666668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25568.791666666668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25568.791666666668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25568.791666666668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25568.791666666668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25568.791666666668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25568.791666666668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25568.791666666668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25568.791666666668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25568.791666666668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25568.791666666668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ref="O3969:O4032" si="372">E3969/D3969</f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25568.791666666668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25568.791666666668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(K3971/86400)+25569+(-5/24)</f>
        <v>25568.791666666668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25568.791666666668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25568.791666666668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25568.791666666668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25568.791666666668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25568.791666666668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25568.791666666668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25568.791666666668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25568.791666666668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25568.791666666668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25568.791666666668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25568.791666666668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25568.791666666668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25568.791666666668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25568.791666666668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25568.791666666668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25568.791666666668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25568.791666666668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25568.791666666668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25568.791666666668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25568.791666666668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25568.791666666668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25568.791666666668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25568.791666666668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25568.791666666668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25568.791666666668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25568.791666666668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25568.791666666668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25568.791666666668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25568.791666666668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25568.791666666668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25568.791666666668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25568.791666666668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25568.791666666668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25568.791666666668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25568.791666666668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25568.791666666668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25568.791666666668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25568.791666666668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25568.791666666668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25568.791666666668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25568.791666666668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25568.791666666668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25568.791666666668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25568.791666666668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25568.791666666668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25568.791666666668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25568.791666666668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25568.791666666668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25568.791666666668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25568.791666666668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25568.791666666668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25568.791666666668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25568.791666666668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25568.791666666668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25568.791666666668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25568.791666666668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25568.791666666668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25568.791666666668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25568.791666666668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25568.791666666668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25568.791666666668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ref="O4033:O4096" si="378">E4033/D4033</f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25568.791666666668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25568.791666666668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(K4035/86400)+25569+(-5/24)</f>
        <v>25568.791666666668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25568.791666666668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25568.791666666668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25568.791666666668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25568.791666666668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25568.791666666668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25568.791666666668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25568.791666666668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25568.791666666668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25568.791666666668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25568.791666666668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25568.791666666668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25568.791666666668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25568.791666666668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25568.791666666668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25568.791666666668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25568.791666666668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25568.791666666668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25568.791666666668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25568.791666666668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25568.791666666668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25568.791666666668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25568.791666666668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25568.791666666668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25568.791666666668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25568.791666666668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25568.791666666668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25568.791666666668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25568.791666666668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25568.791666666668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25568.791666666668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25568.791666666668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25568.791666666668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25568.791666666668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25568.791666666668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25568.791666666668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25568.791666666668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25568.791666666668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25568.791666666668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25568.791666666668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25568.791666666668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25568.791666666668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25568.791666666668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25568.791666666668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25568.791666666668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25568.791666666668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25568.791666666668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25568.791666666668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25568.791666666668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25568.791666666668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25568.791666666668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25568.791666666668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25568.791666666668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25568.791666666668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25568.791666666668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25568.791666666668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25568.791666666668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25568.791666666668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25568.791666666668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25568.791666666668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25568.791666666668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25568.791666666668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ref="O4097:O4115" si="384">E4097/D4097</f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25568.791666666668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25568.791666666668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(K4099/86400)+25569+(-5/24)</f>
        <v>25568.791666666668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25568.791666666668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25568.791666666668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25568.791666666668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25568.791666666668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25568.791666666668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25568.791666666668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25568.791666666668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25568.791666666668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25568.791666666668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25568.791666666668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25568.791666666668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25568.791666666668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25568.791666666668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25568.791666666668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25568.791666666668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25568.791666666668</v>
      </c>
    </row>
  </sheetData>
  <conditionalFormatting sqref="F1:F4115">
    <cfRule type="cellIs" dxfId="3" priority="7" operator="equal">
      <formula>"failed"</formula>
    </cfRule>
    <cfRule type="cellIs" dxfId="2" priority="6" operator="equal">
      <formula>"successful"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A4BA3-D1DB-4295-8DB9-037A1B30E96C}">
  <sheetPr codeName="Sheet5"/>
  <dimension ref="A1:L13"/>
  <sheetViews>
    <sheetView tabSelected="1" topLeftCell="A7" workbookViewId="0">
      <selection activeCellId="1" sqref="F1:H13 A1:A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12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2" x14ac:dyDescent="0.3">
      <c r="A2" t="s">
        <v>8388</v>
      </c>
      <c r="B2">
        <f>COUNTIFS(Sheet1!$D2:$D4115,"&lt;1000",Sheet1!$F2:$F4115,"=successful")</f>
        <v>322</v>
      </c>
      <c r="C2">
        <f>COUNTIFS(Sheet1!$D2:$D4115,"&lt;1000",Sheet1!$F2:$F4115,"=failed")</f>
        <v>113</v>
      </c>
      <c r="D2">
        <f>COUNTIFS(Sheet1!$D2:$D4115,"&lt;1000",Sheet1!$F2:$F4115,"=canceled")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12" x14ac:dyDescent="0.3">
      <c r="A3" t="s">
        <v>8389</v>
      </c>
      <c r="B3">
        <f>COUNTIFS(Sheet1!$D2:$D4115,"&gt;999",Sheet1!$D2:$D4115,"&lt;5000",Sheet1!$F2:$F4115,"=successful")</f>
        <v>932</v>
      </c>
      <c r="C3">
        <f>COUNTIFS(Sheet1!$D2:$D4115,"&gt;999",Sheet1!$D2:$D4115,"&lt;5000",Sheet1!$F2:$F4115,"=failed")</f>
        <v>420</v>
      </c>
      <c r="D3">
        <f>COUNTIFS(Sheet1!$D2:$D4115,"&gt;999",Sheet1!$D2:$D4115,"&lt;5000",Sheet1!$F2:$F4115,"=canceled")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  <c r="L3">
        <v>0</v>
      </c>
    </row>
    <row r="4" spans="1:12" x14ac:dyDescent="0.3">
      <c r="A4" t="s">
        <v>8390</v>
      </c>
      <c r="B4">
        <f>COUNTIFS(Sheet1!$D3:$D4115,"&gt;4999",Sheet1!$D3:$D4115,"&lt;10000",Sheet1!$F3:$F4115,"=successful")</f>
        <v>380</v>
      </c>
      <c r="C4">
        <f>COUNTIFS(Sheet1!$D3:$D4115,"&gt;4999",Sheet1!$D3:$D4115,"&lt;10000",Sheet1!$F3:$F4115,"=failed")</f>
        <v>283</v>
      </c>
      <c r="D4">
        <f>COUNTIFS(Sheet1!$D3:$D4115,"&gt;4999",Sheet1!$D3:$D4115,"&lt;10000",Sheet1!$F3:$F4115,"=canceled")</f>
        <v>52</v>
      </c>
      <c r="E4">
        <f t="shared" si="0"/>
        <v>715</v>
      </c>
      <c r="F4" s="12">
        <f t="shared" si="1"/>
        <v>0.53146853146853146</v>
      </c>
      <c r="G4" s="12">
        <f t="shared" si="2"/>
        <v>0.39580419580419579</v>
      </c>
      <c r="H4" s="12">
        <f t="shared" si="3"/>
        <v>7.2727272727272724E-2</v>
      </c>
    </row>
    <row r="5" spans="1:12" x14ac:dyDescent="0.3">
      <c r="A5" t="s">
        <v>8391</v>
      </c>
      <c r="B5">
        <f>COUNTIFS(Sheet1!$D4:$D4115,"&gt;9999",Sheet1!$D4:$D4115,"&lt;15000",Sheet1!$F4:$F4115,"=successful")</f>
        <v>167</v>
      </c>
      <c r="C5">
        <f>COUNTIFS(Sheet1!$D4:$D4115,"&gt;9999",Sheet1!$D4:$D4115,"&lt;15000",Sheet1!$F4:$F4115,"=failed")</f>
        <v>144</v>
      </c>
      <c r="D5">
        <f>COUNTIFS(Sheet1!$D4:$D4115,"&gt;9999",Sheet1!$D4:$D4115,"&lt;15000",Sheet1!$F4:$F4115,"=canceled")</f>
        <v>40</v>
      </c>
      <c r="E5">
        <f t="shared" si="0"/>
        <v>351</v>
      </c>
      <c r="F5" s="12">
        <f t="shared" si="1"/>
        <v>0.4757834757834758</v>
      </c>
      <c r="G5" s="12">
        <f t="shared" si="2"/>
        <v>0.41025641025641024</v>
      </c>
      <c r="H5" s="12">
        <f t="shared" si="3"/>
        <v>0.11396011396011396</v>
      </c>
    </row>
    <row r="6" spans="1:12" x14ac:dyDescent="0.3">
      <c r="A6" t="s">
        <v>8392</v>
      </c>
      <c r="B6">
        <f>COUNTIFS(Sheet1!$D5:$D4115,"&gt;14999",Sheet1!$D5:$D4115,"&lt;20000",Sheet1!$F5:$F4115,"=successful")</f>
        <v>94</v>
      </c>
      <c r="C6">
        <f>COUNTIFS(Sheet1!$D5:$D4115,"&gt;14999",Sheet1!$D5:$D4115,"&lt;20000",Sheet1!$F5:$F4115,"=failed")</f>
        <v>90</v>
      </c>
      <c r="D6">
        <f>COUNTIFS(Sheet1!$D5:$D4115,"&gt;14999",Sheet1!$D5:$D4115,"&lt;20000",Sheet1!$F5:$F4115,"=canceled")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12" x14ac:dyDescent="0.3">
      <c r="A7" t="s">
        <v>8393</v>
      </c>
      <c r="B7">
        <f>COUNTIFS(Sheet1!$D6:$D4115,"&gt;19999",Sheet1!$D6:$D4115,"&lt;25000",Sheet1!$F6:$F4115,"=successful")</f>
        <v>62</v>
      </c>
      <c r="C7">
        <f>COUNTIFS(Sheet1!$D6:$D4115,"&gt;19999",Sheet1!$D6:$D4115,"&lt;25000",Sheet1!$F6:$F4115,"=failed")</f>
        <v>72</v>
      </c>
      <c r="D7">
        <f>COUNTIFS(Sheet1!$D6:$D4115,"&gt;19999",Sheet1!$D6:$D4115,"&lt;25000",Sheet1!$F6:$F4115,"=canceled")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12" x14ac:dyDescent="0.3">
      <c r="A8" t="s">
        <v>8394</v>
      </c>
      <c r="B8">
        <f>COUNTIFS(Sheet1!$D7:$D4115,"&gt;24999",Sheet1!$D7:$D4115,"&lt;30000",Sheet1!$F7:$F4115,"=successful")</f>
        <v>55</v>
      </c>
      <c r="C8">
        <f>COUNTIFS(Sheet1!$D7:$D4115,"&gt;24999",Sheet1!$D7:$D4115,"&lt;30000",Sheet1!$F7:$F4115,"=failed")</f>
        <v>64</v>
      </c>
      <c r="D8">
        <f>COUNTIFS(Sheet1!$D7:$D4115,"&gt;24999",Sheet1!$D7:$D4115,"&lt;30000",Sheet1!$F7:$F4115,"=canceled")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12" x14ac:dyDescent="0.3">
      <c r="A9" t="s">
        <v>8395</v>
      </c>
      <c r="B9">
        <f>COUNTIFS(Sheet1!$D8:$D4115,"&gt;29999",Sheet1!$D8:$D4115,"&lt;35000",Sheet1!$F8:$F4115,"=successful")</f>
        <v>32</v>
      </c>
      <c r="C9">
        <f>COUNTIFS(Sheet1!$D8:$D4115,"&gt;29999",Sheet1!$D8:$D4115,"&lt;35000",Sheet1!$F8:$F4115,"=failed")</f>
        <v>37</v>
      </c>
      <c r="D9">
        <f>COUNTIFS(Sheet1!$D8:$D4115,"&gt;29999",Sheet1!$D8:$D4115,"&lt;35000",Sheet1!$F8:$F4115,"=canceled")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12" x14ac:dyDescent="0.3">
      <c r="A10" t="s">
        <v>8396</v>
      </c>
      <c r="B10">
        <f>COUNTIFS(Sheet1!$D9:$D4115,"&gt;34999",Sheet1!$D9:$D4115,"&lt;40000",Sheet1!$F9:$F4115,"=successful")</f>
        <v>26</v>
      </c>
      <c r="C10">
        <f>COUNTIFS(Sheet1!$D9:$D4115,"&gt;34999",Sheet1!$D9:$D4115,"&lt;40000",Sheet1!$F9:$F4115,"=failed")</f>
        <v>22</v>
      </c>
      <c r="D10">
        <f>COUNTIFS(Sheet1!$D9:$D4115,"&gt;34999",Sheet1!$D9:$D4115,"&lt;40000",Sheet1!$F9:$F4115,"=canceled")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12" x14ac:dyDescent="0.3">
      <c r="A11" t="s">
        <v>8397</v>
      </c>
      <c r="B11">
        <f>COUNTIFS(Sheet1!$D10:$D4115,"&gt;39999",Sheet1!$D10:$D4115,"&lt;45000",Sheet1!$F10:$F4115,"=successful")</f>
        <v>20</v>
      </c>
      <c r="C11">
        <f>COUNTIFS(Sheet1!$D10:$D4115,"&gt;39999",Sheet1!$D10:$D4115,"&lt;45000",Sheet1!$F10:$F4115,"=failed")</f>
        <v>16</v>
      </c>
      <c r="D11">
        <f>COUNTIFS(Sheet1!$D10:$D4115,"&gt;39999",Sheet1!$D10:$D4115,"&lt;45000",Sheet1!$F10:$F4115,"=canceled")</f>
        <v>6</v>
      </c>
      <c r="E11">
        <f t="shared" si="0"/>
        <v>42</v>
      </c>
      <c r="F11" s="12">
        <f t="shared" si="1"/>
        <v>0.47619047619047616</v>
      </c>
      <c r="G11" s="12">
        <f t="shared" si="2"/>
        <v>0.38095238095238093</v>
      </c>
      <c r="H11" s="12">
        <f t="shared" si="3"/>
        <v>0.14285714285714285</v>
      </c>
    </row>
    <row r="12" spans="1:12" x14ac:dyDescent="0.3">
      <c r="A12" t="s">
        <v>8398</v>
      </c>
      <c r="B12">
        <f>COUNTIFS(Sheet1!$D11:$D4115,"&gt;44999",Sheet1!$D11:$D4115,"&lt;50000",Sheet1!$F11:$F4115,"=successful")</f>
        <v>6</v>
      </c>
      <c r="C12">
        <f>COUNTIFS(Sheet1!$D11:$D4115,"&gt;44999",Sheet1!$D11:$D4115,"&lt;50000",Sheet1!$F11:$F4115,"=failed")</f>
        <v>11</v>
      </c>
      <c r="D12">
        <f>COUNTIFS(Sheet1!$D11:$D4115,"&gt;44999",Sheet1!$D11:$D4115,"&lt;50000",Sheet1!$F11:$F4115,"=canceled")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12" x14ac:dyDescent="0.3">
      <c r="A13" t="s">
        <v>8399</v>
      </c>
      <c r="B13">
        <f>COUNTIFS(Sheet1!$D12:$D4115,"&gt;=50000",Sheet1!$F12:$F4115,"=successful")</f>
        <v>86</v>
      </c>
      <c r="C13">
        <f>COUNTIFS(Sheet1!$D12:$D4115,"&gt;=50000",Sheet1!$F12:$F4115,"=failed")</f>
        <v>258</v>
      </c>
      <c r="D13">
        <f>COUNTIFS(Sheet1!$D12:$D4115,"&gt;=50000",Sheet1!$F12:$F4115,"=canceled")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Cristian Salazar</cp:lastModifiedBy>
  <dcterms:created xsi:type="dcterms:W3CDTF">2017-04-20T15:17:24Z</dcterms:created>
  <dcterms:modified xsi:type="dcterms:W3CDTF">2019-02-09T21:00:00Z</dcterms:modified>
</cp:coreProperties>
</file>