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1" documentId="8_{CB0AB11A-F3AE-4325-AEAF-8301D74318F7}" xr6:coauthVersionLast="47" xr6:coauthVersionMax="47" xr10:uidLastSave="{F0027581-307F-4027-AE00-43AFBA5F4E72}"/>
  <bookViews>
    <workbookView xWindow="-120" yWindow="-120" windowWidth="20730" windowHeight="110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11" l="1"/>
  <c r="F18" i="11"/>
  <c r="F17" i="11"/>
  <c r="F16" i="11"/>
  <c r="F15" i="11"/>
  <c r="E18" i="11"/>
  <c r="E17" i="11"/>
  <c r="E16" i="11"/>
  <c r="E15" i="11"/>
  <c r="F11" i="11"/>
  <c r="E12" i="11" s="1"/>
  <c r="F14" i="11"/>
  <c r="E14" i="11"/>
  <c r="E13" i="11"/>
  <c r="I4" i="11"/>
  <c r="E3" i="11"/>
  <c r="H7" i="11" l="1"/>
  <c r="E9" i="11" l="1"/>
  <c r="I6" i="11" l="1"/>
  <c r="J5" i="11"/>
  <c r="K5" i="11" s="1"/>
  <c r="K6" i="11" s="1"/>
  <c r="E26" i="11"/>
  <c r="F26" i="11" s="1"/>
  <c r="E27" i="11" s="1"/>
  <c r="F27" i="11" s="1"/>
  <c r="H27" i="11" s="1"/>
  <c r="F9" i="11"/>
  <c r="E10" i="11" s="1"/>
  <c r="J6" i="11"/>
  <c r="H38" i="11"/>
  <c r="H37" i="11"/>
  <c r="H36" i="11"/>
  <c r="H35" i="11"/>
  <c r="H34" i="11"/>
  <c r="H33" i="11"/>
  <c r="H31" i="11"/>
  <c r="H25" i="11"/>
  <c r="H19" i="11"/>
  <c r="H8" i="11"/>
  <c r="F10" i="11" l="1"/>
  <c r="E11" i="11" s="1"/>
  <c r="H26" i="11"/>
  <c r="E28" i="11"/>
  <c r="F28" i="11" s="1"/>
  <c r="H9" i="11"/>
  <c r="E21" i="11" l="1"/>
  <c r="F21" i="11" s="1"/>
  <c r="H10" i="11" s="1"/>
  <c r="E30" i="11"/>
  <c r="F30" i="11" s="1"/>
  <c r="H30" i="11" s="1"/>
  <c r="H32" i="11"/>
  <c r="E29" i="11"/>
  <c r="F12" i="11"/>
  <c r="L5" i="11"/>
  <c r="M5" i="11" s="1"/>
  <c r="N5" i="11" s="1"/>
  <c r="O5" i="11" l="1"/>
  <c r="P5" i="11" s="1"/>
  <c r="F13" i="11"/>
  <c r="H13" i="11" s="1"/>
  <c r="F20" i="11"/>
  <c r="H20" i="11" s="1"/>
  <c r="H28" i="11"/>
  <c r="F29" i="11"/>
  <c r="H29" i="11" s="1"/>
  <c r="H21" i="11"/>
  <c r="E22" i="11"/>
  <c r="E23" i="11" s="1"/>
  <c r="E24" i="11" s="1"/>
  <c r="H11" i="11"/>
  <c r="H12" i="11"/>
  <c r="P4" i="11"/>
  <c r="Q5" i="11"/>
  <c r="R5" i="11" s="1"/>
  <c r="S5" i="11" s="1"/>
  <c r="T5" i="11" s="1"/>
  <c r="U5" i="11" s="1"/>
  <c r="V5" i="11" s="1"/>
  <c r="W5" i="11" s="1"/>
  <c r="F24" i="11" l="1"/>
  <c r="H24" i="11" s="1"/>
  <c r="F23" i="11"/>
  <c r="H23" i="11" s="1"/>
  <c r="F22" i="11"/>
  <c r="H22" i="11" s="1"/>
  <c r="W4" i="11"/>
  <c r="X5" i="11"/>
  <c r="Y5" i="11" s="1"/>
  <c r="Z5" i="11" s="1"/>
  <c r="AA5" i="11" s="1"/>
  <c r="AB5" i="11" s="1"/>
  <c r="AC5" i="11" s="1"/>
  <c r="AD5" i="11" s="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<sst xmlns="http://schemas.openxmlformats.org/spreadsheetml/2006/main" count="82" uniqueCount="61">
  <si>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</si>
  <si>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</si>
  <si>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</si>
  <si>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</si>
  <si>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</si>
  <si>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</si>
  <si>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</si>
  <si>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</si>
  <si>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</si>
  <si>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</si>
  <si>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</si>
  <si>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</si>
  <si>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</si>
  <si>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</si>
  <si>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</si>
  <si>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</si>
  <si>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</si>
  <si>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</si>
  <si>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</si>
  <si>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</si>
  <si>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Título de la fase 3</t>
  </si>
  <si>
    <t>Título de la fase 4</t>
  </si>
  <si>
    <t>Inserte nuevas filas ENCIMA de ésta</t>
  </si>
  <si>
    <t>Inicio del proyecto:</t>
  </si>
  <si>
    <t>Semana para mostrar:</t>
  </si>
  <si>
    <t>Nombre</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</si>
  <si>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</si>
  <si>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</si>
  <si>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</si>
  <si>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</si>
  <si>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</si>
  <si>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</si>
  <si>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</si>
  <si>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</si>
  <si>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</si>
  <si>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</si>
  <si>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</si>
  <si>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</si>
  <si>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</si>
  <si>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</si>
  <si>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</si>
  <si>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</si>
  <si>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</si>
  <si>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</si>
  <si>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</si>
  <si>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</si>
  <si>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Sprint 1</t>
  </si>
  <si>
    <t>Creación Diagrama de Gantt</t>
  </si>
  <si>
    <t>Confirmación de Equipos</t>
  </si>
  <si>
    <t>Creación Grupo de WhatsApp</t>
  </si>
  <si>
    <t>Creación Google Drive</t>
  </si>
  <si>
    <t>Creacion de Repositorio GitHub</t>
  </si>
  <si>
    <t>Herramientas a utilizar</t>
  </si>
  <si>
    <t>Documentación de presentación</t>
  </si>
  <si>
    <t>Diccionario de Datos</t>
  </si>
  <si>
    <t>Análisis Exploratorio de Datos</t>
  </si>
  <si>
    <t>Reunión por Google Meet</t>
  </si>
  <si>
    <t>EQUIPO PP1 - Newsan 2 - 2C 2024</t>
  </si>
  <si>
    <t xml:space="preserve">ASIGNADO
</t>
  </si>
  <si>
    <t>Sprint 2</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</si>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</sst>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1588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NumberFormat="1"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70" fontId="9" fillId="0" borderId="2" xfId="10">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pplyNumberFormat="1">
      <alignment horizontal="center" vertical="center"/>
    </xf>
    <xf numFmtId="0" fontId="0" fillId="0" borderId="9" xfId="0" applyFill="1" applyBorder="1" applyAlignment="1">
      <alignment vertical="center"/>
    </xf>
    <xf numFmtId="0" fontId="0" fillId="45" borderId="9" xfId="0" applyFill="1"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82" zoomScaleNormal="82" zoomScalePageLayoutView="70" workbookViewId="0">
      <pane ySplit="6" topLeftCell="A10" activePane="bottomLeft" state="frozen"/>
      <selection pane="bottomLeft" activeCell="E21" sqref="E21"/>
    </sheetView>
  </sheetViews>
  <sheetFormatPr baseColWidth="10" defaultColWidth="9.140625" defaultRowHeight="30" customHeight="1" x14ac:dyDescent="0.25"/>
  <cols>
    <col min="1" max="1" width="2.7109375" style="45" customWidth="1"/>
    <col min="2" max="2" width="29.42578125" customWidth="1"/>
    <col min="3" max="3" width="30.7109375" customWidth="1"/>
    <col min="4" max="4" width="10.140625" bestFit="1"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46" t="s">
        <v>0</v>
      </c>
      <c r="B1" s="49" t="s">
        <v>57</v>
      </c>
      <c r="C1" s="1"/>
      <c r="D1" s="2"/>
      <c r="E1" s="4"/>
      <c r="F1" s="34"/>
      <c r="H1" s="2"/>
      <c r="I1" s="67"/>
    </row>
    <row r="2" spans="1:64" ht="30" customHeight="1" x14ac:dyDescent="0.3">
      <c r="A2" s="45" t="s">
        <v>1</v>
      </c>
      <c r="B2" s="50" t="s">
        <v>60</v>
      </c>
      <c r="I2" s="68"/>
    </row>
    <row r="3" spans="1:64" ht="30" customHeight="1" x14ac:dyDescent="0.25">
      <c r="A3" s="45" t="s">
        <v>2</v>
      </c>
      <c r="B3" s="51" t="s">
        <v>60</v>
      </c>
      <c r="C3" s="88" t="s">
        <v>23</v>
      </c>
      <c r="D3" s="89"/>
      <c r="E3" s="93">
        <f>I5</f>
        <v>45568</v>
      </c>
      <c r="F3" s="93"/>
    </row>
    <row r="4" spans="1:64" ht="30" customHeight="1" x14ac:dyDescent="0.25">
      <c r="A4" s="46" t="s">
        <v>3</v>
      </c>
      <c r="C4" s="88" t="s">
        <v>24</v>
      </c>
      <c r="D4" s="89"/>
      <c r="E4" s="7">
        <v>1</v>
      </c>
      <c r="I4" s="90">
        <f>I5</f>
        <v>45568</v>
      </c>
      <c r="J4" s="91"/>
      <c r="K4" s="91"/>
      <c r="L4" s="91"/>
      <c r="M4" s="91"/>
      <c r="N4" s="91"/>
      <c r="O4" s="92"/>
      <c r="P4" s="90">
        <f>P5</f>
        <v>45575</v>
      </c>
      <c r="Q4" s="91"/>
      <c r="R4" s="91"/>
      <c r="S4" s="91"/>
      <c r="T4" s="91"/>
      <c r="U4" s="91"/>
      <c r="V4" s="92"/>
      <c r="W4" s="90">
        <f>W5</f>
        <v>45582</v>
      </c>
      <c r="X4" s="91"/>
      <c r="Y4" s="91"/>
      <c r="Z4" s="91"/>
      <c r="AA4" s="91"/>
      <c r="AB4" s="91"/>
      <c r="AC4" s="92"/>
      <c r="AD4" s="90">
        <f>AD5</f>
        <v>45589</v>
      </c>
      <c r="AE4" s="91"/>
      <c r="AF4" s="91"/>
      <c r="AG4" s="91"/>
      <c r="AH4" s="91"/>
      <c r="AI4" s="91"/>
      <c r="AJ4" s="92"/>
      <c r="AK4" s="90">
        <f>AK5</f>
        <v>45596</v>
      </c>
      <c r="AL4" s="91"/>
      <c r="AM4" s="91"/>
      <c r="AN4" s="91"/>
      <c r="AO4" s="91"/>
      <c r="AP4" s="91"/>
      <c r="AQ4" s="92"/>
      <c r="AR4" s="90">
        <f>AR5</f>
        <v>45603</v>
      </c>
      <c r="AS4" s="91"/>
      <c r="AT4" s="91"/>
      <c r="AU4" s="91"/>
      <c r="AV4" s="91"/>
      <c r="AW4" s="91"/>
      <c r="AX4" s="92"/>
      <c r="AY4" s="90">
        <f>AY5</f>
        <v>45610</v>
      </c>
      <c r="AZ4" s="91"/>
      <c r="BA4" s="91"/>
      <c r="BB4" s="91"/>
      <c r="BC4" s="91"/>
      <c r="BD4" s="91"/>
      <c r="BE4" s="92"/>
      <c r="BF4" s="90">
        <f>BF5</f>
        <v>45617</v>
      </c>
      <c r="BG4" s="91"/>
      <c r="BH4" s="91"/>
      <c r="BI4" s="91"/>
      <c r="BJ4" s="91"/>
      <c r="BK4" s="91"/>
      <c r="BL4" s="92"/>
    </row>
    <row r="5" spans="1:64" ht="15" customHeight="1" x14ac:dyDescent="0.25">
      <c r="A5" s="46" t="s">
        <v>4</v>
      </c>
      <c r="B5" s="66"/>
      <c r="C5" s="66"/>
      <c r="D5" s="66"/>
      <c r="E5" s="66"/>
      <c r="F5" s="66"/>
      <c r="G5" s="66"/>
      <c r="I5" s="81">
        <v>45568</v>
      </c>
      <c r="J5" s="82">
        <f>I5+1</f>
        <v>45569</v>
      </c>
      <c r="K5" s="82">
        <f t="shared" ref="K5:AX5" si="0">J5+1</f>
        <v>45570</v>
      </c>
      <c r="L5" s="82">
        <f>K5+1</f>
        <v>45571</v>
      </c>
      <c r="M5" s="82">
        <f t="shared" si="0"/>
        <v>45572</v>
      </c>
      <c r="N5" s="82">
        <f t="shared" si="0"/>
        <v>45573</v>
      </c>
      <c r="O5" s="83">
        <f t="shared" si="0"/>
        <v>45574</v>
      </c>
      <c r="P5" s="81">
        <f>O5+1</f>
        <v>45575</v>
      </c>
      <c r="Q5" s="82">
        <f>P5+1</f>
        <v>45576</v>
      </c>
      <c r="R5" s="82">
        <f t="shared" si="0"/>
        <v>45577</v>
      </c>
      <c r="S5" s="82">
        <f t="shared" si="0"/>
        <v>45578</v>
      </c>
      <c r="T5" s="82">
        <f t="shared" si="0"/>
        <v>45579</v>
      </c>
      <c r="U5" s="82">
        <f t="shared" si="0"/>
        <v>45580</v>
      </c>
      <c r="V5" s="83">
        <f t="shared" si="0"/>
        <v>45581</v>
      </c>
      <c r="W5" s="81">
        <f>V5+1</f>
        <v>45582</v>
      </c>
      <c r="X5" s="82">
        <f>W5+1</f>
        <v>45583</v>
      </c>
      <c r="Y5" s="82">
        <f t="shared" si="0"/>
        <v>45584</v>
      </c>
      <c r="Z5" s="82">
        <f t="shared" si="0"/>
        <v>45585</v>
      </c>
      <c r="AA5" s="82">
        <f t="shared" si="0"/>
        <v>45586</v>
      </c>
      <c r="AB5" s="82">
        <f t="shared" si="0"/>
        <v>45587</v>
      </c>
      <c r="AC5" s="83">
        <f t="shared" si="0"/>
        <v>45588</v>
      </c>
      <c r="AD5" s="81">
        <f>AC5+1</f>
        <v>45589</v>
      </c>
      <c r="AE5" s="82">
        <f>AD5+1</f>
        <v>45590</v>
      </c>
      <c r="AF5" s="82">
        <f t="shared" si="0"/>
        <v>45591</v>
      </c>
      <c r="AG5" s="82">
        <f t="shared" si="0"/>
        <v>45592</v>
      </c>
      <c r="AH5" s="82">
        <f t="shared" si="0"/>
        <v>45593</v>
      </c>
      <c r="AI5" s="82">
        <f t="shared" si="0"/>
        <v>45594</v>
      </c>
      <c r="AJ5" s="83">
        <f t="shared" si="0"/>
        <v>45595</v>
      </c>
      <c r="AK5" s="81">
        <f>AJ5+1</f>
        <v>45596</v>
      </c>
      <c r="AL5" s="82">
        <f>AK5+1</f>
        <v>45597</v>
      </c>
      <c r="AM5" s="82">
        <f t="shared" si="0"/>
        <v>45598</v>
      </c>
      <c r="AN5" s="82">
        <f t="shared" si="0"/>
        <v>45599</v>
      </c>
      <c r="AO5" s="82">
        <f t="shared" si="0"/>
        <v>45600</v>
      </c>
      <c r="AP5" s="82">
        <f t="shared" si="0"/>
        <v>45601</v>
      </c>
      <c r="AQ5" s="83">
        <f t="shared" si="0"/>
        <v>45602</v>
      </c>
      <c r="AR5" s="81">
        <f>AQ5+1</f>
        <v>45603</v>
      </c>
      <c r="AS5" s="82">
        <f>AR5+1</f>
        <v>45604</v>
      </c>
      <c r="AT5" s="82">
        <f t="shared" si="0"/>
        <v>45605</v>
      </c>
      <c r="AU5" s="82">
        <f t="shared" si="0"/>
        <v>45606</v>
      </c>
      <c r="AV5" s="82">
        <f t="shared" si="0"/>
        <v>45607</v>
      </c>
      <c r="AW5" s="82">
        <f t="shared" si="0"/>
        <v>45608</v>
      </c>
      <c r="AX5" s="83">
        <f t="shared" si="0"/>
        <v>45609</v>
      </c>
      <c r="AY5" s="81">
        <f>AX5+1</f>
        <v>45610</v>
      </c>
      <c r="AZ5" s="82">
        <f>AY5+1</f>
        <v>45611</v>
      </c>
      <c r="BA5" s="82">
        <f t="shared" ref="BA5:BE5" si="1">AZ5+1</f>
        <v>45612</v>
      </c>
      <c r="BB5" s="82">
        <f t="shared" si="1"/>
        <v>45613</v>
      </c>
      <c r="BC5" s="82">
        <f t="shared" si="1"/>
        <v>45614</v>
      </c>
      <c r="BD5" s="82">
        <f t="shared" si="1"/>
        <v>45615</v>
      </c>
      <c r="BE5" s="83">
        <f t="shared" si="1"/>
        <v>45616</v>
      </c>
      <c r="BF5" s="81">
        <f>BE5+1</f>
        <v>45617</v>
      </c>
      <c r="BG5" s="82">
        <f>BF5+1</f>
        <v>45618</v>
      </c>
      <c r="BH5" s="82">
        <f t="shared" ref="BH5:BL5" si="2">BG5+1</f>
        <v>45619</v>
      </c>
      <c r="BI5" s="82">
        <f t="shared" si="2"/>
        <v>45620</v>
      </c>
      <c r="BJ5" s="82">
        <f t="shared" si="2"/>
        <v>45621</v>
      </c>
      <c r="BK5" s="82">
        <f t="shared" si="2"/>
        <v>45622</v>
      </c>
      <c r="BL5" s="83">
        <f t="shared" si="2"/>
        <v>45623</v>
      </c>
    </row>
    <row r="6" spans="1:64" ht="30" customHeight="1" thickBot="1" x14ac:dyDescent="0.3">
      <c r="A6" s="46" t="s">
        <v>5</v>
      </c>
      <c r="B6" s="8" t="s">
        <v>14</v>
      </c>
      <c r="C6" s="9" t="s">
        <v>58</v>
      </c>
      <c r="D6" s="9" t="s">
        <v>26</v>
      </c>
      <c r="E6" s="9" t="s">
        <v>27</v>
      </c>
      <c r="F6" s="9" t="s">
        <v>29</v>
      </c>
      <c r="G6" s="9"/>
      <c r="H6" s="9" t="s">
        <v>30</v>
      </c>
      <c r="I6" s="10" t="str">
        <f t="shared" ref="I6" si="3">LEFT(TEXT(I5,"ddd"),1)</f>
        <v>j</v>
      </c>
      <c r="J6" s="10" t="str">
        <f t="shared" ref="J6:AR6" si="4">LEFT(TEXT(J5,"ddd"),1)</f>
        <v>v</v>
      </c>
      <c r="K6" s="10" t="str">
        <f t="shared" si="4"/>
        <v>s</v>
      </c>
      <c r="L6" s="10" t="str">
        <f t="shared" si="4"/>
        <v>d</v>
      </c>
      <c r="M6" s="10" t="str">
        <f t="shared" si="4"/>
        <v>l</v>
      </c>
      <c r="N6" s="10" t="str">
        <f t="shared" si="4"/>
        <v>m</v>
      </c>
      <c r="O6" s="10" t="str">
        <f t="shared" si="4"/>
        <v>m</v>
      </c>
      <c r="P6" s="10" t="str">
        <f t="shared" si="4"/>
        <v>j</v>
      </c>
      <c r="Q6" s="10" t="str">
        <f t="shared" si="4"/>
        <v>v</v>
      </c>
      <c r="R6" s="10" t="str">
        <f t="shared" si="4"/>
        <v>s</v>
      </c>
      <c r="S6" s="10" t="str">
        <f t="shared" si="4"/>
        <v>d</v>
      </c>
      <c r="T6" s="10" t="str">
        <f t="shared" si="4"/>
        <v>l</v>
      </c>
      <c r="U6" s="10" t="str">
        <f t="shared" si="4"/>
        <v>m</v>
      </c>
      <c r="V6" s="10" t="str">
        <f t="shared" si="4"/>
        <v>m</v>
      </c>
      <c r="W6" s="10" t="str">
        <f t="shared" si="4"/>
        <v>j</v>
      </c>
      <c r="X6" s="10" t="str">
        <f t="shared" si="4"/>
        <v>v</v>
      </c>
      <c r="Y6" s="10" t="str">
        <f t="shared" si="4"/>
        <v>s</v>
      </c>
      <c r="Z6" s="10" t="str">
        <f t="shared" si="4"/>
        <v>d</v>
      </c>
      <c r="AA6" s="10" t="str">
        <f t="shared" si="4"/>
        <v>l</v>
      </c>
      <c r="AB6" s="10" t="str">
        <f t="shared" si="4"/>
        <v>m</v>
      </c>
      <c r="AC6" s="10" t="str">
        <f t="shared" si="4"/>
        <v>m</v>
      </c>
      <c r="AD6" s="10" t="str">
        <f t="shared" si="4"/>
        <v>j</v>
      </c>
      <c r="AE6" s="10" t="str">
        <f t="shared" si="4"/>
        <v>v</v>
      </c>
      <c r="AF6" s="10" t="str">
        <f t="shared" si="4"/>
        <v>s</v>
      </c>
      <c r="AG6" s="10" t="str">
        <f t="shared" si="4"/>
        <v>d</v>
      </c>
      <c r="AH6" s="10" t="str">
        <f t="shared" si="4"/>
        <v>l</v>
      </c>
      <c r="AI6" s="10" t="str">
        <f t="shared" si="4"/>
        <v>m</v>
      </c>
      <c r="AJ6" s="10" t="str">
        <f t="shared" si="4"/>
        <v>m</v>
      </c>
      <c r="AK6" s="10" t="str">
        <f t="shared" si="4"/>
        <v>j</v>
      </c>
      <c r="AL6" s="10" t="str">
        <f t="shared" si="4"/>
        <v>v</v>
      </c>
      <c r="AM6" s="10" t="str">
        <f t="shared" si="4"/>
        <v>s</v>
      </c>
      <c r="AN6" s="10" t="str">
        <f t="shared" si="4"/>
        <v>d</v>
      </c>
      <c r="AO6" s="10" t="str">
        <f t="shared" si="4"/>
        <v>l</v>
      </c>
      <c r="AP6" s="10" t="str">
        <f t="shared" si="4"/>
        <v>m</v>
      </c>
      <c r="AQ6" s="10" t="str">
        <f t="shared" si="4"/>
        <v>m</v>
      </c>
      <c r="AR6" s="10" t="str">
        <f t="shared" si="4"/>
        <v>j</v>
      </c>
      <c r="AS6" s="10" t="str">
        <f t="shared" ref="AS6:BL6" si="5">LEFT(TEXT(AS5,"ddd"),1)</f>
        <v>v</v>
      </c>
      <c r="AT6" s="10" t="str">
        <f t="shared" si="5"/>
        <v>s</v>
      </c>
      <c r="AU6" s="10" t="str">
        <f t="shared" si="5"/>
        <v>d</v>
      </c>
      <c r="AV6" s="10" t="str">
        <f t="shared" si="5"/>
        <v>l</v>
      </c>
      <c r="AW6" s="10" t="str">
        <f t="shared" si="5"/>
        <v>m</v>
      </c>
      <c r="AX6" s="10" t="str">
        <f t="shared" si="5"/>
        <v>m</v>
      </c>
      <c r="AY6" s="10" t="str">
        <f t="shared" si="5"/>
        <v>j</v>
      </c>
      <c r="AZ6" s="10" t="str">
        <f t="shared" si="5"/>
        <v>v</v>
      </c>
      <c r="BA6" s="10" t="str">
        <f t="shared" si="5"/>
        <v>s</v>
      </c>
      <c r="BB6" s="10" t="str">
        <f t="shared" si="5"/>
        <v>d</v>
      </c>
      <c r="BC6" s="10" t="str">
        <f t="shared" si="5"/>
        <v>l</v>
      </c>
      <c r="BD6" s="10" t="str">
        <f t="shared" si="5"/>
        <v>m</v>
      </c>
      <c r="BE6" s="10" t="str">
        <f t="shared" si="5"/>
        <v>m</v>
      </c>
      <c r="BF6" s="10" t="str">
        <f t="shared" si="5"/>
        <v>j</v>
      </c>
      <c r="BG6" s="10" t="str">
        <f t="shared" si="5"/>
        <v>v</v>
      </c>
      <c r="BH6" s="10" t="str">
        <f t="shared" si="5"/>
        <v>s</v>
      </c>
      <c r="BI6" s="10" t="str">
        <f t="shared" si="5"/>
        <v>d</v>
      </c>
      <c r="BJ6" s="10" t="str">
        <f t="shared" si="5"/>
        <v>l</v>
      </c>
      <c r="BK6" s="10" t="str">
        <f t="shared" si="5"/>
        <v>m</v>
      </c>
      <c r="BL6" s="10" t="str">
        <f t="shared" si="5"/>
        <v>m</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46</v>
      </c>
      <c r="C8" s="52"/>
      <c r="D8" s="16"/>
      <c r="E8" s="70"/>
      <c r="F8" s="71"/>
      <c r="G8" s="14"/>
      <c r="H8" s="14" t="str">
        <f t="shared" ref="H8:H38"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48</v>
      </c>
      <c r="C9" s="53" t="s">
        <v>25</v>
      </c>
      <c r="D9" s="17">
        <v>0.5</v>
      </c>
      <c r="E9" s="84">
        <f>Inicio_del_proyecto</f>
        <v>45568</v>
      </c>
      <c r="F9" s="84">
        <f>E9</f>
        <v>45568</v>
      </c>
      <c r="G9" s="14"/>
      <c r="H9" s="14">
        <f t="shared" si="6"/>
        <v>1</v>
      </c>
      <c r="I9" s="31"/>
      <c r="J9" s="31"/>
      <c r="K9" s="31"/>
      <c r="L9" s="31"/>
      <c r="M9" s="31"/>
      <c r="N9" s="95"/>
      <c r="O9" s="31"/>
      <c r="P9" s="94"/>
      <c r="Q9" s="94"/>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49</v>
      </c>
      <c r="C10" s="53"/>
      <c r="D10" s="17">
        <v>0.6</v>
      </c>
      <c r="E10" s="84">
        <f>F9</f>
        <v>45568</v>
      </c>
      <c r="F10" s="84">
        <f>E10</f>
        <v>45568</v>
      </c>
      <c r="G10" s="14"/>
      <c r="H10" s="14">
        <f t="shared" si="6"/>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50</v>
      </c>
      <c r="C11" s="53"/>
      <c r="D11" s="17">
        <v>0.5</v>
      </c>
      <c r="E11" s="84">
        <f>F10</f>
        <v>45568</v>
      </c>
      <c r="F11" s="84">
        <f>F10</f>
        <v>45568</v>
      </c>
      <c r="G11" s="14"/>
      <c r="H11" s="14">
        <f t="shared" si="6"/>
        <v>1</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56</v>
      </c>
      <c r="C12" s="53"/>
      <c r="D12" s="17">
        <v>0.25</v>
      </c>
      <c r="E12" s="84">
        <f>F11+2</f>
        <v>45570</v>
      </c>
      <c r="F12" s="84">
        <f>E12</f>
        <v>45570</v>
      </c>
      <c r="G12" s="14"/>
      <c r="H12" s="14">
        <f t="shared" si="6"/>
        <v>1</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51</v>
      </c>
      <c r="C13" s="53"/>
      <c r="D13" s="17"/>
      <c r="E13" s="84">
        <f>K5</f>
        <v>45570</v>
      </c>
      <c r="F13" s="84">
        <f>E13</f>
        <v>45570</v>
      </c>
      <c r="G13" s="14"/>
      <c r="H13" s="14">
        <f t="shared" si="6"/>
        <v>1</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1" t="s">
        <v>47</v>
      </c>
      <c r="C14" s="53"/>
      <c r="D14" s="17"/>
      <c r="E14" s="84">
        <f>K5</f>
        <v>45570</v>
      </c>
      <c r="F14" s="84">
        <f>K5+3</f>
        <v>45573</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5"/>
      <c r="B15" s="61" t="s">
        <v>52</v>
      </c>
      <c r="C15" s="53"/>
      <c r="D15" s="17"/>
      <c r="E15" s="84">
        <f>K5</f>
        <v>45570</v>
      </c>
      <c r="F15" s="84">
        <f>K5+5</f>
        <v>45575</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1" t="s">
        <v>53</v>
      </c>
      <c r="C16" s="53"/>
      <c r="D16" s="17"/>
      <c r="E16" s="84">
        <f>K5</f>
        <v>45570</v>
      </c>
      <c r="F16" s="84">
        <f>K5+5</f>
        <v>45575</v>
      </c>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1" t="s">
        <v>54</v>
      </c>
      <c r="C17" s="53"/>
      <c r="D17" s="17"/>
      <c r="E17" s="84">
        <f>K5</f>
        <v>45570</v>
      </c>
      <c r="F17" s="84">
        <f>K5+5</f>
        <v>45575</v>
      </c>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1" t="s">
        <v>55</v>
      </c>
      <c r="C18" s="53"/>
      <c r="D18" s="17"/>
      <c r="E18" s="84">
        <f>K5</f>
        <v>45570</v>
      </c>
      <c r="F18" s="84">
        <f>K5+5</f>
        <v>45575</v>
      </c>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6" t="s">
        <v>10</v>
      </c>
      <c r="B19" s="18" t="s">
        <v>59</v>
      </c>
      <c r="C19" s="54"/>
      <c r="D19" s="19"/>
      <c r="E19" s="72"/>
      <c r="F19" s="73"/>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6"/>
      <c r="B20" s="62" t="s">
        <v>15</v>
      </c>
      <c r="C20" s="55"/>
      <c r="D20" s="20">
        <v>0.5</v>
      </c>
      <c r="E20" s="85">
        <f>F18+1</f>
        <v>45576</v>
      </c>
      <c r="F20" s="85">
        <f>E20+4</f>
        <v>45580</v>
      </c>
      <c r="G20" s="14"/>
      <c r="H20" s="14">
        <f t="shared" si="6"/>
        <v>5</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2" t="s">
        <v>16</v>
      </c>
      <c r="C21" s="55"/>
      <c r="D21" s="20">
        <v>0.5</v>
      </c>
      <c r="E21" s="85">
        <f>E20+2</f>
        <v>45578</v>
      </c>
      <c r="F21" s="85">
        <f>E21+5</f>
        <v>45583</v>
      </c>
      <c r="G21" s="14"/>
      <c r="H21" s="14">
        <f t="shared" si="6"/>
        <v>6</v>
      </c>
      <c r="I21" s="31"/>
      <c r="J21" s="31"/>
      <c r="K21" s="31"/>
      <c r="L21" s="31"/>
      <c r="M21" s="31"/>
      <c r="N21" s="31"/>
      <c r="O21" s="31"/>
      <c r="P21" s="31"/>
      <c r="Q21" s="31"/>
      <c r="R21" s="31"/>
      <c r="S21" s="31"/>
      <c r="T21" s="31"/>
      <c r="U21" s="32"/>
      <c r="V21" s="32"/>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2" t="s">
        <v>17</v>
      </c>
      <c r="C22" s="55"/>
      <c r="D22" s="20"/>
      <c r="E22" s="85">
        <f>F21</f>
        <v>45583</v>
      </c>
      <c r="F22" s="85">
        <f>E22+3</f>
        <v>45586</v>
      </c>
      <c r="G22" s="14"/>
      <c r="H22" s="14">
        <f t="shared" si="6"/>
        <v>4</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2" t="s">
        <v>18</v>
      </c>
      <c r="C23" s="55"/>
      <c r="D23" s="20"/>
      <c r="E23" s="85">
        <f>E22</f>
        <v>45583</v>
      </c>
      <c r="F23" s="85">
        <f>E23+2</f>
        <v>45585</v>
      </c>
      <c r="G23" s="14"/>
      <c r="H23" s="14">
        <f t="shared" si="6"/>
        <v>3</v>
      </c>
      <c r="I23" s="31"/>
      <c r="J23" s="31"/>
      <c r="K23" s="31"/>
      <c r="L23" s="31"/>
      <c r="M23" s="31"/>
      <c r="N23" s="31"/>
      <c r="O23" s="31"/>
      <c r="P23" s="31"/>
      <c r="Q23" s="31"/>
      <c r="R23" s="31"/>
      <c r="S23" s="31"/>
      <c r="T23" s="31"/>
      <c r="U23" s="31"/>
      <c r="V23" s="31"/>
      <c r="W23" s="31"/>
      <c r="X23" s="31"/>
      <c r="Y23" s="32"/>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2" t="s">
        <v>19</v>
      </c>
      <c r="C24" s="55"/>
      <c r="D24" s="20"/>
      <c r="E24" s="85">
        <f>E23</f>
        <v>45583</v>
      </c>
      <c r="F24" s="85">
        <f>E24+3</f>
        <v>45586</v>
      </c>
      <c r="G24" s="14"/>
      <c r="H24" s="14">
        <f t="shared" si="6"/>
        <v>4</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t="s">
        <v>11</v>
      </c>
      <c r="B25" s="21" t="s">
        <v>20</v>
      </c>
      <c r="C25" s="56"/>
      <c r="D25" s="22"/>
      <c r="E25" s="74"/>
      <c r="F25" s="75"/>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3" t="s">
        <v>15</v>
      </c>
      <c r="C26" s="57"/>
      <c r="D26" s="23"/>
      <c r="E26" s="76">
        <f>E9+15</f>
        <v>45583</v>
      </c>
      <c r="F26" s="76">
        <f>E26+5</f>
        <v>45588</v>
      </c>
      <c r="G26" s="14"/>
      <c r="H26" s="14">
        <f t="shared" si="6"/>
        <v>6</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3" t="s">
        <v>16</v>
      </c>
      <c r="C27" s="57"/>
      <c r="D27" s="23"/>
      <c r="E27" s="76">
        <f>F26+1</f>
        <v>45589</v>
      </c>
      <c r="F27" s="76">
        <f>E27+4</f>
        <v>45593</v>
      </c>
      <c r="G27" s="14"/>
      <c r="H27" s="14">
        <f t="shared" si="6"/>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3" t="s">
        <v>17</v>
      </c>
      <c r="C28" s="57"/>
      <c r="D28" s="23"/>
      <c r="E28" s="76">
        <f>E27+5</f>
        <v>45594</v>
      </c>
      <c r="F28" s="76">
        <f>E28+5</f>
        <v>45599</v>
      </c>
      <c r="G28" s="14"/>
      <c r="H28" s="14">
        <f t="shared" si="6"/>
        <v>6</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3" t="s">
        <v>18</v>
      </c>
      <c r="C29" s="57"/>
      <c r="D29" s="23"/>
      <c r="E29" s="76">
        <f>F28+1</f>
        <v>45600</v>
      </c>
      <c r="F29" s="76">
        <f>E29+4</f>
        <v>45604</v>
      </c>
      <c r="G29" s="14"/>
      <c r="H29" s="14">
        <f t="shared" si="6"/>
        <v>5</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3" t="s">
        <v>19</v>
      </c>
      <c r="C30" s="57"/>
      <c r="D30" s="23"/>
      <c r="E30" s="76">
        <f>E28</f>
        <v>45594</v>
      </c>
      <c r="F30" s="76">
        <f>E30+4</f>
        <v>45598</v>
      </c>
      <c r="G30" s="14"/>
      <c r="H30" s="14">
        <f t="shared" si="6"/>
        <v>5</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t="s">
        <v>11</v>
      </c>
      <c r="B31" s="24" t="s">
        <v>21</v>
      </c>
      <c r="C31" s="58"/>
      <c r="D31" s="25"/>
      <c r="E31" s="77"/>
      <c r="F31" s="78"/>
      <c r="G31" s="14"/>
      <c r="H31" s="14" t="str">
        <f t="shared"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64" t="s">
        <v>15</v>
      </c>
      <c r="C32" s="59"/>
      <c r="D32" s="26"/>
      <c r="E32" s="86" t="s">
        <v>28</v>
      </c>
      <c r="F32" s="86" t="s">
        <v>28</v>
      </c>
      <c r="G32" s="14"/>
      <c r="H32" s="14" t="e">
        <f t="shared" si="6"/>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64" t="s">
        <v>16</v>
      </c>
      <c r="C33" s="59"/>
      <c r="D33" s="26"/>
      <c r="E33" s="86" t="s">
        <v>28</v>
      </c>
      <c r="F33" s="86" t="s">
        <v>28</v>
      </c>
      <c r="G33" s="14"/>
      <c r="H33" s="14" t="e">
        <f t="shared" si="6"/>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64" t="s">
        <v>17</v>
      </c>
      <c r="C34" s="59"/>
      <c r="D34" s="26"/>
      <c r="E34" s="86" t="s">
        <v>28</v>
      </c>
      <c r="F34" s="86" t="s">
        <v>28</v>
      </c>
      <c r="G34" s="14"/>
      <c r="H34" s="14" t="e">
        <f t="shared" si="6"/>
        <v>#VALUE!</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c r="B35" s="64" t="s">
        <v>18</v>
      </c>
      <c r="C35" s="59"/>
      <c r="D35" s="26"/>
      <c r="E35" s="86" t="s">
        <v>28</v>
      </c>
      <c r="F35" s="86" t="s">
        <v>28</v>
      </c>
      <c r="G35" s="14"/>
      <c r="H35" s="14" t="e">
        <f t="shared" si="6"/>
        <v>#VALUE!</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5"/>
      <c r="B36" s="64" t="s">
        <v>19</v>
      </c>
      <c r="C36" s="59"/>
      <c r="D36" s="26"/>
      <c r="E36" s="86" t="s">
        <v>28</v>
      </c>
      <c r="F36" s="86" t="s">
        <v>28</v>
      </c>
      <c r="G36" s="14"/>
      <c r="H36" s="14" t="e">
        <f t="shared" si="6"/>
        <v>#VALUE!</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
      <c r="A37" s="45" t="s">
        <v>12</v>
      </c>
      <c r="B37" s="65"/>
      <c r="C37" s="60"/>
      <c r="D37" s="13"/>
      <c r="E37" s="87"/>
      <c r="F37" s="87"/>
      <c r="G37" s="14"/>
      <c r="H37" s="14" t="str">
        <f t="shared"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
      <c r="A38" s="46" t="s">
        <v>13</v>
      </c>
      <c r="B38" s="27" t="s">
        <v>22</v>
      </c>
      <c r="C38" s="28"/>
      <c r="D38" s="29"/>
      <c r="E38" s="79"/>
      <c r="F38" s="80"/>
      <c r="G38" s="30"/>
      <c r="H38" s="30" t="str">
        <f t="shared" si="6"/>
        <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row>
    <row r="39" spans="1:64" ht="30" customHeight="1" x14ac:dyDescent="0.25">
      <c r="G39" s="6"/>
    </row>
    <row r="40" spans="1:64" ht="30" customHeight="1" x14ac:dyDescent="0.25">
      <c r="C40" s="11"/>
      <c r="F40" s="47"/>
    </row>
    <row r="41" spans="1:64" ht="30" customHeight="1" x14ac:dyDescent="0.25">
      <c r="C41"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23 F27:F28 E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31</v>
      </c>
      <c r="B2" s="36"/>
    </row>
    <row r="3" spans="1:2" s="41" customFormat="1" ht="27" customHeight="1" x14ac:dyDescent="0.25">
      <c r="A3" s="69" t="s">
        <v>32</v>
      </c>
      <c r="B3" s="42"/>
    </row>
    <row r="4" spans="1:2" s="38" customFormat="1" ht="26.25" x14ac:dyDescent="0.4">
      <c r="A4" s="39" t="s">
        <v>33</v>
      </c>
    </row>
    <row r="5" spans="1:2" ht="74.099999999999994" customHeight="1" x14ac:dyDescent="0.2">
      <c r="A5" s="40" t="s">
        <v>34</v>
      </c>
    </row>
    <row r="6" spans="1:2" ht="26.25" customHeight="1" x14ac:dyDescent="0.2">
      <c r="A6" s="39" t="s">
        <v>35</v>
      </c>
    </row>
    <row r="7" spans="1:2" s="35" customFormat="1" ht="215.25" customHeight="1" x14ac:dyDescent="0.25">
      <c r="A7" s="44" t="s">
        <v>36</v>
      </c>
    </row>
    <row r="8" spans="1:2" s="38" customFormat="1" ht="26.25" x14ac:dyDescent="0.4">
      <c r="A8" s="39" t="s">
        <v>37</v>
      </c>
    </row>
    <row r="9" spans="1:2" ht="75" x14ac:dyDescent="0.2">
      <c r="A9" s="40" t="s">
        <v>38</v>
      </c>
    </row>
    <row r="10" spans="1:2" s="35" customFormat="1" ht="27.95" customHeight="1" x14ac:dyDescent="0.25">
      <c r="A10" s="43" t="s">
        <v>39</v>
      </c>
    </row>
    <row r="11" spans="1:2" s="38" customFormat="1" ht="26.25" x14ac:dyDescent="0.4">
      <c r="A11" s="39" t="s">
        <v>40</v>
      </c>
    </row>
    <row r="12" spans="1:2" ht="30" x14ac:dyDescent="0.2">
      <c r="A12" s="40" t="s">
        <v>41</v>
      </c>
    </row>
    <row r="13" spans="1:2" s="35" customFormat="1" ht="27.95" customHeight="1" x14ac:dyDescent="0.25">
      <c r="A13" s="43" t="s">
        <v>42</v>
      </c>
    </row>
    <row r="14" spans="1:2" s="38" customFormat="1" ht="26.25" x14ac:dyDescent="0.4">
      <c r="A14" s="39" t="s">
        <v>43</v>
      </c>
    </row>
    <row r="15" spans="1:2" ht="96.75" customHeight="1" x14ac:dyDescent="0.2">
      <c r="A15" s="40" t="s">
        <v>44</v>
      </c>
    </row>
    <row r="16" spans="1:2" ht="90" x14ac:dyDescent="0.2">
      <c r="A16" s="40" t="s">
        <v>45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2024-10-05T23:49:51Z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