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P\Documents\Tec de Monterrey\7mo Semestre\Metodos numericos\Tarea 4\"/>
    </mc:Choice>
  </mc:AlternateContent>
  <xr:revisionPtr revIDLastSave="0" documentId="13_ncr:1_{5D2D5AA6-2006-4998-B76A-DBB1BD236DEE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JN/8gW7Bfy4UxDCyLc2mjqsi2nA=="/>
    </ext>
  </extLst>
</workbook>
</file>

<file path=xl/calcChain.xml><?xml version="1.0" encoding="utf-8"?>
<calcChain xmlns="http://schemas.openxmlformats.org/spreadsheetml/2006/main">
  <c r="H8" i="2" l="1"/>
  <c r="G8" i="2"/>
  <c r="H7" i="2"/>
  <c r="G7" i="2"/>
  <c r="E14" i="2"/>
  <c r="K14" i="2"/>
  <c r="E15" i="2"/>
  <c r="K15" i="2"/>
  <c r="E16" i="2"/>
  <c r="K16" i="2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0" i="1"/>
  <c r="B26" i="1"/>
  <c r="B12" i="1"/>
  <c r="B13" i="1"/>
  <c r="B14" i="1" s="1"/>
  <c r="B15" i="1" s="1"/>
  <c r="B16" i="1" s="1"/>
  <c r="B17" i="1" s="1"/>
  <c r="B18" i="1" s="1"/>
  <c r="B19" i="1" s="1"/>
  <c r="B20" i="1" s="1"/>
  <c r="B21" i="1" s="1"/>
  <c r="B11" i="1"/>
  <c r="B35" i="3"/>
  <c r="B20" i="3"/>
  <c r="B21" i="3" s="1"/>
  <c r="B12" i="3"/>
  <c r="B13" i="3"/>
  <c r="B14" i="3" s="1"/>
  <c r="B11" i="3"/>
  <c r="C11" i="3"/>
  <c r="C10" i="3"/>
  <c r="J8" i="3"/>
  <c r="J9" i="3"/>
  <c r="J10" i="3"/>
  <c r="J11" i="3"/>
  <c r="J12" i="3"/>
  <c r="J13" i="3"/>
  <c r="G8" i="3"/>
  <c r="H8" i="3"/>
  <c r="J7" i="3"/>
  <c r="H7" i="3"/>
  <c r="G7" i="3"/>
  <c r="K13" i="3"/>
  <c r="K12" i="3"/>
  <c r="K11" i="3"/>
  <c r="K10" i="3"/>
  <c r="K9" i="3"/>
  <c r="E9" i="3"/>
  <c r="E10" i="3" s="1"/>
  <c r="E11" i="3" s="1"/>
  <c r="E12" i="3" s="1"/>
  <c r="E13" i="3" s="1"/>
  <c r="K8" i="3"/>
  <c r="E8" i="3"/>
  <c r="K7" i="3"/>
  <c r="F7" i="3"/>
  <c r="K13" i="2"/>
  <c r="K12" i="2"/>
  <c r="K11" i="2"/>
  <c r="K10" i="2"/>
  <c r="K9" i="2"/>
  <c r="E9" i="2"/>
  <c r="E10" i="2" s="1"/>
  <c r="E11" i="2" s="1"/>
  <c r="E12" i="2" s="1"/>
  <c r="E13" i="2" s="1"/>
  <c r="K8" i="2"/>
  <c r="E8" i="2"/>
  <c r="K7" i="2"/>
  <c r="N13" i="1"/>
  <c r="E13" i="1"/>
  <c r="F13" i="1"/>
  <c r="G13" i="1" s="1"/>
  <c r="H13" i="1"/>
  <c r="K13" i="1"/>
  <c r="N8" i="1"/>
  <c r="N9" i="1"/>
  <c r="N10" i="1"/>
  <c r="N11" i="1"/>
  <c r="N12" i="1"/>
  <c r="J8" i="1"/>
  <c r="J9" i="1"/>
  <c r="J10" i="1"/>
  <c r="J11" i="1"/>
  <c r="J12" i="1"/>
  <c r="G8" i="1"/>
  <c r="H8" i="1"/>
  <c r="N7" i="1"/>
  <c r="J7" i="1"/>
  <c r="H7" i="1"/>
  <c r="G7" i="1"/>
  <c r="K12" i="1"/>
  <c r="K11" i="1"/>
  <c r="K10" i="1"/>
  <c r="K9" i="1"/>
  <c r="K8" i="1"/>
  <c r="E8" i="1"/>
  <c r="E9" i="1" s="1"/>
  <c r="E10" i="1" s="1"/>
  <c r="E11" i="1" s="1"/>
  <c r="E12" i="1" s="1"/>
  <c r="K7" i="1"/>
  <c r="F7" i="1"/>
  <c r="I7" i="2" l="1"/>
  <c r="J7" i="2" s="1"/>
  <c r="B22" i="1"/>
  <c r="B15" i="3"/>
  <c r="B16" i="3" s="1"/>
  <c r="B17" i="3" s="1"/>
  <c r="B18" i="3" s="1"/>
  <c r="B19" i="3" s="1"/>
  <c r="C14" i="3"/>
  <c r="C12" i="3"/>
  <c r="C13" i="3"/>
  <c r="I7" i="3"/>
  <c r="F8" i="3"/>
  <c r="N7" i="3"/>
  <c r="L7" i="3"/>
  <c r="M7" i="3"/>
  <c r="C15" i="3"/>
  <c r="F8" i="2"/>
  <c r="I13" i="1"/>
  <c r="I7" i="1"/>
  <c r="L7" i="2" l="1"/>
  <c r="B23" i="1"/>
  <c r="B24" i="1" s="1"/>
  <c r="B25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C16" i="3"/>
  <c r="J13" i="1"/>
  <c r="M13" i="1" s="1"/>
  <c r="L13" i="1"/>
  <c r="F8" i="1"/>
  <c r="L7" i="1"/>
  <c r="M7" i="1"/>
  <c r="I8" i="3" l="1"/>
  <c r="F9" i="3"/>
  <c r="N8" i="3"/>
  <c r="L8" i="3"/>
  <c r="M8" i="3"/>
  <c r="C17" i="3"/>
  <c r="I8" i="2"/>
  <c r="J8" i="2" s="1"/>
  <c r="I8" i="1"/>
  <c r="L8" i="2" l="1"/>
  <c r="F9" i="2"/>
  <c r="H9" i="2" s="1"/>
  <c r="G9" i="3"/>
  <c r="H9" i="3"/>
  <c r="C18" i="3"/>
  <c r="L8" i="1"/>
  <c r="M8" i="1"/>
  <c r="F9" i="1"/>
  <c r="G9" i="2" l="1"/>
  <c r="I9" i="3"/>
  <c r="N9" i="3"/>
  <c r="L9" i="3"/>
  <c r="M9" i="3"/>
  <c r="F10" i="3"/>
  <c r="C19" i="3"/>
  <c r="G9" i="1"/>
  <c r="H9" i="1"/>
  <c r="I9" i="1"/>
  <c r="I9" i="2" l="1"/>
  <c r="G10" i="3"/>
  <c r="H10" i="3"/>
  <c r="F10" i="1"/>
  <c r="L9" i="1"/>
  <c r="M9" i="1"/>
  <c r="J9" i="2" l="1"/>
  <c r="F10" i="2"/>
  <c r="H10" i="2" s="1"/>
  <c r="L9" i="2"/>
  <c r="C20" i="3"/>
  <c r="I10" i="3"/>
  <c r="N10" i="3" s="1"/>
  <c r="F11" i="3"/>
  <c r="M10" i="3"/>
  <c r="G10" i="1"/>
  <c r="H10" i="1"/>
  <c r="G10" i="2" l="1"/>
  <c r="B22" i="3"/>
  <c r="C21" i="3"/>
  <c r="G11" i="3"/>
  <c r="H11" i="3"/>
  <c r="L10" i="3"/>
  <c r="I10" i="1"/>
  <c r="F11" i="1" s="1"/>
  <c r="I10" i="2" l="1"/>
  <c r="J10" i="2" s="1"/>
  <c r="B23" i="3"/>
  <c r="C22" i="3"/>
  <c r="I11" i="3"/>
  <c r="F12" i="3"/>
  <c r="N11" i="3"/>
  <c r="L11" i="3"/>
  <c r="M11" i="3"/>
  <c r="G11" i="1"/>
  <c r="H11" i="1"/>
  <c r="L10" i="1"/>
  <c r="M10" i="1"/>
  <c r="I11" i="1"/>
  <c r="L10" i="2" l="1"/>
  <c r="F11" i="2"/>
  <c r="H11" i="2" s="1"/>
  <c r="B24" i="3"/>
  <c r="C23" i="3"/>
  <c r="G12" i="3"/>
  <c r="H12" i="3"/>
  <c r="I12" i="3" s="1"/>
  <c r="F12" i="1"/>
  <c r="L11" i="1"/>
  <c r="M11" i="1"/>
  <c r="G11" i="2" l="1"/>
  <c r="B25" i="3"/>
  <c r="C24" i="3"/>
  <c r="L12" i="3"/>
  <c r="M12" i="3"/>
  <c r="F13" i="3"/>
  <c r="N12" i="3"/>
  <c r="G12" i="1"/>
  <c r="H12" i="1"/>
  <c r="I11" i="2" l="1"/>
  <c r="J11" i="2" s="1"/>
  <c r="B26" i="3"/>
  <c r="C25" i="3"/>
  <c r="G13" i="3"/>
  <c r="H13" i="3"/>
  <c r="I13" i="3" s="1"/>
  <c r="I12" i="1"/>
  <c r="L12" i="1" s="1"/>
  <c r="F12" i="2" l="1"/>
  <c r="H12" i="2" s="1"/>
  <c r="L11" i="2"/>
  <c r="B27" i="3"/>
  <c r="C26" i="3"/>
  <c r="N13" i="3"/>
  <c r="L13" i="3"/>
  <c r="M13" i="3"/>
  <c r="M12" i="1"/>
  <c r="G12" i="2" l="1"/>
  <c r="I12" i="2" s="1"/>
  <c r="B28" i="3"/>
  <c r="C27" i="3"/>
  <c r="J12" i="2" l="1"/>
  <c r="L12" i="2"/>
  <c r="F13" i="2"/>
  <c r="H13" i="2" s="1"/>
  <c r="B29" i="3"/>
  <c r="C28" i="3"/>
  <c r="G13" i="2" l="1"/>
  <c r="I13" i="2" s="1"/>
  <c r="B30" i="3"/>
  <c r="C29" i="3"/>
  <c r="F14" i="2" l="1"/>
  <c r="H14" i="2" s="1"/>
  <c r="J13" i="2"/>
  <c r="L13" i="2"/>
  <c r="B31" i="3"/>
  <c r="C30" i="3"/>
  <c r="G14" i="2" l="1"/>
  <c r="I14" i="2" s="1"/>
  <c r="J14" i="2" s="1"/>
  <c r="B32" i="3"/>
  <c r="C31" i="3"/>
  <c r="L14" i="2" l="1"/>
  <c r="F15" i="2"/>
  <c r="H15" i="2" s="1"/>
  <c r="B33" i="3"/>
  <c r="C32" i="3"/>
  <c r="G15" i="2" l="1"/>
  <c r="I15" i="2" s="1"/>
  <c r="B34" i="3"/>
  <c r="C33" i="3"/>
  <c r="F16" i="2" l="1"/>
  <c r="H16" i="2" s="1"/>
  <c r="J15" i="2"/>
  <c r="L15" i="2"/>
  <c r="C34" i="3"/>
  <c r="G16" i="2" l="1"/>
  <c r="I16" i="2" s="1"/>
  <c r="B36" i="3"/>
  <c r="C35" i="3"/>
  <c r="J16" i="2" l="1"/>
  <c r="L16" i="2"/>
  <c r="B37" i="3"/>
  <c r="C36" i="3"/>
  <c r="B38" i="3" l="1"/>
  <c r="C37" i="3"/>
  <c r="B39" i="3" l="1"/>
  <c r="C39" i="3" s="1"/>
  <c r="C38" i="3"/>
</calcChain>
</file>

<file path=xl/sharedStrings.xml><?xml version="1.0" encoding="utf-8"?>
<sst xmlns="http://schemas.openxmlformats.org/spreadsheetml/2006/main" count="63" uniqueCount="23">
  <si>
    <t>Metodo Newthon Raphson</t>
  </si>
  <si>
    <t>p_0</t>
  </si>
  <si>
    <t>Ejemplo 1</t>
  </si>
  <si>
    <t>n</t>
  </si>
  <si>
    <t>Pn-1</t>
  </si>
  <si>
    <t>f(Pn-1)</t>
  </si>
  <si>
    <t>f ' (Pn-1)</t>
  </si>
  <si>
    <t>Pn</t>
  </si>
  <si>
    <t>f(Pn)</t>
  </si>
  <si>
    <t>E</t>
  </si>
  <si>
    <t>Validacion 1</t>
  </si>
  <si>
    <t>Validacion 2</t>
  </si>
  <si>
    <t>Graficar</t>
  </si>
  <si>
    <t>x</t>
  </si>
  <si>
    <t>f(x)</t>
  </si>
  <si>
    <t xml:space="preserve"> </t>
  </si>
  <si>
    <t>raiz</t>
  </si>
  <si>
    <t>f(x) = x^3 + 2x^2 + 10x - 20</t>
  </si>
  <si>
    <t>f '  = 3 x^2 + 4x + 10</t>
  </si>
  <si>
    <t>f(x) = x^3 - 2x -5</t>
  </si>
  <si>
    <t>f '  = 3x^2 - 2</t>
  </si>
  <si>
    <t>f(x) = (80e^-2t) + (20e^-0.5t)</t>
  </si>
  <si>
    <t>f '  = (-160e^-3t)-(10e^-1.5t)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</si>
</sst>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000"/>
    <numFmt numFmtId="165" formatCode="0.000000"/>
    <numFmt numFmtId="166" formatCode="_-* #,##0.0000000_-;\-* #,##0.0000000_-;_-* &quot;-&quot;??_-;_-@_-"/>
    <numFmt numFmtId="167" formatCode="_-* #,##0.00000000_-;\-* #,##0.00000000_-;_-* &quot;-&quot;??_-;_-@_-"/>
  </numFmts>
  <fonts count="8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0"/>
      <name val="Arial"/>
      <family val="2"/>
    </font>
    <font>
      <sz val="12"/>
      <color theme="0"/>
      <name val="Calibri"/>
      <family val="2"/>
    </font>
    <font>
      <sz val="12"/>
      <color rgb="FFFFFFFF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3" fillId="3" borderId="1" xfId="0" applyFont="1" applyFill="1" applyBorder="1"/>
    <xf numFmtId="0" fontId="4" fillId="4" borderId="1" xfId="0" applyFont="1" applyFill="1" applyBorder="1" applyAlignment="1"/>
    <xf numFmtId="164" fontId="5" fillId="5" borderId="1" xfId="0" applyNumberFormat="1" applyFont="1" applyFill="1" applyBorder="1"/>
    <xf numFmtId="164" fontId="3" fillId="3" borderId="1" xfId="0" applyNumberFormat="1" applyFont="1" applyFill="1" applyBorder="1"/>
    <xf numFmtId="164" fontId="3" fillId="4" borderId="1" xfId="0" applyNumberFormat="1" applyFont="1" applyFill="1" applyBorder="1"/>
    <xf numFmtId="164" fontId="5" fillId="0" borderId="0" xfId="0" applyNumberFormat="1" applyFont="1"/>
    <xf numFmtId="165" fontId="5" fillId="0" borderId="0" xfId="0" applyNumberFormat="1" applyFont="1"/>
    <xf numFmtId="164" fontId="3" fillId="6" borderId="1" xfId="0" applyNumberFormat="1" applyFont="1" applyFill="1" applyBorder="1"/>
    <xf numFmtId="0" fontId="1" fillId="0" borderId="0" xfId="0" applyFont="1" applyAlignment="1"/>
    <xf numFmtId="166" fontId="0" fillId="0" borderId="0" xfId="1" applyNumberFormat="1" applyFont="1" applyAlignment="1"/>
    <xf numFmtId="164" fontId="3" fillId="7" borderId="0" xfId="0" applyNumberFormat="1" applyFont="1" applyFill="1"/>
    <xf numFmtId="167" fontId="0" fillId="0" borderId="0" xfId="1" applyNumberFormat="1" applyFont="1" applyAlignment="1"/>
    <xf numFmtId="164" fontId="7" fillId="0" borderId="0" xfId="0" applyNumberFormat="1" applyFont="1" applyFill="1"/>
    <xf numFmtId="0" fontId="6" fillId="0" borderId="0" xfId="0" applyFont="1" applyAlignment="1"/>
    <xf numFmtId="165" fontId="7" fillId="0" borderId="0" xfId="0" applyNumberFormat="1" applyFont="1" applyFill="1"/>
    <xf numFmtId="165" fontId="5" fillId="8" borderId="0" xfId="0" applyNumberFormat="1" applyFont="1" applyFill="1"/>
    <xf numFmtId="165" fontId="5" fillId="0" borderId="0" xfId="0" applyNumberFormat="1" applyFont="1" applyFill="1"/>
    <xf numFmtId="164" fontId="3" fillId="0" borderId="1" xfId="0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714375</xdr:colOff>
      <xdr:row>0</xdr:row>
      <xdr:rowOff>0</xdr:rowOff>
    </xdr:from>
    <xdr:ext cx="3905250" cy="90487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0</xdr:colOff>
      <xdr:row>14</xdr:row>
      <xdr:rowOff>0</xdr:rowOff>
    </xdr:from>
    <xdr:to>
      <xdr:col>12</xdr:col>
      <xdr:colOff>179965</xdr:colOff>
      <xdr:row>51</xdr:row>
      <xdr:rowOff>113361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1B3FA4B-2B04-4199-BFB5-8418729F5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9175" y="2762250"/>
          <a:ext cx="8076190" cy="75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714375</xdr:colOff>
      <xdr:row>0</xdr:row>
      <xdr:rowOff>0</xdr:rowOff>
    </xdr:from>
    <xdr:ext cx="3905250" cy="9048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558DE50D-6EB6-4883-971B-42290DE394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38975" y="0"/>
          <a:ext cx="3905250" cy="9048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714375</xdr:colOff>
      <xdr:row>0</xdr:row>
      <xdr:rowOff>0</xdr:rowOff>
    </xdr:from>
    <xdr:ext cx="3905250" cy="9048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E2C5886B-36E1-4267-B564-229E03D9D6B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38975" y="0"/>
          <a:ext cx="3905250" cy="9048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0</xdr:colOff>
      <xdr:row>14</xdr:row>
      <xdr:rowOff>0</xdr:rowOff>
    </xdr:from>
    <xdr:to>
      <xdr:col>12</xdr:col>
      <xdr:colOff>303775</xdr:colOff>
      <xdr:row>53</xdr:row>
      <xdr:rowOff>8549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03F239D-A940-47E4-8157-E1CE7BAC3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9175" y="2762250"/>
          <a:ext cx="8200000" cy="7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003"/>
  <sheetViews>
    <sheetView workbookViewId="0">
      <selection activeCell="D26" sqref="D26"/>
    </sheetView>
  </sheetViews>
  <sheetFormatPr baseColWidth="10" defaultColWidth="11.21875" defaultRowHeight="15" customHeight="1" x14ac:dyDescent="0.2"/>
  <cols>
    <col min="1" max="1" width="10.5546875" customWidth="1"/>
    <col min="2" max="2" width="14.44140625" customWidth="1"/>
    <col min="3" max="3" width="20.77734375" customWidth="1"/>
    <col min="4" max="4" width="10.5546875" customWidth="1"/>
    <col min="5" max="5" width="4.33203125" customWidth="1"/>
    <col min="6" max="6" width="13.109375" customWidth="1"/>
    <col min="7" max="7" width="11.109375" customWidth="1"/>
    <col min="8" max="8" width="11.77734375" customWidth="1"/>
    <col min="9" max="9" width="12.77734375" customWidth="1"/>
    <col min="10" max="10" width="13.44140625" customWidth="1"/>
    <col min="11" max="11" width="11.109375" customWidth="1"/>
    <col min="12" max="12" width="14.44140625" customWidth="1"/>
    <col min="13" max="13" width="10.5546875" customWidth="1"/>
    <col min="14" max="14" width="15.109375" customWidth="1"/>
    <col min="15" max="26" width="10.5546875" customWidth="1"/>
  </cols>
  <sheetData>
    <row r="2" spans="1:14" ht="15.75" x14ac:dyDescent="0.25">
      <c r="B2" s="1" t="s">
        <v>0</v>
      </c>
      <c r="E2" s="2" t="s">
        <v>1</v>
      </c>
      <c r="F2" s="2">
        <v>-3</v>
      </c>
    </row>
    <row r="6" spans="1:14" ht="15.75" x14ac:dyDescent="0.25">
      <c r="B6" s="1" t="s">
        <v>2</v>
      </c>
      <c r="C6" s="3" t="s">
        <v>17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</row>
    <row r="7" spans="1:14" ht="15.75" x14ac:dyDescent="0.25">
      <c r="C7" s="4" t="s">
        <v>18</v>
      </c>
      <c r="E7" s="1">
        <v>1</v>
      </c>
      <c r="F7" s="5">
        <f>F2</f>
        <v>-3</v>
      </c>
      <c r="G7" s="6">
        <f>(F7^3)+(2*F7^2)+10*F7-20</f>
        <v>-59</v>
      </c>
      <c r="H7" s="7">
        <f>(3*F7^2)+4*F7+10</f>
        <v>25</v>
      </c>
      <c r="I7" s="8">
        <f t="shared" ref="I7:I12" si="0">F7-(G7/H7)</f>
        <v>-0.64000000000000012</v>
      </c>
      <c r="J7" s="8">
        <f>(I7^3)+(2*I7^2)+10*I7-20</f>
        <v>-25.842944000000003</v>
      </c>
      <c r="K7" s="8">
        <f t="shared" ref="K7:K13" si="1">10^-4</f>
        <v>1E-4</v>
      </c>
      <c r="L7" s="1" t="str">
        <f t="shared" ref="L7:L12" si="2">IF(ABS(I7-F7)/ABS(I7)&lt;K7,"exito","fracaso")</f>
        <v>fracaso</v>
      </c>
      <c r="M7" s="1" t="str">
        <f t="shared" ref="M7:M12" si="3">IF(ABS(J7)&lt;K7, "exito", "fracaso")</f>
        <v>fracaso</v>
      </c>
      <c r="N7">
        <f>ABS(I7-F7)/ABS(I7)</f>
        <v>3.6874999999999991</v>
      </c>
    </row>
    <row r="8" spans="1:14" ht="15.75" x14ac:dyDescent="0.25">
      <c r="A8" s="1" t="s">
        <v>12</v>
      </c>
      <c r="E8" s="1">
        <f t="shared" ref="E8:E13" si="4">E7+1</f>
        <v>2</v>
      </c>
      <c r="F8" s="8">
        <f t="shared" ref="F8:F12" si="5">I7</f>
        <v>-0.64000000000000012</v>
      </c>
      <c r="G8" s="6">
        <f t="shared" ref="G8:G13" si="6">(F8^3)+(2*F8^2)+10*F8-20</f>
        <v>-25.842944000000003</v>
      </c>
      <c r="H8" s="7">
        <f t="shared" ref="H8:H12" si="7">(3*F8^2)+4*F8+10</f>
        <v>8.6688000000000009</v>
      </c>
      <c r="I8" s="8">
        <f t="shared" si="0"/>
        <v>2.3411443337024731</v>
      </c>
      <c r="J8" s="8">
        <f t="shared" ref="J8:J13" si="8">(I8^3)+(2*I8^2)+10*I8-20</f>
        <v>27.205067854528764</v>
      </c>
      <c r="K8" s="8">
        <f t="shared" si="1"/>
        <v>1E-4</v>
      </c>
      <c r="L8" s="1" t="str">
        <f t="shared" si="2"/>
        <v>fracaso</v>
      </c>
      <c r="M8" s="1" t="str">
        <f t="shared" si="3"/>
        <v>fracaso</v>
      </c>
      <c r="N8">
        <f t="shared" ref="N8:N13" si="9">ABS(I8-F8)/ABS(I8)</f>
        <v>1.2733705866770944</v>
      </c>
    </row>
    <row r="9" spans="1:14" ht="15.75" x14ac:dyDescent="0.25">
      <c r="B9" s="1" t="s">
        <v>13</v>
      </c>
      <c r="C9" s="1" t="s">
        <v>14</v>
      </c>
      <c r="E9" s="1">
        <f t="shared" si="4"/>
        <v>3</v>
      </c>
      <c r="F9" s="8">
        <f t="shared" si="5"/>
        <v>2.3411443337024731</v>
      </c>
      <c r="G9" s="6">
        <f t="shared" si="6"/>
        <v>27.205067854528764</v>
      </c>
      <c r="H9" s="7">
        <f t="shared" si="7"/>
        <v>35.80744770849148</v>
      </c>
      <c r="I9" s="8">
        <f t="shared" si="0"/>
        <v>1.5813842950645538</v>
      </c>
      <c r="J9" s="8">
        <f t="shared" si="8"/>
        <v>4.7700838763825075</v>
      </c>
      <c r="K9" s="8">
        <f t="shared" si="1"/>
        <v>1E-4</v>
      </c>
      <c r="L9" s="1" t="str">
        <f t="shared" si="2"/>
        <v>fracaso</v>
      </c>
      <c r="M9" s="1" t="str">
        <f t="shared" si="3"/>
        <v>fracaso</v>
      </c>
      <c r="N9">
        <f t="shared" si="9"/>
        <v>0.48043985324067295</v>
      </c>
    </row>
    <row r="10" spans="1:14" ht="15.75" x14ac:dyDescent="0.25">
      <c r="B10" s="9">
        <v>-5</v>
      </c>
      <c r="C10" s="9">
        <f>B10^3+2*B10^2+10*B10-20</f>
        <v>-145</v>
      </c>
      <c r="E10" s="1">
        <f t="shared" si="4"/>
        <v>4</v>
      </c>
      <c r="F10" s="8">
        <f t="shared" si="5"/>
        <v>1.5813842950645538</v>
      </c>
      <c r="G10" s="6">
        <f t="shared" si="6"/>
        <v>4.7700838763825075</v>
      </c>
      <c r="H10" s="7">
        <f t="shared" si="7"/>
        <v>23.827866046288662</v>
      </c>
      <c r="I10" s="8">
        <f t="shared" si="0"/>
        <v>1.3811949928787848</v>
      </c>
      <c r="J10" s="8">
        <f t="shared" si="8"/>
        <v>0.26225429246927234</v>
      </c>
      <c r="K10" s="8">
        <f t="shared" si="1"/>
        <v>1E-4</v>
      </c>
      <c r="L10" s="1" t="str">
        <f t="shared" si="2"/>
        <v>fracaso</v>
      </c>
      <c r="M10" s="1" t="str">
        <f t="shared" si="3"/>
        <v>fracaso</v>
      </c>
      <c r="N10">
        <f t="shared" si="9"/>
        <v>0.1449392035287648</v>
      </c>
    </row>
    <row r="11" spans="1:14" ht="15.75" x14ac:dyDescent="0.25">
      <c r="B11" s="9">
        <f>B10+0.4</f>
        <v>-4.5999999999999996</v>
      </c>
      <c r="C11" s="9">
        <f t="shared" ref="C11:C39" si="10">B11^3+2*B11^2+10*B11-20</f>
        <v>-121.01599999999998</v>
      </c>
      <c r="E11" s="1">
        <f t="shared" si="4"/>
        <v>5</v>
      </c>
      <c r="F11" s="8">
        <f t="shared" si="5"/>
        <v>1.3811949928787848</v>
      </c>
      <c r="G11" s="6">
        <f t="shared" si="6"/>
        <v>0.26225429246927234</v>
      </c>
      <c r="H11" s="7">
        <f t="shared" si="7"/>
        <v>21.247878796575417</v>
      </c>
      <c r="I11" s="8">
        <f t="shared" si="0"/>
        <v>1.3688523823537502</v>
      </c>
      <c r="J11" s="8">
        <f t="shared" si="8"/>
        <v>9.3403367433353424E-4</v>
      </c>
      <c r="K11" s="8">
        <f t="shared" si="1"/>
        <v>1E-4</v>
      </c>
      <c r="L11" s="1" t="str">
        <f t="shared" si="2"/>
        <v>fracaso</v>
      </c>
      <c r="M11" s="1" t="str">
        <f t="shared" si="3"/>
        <v>fracaso</v>
      </c>
      <c r="N11">
        <f t="shared" si="9"/>
        <v>9.0167578945301672E-3</v>
      </c>
    </row>
    <row r="12" spans="1:14" ht="15.75" x14ac:dyDescent="0.25">
      <c r="B12" s="9">
        <f t="shared" ref="B12:B39" si="11">B11+0.4</f>
        <v>-4.1999999999999993</v>
      </c>
      <c r="C12" s="9">
        <f t="shared" si="10"/>
        <v>-100.80799999999996</v>
      </c>
      <c r="E12" s="1">
        <f t="shared" si="4"/>
        <v>6</v>
      </c>
      <c r="F12" s="8">
        <f t="shared" si="5"/>
        <v>1.3688523823537502</v>
      </c>
      <c r="G12" s="6">
        <f t="shared" si="6"/>
        <v>9.3403367433353424E-4</v>
      </c>
      <c r="H12" s="7">
        <f t="shared" si="7"/>
        <v>21.096680063441614</v>
      </c>
      <c r="I12" s="10">
        <f t="shared" si="0"/>
        <v>1.3688081083887698</v>
      </c>
      <c r="J12" s="8">
        <f t="shared" si="8"/>
        <v>1.1969888191742939E-8</v>
      </c>
      <c r="K12" s="8">
        <f t="shared" si="1"/>
        <v>1E-4</v>
      </c>
      <c r="L12" s="1" t="str">
        <f t="shared" si="2"/>
        <v>exito</v>
      </c>
      <c r="M12" s="1" t="str">
        <f t="shared" si="3"/>
        <v>exito</v>
      </c>
      <c r="N12" s="12">
        <f t="shared" si="9"/>
        <v>3.2344902626656382E-5</v>
      </c>
    </row>
    <row r="13" spans="1:14" ht="15.75" x14ac:dyDescent="0.25">
      <c r="B13" s="9">
        <f t="shared" si="11"/>
        <v>-3.7999999999999994</v>
      </c>
      <c r="C13" s="9">
        <f t="shared" si="10"/>
        <v>-83.991999999999976</v>
      </c>
      <c r="E13" s="1">
        <f t="shared" si="4"/>
        <v>7</v>
      </c>
      <c r="F13" s="8">
        <f t="shared" ref="F13" si="12">I12</f>
        <v>1.3688081083887698</v>
      </c>
      <c r="G13" s="6">
        <f t="shared" si="6"/>
        <v>1.1969888191742939E-8</v>
      </c>
      <c r="H13" s="7">
        <f t="shared" ref="H13" si="13">(3*F13^2)+4*F13+10</f>
        <v>21.096139346327604</v>
      </c>
      <c r="I13" s="10">
        <f t="shared" ref="I13" si="14">F13-(G13/H13)</f>
        <v>1.3688081078213727</v>
      </c>
      <c r="J13" s="8">
        <f t="shared" si="8"/>
        <v>0</v>
      </c>
      <c r="K13" s="8">
        <f t="shared" si="1"/>
        <v>1E-4</v>
      </c>
      <c r="L13" s="1" t="str">
        <f t="shared" ref="L13" si="15">IF(ABS(I13-F13)/ABS(I13)&lt;K13,"exito","fracaso")</f>
        <v>exito</v>
      </c>
      <c r="M13" s="1" t="str">
        <f t="shared" ref="M13" si="16">IF(ABS(J13)&lt;K13, "exito", "fracaso")</f>
        <v>exito</v>
      </c>
      <c r="N13" s="12">
        <f t="shared" si="9"/>
        <v>4.1451903668335062E-10</v>
      </c>
    </row>
    <row r="14" spans="1:14" ht="15.75" x14ac:dyDescent="0.25">
      <c r="B14" s="9">
        <f t="shared" si="11"/>
        <v>-3.3999999999999995</v>
      </c>
      <c r="C14" s="9">
        <f t="shared" si="10"/>
        <v>-70.183999999999983</v>
      </c>
      <c r="E14" s="1" t="s">
        <v>15</v>
      </c>
      <c r="F14" s="8"/>
      <c r="G14" s="8"/>
      <c r="H14" s="8"/>
      <c r="I14" s="8"/>
      <c r="J14" s="8"/>
      <c r="K14" s="8"/>
    </row>
    <row r="15" spans="1:14" ht="15.75" x14ac:dyDescent="0.25">
      <c r="B15" s="9">
        <f t="shared" si="11"/>
        <v>-2.9999999999999996</v>
      </c>
      <c r="C15" s="9">
        <f t="shared" si="10"/>
        <v>-58.999999999999986</v>
      </c>
      <c r="E15" s="1" t="s">
        <v>15</v>
      </c>
    </row>
    <row r="16" spans="1:14" ht="15.75" x14ac:dyDescent="0.25">
      <c r="B16" s="9">
        <f t="shared" si="11"/>
        <v>-2.5999999999999996</v>
      </c>
      <c r="C16" s="9">
        <f t="shared" si="10"/>
        <v>-50.055999999999997</v>
      </c>
      <c r="E16" s="1" t="s">
        <v>15</v>
      </c>
    </row>
    <row r="17" spans="1:5" ht="15.75" x14ac:dyDescent="0.25">
      <c r="B17" s="9">
        <f t="shared" si="11"/>
        <v>-2.1999999999999997</v>
      </c>
      <c r="C17" s="9">
        <f t="shared" si="10"/>
        <v>-42.967999999999996</v>
      </c>
      <c r="E17" s="1" t="s">
        <v>15</v>
      </c>
    </row>
    <row r="18" spans="1:5" ht="15.75" x14ac:dyDescent="0.25">
      <c r="B18" s="9">
        <f t="shared" si="11"/>
        <v>-1.7999999999999998</v>
      </c>
      <c r="C18" s="9">
        <f t="shared" si="10"/>
        <v>-37.352000000000004</v>
      </c>
      <c r="E18" s="1" t="s">
        <v>15</v>
      </c>
    </row>
    <row r="19" spans="1:5" ht="15.75" x14ac:dyDescent="0.25">
      <c r="B19" s="9">
        <f t="shared" si="11"/>
        <v>-1.4</v>
      </c>
      <c r="C19" s="9">
        <f t="shared" si="10"/>
        <v>-32.823999999999998</v>
      </c>
      <c r="E19" s="1" t="s">
        <v>15</v>
      </c>
    </row>
    <row r="20" spans="1:5" ht="15.75" x14ac:dyDescent="0.25">
      <c r="B20" s="9">
        <f t="shared" si="11"/>
        <v>-0.99999999999999989</v>
      </c>
      <c r="C20" s="9">
        <f t="shared" si="10"/>
        <v>-29</v>
      </c>
      <c r="E20" s="1" t="s">
        <v>15</v>
      </c>
    </row>
    <row r="21" spans="1:5" ht="15.75" x14ac:dyDescent="0.25">
      <c r="A21" s="11"/>
      <c r="B21" s="9">
        <f t="shared" si="11"/>
        <v>-0.59999999999999987</v>
      </c>
      <c r="C21" s="9">
        <f t="shared" si="10"/>
        <v>-25.495999999999999</v>
      </c>
    </row>
    <row r="22" spans="1:5" ht="15.75" x14ac:dyDescent="0.25">
      <c r="B22" s="9">
        <f t="shared" si="11"/>
        <v>-0.19999999999999984</v>
      </c>
      <c r="C22" s="9">
        <f t="shared" si="10"/>
        <v>-21.927999999999997</v>
      </c>
    </row>
    <row r="23" spans="1:5" ht="15.75" x14ac:dyDescent="0.25">
      <c r="B23" s="9">
        <f t="shared" si="11"/>
        <v>0.20000000000000018</v>
      </c>
      <c r="C23" s="9">
        <f t="shared" si="10"/>
        <v>-17.911999999999999</v>
      </c>
    </row>
    <row r="24" spans="1:5" ht="15.75" customHeight="1" x14ac:dyDescent="0.25">
      <c r="B24" s="9">
        <f t="shared" si="11"/>
        <v>0.6000000000000002</v>
      </c>
      <c r="C24" s="9">
        <f t="shared" si="10"/>
        <v>-13.063999999999997</v>
      </c>
    </row>
    <row r="25" spans="1:5" ht="15.75" customHeight="1" x14ac:dyDescent="0.25">
      <c r="B25" s="9">
        <f t="shared" si="11"/>
        <v>1.0000000000000002</v>
      </c>
      <c r="C25" s="9">
        <f t="shared" si="10"/>
        <v>-6.9999999999999964</v>
      </c>
    </row>
    <row r="26" spans="1:5" ht="15.75" customHeight="1" x14ac:dyDescent="0.25">
      <c r="A26" s="16" t="s">
        <v>16</v>
      </c>
      <c r="B26" s="18">
        <f>I12</f>
        <v>1.3688081083887698</v>
      </c>
      <c r="C26" s="18">
        <f t="shared" si="10"/>
        <v>1.1969888191742939E-8</v>
      </c>
    </row>
    <row r="27" spans="1:5" ht="15.75" customHeight="1" x14ac:dyDescent="0.25">
      <c r="B27" s="9">
        <f t="shared" si="11"/>
        <v>1.7688081083887699</v>
      </c>
      <c r="C27" s="9">
        <f t="shared" si="10"/>
        <v>9.4794836425275442</v>
      </c>
    </row>
    <row r="28" spans="1:5" ht="15.75" customHeight="1" x14ac:dyDescent="0.25">
      <c r="B28" s="9">
        <f t="shared" si="11"/>
        <v>2.1688081083887698</v>
      </c>
      <c r="C28" s="9">
        <f t="shared" si="10"/>
        <v>21.297023057138418</v>
      </c>
    </row>
    <row r="29" spans="1:5" ht="15.75" customHeight="1" x14ac:dyDescent="0.25">
      <c r="B29" s="9">
        <f t="shared" si="11"/>
        <v>2.5688081083887697</v>
      </c>
      <c r="C29" s="9">
        <f t="shared" si="10"/>
        <v>35.836618255802492</v>
      </c>
    </row>
    <row r="30" spans="1:5" ht="15.75" customHeight="1" x14ac:dyDescent="0.25">
      <c r="B30" s="9">
        <f t="shared" si="11"/>
        <v>2.9688081083887696</v>
      </c>
      <c r="C30" s="9">
        <f t="shared" si="10"/>
        <v>53.482269238519805</v>
      </c>
    </row>
    <row r="31" spans="1:5" ht="15.75" customHeight="1" x14ac:dyDescent="0.25">
      <c r="B31" s="9">
        <f t="shared" si="11"/>
        <v>3.3688081083887695</v>
      </c>
      <c r="C31" s="9">
        <f t="shared" si="10"/>
        <v>74.617976005290316</v>
      </c>
    </row>
    <row r="32" spans="1:5" ht="15.75" customHeight="1" x14ac:dyDescent="0.25">
      <c r="B32" s="9">
        <f t="shared" si="11"/>
        <v>3.7688081083887695</v>
      </c>
      <c r="C32" s="9">
        <f t="shared" si="10"/>
        <v>99.627738556114068</v>
      </c>
    </row>
    <row r="33" spans="2:3" ht="15.75" customHeight="1" x14ac:dyDescent="0.25">
      <c r="B33" s="9">
        <f t="shared" si="11"/>
        <v>4.1688081083887694</v>
      </c>
      <c r="C33" s="9">
        <f t="shared" si="10"/>
        <v>128.89555689099103</v>
      </c>
    </row>
    <row r="34" spans="2:3" ht="15.75" customHeight="1" x14ac:dyDescent="0.25">
      <c r="B34" s="9">
        <f t="shared" si="11"/>
        <v>4.5688081083887697</v>
      </c>
      <c r="C34" s="9">
        <f t="shared" si="10"/>
        <v>162.80543100992122</v>
      </c>
    </row>
    <row r="35" spans="2:3" ht="15.75" customHeight="1" x14ac:dyDescent="0.25">
      <c r="B35" s="9">
        <f t="shared" si="11"/>
        <v>4.9688081083887701</v>
      </c>
      <c r="C35" s="9">
        <f t="shared" si="10"/>
        <v>201.74136091290467</v>
      </c>
    </row>
    <row r="36" spans="2:3" ht="15.75" customHeight="1" x14ac:dyDescent="0.25">
      <c r="B36" s="9">
        <f t="shared" si="11"/>
        <v>5.3688081083887704</v>
      </c>
      <c r="C36" s="9">
        <f t="shared" si="10"/>
        <v>246.08734659994133</v>
      </c>
    </row>
    <row r="37" spans="2:3" ht="15.75" customHeight="1" x14ac:dyDescent="0.25">
      <c r="B37" s="9">
        <f t="shared" si="11"/>
        <v>5.7688081083887708</v>
      </c>
      <c r="C37" s="9">
        <f t="shared" si="10"/>
        <v>296.22738807103121</v>
      </c>
    </row>
    <row r="38" spans="2:3" ht="15.75" customHeight="1" x14ac:dyDescent="0.25">
      <c r="B38" s="9">
        <f t="shared" si="11"/>
        <v>6.1688081083887711</v>
      </c>
      <c r="C38" s="9">
        <f t="shared" si="10"/>
        <v>352.54548532617434</v>
      </c>
    </row>
    <row r="39" spans="2:3" ht="15.75" customHeight="1" x14ac:dyDescent="0.25">
      <c r="B39" s="9">
        <f t="shared" si="11"/>
        <v>6.5688081083887715</v>
      </c>
      <c r="C39" s="9">
        <f t="shared" si="10"/>
        <v>415.42563836537073</v>
      </c>
    </row>
    <row r="40" spans="2:3" ht="15.75" customHeight="1" x14ac:dyDescent="0.2"/>
    <row r="41" spans="2:3" ht="15.75" customHeight="1" x14ac:dyDescent="0.2"/>
    <row r="42" spans="2:3" ht="15.75" customHeight="1" x14ac:dyDescent="0.2"/>
    <row r="43" spans="2:3" ht="15.75" customHeight="1" x14ac:dyDescent="0.2"/>
    <row r="44" spans="2:3" ht="15.75" customHeight="1" x14ac:dyDescent="0.2"/>
    <row r="45" spans="2:3" ht="15.75" customHeight="1" x14ac:dyDescent="0.2"/>
    <row r="46" spans="2:3" ht="15.75" customHeight="1" x14ac:dyDescent="0.2"/>
    <row r="47" spans="2:3" ht="15.75" customHeight="1" x14ac:dyDescent="0.2"/>
    <row r="48" spans="2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A7F8-B6D2-41C7-A122-7B1F55574F3E}">
  <dimension ref="A2:N1003"/>
  <sheetViews>
    <sheetView tabSelected="1" workbookViewId="0">
      <selection activeCell="H7" sqref="H7"/>
    </sheetView>
  </sheetViews>
  <sheetFormatPr baseColWidth="10" defaultColWidth="11.21875" defaultRowHeight="15" customHeight="1" x14ac:dyDescent="0.2"/>
  <cols>
    <col min="1" max="1" width="10.5546875" customWidth="1"/>
    <col min="2" max="2" width="14.44140625" customWidth="1"/>
    <col min="3" max="3" width="20.77734375" customWidth="1"/>
    <col min="4" max="4" width="10.5546875" customWidth="1"/>
    <col min="5" max="5" width="4.33203125" customWidth="1"/>
    <col min="6" max="6" width="13.109375" customWidth="1"/>
    <col min="7" max="7" width="11.109375" customWidth="1"/>
    <col min="8" max="8" width="11.77734375" customWidth="1"/>
    <col min="9" max="9" width="12.77734375" customWidth="1"/>
    <col min="10" max="10" width="13.44140625" customWidth="1"/>
    <col min="11" max="11" width="11.109375" customWidth="1"/>
    <col min="12" max="12" width="14.44140625" customWidth="1"/>
    <col min="13" max="13" width="10.5546875" customWidth="1"/>
    <col min="14" max="14" width="15.109375" customWidth="1"/>
    <col min="15" max="26" width="10.5546875" customWidth="1"/>
  </cols>
  <sheetData>
    <row r="2" spans="1:14" ht="15.75" x14ac:dyDescent="0.25">
      <c r="B2" s="1" t="s">
        <v>0</v>
      </c>
      <c r="E2" s="2" t="s">
        <v>1</v>
      </c>
      <c r="F2" s="2">
        <v>2</v>
      </c>
    </row>
    <row r="6" spans="1:14" ht="15.75" x14ac:dyDescent="0.25">
      <c r="B6" s="1" t="s">
        <v>2</v>
      </c>
      <c r="C6" s="3" t="s">
        <v>21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/>
    </row>
    <row r="7" spans="1:14" ht="15.75" x14ac:dyDescent="0.25">
      <c r="C7" s="4" t="s">
        <v>22</v>
      </c>
      <c r="E7" s="1">
        <v>1</v>
      </c>
      <c r="F7" s="5">
        <v>2</v>
      </c>
      <c r="G7" s="6">
        <f>(80*EXP(1)^(-2*F7))+(20*EXP(1)^(-0.5*F7))-7</f>
        <v>1.8228399345275808</v>
      </c>
      <c r="H7" s="7">
        <f>(-160*(EXP(1)^(-3*F7)))-(10*EXP(1)^(-1.5*F7))-7</f>
        <v>-7.8944710319452573</v>
      </c>
      <c r="I7" s="8">
        <f t="shared" ref="I7:I13" si="0">F7-(G7/H7)</f>
        <v>2.2309008326398811</v>
      </c>
      <c r="J7" s="8">
        <f>(80*EXP(1)^(-2*I7))+(20*EXP(1)^(-0.5*I7))</f>
        <v>7.4786763179596463</v>
      </c>
      <c r="K7" s="8">
        <f t="shared" ref="K7:K42" si="1">10^-4</f>
        <v>1E-4</v>
      </c>
      <c r="L7" s="1" t="str">
        <f t="shared" ref="L7:L13" si="2">IF(ABS(I7-F7)/ABS(I7)&lt;K7,"exito","fracaso")</f>
        <v>fracaso</v>
      </c>
      <c r="M7" s="1"/>
      <c r="N7" s="14"/>
    </row>
    <row r="8" spans="1:14" ht="15.75" x14ac:dyDescent="0.25">
      <c r="A8" s="1"/>
      <c r="E8" s="1">
        <f t="shared" ref="E8:E42" si="3">E7+1</f>
        <v>2</v>
      </c>
      <c r="F8" s="8">
        <f t="shared" ref="F8:F13" si="4">I7</f>
        <v>2.2309008326398811</v>
      </c>
      <c r="G8" s="6">
        <f t="shared" ref="G8:G16" si="5">(80*EXP(1)^(-2*F8))+(20*EXP(1)^(-0.5*F8))-7</f>
        <v>0.47867631795964627</v>
      </c>
      <c r="H8" s="7">
        <f t="shared" ref="H8:H16" si="6">(-160*(EXP(1)^(-3*F8)))-(10*EXP(1)^(-1.5*F8))-7</f>
        <v>-7.5505143944315805</v>
      </c>
      <c r="I8" s="8">
        <f t="shared" si="0"/>
        <v>2.294297350142406</v>
      </c>
      <c r="J8" s="8">
        <f t="shared" ref="J8:J42" si="7">(80*EXP(1)^(-2*I8))+(20*EXP(1)^(-0.5*I8))</f>
        <v>7.1641887380691882</v>
      </c>
      <c r="K8" s="8">
        <f t="shared" si="1"/>
        <v>1E-4</v>
      </c>
      <c r="L8" s="1" t="str">
        <f t="shared" si="2"/>
        <v>fracaso</v>
      </c>
      <c r="M8" s="1"/>
      <c r="N8" s="14"/>
    </row>
    <row r="9" spans="1:14" ht="15.75" x14ac:dyDescent="0.25">
      <c r="B9" s="1"/>
      <c r="C9" s="1"/>
      <c r="E9" s="1">
        <f t="shared" si="3"/>
        <v>3</v>
      </c>
      <c r="F9" s="8">
        <f t="shared" si="4"/>
        <v>2.294297350142406</v>
      </c>
      <c r="G9" s="6">
        <f t="shared" si="5"/>
        <v>0.16418873806918821</v>
      </c>
      <c r="H9" s="7">
        <f t="shared" si="6"/>
        <v>-7.4842115083224092</v>
      </c>
      <c r="I9" s="13">
        <f t="shared" si="0"/>
        <v>2.3162353643055025</v>
      </c>
      <c r="J9" s="8">
        <f t="shared" si="7"/>
        <v>7.0599913436317401</v>
      </c>
      <c r="K9" s="8">
        <f t="shared" si="1"/>
        <v>1E-4</v>
      </c>
      <c r="L9" s="1" t="str">
        <f t="shared" si="2"/>
        <v>fracaso</v>
      </c>
      <c r="M9" s="1"/>
      <c r="N9" s="14"/>
    </row>
    <row r="10" spans="1:14" ht="15.75" x14ac:dyDescent="0.25">
      <c r="B10" s="9"/>
      <c r="C10" s="9"/>
      <c r="E10" s="1">
        <f t="shared" si="3"/>
        <v>4</v>
      </c>
      <c r="F10" s="8">
        <f t="shared" si="4"/>
        <v>2.3162353643055025</v>
      </c>
      <c r="G10" s="6">
        <f t="shared" si="5"/>
        <v>5.9991343631740079E-2</v>
      </c>
      <c r="H10" s="7">
        <f t="shared" si="6"/>
        <v>-7.4633989263338485</v>
      </c>
      <c r="I10" s="13">
        <f t="shared" si="0"/>
        <v>2.3242734370688471</v>
      </c>
      <c r="J10" s="8">
        <f t="shared" si="7"/>
        <v>7.0223817845432457</v>
      </c>
      <c r="K10" s="8">
        <f t="shared" si="1"/>
        <v>1E-4</v>
      </c>
      <c r="L10" s="1" t="str">
        <f t="shared" si="2"/>
        <v>fracaso</v>
      </c>
      <c r="M10" s="1"/>
      <c r="N10" s="14"/>
    </row>
    <row r="11" spans="1:14" ht="15.75" x14ac:dyDescent="0.25">
      <c r="B11" s="9"/>
      <c r="C11" s="9"/>
      <c r="E11" s="1">
        <f t="shared" si="3"/>
        <v>5</v>
      </c>
      <c r="F11" s="8">
        <f t="shared" si="4"/>
        <v>2.3242734370688471</v>
      </c>
      <c r="G11" s="6">
        <f t="shared" si="5"/>
        <v>2.2381784543245686E-2</v>
      </c>
      <c r="H11" s="7">
        <f t="shared" si="6"/>
        <v>-7.4560266673620568</v>
      </c>
      <c r="I11" s="13">
        <f t="shared" si="0"/>
        <v>2.3272752751176862</v>
      </c>
      <c r="J11" s="8">
        <f t="shared" si="7"/>
        <v>7.008413285379854</v>
      </c>
      <c r="K11" s="8">
        <f t="shared" si="1"/>
        <v>1E-4</v>
      </c>
      <c r="L11" s="1" t="str">
        <f t="shared" si="2"/>
        <v>fracaso</v>
      </c>
      <c r="M11" s="1"/>
    </row>
    <row r="12" spans="1:14" ht="15.75" x14ac:dyDescent="0.25">
      <c r="B12" s="9"/>
      <c r="C12" s="9"/>
      <c r="E12" s="1">
        <f t="shared" si="3"/>
        <v>6</v>
      </c>
      <c r="F12" s="8">
        <f t="shared" si="4"/>
        <v>2.3272752751176862</v>
      </c>
      <c r="G12" s="6">
        <f t="shared" si="5"/>
        <v>8.4132853798539742E-3</v>
      </c>
      <c r="H12" s="7">
        <f t="shared" si="6"/>
        <v>-7.4533073915210926</v>
      </c>
      <c r="I12" s="10">
        <f t="shared" si="0"/>
        <v>2.3284040740438412</v>
      </c>
      <c r="J12" s="8">
        <f t="shared" si="7"/>
        <v>7.0031713797356199</v>
      </c>
      <c r="K12" s="8">
        <f t="shared" si="1"/>
        <v>1E-4</v>
      </c>
      <c r="L12" s="1" t="str">
        <f t="shared" si="2"/>
        <v>fracaso</v>
      </c>
      <c r="M12" s="1"/>
      <c r="N12" s="12"/>
    </row>
    <row r="13" spans="1:14" ht="15.75" x14ac:dyDescent="0.25">
      <c r="B13" s="9"/>
      <c r="C13" s="9"/>
      <c r="E13" s="1">
        <f t="shared" si="3"/>
        <v>7</v>
      </c>
      <c r="F13" s="8">
        <f t="shared" si="4"/>
        <v>2.3284040740438412</v>
      </c>
      <c r="G13" s="6">
        <f t="shared" si="5"/>
        <v>3.1713797356198725E-3</v>
      </c>
      <c r="H13" s="7">
        <f t="shared" si="6"/>
        <v>-7.4522895693859725</v>
      </c>
      <c r="I13" s="10">
        <f t="shared" si="0"/>
        <v>2.3288296318145227</v>
      </c>
      <c r="J13" s="8">
        <f t="shared" si="7"/>
        <v>7.001196700482307</v>
      </c>
      <c r="K13" s="8">
        <f t="shared" si="1"/>
        <v>1E-4</v>
      </c>
      <c r="L13" s="1" t="str">
        <f t="shared" si="2"/>
        <v>fracaso</v>
      </c>
      <c r="M13" s="1"/>
      <c r="N13" s="12"/>
    </row>
    <row r="14" spans="1:14" ht="15.75" x14ac:dyDescent="0.25">
      <c r="B14" s="9"/>
      <c r="C14" s="9"/>
      <c r="E14" s="1">
        <f t="shared" si="3"/>
        <v>8</v>
      </c>
      <c r="F14" s="8">
        <f t="shared" ref="F14:F24" si="8">I13</f>
        <v>2.3288296318145227</v>
      </c>
      <c r="G14" s="6">
        <f t="shared" si="5"/>
        <v>1.1967004823070226E-3</v>
      </c>
      <c r="H14" s="7">
        <f t="shared" si="6"/>
        <v>-7.4519065174545842</v>
      </c>
      <c r="I14" s="10">
        <f t="shared" ref="I14:I24" si="9">F14-(G14/H14)</f>
        <v>2.3289902216554585</v>
      </c>
      <c r="J14" s="8">
        <f t="shared" si="7"/>
        <v>7.0004517455856243</v>
      </c>
      <c r="K14" s="8">
        <f t="shared" si="1"/>
        <v>1E-4</v>
      </c>
      <c r="L14" s="1" t="str">
        <f t="shared" ref="L14:L24" si="10">IF(ABS(I14-F14)/ABS(I14)&lt;K14,"exito","fracaso")</f>
        <v>exito</v>
      </c>
      <c r="M14" s="1"/>
      <c r="N14" s="12"/>
    </row>
    <row r="15" spans="1:14" ht="15.75" x14ac:dyDescent="0.25">
      <c r="B15" s="9"/>
      <c r="C15" s="9"/>
      <c r="E15" s="1">
        <f t="shared" si="3"/>
        <v>9</v>
      </c>
      <c r="F15" s="8">
        <f t="shared" si="8"/>
        <v>2.3289902216554585</v>
      </c>
      <c r="G15" s="6">
        <f t="shared" si="5"/>
        <v>4.517455856243302E-4</v>
      </c>
      <c r="H15" s="7">
        <f t="shared" si="6"/>
        <v>-7.4517620626101344</v>
      </c>
      <c r="I15" s="10">
        <f t="shared" si="9"/>
        <v>2.3290508443084401</v>
      </c>
      <c r="J15" s="8">
        <f t="shared" si="7"/>
        <v>7.0001705559851057</v>
      </c>
      <c r="K15" s="8">
        <f t="shared" si="1"/>
        <v>1E-4</v>
      </c>
      <c r="L15" s="1" t="str">
        <f t="shared" si="10"/>
        <v>exito</v>
      </c>
      <c r="M15" s="1"/>
      <c r="N15" s="12"/>
    </row>
    <row r="16" spans="1:14" ht="15.75" x14ac:dyDescent="0.25">
      <c r="B16" s="9"/>
      <c r="C16" s="9"/>
      <c r="E16" s="1">
        <f t="shared" si="3"/>
        <v>10</v>
      </c>
      <c r="F16" s="8">
        <f t="shared" si="8"/>
        <v>2.3290508443084401</v>
      </c>
      <c r="G16" s="6">
        <f t="shared" si="5"/>
        <v>1.7055598510573589E-4</v>
      </c>
      <c r="H16" s="7">
        <f t="shared" si="6"/>
        <v>-7.4517075444240337</v>
      </c>
      <c r="I16" s="10">
        <f t="shared" si="9"/>
        <v>2.3290737324832764</v>
      </c>
      <c r="J16" s="8">
        <f t="shared" si="7"/>
        <v>7.0000643968156684</v>
      </c>
      <c r="K16" s="8">
        <f t="shared" si="1"/>
        <v>1E-4</v>
      </c>
      <c r="L16" s="1" t="str">
        <f t="shared" si="10"/>
        <v>exito</v>
      </c>
      <c r="M16" s="1"/>
      <c r="N16" s="12"/>
    </row>
    <row r="17" spans="1:14" ht="15.75" x14ac:dyDescent="0.25">
      <c r="B17" s="9"/>
      <c r="C17" s="9"/>
      <c r="E17" s="1"/>
      <c r="F17" s="8"/>
      <c r="G17" s="20"/>
      <c r="H17" s="20"/>
      <c r="I17" s="20"/>
      <c r="J17" s="8"/>
      <c r="K17" s="8"/>
      <c r="L17" s="1"/>
      <c r="M17" s="1"/>
      <c r="N17" s="12"/>
    </row>
    <row r="18" spans="1:14" ht="15.75" x14ac:dyDescent="0.25">
      <c r="B18" s="9"/>
      <c r="C18" s="9"/>
      <c r="E18" s="1"/>
      <c r="F18" s="8"/>
      <c r="G18" s="20"/>
      <c r="H18" s="20"/>
      <c r="I18" s="20"/>
      <c r="J18" s="8"/>
      <c r="K18" s="8"/>
      <c r="L18" s="1"/>
      <c r="M18" s="1"/>
      <c r="N18" s="12"/>
    </row>
    <row r="19" spans="1:14" ht="15.75" x14ac:dyDescent="0.25">
      <c r="A19" s="16"/>
      <c r="B19" s="19"/>
      <c r="C19" s="19"/>
      <c r="E19" s="1"/>
      <c r="F19" s="8"/>
      <c r="G19" s="20"/>
      <c r="H19" s="20"/>
      <c r="I19" s="20"/>
      <c r="J19" s="8"/>
      <c r="K19" s="8"/>
      <c r="L19" s="1"/>
      <c r="M19" s="1"/>
      <c r="N19" s="12"/>
    </row>
    <row r="20" spans="1:14" ht="15.75" x14ac:dyDescent="0.25">
      <c r="B20" s="17"/>
      <c r="C20" s="9"/>
      <c r="E20" s="1"/>
      <c r="F20" s="8"/>
      <c r="G20" s="20"/>
      <c r="H20" s="20"/>
      <c r="I20" s="20"/>
      <c r="J20" s="8"/>
      <c r="K20" s="8"/>
      <c r="L20" s="1"/>
      <c r="M20" s="1"/>
      <c r="N20" s="12"/>
    </row>
    <row r="21" spans="1:14" ht="15.75" x14ac:dyDescent="0.25">
      <c r="A21" s="11"/>
      <c r="B21" s="9"/>
      <c r="C21" s="9"/>
      <c r="E21" s="1"/>
      <c r="F21" s="8"/>
      <c r="G21" s="20"/>
      <c r="H21" s="20"/>
      <c r="I21" s="20"/>
      <c r="J21" s="8"/>
      <c r="K21" s="8"/>
      <c r="L21" s="1"/>
      <c r="M21" s="1"/>
      <c r="N21" s="12"/>
    </row>
    <row r="22" spans="1:14" ht="15.75" x14ac:dyDescent="0.25">
      <c r="B22" s="9"/>
      <c r="C22" s="9"/>
      <c r="E22" s="1"/>
      <c r="F22" s="8"/>
      <c r="G22" s="20"/>
      <c r="H22" s="20"/>
      <c r="I22" s="20"/>
      <c r="J22" s="8"/>
      <c r="K22" s="8"/>
      <c r="L22" s="1"/>
      <c r="M22" s="1"/>
      <c r="N22" s="12"/>
    </row>
    <row r="23" spans="1:14" ht="15.75" x14ac:dyDescent="0.25">
      <c r="B23" s="9"/>
      <c r="C23" s="9"/>
      <c r="E23" s="1"/>
      <c r="F23" s="8"/>
      <c r="G23" s="20"/>
      <c r="H23" s="20"/>
      <c r="I23" s="20"/>
      <c r="J23" s="8"/>
      <c r="K23" s="8"/>
      <c r="L23" s="1"/>
      <c r="M23" s="1"/>
      <c r="N23" s="12"/>
    </row>
    <row r="24" spans="1:14" ht="15.75" customHeight="1" x14ac:dyDescent="0.25">
      <c r="B24" s="9"/>
      <c r="C24" s="9"/>
      <c r="E24" s="1"/>
      <c r="F24" s="8"/>
      <c r="G24" s="20"/>
      <c r="H24" s="20"/>
      <c r="I24" s="20"/>
      <c r="J24" s="8"/>
      <c r="K24" s="8"/>
      <c r="L24" s="1"/>
      <c r="M24" s="1"/>
      <c r="N24" s="12"/>
    </row>
    <row r="25" spans="1:14" ht="15.75" customHeight="1" x14ac:dyDescent="0.25">
      <c r="B25" s="9"/>
      <c r="C25" s="9"/>
      <c r="E25" s="1"/>
      <c r="F25" s="8"/>
      <c r="G25" s="20"/>
      <c r="H25" s="20"/>
      <c r="I25" s="20"/>
      <c r="J25" s="8"/>
      <c r="K25" s="8"/>
      <c r="L25" s="1"/>
      <c r="M25" s="1"/>
      <c r="N25" s="12"/>
    </row>
    <row r="26" spans="1:14" ht="15.75" customHeight="1" x14ac:dyDescent="0.25">
      <c r="B26" s="9"/>
      <c r="C26" s="9"/>
      <c r="E26" s="1"/>
      <c r="F26" s="8"/>
      <c r="G26" s="20"/>
      <c r="H26" s="20"/>
      <c r="I26" s="20"/>
      <c r="J26" s="8"/>
      <c r="K26" s="8"/>
      <c r="L26" s="1"/>
      <c r="M26" s="1"/>
      <c r="N26" s="12"/>
    </row>
    <row r="27" spans="1:14" ht="15.75" customHeight="1" x14ac:dyDescent="0.25">
      <c r="B27" s="9"/>
      <c r="C27" s="9"/>
      <c r="E27" s="1"/>
      <c r="F27" s="8"/>
      <c r="G27" s="20"/>
      <c r="H27" s="20"/>
      <c r="I27" s="20"/>
      <c r="J27" s="8"/>
      <c r="K27" s="8"/>
      <c r="L27" s="1"/>
      <c r="M27" s="1"/>
      <c r="N27" s="12"/>
    </row>
    <row r="28" spans="1:14" ht="15.75" customHeight="1" x14ac:dyDescent="0.25">
      <c r="B28" s="9"/>
      <c r="C28" s="9"/>
      <c r="E28" s="1"/>
      <c r="F28" s="8"/>
      <c r="G28" s="20"/>
      <c r="H28" s="20"/>
      <c r="I28" s="20"/>
      <c r="J28" s="8"/>
      <c r="K28" s="8"/>
      <c r="L28" s="1"/>
      <c r="M28" s="1"/>
      <c r="N28" s="12"/>
    </row>
    <row r="29" spans="1:14" ht="15.75" customHeight="1" x14ac:dyDescent="0.25">
      <c r="B29" s="9"/>
      <c r="C29" s="9"/>
      <c r="E29" s="1"/>
      <c r="F29" s="8"/>
      <c r="G29" s="20"/>
      <c r="H29" s="20"/>
      <c r="I29" s="20"/>
      <c r="J29" s="8"/>
      <c r="K29" s="8"/>
      <c r="L29" s="1"/>
      <c r="M29" s="1"/>
      <c r="N29" s="12"/>
    </row>
    <row r="30" spans="1:14" ht="15.75" customHeight="1" x14ac:dyDescent="0.25">
      <c r="B30" s="9"/>
      <c r="C30" s="9"/>
      <c r="E30" s="1"/>
      <c r="F30" s="8"/>
      <c r="G30" s="20"/>
      <c r="H30" s="20"/>
      <c r="I30" s="20"/>
      <c r="J30" s="8"/>
      <c r="K30" s="8"/>
      <c r="L30" s="1"/>
      <c r="M30" s="1"/>
      <c r="N30" s="12"/>
    </row>
    <row r="31" spans="1:14" ht="15.75" customHeight="1" x14ac:dyDescent="0.25">
      <c r="B31" s="9"/>
      <c r="C31" s="9"/>
      <c r="E31" s="1"/>
      <c r="F31" s="8"/>
      <c r="G31" s="20"/>
      <c r="H31" s="20"/>
      <c r="I31" s="20"/>
      <c r="J31" s="8"/>
      <c r="K31" s="8"/>
      <c r="L31" s="1"/>
      <c r="M31" s="1"/>
      <c r="N31" s="12"/>
    </row>
    <row r="32" spans="1:14" ht="15.75" customHeight="1" x14ac:dyDescent="0.25">
      <c r="B32" s="9"/>
      <c r="C32" s="9"/>
      <c r="E32" s="1"/>
      <c r="F32" s="8"/>
      <c r="G32" s="20"/>
      <c r="H32" s="20"/>
      <c r="I32" s="20"/>
      <c r="J32" s="8"/>
      <c r="K32" s="8"/>
      <c r="L32" s="1"/>
      <c r="M32" s="1"/>
      <c r="N32" s="12"/>
    </row>
    <row r="33" spans="2:14" ht="15.75" customHeight="1" x14ac:dyDescent="0.25">
      <c r="B33" s="9"/>
      <c r="C33" s="9"/>
      <c r="E33" s="1"/>
      <c r="F33" s="8"/>
      <c r="G33" s="20"/>
      <c r="H33" s="20"/>
      <c r="I33" s="20"/>
      <c r="J33" s="8"/>
      <c r="K33" s="8"/>
      <c r="L33" s="1"/>
      <c r="M33" s="1"/>
      <c r="N33" s="12"/>
    </row>
    <row r="34" spans="2:14" ht="15.75" customHeight="1" x14ac:dyDescent="0.25">
      <c r="B34" s="9"/>
      <c r="C34" s="9"/>
      <c r="E34" s="1"/>
      <c r="F34" s="8"/>
      <c r="G34" s="20"/>
      <c r="H34" s="20"/>
      <c r="I34" s="20"/>
      <c r="J34" s="8"/>
      <c r="K34" s="8"/>
      <c r="L34" s="1"/>
      <c r="M34" s="1"/>
      <c r="N34" s="12"/>
    </row>
    <row r="35" spans="2:14" ht="15.75" customHeight="1" x14ac:dyDescent="0.25">
      <c r="B35" s="9"/>
      <c r="C35" s="9"/>
      <c r="E35" s="1"/>
      <c r="F35" s="8"/>
      <c r="G35" s="20"/>
      <c r="H35" s="20"/>
      <c r="I35" s="20"/>
      <c r="J35" s="8"/>
      <c r="K35" s="8"/>
      <c r="L35" s="1"/>
      <c r="M35" s="1"/>
      <c r="N35" s="12"/>
    </row>
    <row r="36" spans="2:14" ht="15.75" customHeight="1" x14ac:dyDescent="0.25">
      <c r="B36" s="9"/>
      <c r="C36" s="9"/>
      <c r="E36" s="1"/>
      <c r="F36" s="8"/>
      <c r="G36" s="20"/>
      <c r="H36" s="20"/>
      <c r="I36" s="20"/>
      <c r="J36" s="8"/>
      <c r="K36" s="8"/>
      <c r="L36" s="1"/>
      <c r="M36" s="1"/>
      <c r="N36" s="12"/>
    </row>
    <row r="37" spans="2:14" ht="15.75" customHeight="1" x14ac:dyDescent="0.25">
      <c r="B37" s="9"/>
      <c r="C37" s="9"/>
      <c r="E37" s="1"/>
      <c r="F37" s="8"/>
      <c r="G37" s="20"/>
      <c r="H37" s="20"/>
      <c r="I37" s="20"/>
      <c r="J37" s="8"/>
      <c r="K37" s="8"/>
      <c r="L37" s="1"/>
      <c r="M37" s="1"/>
      <c r="N37" s="12"/>
    </row>
    <row r="38" spans="2:14" ht="15.75" customHeight="1" x14ac:dyDescent="0.25">
      <c r="B38" s="9"/>
      <c r="C38" s="9"/>
      <c r="E38" s="1"/>
      <c r="F38" s="8"/>
      <c r="G38" s="20"/>
      <c r="H38" s="20"/>
      <c r="I38" s="20"/>
      <c r="J38" s="8"/>
      <c r="K38" s="8"/>
      <c r="L38" s="1"/>
      <c r="M38" s="1"/>
      <c r="N38" s="12"/>
    </row>
    <row r="39" spans="2:14" ht="15.75" customHeight="1" x14ac:dyDescent="0.25">
      <c r="B39" s="9"/>
      <c r="C39" s="9"/>
      <c r="E39" s="1"/>
      <c r="F39" s="8"/>
      <c r="G39" s="20"/>
      <c r="H39" s="20"/>
      <c r="I39" s="20"/>
      <c r="J39" s="8"/>
      <c r="K39" s="8"/>
      <c r="L39" s="1"/>
      <c r="M39" s="1"/>
      <c r="N39" s="12"/>
    </row>
    <row r="40" spans="2:14" ht="15.75" customHeight="1" x14ac:dyDescent="0.25">
      <c r="E40" s="1"/>
      <c r="F40" s="8"/>
      <c r="G40" s="20"/>
      <c r="H40" s="20"/>
      <c r="I40" s="20"/>
      <c r="J40" s="8"/>
      <c r="K40" s="8"/>
      <c r="L40" s="1"/>
      <c r="M40" s="1"/>
      <c r="N40" s="12"/>
    </row>
    <row r="41" spans="2:14" ht="15.75" customHeight="1" x14ac:dyDescent="0.25">
      <c r="E41" s="1"/>
      <c r="F41" s="8"/>
      <c r="G41" s="20"/>
      <c r="H41" s="20"/>
      <c r="I41" s="20"/>
      <c r="J41" s="8"/>
      <c r="K41" s="8"/>
      <c r="L41" s="1"/>
      <c r="M41" s="1"/>
      <c r="N41" s="12"/>
    </row>
    <row r="42" spans="2:14" ht="15.75" customHeight="1" x14ac:dyDescent="0.25">
      <c r="E42" s="1"/>
      <c r="F42" s="8"/>
      <c r="G42" s="20"/>
      <c r="H42" s="20"/>
      <c r="I42" s="20"/>
      <c r="J42" s="8"/>
      <c r="K42" s="8"/>
      <c r="L42" s="1"/>
      <c r="M42" s="1"/>
      <c r="N42" s="12"/>
    </row>
    <row r="43" spans="2:14" ht="15.75" customHeight="1" x14ac:dyDescent="0.2"/>
    <row r="44" spans="2:14" ht="15.75" customHeight="1" x14ac:dyDescent="0.2"/>
    <row r="45" spans="2:14" ht="15.75" customHeight="1" x14ac:dyDescent="0.2"/>
    <row r="46" spans="2:14" ht="15.75" customHeight="1" x14ac:dyDescent="0.2"/>
    <row r="47" spans="2:14" ht="15.75" customHeight="1" x14ac:dyDescent="0.2"/>
    <row r="48" spans="2:1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5" right="0.75" top="1" bottom="1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5B0E-04C4-4D80-805C-7D7009623F61}">
  <dimension ref="A2:N1003"/>
  <sheetViews>
    <sheetView topLeftCell="A13" workbookViewId="0">
      <selection activeCell="D35" sqref="D35"/>
    </sheetView>
  </sheetViews>
  <sheetFormatPr baseColWidth="10" defaultColWidth="11.21875" defaultRowHeight="15" customHeight="1" x14ac:dyDescent="0.2"/>
  <cols>
    <col min="1" max="1" width="10.5546875" customWidth="1"/>
    <col min="2" max="2" width="14.44140625" customWidth="1"/>
    <col min="3" max="3" width="20.77734375" customWidth="1"/>
    <col min="4" max="4" width="10.5546875" customWidth="1"/>
    <col min="5" max="5" width="4.33203125" customWidth="1"/>
    <col min="6" max="6" width="13.109375" customWidth="1"/>
    <col min="7" max="7" width="11.109375" customWidth="1"/>
    <col min="8" max="8" width="11.77734375" customWidth="1"/>
    <col min="9" max="9" width="12.77734375" customWidth="1"/>
    <col min="10" max="10" width="13.44140625" customWidth="1"/>
    <col min="11" max="11" width="11.109375" customWidth="1"/>
    <col min="12" max="12" width="14.44140625" customWidth="1"/>
    <col min="13" max="13" width="10.5546875" customWidth="1"/>
    <col min="14" max="14" width="15.109375" customWidth="1"/>
    <col min="15" max="26" width="10.5546875" customWidth="1"/>
  </cols>
  <sheetData>
    <row r="2" spans="1:14" ht="15.75" x14ac:dyDescent="0.25">
      <c r="B2" s="1" t="s">
        <v>0</v>
      </c>
      <c r="E2" s="2" t="s">
        <v>1</v>
      </c>
      <c r="F2" s="2">
        <v>-3</v>
      </c>
    </row>
    <row r="6" spans="1:14" ht="15.75" x14ac:dyDescent="0.25">
      <c r="B6" s="1" t="s">
        <v>2</v>
      </c>
      <c r="C6" s="3" t="s">
        <v>19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</row>
    <row r="7" spans="1:14" ht="15.75" x14ac:dyDescent="0.25">
      <c r="C7" s="4" t="s">
        <v>20</v>
      </c>
      <c r="E7" s="1">
        <v>1</v>
      </c>
      <c r="F7" s="5">
        <f>F2</f>
        <v>-3</v>
      </c>
      <c r="G7" s="6">
        <f>(F7^3)-2*F7-5</f>
        <v>-26</v>
      </c>
      <c r="H7" s="7">
        <f>(3*F7^2)-2</f>
        <v>25</v>
      </c>
      <c r="I7" s="8">
        <f t="shared" ref="I7:I13" si="0">F7-(G7/H7)</f>
        <v>-1.96</v>
      </c>
      <c r="J7" s="8">
        <f>(I7^3)-2*I7-5</f>
        <v>-8.6095359999999985</v>
      </c>
      <c r="K7" s="8">
        <f t="shared" ref="K7:K13" si="1">10^-4</f>
        <v>1E-4</v>
      </c>
      <c r="L7" s="1" t="str">
        <f t="shared" ref="L7:L13" si="2">IF(ABS(I7-F7)/ABS(I7)&lt;K7,"exito","fracaso")</f>
        <v>fracaso</v>
      </c>
      <c r="M7" s="1" t="str">
        <f t="shared" ref="M7:M13" si="3">IF(ABS(J7)&lt;K7, "exito", "fracaso")</f>
        <v>fracaso</v>
      </c>
      <c r="N7" s="14">
        <f>ABS(I7-F7)/ABS(I7)</f>
        <v>0.53061224489795922</v>
      </c>
    </row>
    <row r="8" spans="1:14" ht="15.75" x14ac:dyDescent="0.25">
      <c r="A8" s="1" t="s">
        <v>12</v>
      </c>
      <c r="E8" s="1">
        <f t="shared" ref="E8:E13" si="4">E7+1</f>
        <v>2</v>
      </c>
      <c r="F8" s="8">
        <f t="shared" ref="F8:F13" si="5">I7</f>
        <v>-1.96</v>
      </c>
      <c r="G8" s="6">
        <f t="shared" ref="G8:G13" si="6">(F8^3)-2*F8-5</f>
        <v>-8.6095359999999985</v>
      </c>
      <c r="H8" s="7">
        <f t="shared" ref="H8:H13" si="7">(3*F8^2)-2</f>
        <v>9.524799999999999</v>
      </c>
      <c r="I8" s="8">
        <f t="shared" si="0"/>
        <v>-1.056092726356459</v>
      </c>
      <c r="J8" s="8">
        <f t="shared" ref="J8:J13" si="8">(I8^3)-2*I8-5</f>
        <v>-4.0657083980216138</v>
      </c>
      <c r="K8" s="8">
        <f t="shared" si="1"/>
        <v>1E-4</v>
      </c>
      <c r="L8" s="1" t="str">
        <f t="shared" si="2"/>
        <v>fracaso</v>
      </c>
      <c r="M8" s="1" t="str">
        <f t="shared" si="3"/>
        <v>fracaso</v>
      </c>
      <c r="N8" s="14">
        <f t="shared" ref="N8:N13" si="9">ABS(I8-F8)/ABS(I8)</f>
        <v>0.85589764145241209</v>
      </c>
    </row>
    <row r="9" spans="1:14" ht="15.75" x14ac:dyDescent="0.25">
      <c r="B9" s="1" t="s">
        <v>13</v>
      </c>
      <c r="C9" s="1" t="s">
        <v>14</v>
      </c>
      <c r="E9" s="1">
        <f t="shared" si="4"/>
        <v>3</v>
      </c>
      <c r="F9" s="8">
        <f t="shared" si="5"/>
        <v>-1.056092726356459</v>
      </c>
      <c r="G9" s="6">
        <f t="shared" si="6"/>
        <v>-4.0657083980216138</v>
      </c>
      <c r="H9" s="7">
        <f t="shared" si="7"/>
        <v>1.345995539989056</v>
      </c>
      <c r="I9" s="15">
        <f t="shared" si="0"/>
        <v>1.9645030165199784</v>
      </c>
      <c r="J9" s="8">
        <f t="shared" si="8"/>
        <v>-1.3474543472543914</v>
      </c>
      <c r="K9" s="8">
        <f t="shared" si="1"/>
        <v>1E-4</v>
      </c>
      <c r="L9" s="1" t="str">
        <f t="shared" si="2"/>
        <v>fracaso</v>
      </c>
      <c r="M9" s="1" t="str">
        <f t="shared" si="3"/>
        <v>fracaso</v>
      </c>
      <c r="N9" s="14">
        <f t="shared" si="9"/>
        <v>1.5375877346461275</v>
      </c>
    </row>
    <row r="10" spans="1:14" ht="15.75" x14ac:dyDescent="0.25">
      <c r="B10" s="9">
        <v>-5</v>
      </c>
      <c r="C10" s="9">
        <f>B10^3-2*B10-5</f>
        <v>-120</v>
      </c>
      <c r="E10" s="1">
        <f t="shared" si="4"/>
        <v>4</v>
      </c>
      <c r="F10" s="8">
        <f t="shared" si="5"/>
        <v>1.9645030165199784</v>
      </c>
      <c r="G10" s="6">
        <f t="shared" si="6"/>
        <v>-1.3474543472543914</v>
      </c>
      <c r="H10" s="7">
        <f t="shared" si="7"/>
        <v>9.5778163057482839</v>
      </c>
      <c r="I10" s="15">
        <f t="shared" si="0"/>
        <v>2.1051879392873625</v>
      </c>
      <c r="J10" s="8">
        <f t="shared" si="8"/>
        <v>0.11943026052749239</v>
      </c>
      <c r="K10" s="8">
        <f t="shared" si="1"/>
        <v>1E-4</v>
      </c>
      <c r="L10" s="1" t="str">
        <f t="shared" si="2"/>
        <v>fracaso</v>
      </c>
      <c r="M10" s="1" t="str">
        <f t="shared" si="3"/>
        <v>fracaso</v>
      </c>
      <c r="N10" s="14">
        <f t="shared" si="9"/>
        <v>6.6827725991536913E-2</v>
      </c>
    </row>
    <row r="11" spans="1:14" ht="15.75" x14ac:dyDescent="0.25">
      <c r="B11" s="9">
        <f>B10+0.4</f>
        <v>-4.5999999999999996</v>
      </c>
      <c r="C11" s="9">
        <f t="shared" ref="C11:C39" si="10">B11^3-2*B11-5</f>
        <v>-93.135999999999967</v>
      </c>
      <c r="E11" s="1">
        <f t="shared" si="4"/>
        <v>5</v>
      </c>
      <c r="F11" s="8">
        <f t="shared" si="5"/>
        <v>2.1051879392873625</v>
      </c>
      <c r="G11" s="6">
        <f t="shared" si="6"/>
        <v>0.11943026052749239</v>
      </c>
      <c r="H11" s="7">
        <f t="shared" si="7"/>
        <v>11.295448779162914</v>
      </c>
      <c r="I11" s="15">
        <f t="shared" si="0"/>
        <v>2.0946146311468476</v>
      </c>
      <c r="J11" s="8">
        <f t="shared" si="8"/>
        <v>7.0486543697967363E-4</v>
      </c>
      <c r="K11" s="8">
        <f t="shared" si="1"/>
        <v>1E-4</v>
      </c>
      <c r="L11" s="1" t="str">
        <f t="shared" si="2"/>
        <v>fracaso</v>
      </c>
      <c r="M11" s="1" t="str">
        <f t="shared" si="3"/>
        <v>fracaso</v>
      </c>
      <c r="N11">
        <f t="shared" si="9"/>
        <v>5.0478536640058257E-3</v>
      </c>
    </row>
    <row r="12" spans="1:14" ht="15.75" x14ac:dyDescent="0.25">
      <c r="B12" s="9">
        <f t="shared" ref="B12:B19" si="11">B11+0.4</f>
        <v>-4.1999999999999993</v>
      </c>
      <c r="C12" s="9">
        <f t="shared" si="10"/>
        <v>-70.68799999999996</v>
      </c>
      <c r="E12" s="1">
        <f t="shared" si="4"/>
        <v>6</v>
      </c>
      <c r="F12" s="8">
        <f t="shared" si="5"/>
        <v>2.0946146311468476</v>
      </c>
      <c r="G12" s="6">
        <f t="shared" si="6"/>
        <v>7.0486543697967363E-4</v>
      </c>
      <c r="H12" s="7">
        <f t="shared" si="7"/>
        <v>11.162231359043334</v>
      </c>
      <c r="I12" s="10">
        <f t="shared" si="0"/>
        <v>2.0945514837873005</v>
      </c>
      <c r="J12" s="8">
        <f t="shared" si="8"/>
        <v>2.5057135921713325E-8</v>
      </c>
      <c r="K12" s="8">
        <f t="shared" si="1"/>
        <v>1E-4</v>
      </c>
      <c r="L12" s="1" t="str">
        <f t="shared" si="2"/>
        <v>exito</v>
      </c>
      <c r="M12" s="1" t="str">
        <f t="shared" si="3"/>
        <v>exito</v>
      </c>
      <c r="N12" s="12">
        <f t="shared" si="9"/>
        <v>3.0148392166982892E-5</v>
      </c>
    </row>
    <row r="13" spans="1:14" ht="15.75" x14ac:dyDescent="0.25">
      <c r="B13" s="9">
        <f t="shared" si="11"/>
        <v>-3.7999999999999994</v>
      </c>
      <c r="C13" s="9">
        <f t="shared" si="10"/>
        <v>-52.271999999999977</v>
      </c>
      <c r="E13" s="1">
        <f t="shared" si="4"/>
        <v>7</v>
      </c>
      <c r="F13" s="8">
        <f t="shared" si="5"/>
        <v>2.0945514837873005</v>
      </c>
      <c r="G13" s="6">
        <f t="shared" si="6"/>
        <v>2.5057135921713325E-8</v>
      </c>
      <c r="H13" s="7">
        <f t="shared" si="7"/>
        <v>11.161437754706746</v>
      </c>
      <c r="I13" s="10">
        <f t="shared" si="0"/>
        <v>2.0945514815423265</v>
      </c>
      <c r="J13" s="8">
        <f t="shared" si="8"/>
        <v>0</v>
      </c>
      <c r="K13" s="8">
        <f t="shared" si="1"/>
        <v>1E-4</v>
      </c>
      <c r="L13" s="1" t="str">
        <f t="shared" si="2"/>
        <v>exito</v>
      </c>
      <c r="M13" s="1" t="str">
        <f t="shared" si="3"/>
        <v>exito</v>
      </c>
      <c r="N13" s="12">
        <f t="shared" si="9"/>
        <v>1.0718160925009403E-9</v>
      </c>
    </row>
    <row r="14" spans="1:14" ht="15.75" x14ac:dyDescent="0.25">
      <c r="B14" s="9">
        <f t="shared" si="11"/>
        <v>-3.3999999999999995</v>
      </c>
      <c r="C14" s="9">
        <f t="shared" si="10"/>
        <v>-37.503999999999984</v>
      </c>
      <c r="E14" s="1" t="s">
        <v>15</v>
      </c>
      <c r="F14" s="8"/>
      <c r="G14" s="8"/>
      <c r="H14" s="8"/>
      <c r="I14" s="8"/>
      <c r="J14" s="8"/>
      <c r="K14" s="8"/>
    </row>
    <row r="15" spans="1:14" ht="15.75" x14ac:dyDescent="0.25">
      <c r="B15" s="9">
        <f t="shared" si="11"/>
        <v>-2.9999999999999996</v>
      </c>
      <c r="C15" s="9">
        <f t="shared" si="10"/>
        <v>-25.999999999999986</v>
      </c>
      <c r="E15" s="1" t="s">
        <v>15</v>
      </c>
    </row>
    <row r="16" spans="1:14" ht="15.75" x14ac:dyDescent="0.25">
      <c r="B16" s="9">
        <f t="shared" si="11"/>
        <v>-2.5999999999999996</v>
      </c>
      <c r="C16" s="9">
        <f t="shared" si="10"/>
        <v>-17.375999999999994</v>
      </c>
      <c r="E16" s="1" t="s">
        <v>15</v>
      </c>
    </row>
    <row r="17" spans="1:5" ht="15.75" x14ac:dyDescent="0.25">
      <c r="B17" s="9">
        <f t="shared" si="11"/>
        <v>-2.1999999999999997</v>
      </c>
      <c r="C17" s="9">
        <f t="shared" si="10"/>
        <v>-11.247999999999998</v>
      </c>
      <c r="E17" s="1" t="s">
        <v>15</v>
      </c>
    </row>
    <row r="18" spans="1:5" ht="15.75" x14ac:dyDescent="0.25">
      <c r="B18" s="9">
        <f t="shared" si="11"/>
        <v>-1.7999999999999998</v>
      </c>
      <c r="C18" s="9">
        <f t="shared" si="10"/>
        <v>-7.2319999999999984</v>
      </c>
      <c r="E18" s="1" t="s">
        <v>15</v>
      </c>
    </row>
    <row r="19" spans="1:5" ht="15.75" x14ac:dyDescent="0.25">
      <c r="B19" s="9">
        <f t="shared" si="11"/>
        <v>-1.4</v>
      </c>
      <c r="C19" s="9">
        <f t="shared" si="10"/>
        <v>-4.9439999999999991</v>
      </c>
      <c r="E19" s="1" t="s">
        <v>15</v>
      </c>
    </row>
    <row r="20" spans="1:5" ht="15.75" x14ac:dyDescent="0.25">
      <c r="B20" s="17">
        <f>B19+0.4</f>
        <v>-0.99999999999999989</v>
      </c>
      <c r="C20" s="9">
        <f t="shared" si="10"/>
        <v>-4</v>
      </c>
      <c r="E20" s="1" t="s">
        <v>15</v>
      </c>
    </row>
    <row r="21" spans="1:5" ht="15.75" x14ac:dyDescent="0.25">
      <c r="A21" s="11"/>
      <c r="B21" s="9">
        <f>B20+0.4</f>
        <v>-0.59999999999999987</v>
      </c>
      <c r="C21" s="9">
        <f t="shared" si="10"/>
        <v>-4.016</v>
      </c>
    </row>
    <row r="22" spans="1:5" ht="15.75" x14ac:dyDescent="0.25">
      <c r="B22" s="9">
        <f t="shared" ref="B22:B39" si="12">B21+0.2</f>
        <v>-0.39999999999999986</v>
      </c>
      <c r="C22" s="9">
        <f t="shared" si="10"/>
        <v>-4.2640000000000002</v>
      </c>
    </row>
    <row r="23" spans="1:5" ht="15.75" x14ac:dyDescent="0.25">
      <c r="B23" s="9">
        <f t="shared" si="12"/>
        <v>-0.19999999999999984</v>
      </c>
      <c r="C23" s="9">
        <f t="shared" si="10"/>
        <v>-4.6080000000000005</v>
      </c>
    </row>
    <row r="24" spans="1:5" ht="15.75" customHeight="1" x14ac:dyDescent="0.25">
      <c r="B24" s="9">
        <f t="shared" si="12"/>
        <v>0</v>
      </c>
      <c r="C24" s="9">
        <f t="shared" si="10"/>
        <v>-5</v>
      </c>
    </row>
    <row r="25" spans="1:5" ht="15.75" customHeight="1" x14ac:dyDescent="0.25">
      <c r="B25" s="9">
        <f t="shared" si="12"/>
        <v>0.2</v>
      </c>
      <c r="C25" s="9">
        <f t="shared" si="10"/>
        <v>-5.3920000000000003</v>
      </c>
    </row>
    <row r="26" spans="1:5" ht="15.75" customHeight="1" x14ac:dyDescent="0.25">
      <c r="B26" s="9">
        <f t="shared" si="12"/>
        <v>0.4</v>
      </c>
      <c r="C26" s="9">
        <f t="shared" si="10"/>
        <v>-5.7359999999999998</v>
      </c>
    </row>
    <row r="27" spans="1:5" ht="15.75" customHeight="1" x14ac:dyDescent="0.25">
      <c r="B27" s="9">
        <f t="shared" si="12"/>
        <v>0.60000000000000009</v>
      </c>
      <c r="C27" s="9">
        <f t="shared" si="10"/>
        <v>-5.984</v>
      </c>
    </row>
    <row r="28" spans="1:5" ht="15.75" customHeight="1" x14ac:dyDescent="0.25">
      <c r="B28" s="9">
        <f t="shared" si="12"/>
        <v>0.8</v>
      </c>
      <c r="C28" s="9">
        <f t="shared" si="10"/>
        <v>-6.0880000000000001</v>
      </c>
    </row>
    <row r="29" spans="1:5" ht="15.75" customHeight="1" x14ac:dyDescent="0.25">
      <c r="B29" s="9">
        <f t="shared" si="12"/>
        <v>1</v>
      </c>
      <c r="C29" s="9">
        <f t="shared" si="10"/>
        <v>-6</v>
      </c>
    </row>
    <row r="30" spans="1:5" ht="15.75" customHeight="1" x14ac:dyDescent="0.25">
      <c r="B30" s="9">
        <f t="shared" si="12"/>
        <v>1.2</v>
      </c>
      <c r="C30" s="9">
        <f t="shared" si="10"/>
        <v>-5.6719999999999997</v>
      </c>
    </row>
    <row r="31" spans="1:5" ht="15.75" customHeight="1" x14ac:dyDescent="0.25">
      <c r="B31" s="9">
        <f t="shared" si="12"/>
        <v>1.4</v>
      </c>
      <c r="C31" s="9">
        <f t="shared" si="10"/>
        <v>-5.0560000000000009</v>
      </c>
    </row>
    <row r="32" spans="1:5" ht="15.75" customHeight="1" x14ac:dyDescent="0.25">
      <c r="B32" s="9">
        <f t="shared" si="12"/>
        <v>1.5999999999999999</v>
      </c>
      <c r="C32" s="9">
        <f t="shared" si="10"/>
        <v>-4.104000000000001</v>
      </c>
    </row>
    <row r="33" spans="1:3" ht="15.75" customHeight="1" x14ac:dyDescent="0.25">
      <c r="B33" s="9">
        <f t="shared" si="12"/>
        <v>1.7999999999999998</v>
      </c>
      <c r="C33" s="9">
        <f t="shared" si="10"/>
        <v>-2.7680000000000016</v>
      </c>
    </row>
    <row r="34" spans="1:3" ht="15.75" customHeight="1" x14ac:dyDescent="0.25">
      <c r="B34" s="9">
        <f t="shared" si="12"/>
        <v>1.9999999999999998</v>
      </c>
      <c r="C34" s="9">
        <f t="shared" si="10"/>
        <v>-1.0000000000000022</v>
      </c>
    </row>
    <row r="35" spans="1:3" ht="15.75" customHeight="1" x14ac:dyDescent="0.25">
      <c r="A35" s="16" t="s">
        <v>16</v>
      </c>
      <c r="B35" s="18">
        <f>I12</f>
        <v>2.0945514837873005</v>
      </c>
      <c r="C35" s="9">
        <f t="shared" si="10"/>
        <v>2.5057135921713325E-8</v>
      </c>
    </row>
    <row r="36" spans="1:3" ht="15.75" customHeight="1" x14ac:dyDescent="0.25">
      <c r="B36" s="9">
        <f t="shared" si="12"/>
        <v>2.2945514837873007</v>
      </c>
      <c r="C36" s="9">
        <f t="shared" si="10"/>
        <v>2.4916337540529652</v>
      </c>
    </row>
    <row r="37" spans="1:3" ht="15.75" customHeight="1" x14ac:dyDescent="0.25">
      <c r="B37" s="9">
        <f t="shared" si="12"/>
        <v>2.4945514837873008</v>
      </c>
      <c r="C37" s="9">
        <f t="shared" si="10"/>
        <v>5.5339598391577454</v>
      </c>
    </row>
    <row r="38" spans="1:3" ht="15.75" customHeight="1" x14ac:dyDescent="0.25">
      <c r="B38" s="9">
        <f t="shared" si="12"/>
        <v>2.694551483787301</v>
      </c>
      <c r="C38" s="9">
        <f t="shared" si="10"/>
        <v>9.1749782803714801</v>
      </c>
    </row>
    <row r="39" spans="1:3" ht="15.75" customHeight="1" x14ac:dyDescent="0.25">
      <c r="B39" s="9">
        <f t="shared" si="12"/>
        <v>2.8945514837873012</v>
      </c>
      <c r="C39" s="9">
        <f t="shared" si="10"/>
        <v>13.462689077694165</v>
      </c>
    </row>
    <row r="40" spans="1:3" ht="15.75" customHeight="1" x14ac:dyDescent="0.2"/>
    <row r="41" spans="1:3" ht="15.75" customHeight="1" x14ac:dyDescent="0.2"/>
    <row r="42" spans="1:3" ht="15.75" customHeight="1" x14ac:dyDescent="0.2"/>
    <row r="43" spans="1:3" ht="15.75" customHeight="1" x14ac:dyDescent="0.2"/>
    <row r="44" spans="1:3" ht="15.75" customHeight="1" x14ac:dyDescent="0.2"/>
    <row r="45" spans="1:3" ht="15.75" customHeight="1" x14ac:dyDescent="0.2"/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HP</cp:lastModifiedBy>
  <dcterms:created xsi:type="dcterms:W3CDTF">2020-02-17T14:45:18Z</dcterms:created>
  <dcterms:modified xsi:type="dcterms:W3CDTF">2021-09-14T08:33:39Z</dcterms:modified>
</cp:coreProperties>
</file>