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ristiano\Desktop\"/>
    </mc:Choice>
  </mc:AlternateContent>
  <xr:revisionPtr revIDLastSave="0" documentId="13_ncr:1_{0699F42A-C90B-4037-98ED-AD0551B719A5}" xr6:coauthVersionLast="47" xr6:coauthVersionMax="47" xr10:uidLastSave="{00000000-0000-0000-0000-000000000000}"/>
  <bookViews>
    <workbookView xWindow="-120" yWindow="-120" windowWidth="29040" windowHeight="15840" firstSheet="2" activeTab="2" xr2:uid="{9CCCF89B-19F8-4783-8397-0DC16704960D}"/>
  </bookViews>
  <sheets>
    <sheet name="Dashboardteorica" sheetId="1" r:id="rId1"/>
    <sheet name="Dashboard" sheetId="2" r:id="rId2"/>
    <sheet name="DASH_FINALE" sheetId="7" r:id="rId3"/>
    <sheet name="Foglio1" sheetId="8" r:id="rId4"/>
    <sheet name="Vendite" sheetId="4" r:id="rId5"/>
    <sheet name="ACquisti" sheetId="3" r:id="rId6"/>
    <sheet name="auto vendute per concessionario" sheetId="5" r:id="rId7"/>
    <sheet name="Disponibilità_Auto" sheetId="6" r:id="rId8"/>
  </sheets>
  <calcPr calcId="191029"/>
  <pivotCaches>
    <pivotCache cacheId="0" r:id="rId9"/>
    <pivotCache cacheId="1" r:id="rId10"/>
    <pivotCache cacheId="2" r:id="rId11"/>
    <pivotCache cacheId="3" r:id="rId12"/>
    <pivotCache cacheId="4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7" l="1"/>
  <c r="J6" i="2"/>
  <c r="H6" i="7"/>
  <c r="H6" i="2" s="1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J6" i="7" l="1"/>
  <c r="L6" i="2"/>
</calcChain>
</file>

<file path=xl/sharedStrings.xml><?xml version="1.0" encoding="utf-8"?>
<sst xmlns="http://schemas.openxmlformats.org/spreadsheetml/2006/main" count="383" uniqueCount="71">
  <si>
    <t>SECOND AUTO</t>
  </si>
  <si>
    <t xml:space="preserve">Anno </t>
  </si>
  <si>
    <t>Selettore date</t>
  </si>
  <si>
    <t>Incassi</t>
  </si>
  <si>
    <t>X</t>
  </si>
  <si>
    <t>Vendite</t>
  </si>
  <si>
    <t>Margine</t>
  </si>
  <si>
    <t>Grafico vendite nel tempo/TOTALI o filtro concessionaria</t>
  </si>
  <si>
    <t>Grafico acquisti nel tempo o per concessionaria</t>
  </si>
  <si>
    <t>Auto disponibili alla vendita con anno acquisto</t>
  </si>
  <si>
    <t>Filtro tempo</t>
  </si>
  <si>
    <t>Acquisto per concessionario</t>
  </si>
  <si>
    <t>ID_ACQUISTO</t>
  </si>
  <si>
    <t>ID_PROPRIETARIO</t>
  </si>
  <si>
    <t>ID_AUTO</t>
  </si>
  <si>
    <t>ID_CONCESSIONARIO</t>
  </si>
  <si>
    <t>DATA_ACQUISTO</t>
  </si>
  <si>
    <t>PREZZO_ACQUISTO</t>
  </si>
  <si>
    <t>ID_VENDITA</t>
  </si>
  <si>
    <t>DATA_VENDITA</t>
  </si>
  <si>
    <t>PREZZO_VENDITA</t>
  </si>
  <si>
    <t>Acquisti</t>
  </si>
  <si>
    <t>Etichette di riga</t>
  </si>
  <si>
    <t>Totale complessivo</t>
  </si>
  <si>
    <t>2010</t>
  </si>
  <si>
    <t>2022</t>
  </si>
  <si>
    <t>2023</t>
  </si>
  <si>
    <t>2014</t>
  </si>
  <si>
    <t>Somma di PREZZO_ACQUISTO</t>
  </si>
  <si>
    <t>(Tutto)</t>
  </si>
  <si>
    <t>Conteggio di ID_AUTO</t>
  </si>
  <si>
    <t>anno</t>
  </si>
  <si>
    <t>Somma di PREZZO_VENDITA</t>
  </si>
  <si>
    <t>2015</t>
  </si>
  <si>
    <t>2024</t>
  </si>
  <si>
    <t>2025</t>
  </si>
  <si>
    <t>MARCA</t>
  </si>
  <si>
    <t>TIPI_CAMBIO</t>
  </si>
  <si>
    <t>CITTA</t>
  </si>
  <si>
    <t>CILINDRATA</t>
  </si>
  <si>
    <t>YEAR(DATA_VENDITA)</t>
  </si>
  <si>
    <t>FORD</t>
  </si>
  <si>
    <t>MANUALE</t>
  </si>
  <si>
    <t>Milano</t>
  </si>
  <si>
    <t>AUTOMATICO</t>
  </si>
  <si>
    <t>NISSAN</t>
  </si>
  <si>
    <t>TOYOTA</t>
  </si>
  <si>
    <t>Napoli</t>
  </si>
  <si>
    <t>Roma</t>
  </si>
  <si>
    <t>FIAT</t>
  </si>
  <si>
    <t>Torino</t>
  </si>
  <si>
    <t>Catanzaro</t>
  </si>
  <si>
    <t>Genova</t>
  </si>
  <si>
    <t>Bologna</t>
  </si>
  <si>
    <t>Firenze</t>
  </si>
  <si>
    <t>Venezia</t>
  </si>
  <si>
    <t>Bari</t>
  </si>
  <si>
    <t>ANNO</t>
  </si>
  <si>
    <t>ACQUISTI</t>
  </si>
  <si>
    <t>VENDITE</t>
  </si>
  <si>
    <t>MARGINE</t>
  </si>
  <si>
    <t>ANDAMENTO DATI GENERALI</t>
  </si>
  <si>
    <t>AUTO VENDUTE</t>
  </si>
  <si>
    <t>SECONDAUTO</t>
  </si>
  <si>
    <t>Anni (DATA_ACQUISTO)</t>
  </si>
  <si>
    <t>FILTRO AUTO VENDUTE</t>
  </si>
  <si>
    <t>YEAR(DATA_ACQUISTO)</t>
  </si>
  <si>
    <t>FILTRO AUTO ACQUISTATE</t>
  </si>
  <si>
    <t>AUTO ACQUISTATE</t>
  </si>
  <si>
    <t>ID AUTO</t>
  </si>
  <si>
    <t>AUTO DISPONIBILI PER LA VENDITA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</si>
</sst>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36"/>
      <color theme="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0" borderId="0" xfId="0" applyNumberFormat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0" fillId="1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0" fillId="1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4" borderId="0" xfId="0" applyFill="1" applyAlignment="1">
      <alignment horizontal="left"/>
    </xf>
    <xf numFmtId="0" fontId="1" fillId="11" borderId="0" xfId="0" applyFont="1" applyFill="1"/>
    <xf numFmtId="0" fontId="1" fillId="11" borderId="1" xfId="0" applyFont="1" applyFill="1" applyBorder="1"/>
    <xf numFmtId="0" fontId="0" fillId="11" borderId="1" xfId="0" applyFill="1" applyBorder="1"/>
    <xf numFmtId="0" fontId="0" fillId="11" borderId="0" xfId="0" applyFill="1" applyAlignment="1">
      <alignment horizontal="center"/>
    </xf>
    <xf numFmtId="0" fontId="2" fillId="11" borderId="0" xfId="0" applyFont="1" applyFill="1" applyAlignment="1">
      <alignment horizontal="center"/>
    </xf>
    <xf numFmtId="0" fontId="0" fillId="11" borderId="0" xfId="0" applyFont="1" applyFill="1"/>
  </cellXfs>
  <cellStyles count="1">
    <cellStyle name="Normale" xfId="0" builtinId="0"/>
  </cellStyles>
  <dxfs count="32"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[DASHBOARD_BW_SQL.xlsx]Dashboard!Tabella pivot3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9840034716269025E-2"/>
          <c:y val="0.19209499854184894"/>
          <c:w val="0.76045885573646355"/>
          <c:h val="0.567329396325459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Dashboard!$B$12</c:f>
              <c:strCache>
                <c:ptCount val="1"/>
                <c:pt idx="0">
                  <c:v>Somma di PREZZO_ACQUISTO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Dashboard!$A$13:$A$17</c:f>
              <c:strCache>
                <c:ptCount val="4"/>
                <c:pt idx="0">
                  <c:v>2010</c:v>
                </c:pt>
                <c:pt idx="1">
                  <c:v>2014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Dashboard!$B$13:$B$17</c:f>
              <c:numCache>
                <c:formatCode>General</c:formatCode>
                <c:ptCount val="4"/>
                <c:pt idx="0">
                  <c:v>18000</c:v>
                </c:pt>
                <c:pt idx="1">
                  <c:v>42000</c:v>
                </c:pt>
                <c:pt idx="2">
                  <c:v>207900</c:v>
                </c:pt>
                <c:pt idx="3">
                  <c:v>291600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0-4131-97BE-8CF914874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554806000"/>
        <c:axId val="1554805040"/>
      </c:barChart>
      <c:lineChart>
        <c:grouping val="standard"/>
        <c:varyColors val="0"/>
        <c:ser>
          <c:idx val="1"/>
          <c:order val="1"/>
          <c:tx>
            <c:strRef>
              <c:f>Dashboard!$C$12</c:f>
              <c:strCache>
                <c:ptCount val="1"/>
                <c:pt idx="0">
                  <c:v>Conteggio di ID_AUTO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Dashboard!$A$13:$A$17</c:f>
              <c:strCache>
                <c:ptCount val="4"/>
                <c:pt idx="0">
                  <c:v>2010</c:v>
                </c:pt>
                <c:pt idx="1">
                  <c:v>2014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Dashboard!$C$13:$C$17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17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C0-4131-97BE-8CF914874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607456"/>
        <c:axId val="1331607936"/>
      </c:lineChart>
      <c:catAx>
        <c:axId val="133160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1607936"/>
        <c:crosses val="autoZero"/>
        <c:auto val="1"/>
        <c:lblAlgn val="ctr"/>
        <c:lblOffset val="100"/>
        <c:noMultiLvlLbl val="0"/>
      </c:catAx>
      <c:valAx>
        <c:axId val="13316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1607456"/>
        <c:crosses val="autoZero"/>
        <c:crossBetween val="between"/>
      </c:valAx>
      <c:valAx>
        <c:axId val="15548050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4806000"/>
        <c:crosses val="max"/>
        <c:crossBetween val="between"/>
      </c:valAx>
      <c:catAx>
        <c:axId val="15548060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54805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[DASHBOARD_BW_SQL.xlsx]Dashboard!Tabella pivot6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9827641865622404E-2"/>
          <c:y val="0.21555118110236221"/>
          <c:w val="0.70679669319409943"/>
          <c:h val="0.567329396325459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Dashboard!$K$12</c:f>
              <c:strCache>
                <c:ptCount val="1"/>
                <c:pt idx="0">
                  <c:v>Somma di PREZZO_VENDITA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Dashboard!$J$13:$J$17</c:f>
              <c:strCache>
                <c:ptCount val="4"/>
                <c:pt idx="0">
                  <c:v>2015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Dashboard!$K$13:$K$17</c:f>
              <c:numCache>
                <c:formatCode>General</c:formatCode>
                <c:ptCount val="4"/>
                <c:pt idx="0">
                  <c:v>47000</c:v>
                </c:pt>
                <c:pt idx="1">
                  <c:v>160000</c:v>
                </c:pt>
                <c:pt idx="2">
                  <c:v>220000</c:v>
                </c:pt>
                <c:pt idx="3">
                  <c:v>70200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0-4724-9A1C-AE51F4060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57004592"/>
        <c:axId val="1556979152"/>
      </c:barChart>
      <c:lineChart>
        <c:grouping val="standard"/>
        <c:varyColors val="0"/>
        <c:ser>
          <c:idx val="1"/>
          <c:order val="1"/>
          <c:tx>
            <c:strRef>
              <c:f>Dashboard!$L$12</c:f>
              <c:strCache>
                <c:ptCount val="1"/>
                <c:pt idx="0">
                  <c:v>Conteggio di ID_AUTO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Dashboard!$J$13:$J$17</c:f>
              <c:strCache>
                <c:ptCount val="4"/>
                <c:pt idx="0">
                  <c:v>2015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Dashboard!$L$13:$L$17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13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00-4724-9A1C-AE51F4060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811760"/>
        <c:axId val="1554807920"/>
      </c:lineChart>
      <c:catAx>
        <c:axId val="155481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4807920"/>
        <c:crosses val="autoZero"/>
        <c:auto val="1"/>
        <c:lblAlgn val="ctr"/>
        <c:lblOffset val="100"/>
        <c:noMultiLvlLbl val="0"/>
      </c:catAx>
      <c:valAx>
        <c:axId val="15548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4811760"/>
        <c:crosses val="autoZero"/>
        <c:crossBetween val="between"/>
      </c:valAx>
      <c:valAx>
        <c:axId val="1556979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004592"/>
        <c:crosses val="max"/>
        <c:crossBetween val="between"/>
      </c:valAx>
      <c:catAx>
        <c:axId val="155700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6979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[DASHBOARD_BW_SQL.xlsx]Dashboard!Tabella pivot3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ACQUISTI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3280981515043079E-2"/>
          <c:y val="0.34708075913587727"/>
          <c:w val="0.76045885573646355"/>
          <c:h val="0.567329396325459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Dashboard!$B$12</c:f>
              <c:strCache>
                <c:ptCount val="1"/>
                <c:pt idx="0">
                  <c:v>Somma di PREZZO_ACQUISTO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Dashboard!$A$13:$A$17</c:f>
              <c:strCache>
                <c:ptCount val="4"/>
                <c:pt idx="0">
                  <c:v>2010</c:v>
                </c:pt>
                <c:pt idx="1">
                  <c:v>2014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Dashboard!$B$13:$B$17</c:f>
              <c:numCache>
                <c:formatCode>General</c:formatCode>
                <c:ptCount val="4"/>
                <c:pt idx="0">
                  <c:v>18000</c:v>
                </c:pt>
                <c:pt idx="1">
                  <c:v>42000</c:v>
                </c:pt>
                <c:pt idx="2">
                  <c:v>207900</c:v>
                </c:pt>
                <c:pt idx="3">
                  <c:v>291600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9-4722-BA64-EBCE9866E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554806000"/>
        <c:axId val="1554805040"/>
      </c:barChart>
      <c:lineChart>
        <c:grouping val="standard"/>
        <c:varyColors val="0"/>
        <c:ser>
          <c:idx val="1"/>
          <c:order val="1"/>
          <c:tx>
            <c:strRef>
              <c:f>Dashboard!$C$12</c:f>
              <c:strCache>
                <c:ptCount val="1"/>
                <c:pt idx="0">
                  <c:v>Conteggio di ID_AUTO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Dashboard!$A$13:$A$17</c:f>
              <c:strCache>
                <c:ptCount val="4"/>
                <c:pt idx="0">
                  <c:v>2010</c:v>
                </c:pt>
                <c:pt idx="1">
                  <c:v>2014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Dashboard!$C$13:$C$17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17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9-4722-BA64-EBCE9866E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607456"/>
        <c:axId val="1331607936"/>
      </c:lineChart>
      <c:catAx>
        <c:axId val="133160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1607936"/>
        <c:crosses val="autoZero"/>
        <c:auto val="1"/>
        <c:lblAlgn val="ctr"/>
        <c:lblOffset val="100"/>
        <c:noMultiLvlLbl val="0"/>
      </c:catAx>
      <c:valAx>
        <c:axId val="13316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1607456"/>
        <c:crosses val="autoZero"/>
        <c:crossBetween val="between"/>
      </c:valAx>
      <c:valAx>
        <c:axId val="15548050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4806000"/>
        <c:crosses val="max"/>
        <c:crossBetween val="between"/>
      </c:valAx>
      <c:catAx>
        <c:axId val="15548060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54805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1291473978218"/>
          <c:y val="1.5839289319604277E-2"/>
          <c:w val="0.17985350902236236"/>
          <c:h val="0.299595194831415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[DASHBOARD_BW_SQL.xlsx]Dashboard!Tabella pivot6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VENDITA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2561290294025222E-2"/>
          <c:y val="0.3135903967886367"/>
          <c:w val="0.70679669319409943"/>
          <c:h val="0.567329396325459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Dashboard!$K$12</c:f>
              <c:strCache>
                <c:ptCount val="1"/>
                <c:pt idx="0">
                  <c:v>Somma di PREZZO_VENDITA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Dashboard!$J$13:$J$17</c:f>
              <c:strCache>
                <c:ptCount val="4"/>
                <c:pt idx="0">
                  <c:v>2015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Dashboard!$K$13:$K$17</c:f>
              <c:numCache>
                <c:formatCode>General</c:formatCode>
                <c:ptCount val="4"/>
                <c:pt idx="0">
                  <c:v>47000</c:v>
                </c:pt>
                <c:pt idx="1">
                  <c:v>160000</c:v>
                </c:pt>
                <c:pt idx="2">
                  <c:v>220000</c:v>
                </c:pt>
                <c:pt idx="3">
                  <c:v>70200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B-413A-8357-C6710D897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57004592"/>
        <c:axId val="1556979152"/>
      </c:barChart>
      <c:lineChart>
        <c:grouping val="standard"/>
        <c:varyColors val="0"/>
        <c:ser>
          <c:idx val="1"/>
          <c:order val="1"/>
          <c:tx>
            <c:strRef>
              <c:f>Dashboard!$L$12</c:f>
              <c:strCache>
                <c:ptCount val="1"/>
                <c:pt idx="0">
                  <c:v>Conteggio di ID_AUTO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Dashboard!$J$13:$J$17</c:f>
              <c:strCache>
                <c:ptCount val="4"/>
                <c:pt idx="0">
                  <c:v>2015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Dashboard!$L$13:$L$17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13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9B-413A-8357-C6710D897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811760"/>
        <c:axId val="1554807920"/>
      </c:lineChart>
      <c:catAx>
        <c:axId val="155481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4807920"/>
        <c:crosses val="autoZero"/>
        <c:auto val="1"/>
        <c:lblAlgn val="ctr"/>
        <c:lblOffset val="100"/>
        <c:noMultiLvlLbl val="0"/>
      </c:catAx>
      <c:valAx>
        <c:axId val="15548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4811760"/>
        <c:crosses val="autoZero"/>
        <c:crossBetween val="between"/>
      </c:valAx>
      <c:valAx>
        <c:axId val="15569791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004592"/>
        <c:crosses val="max"/>
        <c:crossBetween val="between"/>
      </c:valAx>
      <c:catAx>
        <c:axId val="15570045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56979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4991302731335"/>
          <c:y val="4.2981903577842269E-2"/>
          <c:w val="0.20575728202608737"/>
          <c:h val="0.22203425887553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[DASHBOARD_BW_SQL.xlsx]DASH_FINALE!Tabella pivot4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VENDITE PER CONCESSIONARIA</a:t>
            </a:r>
          </a:p>
        </c:rich>
      </c:tx>
      <c:layout>
        <c:manualLayout>
          <c:xMode val="edge"/>
          <c:yMode val="edge"/>
          <c:x val="0.58090231136510506"/>
          <c:y val="7.2417328202072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DASH_FINALE!$G$44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0D6-49EC-964C-8612836E550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0D6-49EC-964C-8612836E550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0D6-49EC-964C-8612836E550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0D6-49EC-964C-8612836E550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0D6-49EC-964C-8612836E550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0D6-49EC-964C-8612836E550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0D6-49EC-964C-8612836E550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0D6-49EC-964C-8612836E550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0D6-49EC-964C-8612836E550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0D6-49EC-964C-8612836E55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DASH_FINALE!$F$45:$F$55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DASH_FINALE!$G$45:$G$55</c:f>
              <c:numCache>
                <c:formatCode>General</c:formatCode>
                <c:ptCount val="10"/>
                <c:pt idx="0">
                  <c:v>125400</c:v>
                </c:pt>
                <c:pt idx="1">
                  <c:v>110900</c:v>
                </c:pt>
                <c:pt idx="2">
                  <c:v>88800</c:v>
                </c:pt>
                <c:pt idx="3">
                  <c:v>75000</c:v>
                </c:pt>
                <c:pt idx="4">
                  <c:v>53500</c:v>
                </c:pt>
                <c:pt idx="5">
                  <c:v>8800</c:v>
                </c:pt>
                <c:pt idx="6">
                  <c:v>9200</c:v>
                </c:pt>
                <c:pt idx="7">
                  <c:v>7500</c:v>
                </c:pt>
                <c:pt idx="8">
                  <c:v>8500</c:v>
                </c:pt>
                <c:pt idx="9">
                  <c:v>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4-43ED-904C-A319EFCE5A9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[DASHBOARD_BW_SQL.xlsx]DASH_FINALE!Tabella pivot6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ACQUISTI</a:t>
            </a:r>
            <a:r>
              <a:rPr lang="en-US" baseline="0"/>
              <a:t> PER CONCESSARIA</a:t>
            </a:r>
            <a:endParaRPr lang="en-US"/>
          </a:p>
        </c:rich>
      </c:tx>
      <c:layout>
        <c:manualLayout>
          <c:xMode val="edge"/>
          <c:yMode val="edge"/>
          <c:x val="0.50386473429951695"/>
          <c:y val="7.5375185369116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DASH_FINALE!$D$142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FC4-471A-B4AD-88E0A2A46A6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B04-4829-B61C-9C698F37369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B04-4829-B61C-9C698F37369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B04-4829-B61C-9C698F37369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B04-4829-B61C-9C698F37369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B04-4829-B61C-9C698F37369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B04-4829-B61C-9C698F37369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B04-4829-B61C-9C698F37369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B04-4829-B61C-9C698F37369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B04-4829-B61C-9C698F3736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DASH_FINALE!$C$143:$C$153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DASH_FINALE!$D$143:$D$153</c:f>
              <c:numCache>
                <c:formatCode>General</c:formatCode>
                <c:ptCount val="10"/>
                <c:pt idx="0">
                  <c:v>103100</c:v>
                </c:pt>
                <c:pt idx="1">
                  <c:v>94100</c:v>
                </c:pt>
                <c:pt idx="2">
                  <c:v>92400</c:v>
                </c:pt>
                <c:pt idx="3">
                  <c:v>93500</c:v>
                </c:pt>
                <c:pt idx="4">
                  <c:v>91500</c:v>
                </c:pt>
                <c:pt idx="5">
                  <c:v>15500</c:v>
                </c:pt>
                <c:pt idx="6">
                  <c:v>17800</c:v>
                </c:pt>
                <c:pt idx="7">
                  <c:v>17900</c:v>
                </c:pt>
                <c:pt idx="8">
                  <c:v>15700</c:v>
                </c:pt>
                <c:pt idx="9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4-471A-B4AD-88E0A2A46A6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30317</xdr:rowOff>
    </xdr:from>
    <xdr:to>
      <xdr:col>8</xdr:col>
      <xdr:colOff>68035</xdr:colOff>
      <xdr:row>44</xdr:row>
      <xdr:rowOff>106517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5FFD2B1-55D2-2108-D7EB-4C74D3680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150564</xdr:colOff>
      <xdr:row>9</xdr:row>
      <xdr:rowOff>43539</xdr:rowOff>
    </xdr:from>
    <xdr:to>
      <xdr:col>17</xdr:col>
      <xdr:colOff>144351</xdr:colOff>
      <xdr:row>23</xdr:row>
      <xdr:rowOff>119739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1DC9AC2-AE12-A6DA-52EE-EF91CF256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104776</xdr:colOff>
      <xdr:row>9</xdr:row>
      <xdr:rowOff>19051</xdr:rowOff>
    </xdr:from>
    <xdr:to>
      <xdr:col>4</xdr:col>
      <xdr:colOff>1638300</xdr:colOff>
      <xdr:row>32</xdr:row>
      <xdr:rowOff>28575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9CAA13A-95A9-49E0-8498-88F2729FE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1752600</xdr:colOff>
      <xdr:row>13</xdr:row>
      <xdr:rowOff>38100</xdr:rowOff>
    </xdr:from>
    <xdr:to>
      <xdr:col>14</xdr:col>
      <xdr:colOff>1304925</xdr:colOff>
      <xdr:row>32</xdr:row>
      <xdr:rowOff>38100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B22F680-B97A-4AFF-9564-D1245A73C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37</xdr:row>
      <xdr:rowOff>114299</xdr:rowOff>
    </xdr:from>
    <xdr:to>
      <xdr:col>14</xdr:col>
      <xdr:colOff>200025</xdr:colOff>
      <xdr:row>62</xdr:row>
      <xdr:rowOff>9524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EFA5287-60C5-DADB-D5E1-11B409231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37</xdr:row>
      <xdr:rowOff>80962</xdr:rowOff>
    </xdr:from>
    <xdr:to>
      <xdr:col>4</xdr:col>
      <xdr:colOff>1638300</xdr:colOff>
      <xdr:row>61</xdr:row>
      <xdr:rowOff>152400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4DC7B31-37D3-E775-FC8E-6DF203E3F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onia" refreshedDate="45505.970042129629" createdVersion="8" refreshedVersion="8" minRefreshableVersion="3" recordCount="41" xr:uid="{01C8740B-BE33-4071-98FE-29166AEAC011}">
  <cacheSource type="worksheet">
    <worksheetSource ref="A1:F42" sheet="ACquisti"/>
  </cacheSource>
  <cacheFields count="9">
    <cacheField name="ID_ACQUISTO" numFmtId="0">
      <sharedItems containsSemiMixedTypes="0" containsString="0" containsNumber="1" containsInteger="1" minValue="1" maxValue="41"/>
    </cacheField>
    <cacheField name="ID_PROPRIETARIO" numFmtId="0">
      <sharedItems containsSemiMixedTypes="0" containsString="0" containsNumber="1" containsInteger="1" minValue="1" maxValue="40"/>
    </cacheField>
    <cacheField name="ID_AUTO" numFmtId="0">
      <sharedItems containsSemiMixedTypes="0" containsString="0" containsNumber="1" containsInteger="1" minValue="1" maxValue="40" count="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</sharedItems>
    </cacheField>
    <cacheField name="ID_CONCESSIONARIO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DATA_ACQUISTO" numFmtId="14">
      <sharedItems containsSemiMixedTypes="0" containsNonDate="0" containsDate="1" containsString="0" minDate="2010-02-20T00:00:00" maxDate="2023-10-21T00:00:00" count="38">
        <d v="2022-01-15T00:00:00"/>
        <d v="2010-02-20T00:00:00"/>
        <d v="2014-03-05T00:00:00"/>
        <d v="2014-04-10T00:00:00"/>
        <d v="2022-05-15T00:00:00"/>
        <d v="2022-06-20T00:00:00"/>
        <d v="2022-07-05T00:00:00"/>
        <d v="2022-08-10T00:00:00"/>
        <d v="2022-09-15T00:00:00"/>
        <d v="2022-10-20T00:00:00"/>
        <d v="2023-01-15T00:00:00"/>
        <d v="2023-02-20T00:00:00"/>
        <d v="2023-03-05T00:00:00"/>
        <d v="2023-04-10T00:00:00"/>
        <d v="2023-05-15T00:00:00"/>
        <d v="2023-06-20T00:00:00"/>
        <d v="2023-07-05T00:00:00"/>
        <d v="2023-08-10T00:00:00"/>
        <d v="2023-09-15T00:00:00"/>
        <d v="2023-10-20T00:00:00"/>
        <d v="2022-01-10T00:00:00"/>
        <d v="2022-02-15T00:00:00"/>
        <d v="2022-03-20T00:00:00"/>
        <d v="2022-04-25T00:00:00"/>
        <d v="2022-05-30T00:00:00"/>
        <d v="2022-06-05T00:00:00"/>
        <d v="2022-07-10T00:00:00"/>
        <d v="2022-08-15T00:00:00"/>
        <d v="2022-09-20T00:00:00"/>
        <d v="2023-01-10T00:00:00"/>
        <d v="2023-02-15T00:00:00"/>
        <d v="2023-03-20T00:00:00"/>
        <d v="2023-04-25T00:00:00"/>
        <d v="2023-05-30T00:00:00"/>
        <d v="2023-06-05T00:00:00"/>
        <d v="2023-07-10T00:00:00"/>
        <d v="2023-08-15T00:00:00"/>
        <d v="2023-09-20T00:00:00"/>
      </sharedItems>
      <fieldGroup par="8"/>
    </cacheField>
    <cacheField name="PREZZO_ACQUISTO" numFmtId="0">
      <sharedItems containsSemiMixedTypes="0" containsString="0" containsNumber="1" containsInteger="1" minValue="7000" maxValue="22000"/>
    </cacheField>
    <cacheField name="Mesi (DATA_ACQUISTO)" numFmtId="0" databaseField="0">
      <fieldGroup base="4">
        <rangePr groupBy="months" startDate="2010-02-20T00:00:00" endDate="2023-10-21T00:00:00"/>
        <groupItems count="14">
          <s v="&lt;20/02/201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21/10/2023"/>
        </groupItems>
      </fieldGroup>
    </cacheField>
    <cacheField name="Trimestri (DATA_ACQUISTO)" numFmtId="0" databaseField="0">
      <fieldGroup base="4">
        <rangePr groupBy="quarters" startDate="2010-02-20T00:00:00" endDate="2023-10-21T00:00:00"/>
        <groupItems count="6">
          <s v="&lt;20/02/2010"/>
          <s v="Trim1"/>
          <s v="Trim2"/>
          <s v="Trim3"/>
          <s v="Trim4"/>
          <s v="&gt;21/10/2023"/>
        </groupItems>
      </fieldGroup>
    </cacheField>
    <cacheField name="Anni (DATA_ACQUISTO)" numFmtId="0" databaseField="0">
      <fieldGroup base="4">
        <rangePr groupBy="years" startDate="2010-02-20T00:00:00" endDate="2023-10-21T00:00:00"/>
        <groupItems count="16">
          <s v="&lt;20/02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21/10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onia" refreshedDate="45505.97390138889" createdVersion="8" refreshedVersion="8" minRefreshableVersion="3" recordCount="31" xr:uid="{5CB6743F-19E3-4538-9EE2-9DADAE3AF88C}">
  <cacheSource type="worksheet">
    <worksheetSource ref="A1:G32" sheet="Vendite"/>
  </cacheSource>
  <cacheFields count="10">
    <cacheField name="ID_VENDITA" numFmtId="0">
      <sharedItems containsSemiMixedTypes="0" containsString="0" containsNumber="1" containsInteger="1" minValue="1" maxValue="31"/>
    </cacheField>
    <cacheField name="ID_PROPRIETARIO" numFmtId="0">
      <sharedItems containsSemiMixedTypes="0" containsString="0" containsNumber="1" containsInteger="1" minValue="1" maxValue="10"/>
    </cacheField>
    <cacheField name="ID_AUTO" numFmtId="0">
      <sharedItems containsSemiMixedTypes="0" containsString="0" containsNumber="1" containsInteger="1" minValue="1" maxValue="36"/>
    </cacheField>
    <cacheField name="ID_CONCESSIONARIO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DATA_VENDITA" numFmtId="14">
      <sharedItems containsSemiMixedTypes="0" containsNonDate="0" containsDate="1" containsString="0" minDate="2015-03-05T00:00:00" maxDate="2025-08-26T00:00:00" count="30">
        <d v="2023-01-15T00:00:00"/>
        <d v="2023-02-20T00:00:00"/>
        <d v="2015-03-05T00:00:00"/>
        <d v="2015-04-10T00:00:00"/>
        <d v="2023-05-15T00:00:00"/>
        <d v="2023-06-20T00:00:00"/>
        <d v="2023-07-05T00:00:00"/>
        <d v="2023-08-10T00:00:00"/>
        <d v="2023-09-15T00:00:00"/>
        <d v="2023-10-20T00:00:00"/>
        <d v="2024-01-15T00:00:00"/>
        <d v="2024-02-20T00:00:00"/>
        <d v="2024-03-05T00:00:00"/>
        <d v="2024-04-10T00:00:00"/>
        <d v="2024-05-15T00:00:00"/>
        <d v="2024-06-15T00:00:00"/>
        <d v="2024-07-20T00:00:00"/>
        <d v="2024-08-25T00:00:00"/>
        <d v="2024-09-30T00:00:00"/>
        <d v="2024-10-05T00:00:00"/>
        <d v="2024-11-10T00:00:00"/>
        <d v="2024-12-15T00:00:00"/>
        <d v="2025-01-20T00:00:00"/>
        <d v="2025-02-25T00:00:00"/>
        <d v="2025-03-02T00:00:00"/>
        <d v="2025-04-05T00:00:00"/>
        <d v="2025-05-10T00:00:00"/>
        <d v="2025-06-15T00:00:00"/>
        <d v="2025-07-20T00:00:00"/>
        <d v="2025-08-25T00:00:00"/>
      </sharedItems>
      <fieldGroup par="9"/>
    </cacheField>
    <cacheField name="PREZZO_VENDITA" numFmtId="0">
      <sharedItems containsSemiMixedTypes="0" containsString="0" containsNumber="1" containsInteger="1" minValue="7000" maxValue="25000"/>
    </cacheField>
    <cacheField name="anno" numFmtId="0">
      <sharedItems containsSemiMixedTypes="0" containsString="0" containsNumber="1" containsInteger="1" minValue="2015" maxValue="2025" count="4">
        <n v="2023"/>
        <n v="2015"/>
        <n v="2024"/>
        <n v="2025"/>
      </sharedItems>
    </cacheField>
    <cacheField name="Mesi (DATA_VENDITA)" numFmtId="0" databaseField="0">
      <fieldGroup base="4">
        <rangePr groupBy="months" startDate="2015-03-05T00:00:00" endDate="2025-08-26T00:00:00"/>
        <groupItems count="14">
          <s v="&lt;05/03/2015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26/08/2025"/>
        </groupItems>
      </fieldGroup>
    </cacheField>
    <cacheField name="Trimestri (DATA_VENDITA)" numFmtId="0" databaseField="0">
      <fieldGroup base="4">
        <rangePr groupBy="quarters" startDate="2015-03-05T00:00:00" endDate="2025-08-26T00:00:00"/>
        <groupItems count="6">
          <s v="&lt;05/03/2015"/>
          <s v="Trim1"/>
          <s v="Trim2"/>
          <s v="Trim3"/>
          <s v="Trim4"/>
          <s v="&gt;26/08/2025"/>
        </groupItems>
      </fieldGroup>
    </cacheField>
    <cacheField name="Anni (DATA_VENDITA)" numFmtId="0" databaseField="0">
      <fieldGroup base="4">
        <rangePr groupBy="years" startDate="2015-03-05T00:00:00" endDate="2025-08-26T00:00:00"/>
        <groupItems count="13">
          <s v="&lt;05/03/2015"/>
          <s v="2015"/>
          <s v="2016"/>
          <s v="2017"/>
          <s v="2018"/>
          <s v="2019"/>
          <s v="2020"/>
          <s v="2021"/>
          <s v="2022"/>
          <s v="2023"/>
          <s v="2024"/>
          <s v="2025"/>
          <s v="&gt;26/08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onia" refreshedDate="45505.978493402778" createdVersion="8" refreshedVersion="8" minRefreshableVersion="3" recordCount="31" xr:uid="{93185463-6DFF-4949-B699-05EAF0069134}">
  <cacheSource type="worksheet">
    <worksheetSource ref="A1:G32" sheet="auto vendute per concessionario"/>
  </cacheSource>
  <cacheFields count="7">
    <cacheField name="ID_CONCESSIONARIO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MARCA" numFmtId="0">
      <sharedItems count="4">
        <s v="FORD"/>
        <s v="NISSAN"/>
        <s v="TOYOTA"/>
        <s v="FIAT"/>
      </sharedItems>
    </cacheField>
    <cacheField name="TIPI_CAMBIO" numFmtId="0">
      <sharedItems count="2">
        <s v="MANUALE"/>
        <s v="AUTOMATICO"/>
      </sharedItems>
    </cacheField>
    <cacheField name="CITTA" numFmtId="0">
      <sharedItems/>
    </cacheField>
    <cacheField name="ID_AUTO" numFmtId="0">
      <sharedItems containsSemiMixedTypes="0" containsString="0" containsNumber="1" containsInteger="1" minValue="1" maxValue="36"/>
    </cacheField>
    <cacheField name="CILINDRATA" numFmtId="0">
      <sharedItems containsSemiMixedTypes="0" containsString="0" containsNumber="1" containsInteger="1" minValue="1000" maxValue="1800" count="9">
        <n v="1200"/>
        <n v="1400"/>
        <n v="1300"/>
        <n v="1600"/>
        <n v="1800"/>
        <n v="1500"/>
        <n v="1700"/>
        <n v="1000"/>
        <n v="1100"/>
      </sharedItems>
    </cacheField>
    <cacheField name="YEAR(DATA_VENDITA)" numFmtId="0">
      <sharedItems containsSemiMixedTypes="0" containsString="0" containsNumber="1" containsInteger="1" minValue="2015" maxValue="2025" count="4">
        <n v="2023"/>
        <n v="2024"/>
        <n v="2025"/>
        <n v="20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iano" refreshedDate="45506.789542129627" createdVersion="8" refreshedVersion="8" minRefreshableVersion="3" recordCount="41" xr:uid="{F3BF8FDD-875B-4787-B909-BA38A220FB21}">
  <cacheSource type="worksheet">
    <worksheetSource ref="A1:G42" sheet="Foglio1"/>
  </cacheSource>
  <cacheFields count="7">
    <cacheField name="ID_CONCESSIONARIO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MARCA" numFmtId="0">
      <sharedItems count="4">
        <s v="FORD"/>
        <s v="NISSAN"/>
        <s v="FIAT"/>
        <s v="TOYOTA"/>
      </sharedItems>
    </cacheField>
    <cacheField name="TIPI_CAMBIO" numFmtId="0">
      <sharedItems count="2">
        <s v="MANUALE"/>
        <s v="AUTOMATICO"/>
      </sharedItems>
    </cacheField>
    <cacheField name="CITTA" numFmtId="0">
      <sharedItems/>
    </cacheField>
    <cacheField name="ID_AUTO" numFmtId="0">
      <sharedItems containsSemiMixedTypes="0" containsString="0" containsNumber="1" containsInteger="1" minValue="1" maxValue="40" count="40">
        <n v="1"/>
        <n v="2"/>
        <n v="11"/>
        <n v="12"/>
        <n v="21"/>
        <n v="31"/>
        <n v="3"/>
        <n v="4"/>
        <n v="13"/>
        <n v="14"/>
        <n v="23"/>
        <n v="33"/>
        <n v="5"/>
        <n v="6"/>
        <n v="15"/>
        <n v="16"/>
        <n v="22"/>
        <n v="32"/>
        <n v="7"/>
        <n v="8"/>
        <n v="17"/>
        <n v="18"/>
        <n v="24"/>
        <n v="34"/>
        <n v="9"/>
        <n v="10"/>
        <n v="19"/>
        <n v="20"/>
        <n v="25"/>
        <n v="35"/>
        <n v="26"/>
        <n v="36"/>
        <n v="27"/>
        <n v="37"/>
        <n v="28"/>
        <n v="38"/>
        <n v="29"/>
        <n v="39"/>
        <n v="30"/>
        <n v="40"/>
      </sharedItems>
    </cacheField>
    <cacheField name="CILINDRATA" numFmtId="0">
      <sharedItems containsSemiMixedTypes="0" containsString="0" containsNumber="1" containsInteger="1" minValue="1000" maxValue="1800" count="9">
        <n v="1200"/>
        <n v="1400"/>
        <n v="1000"/>
        <n v="1600"/>
        <n v="1800"/>
        <n v="1100"/>
        <n v="1300"/>
        <n v="1500"/>
        <n v="1700"/>
      </sharedItems>
    </cacheField>
    <cacheField name="YEAR(DATA_ACQUISTO)" numFmtId="0">
      <sharedItems containsSemiMixedTypes="0" containsString="0" containsNumber="1" containsInteger="1" minValue="2010" maxValue="2023" count="4">
        <n v="2022"/>
        <n v="2010"/>
        <n v="2023"/>
        <n v="20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iano" refreshedDate="45506.791190972224" createdVersion="8" refreshedVersion="8" minRefreshableVersion="3" recordCount="10" xr:uid="{FB697360-0953-46CA-ABFE-858C368A41AF}">
  <cacheSource type="worksheet">
    <worksheetSource ref="A1:B11" sheet="Disponibilità_Auto"/>
  </cacheSource>
  <cacheFields count="2">
    <cacheField name="ID_AUTO" numFmtId="0">
      <sharedItems containsSemiMixedTypes="0" containsString="0" containsNumber="1" containsInteger="1" minValue="16" maxValue="40" count="10">
        <n v="16"/>
        <n v="21"/>
        <n v="22"/>
        <n v="23"/>
        <n v="24"/>
        <n v="25"/>
        <n v="37"/>
        <n v="38"/>
        <n v="39"/>
        <n v="40"/>
      </sharedItems>
    </cacheField>
    <cacheField name="ID_CONCESSIONARIO" numFmtId="0">
      <sharedItems containsSemiMixedTypes="0" containsString="0" containsNumber="1" containsInteger="1" minValue="1" maxValue="10" count="9">
        <n v="3"/>
        <n v="1"/>
        <n v="2"/>
        <n v="4"/>
        <n v="5"/>
        <n v="7"/>
        <n v="8"/>
        <n v="9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n v="1"/>
    <n v="1"/>
    <x v="0"/>
    <x v="0"/>
    <x v="0"/>
    <n v="15000"/>
  </r>
  <r>
    <n v="2"/>
    <n v="2"/>
    <x v="1"/>
    <x v="0"/>
    <x v="1"/>
    <n v="18000"/>
  </r>
  <r>
    <n v="3"/>
    <n v="3"/>
    <x v="2"/>
    <x v="1"/>
    <x v="2"/>
    <n v="20000"/>
  </r>
  <r>
    <n v="4"/>
    <n v="4"/>
    <x v="3"/>
    <x v="1"/>
    <x v="3"/>
    <n v="22000"/>
  </r>
  <r>
    <n v="5"/>
    <n v="5"/>
    <x v="4"/>
    <x v="2"/>
    <x v="4"/>
    <n v="15000"/>
  </r>
  <r>
    <n v="6"/>
    <n v="1"/>
    <x v="5"/>
    <x v="2"/>
    <x v="5"/>
    <n v="18000"/>
  </r>
  <r>
    <n v="7"/>
    <n v="2"/>
    <x v="6"/>
    <x v="3"/>
    <x v="6"/>
    <n v="20000"/>
  </r>
  <r>
    <n v="8"/>
    <n v="3"/>
    <x v="7"/>
    <x v="3"/>
    <x v="7"/>
    <n v="22000"/>
  </r>
  <r>
    <n v="9"/>
    <n v="4"/>
    <x v="8"/>
    <x v="4"/>
    <x v="8"/>
    <n v="15000"/>
  </r>
  <r>
    <n v="10"/>
    <n v="5"/>
    <x v="9"/>
    <x v="4"/>
    <x v="9"/>
    <n v="18000"/>
  </r>
  <r>
    <n v="11"/>
    <n v="1"/>
    <x v="10"/>
    <x v="0"/>
    <x v="10"/>
    <n v="20000"/>
  </r>
  <r>
    <n v="12"/>
    <n v="3"/>
    <x v="11"/>
    <x v="0"/>
    <x v="11"/>
    <n v="22000"/>
  </r>
  <r>
    <n v="13"/>
    <n v="4"/>
    <x v="12"/>
    <x v="1"/>
    <x v="12"/>
    <n v="15000"/>
  </r>
  <r>
    <n v="14"/>
    <n v="4"/>
    <x v="13"/>
    <x v="1"/>
    <x v="13"/>
    <n v="18000"/>
  </r>
  <r>
    <n v="15"/>
    <n v="5"/>
    <x v="14"/>
    <x v="2"/>
    <x v="14"/>
    <n v="20000"/>
  </r>
  <r>
    <n v="16"/>
    <n v="2"/>
    <x v="15"/>
    <x v="2"/>
    <x v="15"/>
    <n v="22000"/>
  </r>
  <r>
    <n v="17"/>
    <n v="4"/>
    <x v="16"/>
    <x v="3"/>
    <x v="16"/>
    <n v="15000"/>
  </r>
  <r>
    <n v="18"/>
    <n v="2"/>
    <x v="17"/>
    <x v="3"/>
    <x v="17"/>
    <n v="18000"/>
  </r>
  <r>
    <n v="19"/>
    <n v="2"/>
    <x v="18"/>
    <x v="4"/>
    <x v="18"/>
    <n v="20000"/>
  </r>
  <r>
    <n v="20"/>
    <n v="1"/>
    <x v="19"/>
    <x v="4"/>
    <x v="19"/>
    <n v="22000"/>
  </r>
  <r>
    <n v="21"/>
    <n v="6"/>
    <x v="0"/>
    <x v="0"/>
    <x v="19"/>
    <n v="10000"/>
  </r>
  <r>
    <n v="22"/>
    <n v="21"/>
    <x v="20"/>
    <x v="0"/>
    <x v="20"/>
    <n v="8500"/>
  </r>
  <r>
    <n v="23"/>
    <n v="22"/>
    <x v="21"/>
    <x v="2"/>
    <x v="21"/>
    <n v="8000"/>
  </r>
  <r>
    <n v="24"/>
    <n v="23"/>
    <x v="22"/>
    <x v="1"/>
    <x v="22"/>
    <n v="9200"/>
  </r>
  <r>
    <n v="25"/>
    <n v="24"/>
    <x v="23"/>
    <x v="3"/>
    <x v="23"/>
    <n v="8700"/>
  </r>
  <r>
    <n v="26"/>
    <n v="25"/>
    <x v="24"/>
    <x v="4"/>
    <x v="24"/>
    <n v="9500"/>
  </r>
  <r>
    <n v="27"/>
    <n v="26"/>
    <x v="25"/>
    <x v="5"/>
    <x v="25"/>
    <n v="7000"/>
  </r>
  <r>
    <n v="28"/>
    <n v="27"/>
    <x v="26"/>
    <x v="6"/>
    <x v="26"/>
    <n v="8800"/>
  </r>
  <r>
    <n v="29"/>
    <n v="28"/>
    <x v="27"/>
    <x v="7"/>
    <x v="27"/>
    <n v="9200"/>
  </r>
  <r>
    <n v="30"/>
    <n v="29"/>
    <x v="28"/>
    <x v="8"/>
    <x v="28"/>
    <n v="7500"/>
  </r>
  <r>
    <n v="31"/>
    <n v="30"/>
    <x v="29"/>
    <x v="9"/>
    <x v="28"/>
    <n v="8500"/>
  </r>
  <r>
    <n v="32"/>
    <n v="31"/>
    <x v="30"/>
    <x v="0"/>
    <x v="29"/>
    <n v="9600"/>
  </r>
  <r>
    <n v="33"/>
    <n v="32"/>
    <x v="31"/>
    <x v="2"/>
    <x v="30"/>
    <n v="9400"/>
  </r>
  <r>
    <n v="34"/>
    <n v="33"/>
    <x v="32"/>
    <x v="1"/>
    <x v="31"/>
    <n v="9900"/>
  </r>
  <r>
    <n v="35"/>
    <n v="34"/>
    <x v="33"/>
    <x v="3"/>
    <x v="32"/>
    <n v="9800"/>
  </r>
  <r>
    <n v="36"/>
    <n v="35"/>
    <x v="34"/>
    <x v="4"/>
    <x v="33"/>
    <n v="7000"/>
  </r>
  <r>
    <n v="37"/>
    <n v="36"/>
    <x v="35"/>
    <x v="5"/>
    <x v="34"/>
    <n v="8500"/>
  </r>
  <r>
    <n v="38"/>
    <n v="37"/>
    <x v="36"/>
    <x v="6"/>
    <x v="35"/>
    <n v="9000"/>
  </r>
  <r>
    <n v="39"/>
    <n v="38"/>
    <x v="37"/>
    <x v="7"/>
    <x v="36"/>
    <n v="8700"/>
  </r>
  <r>
    <n v="40"/>
    <n v="39"/>
    <x v="38"/>
    <x v="8"/>
    <x v="37"/>
    <n v="8200"/>
  </r>
  <r>
    <n v="41"/>
    <n v="40"/>
    <x v="39"/>
    <x v="9"/>
    <x v="37"/>
    <n v="9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n v="6"/>
    <n v="1"/>
    <x v="0"/>
    <x v="0"/>
    <n v="18000"/>
    <x v="0"/>
  </r>
  <r>
    <n v="2"/>
    <n v="7"/>
    <n v="2"/>
    <x v="0"/>
    <x v="1"/>
    <n v="20000"/>
    <x v="0"/>
  </r>
  <r>
    <n v="3"/>
    <n v="8"/>
    <n v="3"/>
    <x v="1"/>
    <x v="2"/>
    <n v="22000"/>
    <x v="1"/>
  </r>
  <r>
    <n v="4"/>
    <n v="9"/>
    <n v="4"/>
    <x v="1"/>
    <x v="3"/>
    <n v="25000"/>
    <x v="1"/>
  </r>
  <r>
    <n v="5"/>
    <n v="10"/>
    <n v="5"/>
    <x v="2"/>
    <x v="4"/>
    <n v="17000"/>
    <x v="0"/>
  </r>
  <r>
    <n v="6"/>
    <n v="6"/>
    <n v="6"/>
    <x v="2"/>
    <x v="5"/>
    <n v="20000"/>
    <x v="0"/>
  </r>
  <r>
    <n v="7"/>
    <n v="7"/>
    <n v="7"/>
    <x v="3"/>
    <x v="6"/>
    <n v="22000"/>
    <x v="0"/>
  </r>
  <r>
    <n v="8"/>
    <n v="6"/>
    <n v="8"/>
    <x v="3"/>
    <x v="7"/>
    <n v="25000"/>
    <x v="0"/>
  </r>
  <r>
    <n v="9"/>
    <n v="6"/>
    <n v="9"/>
    <x v="4"/>
    <x v="8"/>
    <n v="18000"/>
    <x v="0"/>
  </r>
  <r>
    <n v="10"/>
    <n v="9"/>
    <n v="10"/>
    <x v="4"/>
    <x v="9"/>
    <n v="20000"/>
    <x v="0"/>
  </r>
  <r>
    <n v="11"/>
    <n v="10"/>
    <n v="11"/>
    <x v="0"/>
    <x v="10"/>
    <n v="22000"/>
    <x v="2"/>
  </r>
  <r>
    <n v="12"/>
    <n v="8"/>
    <n v="12"/>
    <x v="0"/>
    <x v="11"/>
    <n v="25000"/>
    <x v="2"/>
  </r>
  <r>
    <n v="13"/>
    <n v="6"/>
    <n v="13"/>
    <x v="1"/>
    <x v="12"/>
    <n v="17000"/>
    <x v="2"/>
  </r>
  <r>
    <n v="14"/>
    <n v="2"/>
    <n v="14"/>
    <x v="1"/>
    <x v="13"/>
    <n v="18000"/>
    <x v="2"/>
  </r>
  <r>
    <n v="15"/>
    <n v="8"/>
    <n v="15"/>
    <x v="2"/>
    <x v="14"/>
    <n v="22000"/>
    <x v="2"/>
  </r>
  <r>
    <n v="16"/>
    <n v="2"/>
    <n v="1"/>
    <x v="0"/>
    <x v="14"/>
    <n v="13000"/>
    <x v="2"/>
  </r>
  <r>
    <n v="17"/>
    <n v="1"/>
    <n v="17"/>
    <x v="0"/>
    <x v="15"/>
    <n v="18000"/>
    <x v="2"/>
  </r>
  <r>
    <n v="18"/>
    <n v="2"/>
    <n v="18"/>
    <x v="1"/>
    <x v="16"/>
    <n v="19000"/>
    <x v="2"/>
  </r>
  <r>
    <n v="19"/>
    <n v="3"/>
    <n v="19"/>
    <x v="2"/>
    <x v="17"/>
    <n v="20000"/>
    <x v="2"/>
  </r>
  <r>
    <n v="20"/>
    <n v="4"/>
    <n v="20"/>
    <x v="3"/>
    <x v="18"/>
    <n v="21000"/>
    <x v="2"/>
  </r>
  <r>
    <n v="21"/>
    <n v="5"/>
    <n v="26"/>
    <x v="4"/>
    <x v="19"/>
    <n v="7000"/>
    <x v="2"/>
  </r>
  <r>
    <n v="22"/>
    <n v="6"/>
    <n v="27"/>
    <x v="5"/>
    <x v="20"/>
    <n v="8800"/>
    <x v="2"/>
  </r>
  <r>
    <n v="23"/>
    <n v="7"/>
    <n v="28"/>
    <x v="6"/>
    <x v="21"/>
    <n v="9200"/>
    <x v="2"/>
  </r>
  <r>
    <n v="24"/>
    <n v="8"/>
    <n v="29"/>
    <x v="7"/>
    <x v="22"/>
    <n v="7500"/>
    <x v="3"/>
  </r>
  <r>
    <n v="25"/>
    <n v="9"/>
    <n v="30"/>
    <x v="8"/>
    <x v="23"/>
    <n v="8500"/>
    <x v="3"/>
  </r>
  <r>
    <n v="26"/>
    <n v="10"/>
    <n v="31"/>
    <x v="9"/>
    <x v="24"/>
    <n v="9600"/>
    <x v="3"/>
  </r>
  <r>
    <n v="27"/>
    <n v="1"/>
    <n v="32"/>
    <x v="0"/>
    <x v="25"/>
    <n v="9400"/>
    <x v="3"/>
  </r>
  <r>
    <n v="28"/>
    <n v="2"/>
    <n v="33"/>
    <x v="1"/>
    <x v="26"/>
    <n v="9900"/>
    <x v="3"/>
  </r>
  <r>
    <n v="29"/>
    <n v="3"/>
    <n v="34"/>
    <x v="2"/>
    <x v="27"/>
    <n v="9800"/>
    <x v="3"/>
  </r>
  <r>
    <n v="30"/>
    <n v="4"/>
    <n v="35"/>
    <x v="3"/>
    <x v="28"/>
    <n v="7000"/>
    <x v="3"/>
  </r>
  <r>
    <n v="31"/>
    <n v="5"/>
    <n v="36"/>
    <x v="4"/>
    <x v="29"/>
    <n v="8500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x v="0"/>
    <x v="0"/>
    <s v="Milano"/>
    <n v="1"/>
    <x v="0"/>
    <x v="0"/>
  </r>
  <r>
    <x v="0"/>
    <x v="0"/>
    <x v="1"/>
    <s v="Milano"/>
    <n v="2"/>
    <x v="1"/>
    <x v="0"/>
  </r>
  <r>
    <x v="0"/>
    <x v="1"/>
    <x v="0"/>
    <s v="Milano"/>
    <n v="11"/>
    <x v="0"/>
    <x v="1"/>
  </r>
  <r>
    <x v="0"/>
    <x v="1"/>
    <x v="1"/>
    <s v="Milano"/>
    <n v="12"/>
    <x v="1"/>
    <x v="1"/>
  </r>
  <r>
    <x v="0"/>
    <x v="0"/>
    <x v="0"/>
    <s v="Milano"/>
    <n v="1"/>
    <x v="0"/>
    <x v="1"/>
  </r>
  <r>
    <x v="0"/>
    <x v="2"/>
    <x v="1"/>
    <s v="Milano"/>
    <n v="17"/>
    <x v="1"/>
    <x v="1"/>
  </r>
  <r>
    <x v="0"/>
    <x v="2"/>
    <x v="1"/>
    <s v="Milano"/>
    <n v="32"/>
    <x v="2"/>
    <x v="2"/>
  </r>
  <r>
    <x v="1"/>
    <x v="0"/>
    <x v="0"/>
    <s v="Napoli"/>
    <n v="3"/>
    <x v="3"/>
    <x v="3"/>
  </r>
  <r>
    <x v="1"/>
    <x v="0"/>
    <x v="1"/>
    <s v="Napoli"/>
    <n v="4"/>
    <x v="4"/>
    <x v="3"/>
  </r>
  <r>
    <x v="1"/>
    <x v="1"/>
    <x v="0"/>
    <s v="Napoli"/>
    <n v="13"/>
    <x v="3"/>
    <x v="1"/>
  </r>
  <r>
    <x v="1"/>
    <x v="1"/>
    <x v="1"/>
    <s v="Napoli"/>
    <n v="14"/>
    <x v="4"/>
    <x v="1"/>
  </r>
  <r>
    <x v="1"/>
    <x v="2"/>
    <x v="0"/>
    <s v="Napoli"/>
    <n v="18"/>
    <x v="3"/>
    <x v="1"/>
  </r>
  <r>
    <x v="1"/>
    <x v="0"/>
    <x v="0"/>
    <s v="Napoli"/>
    <n v="33"/>
    <x v="1"/>
    <x v="2"/>
  </r>
  <r>
    <x v="2"/>
    <x v="0"/>
    <x v="0"/>
    <s v="Roma"/>
    <n v="5"/>
    <x v="0"/>
    <x v="0"/>
  </r>
  <r>
    <x v="2"/>
    <x v="3"/>
    <x v="0"/>
    <s v="Roma"/>
    <n v="6"/>
    <x v="0"/>
    <x v="0"/>
  </r>
  <r>
    <x v="2"/>
    <x v="1"/>
    <x v="0"/>
    <s v="Roma"/>
    <n v="15"/>
    <x v="0"/>
    <x v="1"/>
  </r>
  <r>
    <x v="2"/>
    <x v="2"/>
    <x v="1"/>
    <s v="Roma"/>
    <n v="19"/>
    <x v="4"/>
    <x v="1"/>
  </r>
  <r>
    <x v="2"/>
    <x v="3"/>
    <x v="1"/>
    <s v="Roma"/>
    <n v="34"/>
    <x v="5"/>
    <x v="2"/>
  </r>
  <r>
    <x v="3"/>
    <x v="3"/>
    <x v="1"/>
    <s v="Torino"/>
    <n v="7"/>
    <x v="1"/>
    <x v="0"/>
  </r>
  <r>
    <x v="3"/>
    <x v="3"/>
    <x v="0"/>
    <s v="Torino"/>
    <n v="8"/>
    <x v="3"/>
    <x v="0"/>
  </r>
  <r>
    <x v="3"/>
    <x v="2"/>
    <x v="0"/>
    <s v="Torino"/>
    <n v="20"/>
    <x v="0"/>
    <x v="1"/>
  </r>
  <r>
    <x v="3"/>
    <x v="1"/>
    <x v="0"/>
    <s v="Torino"/>
    <n v="35"/>
    <x v="3"/>
    <x v="2"/>
  </r>
  <r>
    <x v="4"/>
    <x v="3"/>
    <x v="1"/>
    <s v="Catanzaro"/>
    <n v="9"/>
    <x v="4"/>
    <x v="0"/>
  </r>
  <r>
    <x v="4"/>
    <x v="3"/>
    <x v="0"/>
    <s v="Catanzaro"/>
    <n v="10"/>
    <x v="0"/>
    <x v="0"/>
  </r>
  <r>
    <x v="4"/>
    <x v="1"/>
    <x v="1"/>
    <s v="Catanzaro"/>
    <n v="26"/>
    <x v="5"/>
    <x v="1"/>
  </r>
  <r>
    <x v="4"/>
    <x v="2"/>
    <x v="1"/>
    <s v="Catanzaro"/>
    <n v="36"/>
    <x v="6"/>
    <x v="2"/>
  </r>
  <r>
    <x v="5"/>
    <x v="2"/>
    <x v="0"/>
    <s v="Genova"/>
    <n v="27"/>
    <x v="0"/>
    <x v="1"/>
  </r>
  <r>
    <x v="6"/>
    <x v="2"/>
    <x v="1"/>
    <s v="Bologna"/>
    <n v="28"/>
    <x v="1"/>
    <x v="1"/>
  </r>
  <r>
    <x v="7"/>
    <x v="0"/>
    <x v="0"/>
    <s v="Firenze"/>
    <n v="29"/>
    <x v="7"/>
    <x v="2"/>
  </r>
  <r>
    <x v="8"/>
    <x v="3"/>
    <x v="1"/>
    <s v="Venezia"/>
    <n v="30"/>
    <x v="8"/>
    <x v="2"/>
  </r>
  <r>
    <x v="9"/>
    <x v="1"/>
    <x v="0"/>
    <s v="Bari"/>
    <n v="31"/>
    <x v="0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x v="0"/>
    <x v="0"/>
    <s v="Milano"/>
    <x v="0"/>
    <x v="0"/>
    <x v="0"/>
  </r>
  <r>
    <x v="0"/>
    <x v="0"/>
    <x v="1"/>
    <s v="Milano"/>
    <x v="1"/>
    <x v="1"/>
    <x v="1"/>
  </r>
  <r>
    <x v="0"/>
    <x v="1"/>
    <x v="0"/>
    <s v="Milano"/>
    <x v="2"/>
    <x v="0"/>
    <x v="2"/>
  </r>
  <r>
    <x v="0"/>
    <x v="1"/>
    <x v="1"/>
    <s v="Milano"/>
    <x v="3"/>
    <x v="1"/>
    <x v="2"/>
  </r>
  <r>
    <x v="0"/>
    <x v="0"/>
    <x v="0"/>
    <s v="Milano"/>
    <x v="0"/>
    <x v="0"/>
    <x v="2"/>
  </r>
  <r>
    <x v="0"/>
    <x v="0"/>
    <x v="0"/>
    <s v="Milano"/>
    <x v="4"/>
    <x v="2"/>
    <x v="0"/>
  </r>
  <r>
    <x v="0"/>
    <x v="1"/>
    <x v="0"/>
    <s v="Milano"/>
    <x v="5"/>
    <x v="0"/>
    <x v="2"/>
  </r>
  <r>
    <x v="1"/>
    <x v="0"/>
    <x v="0"/>
    <s v="Napoli"/>
    <x v="6"/>
    <x v="3"/>
    <x v="3"/>
  </r>
  <r>
    <x v="1"/>
    <x v="0"/>
    <x v="1"/>
    <s v="Napoli"/>
    <x v="7"/>
    <x v="4"/>
    <x v="3"/>
  </r>
  <r>
    <x v="1"/>
    <x v="1"/>
    <x v="0"/>
    <s v="Napoli"/>
    <x v="8"/>
    <x v="3"/>
    <x v="2"/>
  </r>
  <r>
    <x v="1"/>
    <x v="1"/>
    <x v="1"/>
    <s v="Napoli"/>
    <x v="9"/>
    <x v="4"/>
    <x v="2"/>
  </r>
  <r>
    <x v="1"/>
    <x v="2"/>
    <x v="0"/>
    <s v="Napoli"/>
    <x v="10"/>
    <x v="5"/>
    <x v="0"/>
  </r>
  <r>
    <x v="1"/>
    <x v="0"/>
    <x v="0"/>
    <s v="Napoli"/>
    <x v="11"/>
    <x v="1"/>
    <x v="2"/>
  </r>
  <r>
    <x v="2"/>
    <x v="0"/>
    <x v="0"/>
    <s v="Roma"/>
    <x v="12"/>
    <x v="0"/>
    <x v="0"/>
  </r>
  <r>
    <x v="2"/>
    <x v="2"/>
    <x v="0"/>
    <s v="Roma"/>
    <x v="13"/>
    <x v="0"/>
    <x v="0"/>
  </r>
  <r>
    <x v="2"/>
    <x v="1"/>
    <x v="0"/>
    <s v="Roma"/>
    <x v="14"/>
    <x v="0"/>
    <x v="2"/>
  </r>
  <r>
    <x v="2"/>
    <x v="3"/>
    <x v="0"/>
    <s v="Roma"/>
    <x v="15"/>
    <x v="0"/>
    <x v="2"/>
  </r>
  <r>
    <x v="2"/>
    <x v="0"/>
    <x v="1"/>
    <s v="Roma"/>
    <x v="16"/>
    <x v="0"/>
    <x v="0"/>
  </r>
  <r>
    <x v="2"/>
    <x v="3"/>
    <x v="1"/>
    <s v="Roma"/>
    <x v="17"/>
    <x v="6"/>
    <x v="2"/>
  </r>
  <r>
    <x v="3"/>
    <x v="2"/>
    <x v="1"/>
    <s v="Torino"/>
    <x v="18"/>
    <x v="1"/>
    <x v="0"/>
  </r>
  <r>
    <x v="3"/>
    <x v="2"/>
    <x v="0"/>
    <s v="Torino"/>
    <x v="19"/>
    <x v="3"/>
    <x v="0"/>
  </r>
  <r>
    <x v="3"/>
    <x v="3"/>
    <x v="1"/>
    <s v="Torino"/>
    <x v="20"/>
    <x v="1"/>
    <x v="2"/>
  </r>
  <r>
    <x v="3"/>
    <x v="3"/>
    <x v="0"/>
    <s v="Torino"/>
    <x v="21"/>
    <x v="3"/>
    <x v="2"/>
  </r>
  <r>
    <x v="3"/>
    <x v="2"/>
    <x v="1"/>
    <s v="Torino"/>
    <x v="22"/>
    <x v="6"/>
    <x v="0"/>
  </r>
  <r>
    <x v="3"/>
    <x v="2"/>
    <x v="1"/>
    <s v="Torino"/>
    <x v="23"/>
    <x v="7"/>
    <x v="2"/>
  </r>
  <r>
    <x v="4"/>
    <x v="2"/>
    <x v="1"/>
    <s v="Catanzaro"/>
    <x v="24"/>
    <x v="4"/>
    <x v="0"/>
  </r>
  <r>
    <x v="4"/>
    <x v="2"/>
    <x v="0"/>
    <s v="Catanzaro"/>
    <x v="25"/>
    <x v="0"/>
    <x v="0"/>
  </r>
  <r>
    <x v="4"/>
    <x v="3"/>
    <x v="1"/>
    <s v="Catanzaro"/>
    <x v="26"/>
    <x v="4"/>
    <x v="2"/>
  </r>
  <r>
    <x v="4"/>
    <x v="3"/>
    <x v="0"/>
    <s v="Catanzaro"/>
    <x v="27"/>
    <x v="0"/>
    <x v="2"/>
  </r>
  <r>
    <x v="4"/>
    <x v="1"/>
    <x v="0"/>
    <s v="Catanzaro"/>
    <x v="28"/>
    <x v="1"/>
    <x v="0"/>
  </r>
  <r>
    <x v="4"/>
    <x v="1"/>
    <x v="0"/>
    <s v="Catanzaro"/>
    <x v="29"/>
    <x v="3"/>
    <x v="2"/>
  </r>
  <r>
    <x v="5"/>
    <x v="1"/>
    <x v="1"/>
    <s v="Genova"/>
    <x v="30"/>
    <x v="7"/>
    <x v="0"/>
  </r>
  <r>
    <x v="5"/>
    <x v="3"/>
    <x v="1"/>
    <s v="Genova"/>
    <x v="31"/>
    <x v="8"/>
    <x v="2"/>
  </r>
  <r>
    <x v="6"/>
    <x v="3"/>
    <x v="0"/>
    <s v="Bologna"/>
    <x v="32"/>
    <x v="0"/>
    <x v="0"/>
  </r>
  <r>
    <x v="6"/>
    <x v="0"/>
    <x v="0"/>
    <s v="Bologna"/>
    <x v="33"/>
    <x v="0"/>
    <x v="2"/>
  </r>
  <r>
    <x v="7"/>
    <x v="3"/>
    <x v="1"/>
    <s v="Firenze"/>
    <x v="34"/>
    <x v="1"/>
    <x v="0"/>
  </r>
  <r>
    <x v="7"/>
    <x v="2"/>
    <x v="1"/>
    <s v="Firenze"/>
    <x v="35"/>
    <x v="6"/>
    <x v="2"/>
  </r>
  <r>
    <x v="8"/>
    <x v="0"/>
    <x v="0"/>
    <s v="Venezia"/>
    <x v="36"/>
    <x v="2"/>
    <x v="0"/>
  </r>
  <r>
    <x v="8"/>
    <x v="1"/>
    <x v="0"/>
    <s v="Venezia"/>
    <x v="37"/>
    <x v="1"/>
    <x v="2"/>
  </r>
  <r>
    <x v="9"/>
    <x v="2"/>
    <x v="1"/>
    <s v="Bari"/>
    <x v="38"/>
    <x v="5"/>
    <x v="0"/>
  </r>
  <r>
    <x v="9"/>
    <x v="3"/>
    <x v="1"/>
    <s v="Bari"/>
    <x v="39"/>
    <x v="2"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</r>
  <r>
    <x v="1"/>
    <x v="1"/>
  </r>
  <r>
    <x v="2"/>
    <x v="0"/>
  </r>
  <r>
    <x v="3"/>
    <x v="2"/>
  </r>
  <r>
    <x v="4"/>
    <x v="3"/>
  </r>
  <r>
    <x v="5"/>
    <x v="4"/>
  </r>
  <r>
    <x v="6"/>
    <x v="5"/>
  </r>
  <r>
    <x v="7"/>
    <x v="6"/>
  </r>
  <r>
    <x v="8"/>
    <x v="7"/>
  </r>
  <r>
    <x v="9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843E19-DADA-4A59-825A-93E88B9D43B9}" name="Tabella pivot3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5">
  <location ref="A12:C17" firstHeaderRow="0" firstDataRow="1" firstDataCol="1" rowPageCount="2" colPageCount="1"/>
  <pivotFields count="9">
    <pivotField showAll="0"/>
    <pivotField showAll="0"/>
    <pivotField dataField="1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numFmtId="14" showAll="0">
      <items count="39">
        <item x="1"/>
        <item x="2"/>
        <item x="3"/>
        <item x="20"/>
        <item x="0"/>
        <item x="21"/>
        <item x="22"/>
        <item x="23"/>
        <item x="4"/>
        <item x="24"/>
        <item x="25"/>
        <item x="5"/>
        <item x="6"/>
        <item x="26"/>
        <item x="7"/>
        <item x="27"/>
        <item x="8"/>
        <item x="28"/>
        <item x="9"/>
        <item x="29"/>
        <item x="10"/>
        <item x="30"/>
        <item x="11"/>
        <item x="12"/>
        <item x="31"/>
        <item x="13"/>
        <item x="32"/>
        <item x="14"/>
        <item x="33"/>
        <item x="34"/>
        <item x="15"/>
        <item x="16"/>
        <item x="35"/>
        <item x="17"/>
        <item x="36"/>
        <item x="18"/>
        <item x="37"/>
        <item x="19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t="default"/>
      </items>
    </pivotField>
  </pivotFields>
  <rowFields count="1">
    <field x="8"/>
  </rowFields>
  <rowItems count="5">
    <i>
      <x v="1"/>
    </i>
    <i>
      <x v="5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pageFields count="2">
    <pageField fld="3" hier="-1"/>
    <pageField fld="4" hier="-1"/>
  </pageFields>
  <dataFields count="2">
    <dataField name="Somma di PREZZO_ACQUISTO" fld="5" baseField="0" baseItem="0"/>
    <dataField name="Conteggio di ID_AUTO" fld="2" subtotal="count" baseField="8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A1B5D2-84FE-45DC-B100-8B0E79A770D4}" name="Tabella pivot6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5">
  <location ref="C142:D153" firstHeaderRow="1" firstDataRow="1" firstDataCol="1" rowPageCount="1" colPageCount="1"/>
  <pivotFields count="9"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4" showAll="0">
      <items count="39">
        <item x="1"/>
        <item x="2"/>
        <item x="3"/>
        <item x="20"/>
        <item x="0"/>
        <item x="21"/>
        <item x="22"/>
        <item x="23"/>
        <item x="4"/>
        <item x="24"/>
        <item x="25"/>
        <item x="5"/>
        <item x="6"/>
        <item x="26"/>
        <item x="7"/>
        <item x="27"/>
        <item x="8"/>
        <item x="28"/>
        <item x="9"/>
        <item x="29"/>
        <item x="10"/>
        <item x="30"/>
        <item x="11"/>
        <item x="12"/>
        <item x="31"/>
        <item x="13"/>
        <item x="32"/>
        <item x="14"/>
        <item x="33"/>
        <item x="34"/>
        <item x="15"/>
        <item x="16"/>
        <item x="35"/>
        <item x="17"/>
        <item x="36"/>
        <item x="18"/>
        <item x="37"/>
        <item x="19"/>
        <item t="default"/>
      </items>
    </pivotField>
    <pivotField dataField="1" showAll="0"/>
    <pivotField showAll="0" defaultSubtotal="0"/>
    <pivotField showAll="0" defaultSubtotal="0"/>
    <pivotField axis="axisPage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8" hier="-1"/>
  </pageFields>
  <dataFields count="1">
    <dataField name="Somma di PREZZO_ACQUISTO" fld="5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2282E1-BCF6-4AB1-BAA6-A65FC794FB06}" name="Tabella pivot7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J32:K37" firstHeaderRow="1" firstDataRow="1" firstDataCol="1" rowPageCount="4" colPageCount="1"/>
  <pivotFields count="7"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  <pivotField axis="axisPage" showAll="0">
      <items count="10">
        <item x="7"/>
        <item x="8"/>
        <item x="0"/>
        <item x="2"/>
        <item x="1"/>
        <item x="5"/>
        <item x="3"/>
        <item x="6"/>
        <item x="4"/>
        <item t="default"/>
      </items>
    </pivotField>
    <pivotField axis="axisPage" showAll="0">
      <items count="5">
        <item x="3"/>
        <item x="0"/>
        <item x="1"/>
        <item x="2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4">
    <pageField fld="0" hier="-1"/>
    <pageField fld="6" hier="-1"/>
    <pageField fld="2" hier="-1"/>
    <pageField fld="5" hier="-1"/>
  </pageFields>
  <dataFields count="1">
    <dataField name="Conteggio di ID_AUTO" fld="4" subtotal="count" baseField="1" baseItem="0"/>
  </dataFields>
  <formats count="6">
    <format dxfId="29">
      <pivotArea type="all" dataOnly="0" outline="0" fieldPosition="0"/>
    </format>
    <format dxfId="28">
      <pivotArea outline="0" collapsedLevelsAreSubtotals="1" fieldPosition="0"/>
    </format>
    <format dxfId="27">
      <pivotArea dataOnly="0" labelOnly="1" fieldPosition="0">
        <references count="1">
          <reference field="1" count="0"/>
        </references>
      </pivotArea>
    </format>
    <format dxfId="26">
      <pivotArea dataOnly="0" labelOnly="1" grandRow="1" outline="0" fieldPosition="0"/>
    </format>
    <format dxfId="25">
      <pivotArea field="1" type="button" dataOnly="0" labelOnly="1" outline="0" axis="axisRow" fieldPosition="0"/>
    </format>
    <format dxfId="2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D6B4D5-327C-4E78-B717-55164E03C331}" name="Tabella pivot6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3">
  <location ref="J12:L17" firstHeaderRow="0" firstDataRow="1" firstDataCol="1" rowPageCount="2" colPageCount="1"/>
  <pivotFields count="10">
    <pivotField showAll="0"/>
    <pivotField showAll="0"/>
    <pivotField dataField="1" showAll="0"/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4" showAll="0">
      <items count="31">
        <item x="2"/>
        <item x="3"/>
        <item x="0"/>
        <item x="1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  <pivotField axis="axisPage" showAll="0">
      <items count="5">
        <item x="1"/>
        <item x="0"/>
        <item x="2"/>
        <item x="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9"/>
  </rowFields>
  <rowItems count="5">
    <i>
      <x v="1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2">
    <pageField fld="3" hier="-1"/>
    <pageField fld="6" hier="-1"/>
  </pageFields>
  <dataFields count="2">
    <dataField name="Somma di PREZZO_VENDITA" fld="5" baseField="0" baseItem="0"/>
    <dataField name="Conteggio di ID_AUTO" fld="2" subtotal="count" baseField="9" baseItem="1"/>
  </dataFields>
  <formats count="2">
    <format dxfId="3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0EF9C3-17E2-4B4B-B833-D526A275E185}" name="Tabella pivot4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7">
  <location ref="F44:G55" firstHeaderRow="1" firstDataRow="1" firstDataCol="1" rowPageCount="1" colPageCount="1"/>
  <pivotFields count="10"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4" showAll="0">
      <items count="31">
        <item x="2"/>
        <item x="3"/>
        <item x="0"/>
        <item x="1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  <pivotField axis="axisPage" showAll="0">
      <items count="5">
        <item x="1"/>
        <item x="0"/>
        <item x="2"/>
        <item x="3"/>
        <item t="default"/>
      </items>
    </pivotField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6" hier="-1"/>
  </pageFields>
  <dataFields count="1">
    <dataField name="Somma di PREZZO_VENDITA" fld="5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E4B3BC-C0A9-4B28-A110-32AFDEC68DA9}" name="Tabella pivot3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F73:G78" firstHeaderRow="1" firstDataRow="1" firstDataCol="1" rowPageCount="4" colPageCount="1"/>
  <pivotFields count="7"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  <pivotField axis="axisPage" showAll="0">
      <items count="10">
        <item x="7"/>
        <item x="8"/>
        <item x="0"/>
        <item x="2"/>
        <item x="1"/>
        <item x="5"/>
        <item x="3"/>
        <item x="6"/>
        <item x="4"/>
        <item t="default"/>
      </items>
    </pivotField>
    <pivotField axis="axisPage" showAll="0">
      <items count="5">
        <item x="3"/>
        <item x="0"/>
        <item x="1"/>
        <item x="2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4">
    <pageField fld="0" hier="-1"/>
    <pageField fld="5" hier="-1"/>
    <pageField fld="2" hier="-1"/>
    <pageField fld="6" hier="-1"/>
  </pageFields>
  <dataFields count="1">
    <dataField name="AUTO VENDUTE" fld="4" subtotal="count" baseField="1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3E2936-019C-4CF7-8181-C1DC526A38B8}" name="Tabella pivot2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2">
  <location ref="F18:H23" firstHeaderRow="0" firstDataRow="1" firstDataCol="1" rowPageCount="2" colPageCount="1"/>
  <pivotFields count="10">
    <pivotField showAll="0"/>
    <pivotField showAll="0"/>
    <pivotField dataField="1" showAll="0"/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4" showAll="0">
      <items count="31">
        <item x="2"/>
        <item x="3"/>
        <item x="0"/>
        <item x="1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  <pivotField axis="axisPage" showAll="0">
      <items count="5">
        <item x="1"/>
        <item x="0"/>
        <item x="2"/>
        <item x="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9"/>
  </rowFields>
  <rowItems count="5">
    <i>
      <x v="1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2">
    <pageField fld="3" hier="-1"/>
    <pageField fld="6" hier="-1"/>
  </pageFields>
  <dataFields count="2">
    <dataField name="Somma di PREZZO_VENDITA" fld="5" baseField="0" baseItem="0"/>
    <dataField name="Conteggio di ID_AUTO" fld="2" subtotal="count" baseField="9" baseItem="1"/>
  </dataFields>
  <formats count="6">
    <format dxfId="1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">
      <pivotArea dataOnly="0" labelOnly="1" outline="0" fieldPosition="0">
        <references count="1">
          <reference field="3" count="0"/>
        </references>
      </pivotArea>
    </format>
    <format dxfId="8">
      <pivotArea dataOnly="0" labelOnly="1" outline="0" fieldPosition="0">
        <references count="1">
          <reference field="6" count="0"/>
        </references>
      </pivotArea>
    </format>
    <format dxfId="7">
      <pivotArea field="3" type="button" dataOnly="0" labelOnly="1" outline="0" axis="axisPage" fieldPosition="0"/>
    </format>
    <format dxfId="6">
      <pivotArea field="6" type="button" dataOnly="0" labelOnly="1" outline="0" axis="axisPage" fieldPosition="1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8E2A34-08F3-4DBE-8FFE-BEB9A6778ED9}" name="Tabella pivot8" cacheId="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ID AUTO">
  <location ref="K70:K81" firstHeaderRow="1" firstDataRow="1" firstDataCol="1" rowPageCount="1" colPageCount="1"/>
  <pivotFields count="2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showAll="0">
      <items count="10">
        <item x="1"/>
        <item x="2"/>
        <item x="0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1" hier="-1"/>
  </pageFields>
  <formats count="4">
    <format dxfId="15">
      <pivotArea type="all" dataOnly="0" outline="0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E4A168-4726-4463-9D00-BA61617904AA}" name="Tabella pivot7" cacheId="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C73:D78" firstHeaderRow="1" firstDataRow="1" firstDataCol="1" rowPageCount="4" colPageCount="1"/>
  <pivotFields count="7"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>
      <items count="41">
        <item x="0"/>
        <item x="1"/>
        <item x="6"/>
        <item x="7"/>
        <item x="12"/>
        <item x="13"/>
        <item x="18"/>
        <item x="19"/>
        <item x="24"/>
        <item x="25"/>
        <item x="2"/>
        <item x="3"/>
        <item x="8"/>
        <item x="9"/>
        <item x="14"/>
        <item x="15"/>
        <item x="20"/>
        <item x="21"/>
        <item x="26"/>
        <item x="27"/>
        <item x="4"/>
        <item x="16"/>
        <item x="10"/>
        <item x="22"/>
        <item x="28"/>
        <item x="30"/>
        <item x="32"/>
        <item x="34"/>
        <item x="36"/>
        <item x="38"/>
        <item x="5"/>
        <item x="17"/>
        <item x="11"/>
        <item x="23"/>
        <item x="29"/>
        <item x="31"/>
        <item x="33"/>
        <item x="35"/>
        <item x="37"/>
        <item x="39"/>
        <item t="default"/>
      </items>
    </pivotField>
    <pivotField axis="axisPage" showAll="0">
      <items count="10">
        <item x="2"/>
        <item x="5"/>
        <item x="0"/>
        <item x="6"/>
        <item x="1"/>
        <item x="7"/>
        <item x="3"/>
        <item x="8"/>
        <item x="4"/>
        <item t="default"/>
      </items>
    </pivotField>
    <pivotField axis="axisPage" showAll="0">
      <items count="5">
        <item x="1"/>
        <item x="3"/>
        <item x="0"/>
        <item x="2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4">
    <pageField fld="5" hier="-1"/>
    <pageField fld="0" hier="-1"/>
    <pageField fld="2" hier="-1"/>
    <pageField fld="6" hier="-1"/>
  </pageFields>
  <dataFields count="1">
    <dataField name="AUTO ACQUISTATE" fld="4" subtotal="count" baseField="1" baseItem="0"/>
  </dataFields>
  <formats count="6"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" type="button" dataOnly="0" labelOnly="1" outline="0" axis="axisRow" fieldPosition="0"/>
    </format>
    <format dxfId="18">
      <pivotArea dataOnly="0" labelOnly="1" fieldPosition="0">
        <references count="1">
          <reference field="1" count="0"/>
        </references>
      </pivotArea>
    </format>
    <format dxfId="17">
      <pivotArea dataOnly="0" labelOnly="1" grandRow="1" outline="0" fieldPosition="0"/>
    </format>
    <format dxfId="1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4A22FB-AD47-4173-949C-ACAE69679D41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4">
  <location ref="B15:D20" firstHeaderRow="0" firstDataRow="1" firstDataCol="1" rowPageCount="2" colPageCount="1"/>
  <pivotFields count="9">
    <pivotField showAll="0"/>
    <pivotField showAll="0"/>
    <pivotField dataField="1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numFmtId="14" showAll="0">
      <items count="39">
        <item x="1"/>
        <item x="2"/>
        <item x="3"/>
        <item x="20"/>
        <item x="0"/>
        <item x="21"/>
        <item x="22"/>
        <item x="23"/>
        <item x="4"/>
        <item x="24"/>
        <item x="25"/>
        <item x="5"/>
        <item x="6"/>
        <item x="26"/>
        <item x="7"/>
        <item x="27"/>
        <item x="8"/>
        <item x="28"/>
        <item x="9"/>
        <item x="29"/>
        <item x="10"/>
        <item x="30"/>
        <item x="11"/>
        <item x="12"/>
        <item x="31"/>
        <item x="13"/>
        <item x="32"/>
        <item x="14"/>
        <item x="33"/>
        <item x="34"/>
        <item x="15"/>
        <item x="16"/>
        <item x="35"/>
        <item x="17"/>
        <item x="36"/>
        <item x="18"/>
        <item x="37"/>
        <item x="19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t="default"/>
      </items>
    </pivotField>
  </pivotFields>
  <rowFields count="1">
    <field x="8"/>
  </rowFields>
  <rowItems count="5">
    <i>
      <x v="1"/>
    </i>
    <i>
      <x v="5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pageFields count="2">
    <pageField fld="3" hier="-1"/>
    <pageField fld="4" hier="-1"/>
  </pageFields>
  <dataFields count="2">
    <dataField name="Somma di PREZZO_ACQUISTO" fld="5" baseField="0" baseItem="0"/>
    <dataField name="Conteggio di ID_AUTO" fld="2" subtotal="count" baseField="8" baseItem="1"/>
  </dataFields>
  <formats count="2">
    <format dxfId="23">
      <pivotArea field="3" type="button" dataOnly="0" labelOnly="1" outline="0" axis="axisPage" fieldPosition="0"/>
    </format>
    <format dxfId="22">
      <pivotArea dataOnly="0" labelOnly="1" outline="0" fieldPosition="0">
        <references count="1">
          <reference field="3" count="0"/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6.xml"/><Relationship Id="rId7" Type="http://schemas.openxmlformats.org/officeDocument/2006/relationships/pivotTable" Target="../pivotTables/pivotTable10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5" Type="http://schemas.openxmlformats.org/officeDocument/2006/relationships/pivotTable" Target="../pivotTables/pivotTable8.xml"/><Relationship Id="rId4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5CD7-7094-4BC0-9055-62041AC61D71}">
  <dimension ref="B1:Y28"/>
  <sheetViews>
    <sheetView workbookViewId="0">
      <selection activeCell="A16" sqref="A4:B16"/>
    </sheetView>
  </sheetViews>
  <sheetFormatPr defaultRowHeight="15" x14ac:dyDescent="0.25"/>
  <cols>
    <col min="1" max="1" width="19.85546875" bestFit="1" customWidth="1"/>
    <col min="2" max="2" width="28.140625" bestFit="1" customWidth="1"/>
  </cols>
  <sheetData>
    <row r="1" spans="2:25" x14ac:dyDescent="0.25">
      <c r="J1" s="1"/>
      <c r="K1" s="1"/>
      <c r="L1" s="1" t="s">
        <v>0</v>
      </c>
      <c r="M1" s="1"/>
      <c r="N1" s="1"/>
      <c r="O1" s="1"/>
    </row>
    <row r="2" spans="2:25" x14ac:dyDescent="0.25">
      <c r="J2" s="1"/>
      <c r="K2" s="1"/>
      <c r="L2" s="1"/>
      <c r="M2" s="1"/>
      <c r="N2" s="1"/>
      <c r="O2" s="1"/>
    </row>
    <row r="3" spans="2:25" x14ac:dyDescent="0.25">
      <c r="H3" s="1" t="s">
        <v>1</v>
      </c>
      <c r="I3" s="1" t="s">
        <v>2</v>
      </c>
      <c r="J3" s="1"/>
      <c r="K3" s="1"/>
      <c r="L3" s="1"/>
      <c r="M3" s="1"/>
      <c r="N3" s="1"/>
      <c r="O3" s="1"/>
      <c r="P3" s="1"/>
      <c r="Q3" s="1"/>
      <c r="R3" s="1"/>
      <c r="S3" s="4" t="s">
        <v>9</v>
      </c>
      <c r="T3" s="4"/>
      <c r="U3" s="4"/>
      <c r="V3" s="4"/>
      <c r="W3" s="4"/>
      <c r="X3" s="4"/>
      <c r="Y3" s="4"/>
    </row>
    <row r="4" spans="2:25" x14ac:dyDescent="0.25"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4"/>
      <c r="T4" s="4"/>
      <c r="U4" s="4"/>
      <c r="V4" s="4"/>
      <c r="W4" s="4"/>
      <c r="X4" s="4"/>
      <c r="Y4" s="4"/>
    </row>
    <row r="5" spans="2:25" x14ac:dyDescent="0.25">
      <c r="H5" s="1" t="s">
        <v>3</v>
      </c>
      <c r="I5" s="1"/>
      <c r="J5" s="1" t="s">
        <v>5</v>
      </c>
      <c r="K5" s="1"/>
      <c r="L5" s="1" t="s">
        <v>6</v>
      </c>
      <c r="M5" s="1"/>
      <c r="N5" s="1"/>
      <c r="O5" s="1"/>
      <c r="P5" s="1"/>
      <c r="Q5" s="1"/>
      <c r="R5" s="1"/>
      <c r="S5" s="4"/>
      <c r="T5" s="4"/>
      <c r="U5" s="4"/>
      <c r="V5" s="4"/>
      <c r="W5" s="4"/>
      <c r="X5" s="4"/>
      <c r="Y5" s="4"/>
    </row>
    <row r="6" spans="2:25" x14ac:dyDescent="0.25">
      <c r="H6" s="1" t="s">
        <v>4</v>
      </c>
      <c r="I6" s="1"/>
      <c r="J6" s="1" t="s">
        <v>4</v>
      </c>
      <c r="K6" s="1"/>
      <c r="L6" s="1" t="s">
        <v>4</v>
      </c>
      <c r="M6" s="1"/>
      <c r="N6" s="1"/>
      <c r="O6" s="1"/>
      <c r="P6" s="1"/>
      <c r="Q6" s="1"/>
      <c r="R6" s="1"/>
      <c r="S6" s="4"/>
      <c r="T6" s="4"/>
      <c r="U6" s="4"/>
      <c r="V6" s="4"/>
      <c r="W6" s="4"/>
      <c r="X6" s="4"/>
      <c r="Y6" s="4"/>
    </row>
    <row r="7" spans="2:25" x14ac:dyDescent="0.25">
      <c r="B7" s="2"/>
      <c r="C7" s="2"/>
      <c r="D7" s="2"/>
      <c r="E7" s="2"/>
      <c r="F7" s="2"/>
      <c r="G7" s="2"/>
      <c r="H7" s="2"/>
      <c r="I7" s="2"/>
      <c r="J7" t="s">
        <v>10</v>
      </c>
      <c r="K7" s="3"/>
      <c r="L7" s="3"/>
      <c r="M7" s="3"/>
      <c r="N7" s="3"/>
      <c r="O7" s="3"/>
      <c r="P7" s="3"/>
      <c r="Q7" s="3"/>
      <c r="R7" s="3"/>
      <c r="S7" s="4"/>
      <c r="T7" s="4"/>
      <c r="U7" s="4"/>
      <c r="V7" s="4"/>
      <c r="W7" s="4"/>
      <c r="X7" s="4"/>
      <c r="Y7" s="4"/>
    </row>
    <row r="8" spans="2:25" x14ac:dyDescent="0.25">
      <c r="D8" s="2"/>
      <c r="E8" s="2"/>
      <c r="F8" s="2"/>
      <c r="G8" s="2"/>
      <c r="H8" s="2"/>
      <c r="I8" s="2"/>
      <c r="J8" s="3" t="s">
        <v>8</v>
      </c>
      <c r="K8" s="3"/>
      <c r="L8" s="3"/>
      <c r="M8" s="3"/>
      <c r="N8" s="3"/>
      <c r="O8" s="3"/>
      <c r="P8" s="3"/>
      <c r="Q8" s="3"/>
      <c r="R8" s="3"/>
      <c r="S8" s="4"/>
      <c r="T8" s="4"/>
      <c r="U8" s="4"/>
      <c r="V8" s="4"/>
      <c r="W8" s="4"/>
      <c r="X8" s="4"/>
      <c r="Y8" s="4"/>
    </row>
    <row r="9" spans="2:25" x14ac:dyDescent="0.25">
      <c r="D9" s="2"/>
      <c r="E9" s="2"/>
      <c r="F9" s="2"/>
      <c r="G9" s="2"/>
      <c r="H9" s="2"/>
      <c r="I9" s="2"/>
      <c r="J9" s="3"/>
      <c r="K9" s="3"/>
      <c r="L9" s="3"/>
      <c r="M9" s="3"/>
      <c r="N9" s="3"/>
      <c r="O9" s="3"/>
      <c r="P9" s="3"/>
      <c r="Q9" s="3"/>
      <c r="R9" s="3"/>
      <c r="S9" s="4"/>
      <c r="T9" s="4"/>
      <c r="U9" s="4"/>
      <c r="V9" s="4"/>
      <c r="W9" s="4"/>
      <c r="X9" s="4"/>
      <c r="Y9" s="4"/>
    </row>
    <row r="10" spans="2:25" x14ac:dyDescent="0.25">
      <c r="D10" s="2"/>
      <c r="E10" s="2"/>
      <c r="F10" s="2"/>
      <c r="G10" s="2"/>
      <c r="H10" s="2"/>
      <c r="I10" s="2"/>
      <c r="J10" s="3"/>
      <c r="K10" s="3"/>
      <c r="L10" s="3"/>
      <c r="M10" s="3"/>
      <c r="N10" s="3"/>
      <c r="O10" s="3"/>
      <c r="P10" s="3"/>
      <c r="Q10" s="3"/>
      <c r="R10" s="3"/>
      <c r="S10" s="4"/>
      <c r="T10" s="4"/>
      <c r="U10" s="4"/>
      <c r="V10" s="4"/>
      <c r="W10" s="4"/>
      <c r="X10" s="4"/>
      <c r="Y10" s="4"/>
    </row>
    <row r="11" spans="2:25" x14ac:dyDescent="0.25">
      <c r="D11" s="2"/>
      <c r="E11" s="2"/>
      <c r="F11" s="2"/>
      <c r="G11" s="2"/>
      <c r="H11" s="2"/>
      <c r="I11" s="2"/>
      <c r="J11" s="3"/>
      <c r="K11" s="3"/>
      <c r="L11" s="3"/>
      <c r="M11" s="3"/>
      <c r="N11" s="3"/>
      <c r="O11" s="3"/>
      <c r="P11" s="3"/>
      <c r="Q11" s="3"/>
      <c r="R11" s="3"/>
      <c r="S11" s="4"/>
      <c r="T11" s="4"/>
      <c r="U11" s="4"/>
      <c r="V11" s="4"/>
      <c r="W11" s="4"/>
      <c r="X11" s="4"/>
      <c r="Y11" s="4"/>
    </row>
    <row r="12" spans="2:25" x14ac:dyDescent="0.25">
      <c r="D12" s="2"/>
      <c r="E12" s="2"/>
      <c r="F12" s="2"/>
      <c r="G12" s="2"/>
      <c r="H12" s="2"/>
      <c r="I12" s="2"/>
      <c r="J12" s="3"/>
      <c r="K12" s="3"/>
      <c r="L12" s="3"/>
      <c r="M12" s="3"/>
      <c r="N12" s="3"/>
      <c r="O12" s="3"/>
      <c r="P12" s="3"/>
      <c r="Q12" s="3"/>
      <c r="R12" s="3"/>
      <c r="S12" s="4"/>
      <c r="T12" s="4"/>
      <c r="U12" s="4"/>
      <c r="V12" s="4"/>
      <c r="W12" s="4"/>
      <c r="X12" s="4"/>
      <c r="Y12" s="4"/>
    </row>
    <row r="13" spans="2:25" x14ac:dyDescent="0.25">
      <c r="D13" s="2"/>
      <c r="E13" s="2"/>
      <c r="F13" s="2"/>
      <c r="G13" s="2"/>
      <c r="H13" s="2"/>
      <c r="I13" s="2"/>
      <c r="J13" s="3"/>
      <c r="K13" s="3"/>
      <c r="L13" s="3"/>
      <c r="M13" s="3"/>
      <c r="N13" s="3"/>
      <c r="O13" s="3"/>
      <c r="P13" s="3"/>
      <c r="Q13" s="3"/>
      <c r="R13" s="3"/>
      <c r="S13" s="4"/>
      <c r="T13" s="4"/>
      <c r="U13" s="4"/>
      <c r="V13" s="4"/>
      <c r="W13" s="4"/>
      <c r="X13" s="4"/>
      <c r="Y13" s="4"/>
    </row>
    <row r="14" spans="2:25" x14ac:dyDescent="0.25">
      <c r="D14" s="2"/>
      <c r="E14" s="2"/>
      <c r="F14" s="2"/>
      <c r="G14" s="2"/>
      <c r="H14" s="2"/>
      <c r="I14" s="2"/>
      <c r="J14" s="3"/>
      <c r="K14" s="3"/>
      <c r="L14" s="3"/>
      <c r="M14" s="3"/>
      <c r="N14" s="3"/>
      <c r="O14" s="3"/>
      <c r="P14" s="3"/>
      <c r="Q14" s="3"/>
      <c r="R14" s="3"/>
      <c r="S14" s="4"/>
      <c r="T14" s="4"/>
      <c r="U14" s="4"/>
      <c r="V14" s="4"/>
      <c r="W14" s="4"/>
      <c r="X14" s="4"/>
      <c r="Y14" s="4"/>
    </row>
    <row r="15" spans="2:25" x14ac:dyDescent="0.25">
      <c r="D15" s="2"/>
      <c r="E15" s="2"/>
      <c r="F15" s="2"/>
      <c r="G15" s="2"/>
      <c r="H15" s="2"/>
      <c r="I15" s="2"/>
      <c r="J15" s="3"/>
      <c r="K15" s="3"/>
      <c r="L15" s="3"/>
      <c r="M15" s="3"/>
      <c r="N15" s="3"/>
      <c r="O15" s="3"/>
      <c r="P15" s="3"/>
      <c r="Q15" s="3"/>
      <c r="R15" s="3"/>
      <c r="S15" s="4"/>
      <c r="T15" s="4"/>
      <c r="U15" s="4"/>
      <c r="V15" s="4"/>
      <c r="W15" s="4"/>
      <c r="X15" s="4"/>
      <c r="Y15" s="4"/>
    </row>
    <row r="16" spans="2:25" x14ac:dyDescent="0.25">
      <c r="D16" s="2"/>
      <c r="E16" s="2"/>
      <c r="F16" s="2"/>
      <c r="G16" s="2"/>
      <c r="H16" s="2"/>
      <c r="I16" s="2"/>
      <c r="J16" s="3"/>
      <c r="K16" s="3"/>
      <c r="L16" s="3"/>
      <c r="M16" s="3"/>
      <c r="N16" s="3"/>
      <c r="O16" s="3"/>
      <c r="P16" s="3"/>
      <c r="Q16" s="3"/>
      <c r="R16" s="3"/>
      <c r="S16" s="4"/>
      <c r="T16" s="4"/>
      <c r="U16" s="4"/>
      <c r="V16" s="4"/>
      <c r="W16" s="4"/>
      <c r="X16" s="4"/>
      <c r="Y16" s="4"/>
    </row>
    <row r="17" spans="3:25" x14ac:dyDescent="0.25">
      <c r="D17" s="2"/>
      <c r="E17" s="2"/>
      <c r="F17" s="2"/>
      <c r="G17" s="2"/>
      <c r="H17" s="2"/>
      <c r="I17" s="2"/>
      <c r="J17" s="3"/>
      <c r="K17" s="3"/>
      <c r="L17" s="3"/>
      <c r="M17" s="3"/>
      <c r="N17" s="3"/>
      <c r="O17" s="3"/>
      <c r="P17" s="3"/>
      <c r="Q17" s="3"/>
      <c r="R17" s="3"/>
      <c r="S17" s="4"/>
      <c r="T17" s="4"/>
      <c r="U17" s="4"/>
      <c r="V17" s="4"/>
      <c r="W17" s="4"/>
      <c r="X17" s="4"/>
      <c r="Y17" s="4"/>
    </row>
    <row r="18" spans="3:25" x14ac:dyDescent="0.25">
      <c r="D18" s="2"/>
      <c r="E18" s="2"/>
      <c r="F18" s="2"/>
      <c r="G18" s="2"/>
      <c r="H18" s="2"/>
      <c r="I18" s="2"/>
      <c r="J18" s="3"/>
      <c r="K18" s="3"/>
      <c r="L18" s="3"/>
      <c r="M18" s="3"/>
      <c r="N18" s="3"/>
      <c r="O18" s="3"/>
      <c r="P18" s="3"/>
      <c r="Q18" s="3"/>
      <c r="R18" s="3"/>
      <c r="S18" s="4"/>
      <c r="T18" s="4"/>
      <c r="U18" s="4"/>
      <c r="V18" s="4"/>
      <c r="W18" s="4"/>
      <c r="X18" s="4"/>
      <c r="Y18" s="4"/>
    </row>
    <row r="19" spans="3:25" x14ac:dyDescent="0.25">
      <c r="D19" s="2"/>
      <c r="E19" s="2"/>
      <c r="F19" s="2"/>
      <c r="G19" s="2"/>
      <c r="H19" s="2"/>
      <c r="I19" s="2"/>
      <c r="J19" s="3"/>
      <c r="K19" s="3"/>
      <c r="L19" s="3"/>
      <c r="M19" s="3"/>
      <c r="N19" s="3"/>
      <c r="O19" s="3"/>
      <c r="P19" s="3"/>
      <c r="Q19" s="3"/>
      <c r="R19" s="3"/>
      <c r="S19" s="4"/>
      <c r="T19" s="4"/>
      <c r="U19" s="4"/>
      <c r="V19" s="4"/>
      <c r="W19" s="4"/>
      <c r="X19" s="4"/>
      <c r="Y19" s="4"/>
    </row>
    <row r="20" spans="3:25" x14ac:dyDescent="0.25">
      <c r="D20" s="4"/>
      <c r="E20" s="4"/>
      <c r="F20" s="4"/>
      <c r="G20" s="4"/>
      <c r="H20" s="4"/>
      <c r="I20" s="4"/>
      <c r="J20" s="5" t="s">
        <v>11</v>
      </c>
      <c r="K20" s="5"/>
      <c r="L20" s="5"/>
      <c r="M20" s="5"/>
      <c r="N20" s="5"/>
      <c r="O20" s="5"/>
      <c r="P20" s="5"/>
      <c r="Q20" s="5"/>
      <c r="R20" s="5"/>
    </row>
    <row r="21" spans="3:25" x14ac:dyDescent="0.25">
      <c r="D21" s="4"/>
      <c r="E21" s="4"/>
      <c r="F21" s="4"/>
      <c r="G21" s="4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</row>
    <row r="22" spans="3:25" x14ac:dyDescent="0.25">
      <c r="D22" s="4"/>
      <c r="E22" s="4"/>
      <c r="F22" s="4"/>
      <c r="G22" s="4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</row>
    <row r="23" spans="3:25" x14ac:dyDescent="0.25">
      <c r="D23" s="4"/>
      <c r="E23" s="4"/>
      <c r="F23" s="4"/>
      <c r="G23" s="4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</row>
    <row r="24" spans="3:25" x14ac:dyDescent="0.25">
      <c r="D24" s="4"/>
      <c r="E24" s="4"/>
      <c r="F24" s="4"/>
      <c r="G24" s="4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</row>
    <row r="25" spans="3:25" x14ac:dyDescent="0.25">
      <c r="D25" s="4"/>
      <c r="E25" s="4"/>
      <c r="F25" s="4"/>
      <c r="G25" s="4"/>
      <c r="H25" s="4"/>
      <c r="I25" s="4"/>
      <c r="J25" s="5"/>
      <c r="K25" s="5"/>
      <c r="L25" s="5"/>
      <c r="M25" s="5"/>
      <c r="N25" s="5"/>
      <c r="O25" s="5"/>
      <c r="P25" s="5"/>
      <c r="Q25" s="5"/>
      <c r="R25" s="5"/>
    </row>
    <row r="26" spans="3:25" x14ac:dyDescent="0.25">
      <c r="C26" s="4"/>
      <c r="D26" s="4"/>
      <c r="E26" s="4"/>
      <c r="F26" s="4"/>
      <c r="G26" s="4"/>
      <c r="H26" s="4"/>
      <c r="I26" s="4"/>
      <c r="J26" s="5"/>
      <c r="K26" s="5"/>
      <c r="L26" s="5"/>
      <c r="M26" s="5"/>
      <c r="N26" s="5"/>
      <c r="O26" s="5"/>
      <c r="P26" s="5"/>
      <c r="Q26" s="5"/>
      <c r="R26" s="5"/>
    </row>
    <row r="27" spans="3:25" x14ac:dyDescent="0.25">
      <c r="C27" s="4"/>
      <c r="D27" s="4"/>
      <c r="E27" s="4"/>
      <c r="F27" s="4"/>
      <c r="G27" s="4"/>
      <c r="H27" s="4"/>
      <c r="I27" s="4"/>
      <c r="J27" s="5"/>
      <c r="K27" s="5"/>
      <c r="L27" s="5"/>
      <c r="M27" s="5"/>
      <c r="N27" s="5"/>
      <c r="O27" s="5"/>
      <c r="P27" s="5"/>
      <c r="Q27" s="5"/>
      <c r="R27" s="5"/>
    </row>
    <row r="28" spans="3:25" x14ac:dyDescent="0.25">
      <c r="C28" s="4"/>
      <c r="D28" s="4"/>
      <c r="E28" s="4"/>
      <c r="F28" s="4"/>
      <c r="G28" s="4"/>
      <c r="H28" s="4"/>
      <c r="I28" s="4"/>
      <c r="J28" s="5"/>
      <c r="K28" s="5"/>
      <c r="L28" s="5"/>
      <c r="M28" s="5"/>
      <c r="N28" s="5"/>
      <c r="O28" s="5"/>
      <c r="P28" s="5"/>
      <c r="Q28" s="5"/>
      <c r="R2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DB9A9-CDD5-4831-8F7F-984EBB3C75F8}">
  <dimension ref="A1:Y37"/>
  <sheetViews>
    <sheetView zoomScale="70" zoomScaleNormal="70" workbookViewId="0">
      <selection activeCell="J6" sqref="J6"/>
    </sheetView>
  </sheetViews>
  <sheetFormatPr defaultRowHeight="15" x14ac:dyDescent="0.25"/>
  <cols>
    <col min="1" max="1" width="55.42578125" bestFit="1" customWidth="1"/>
    <col min="2" max="2" width="37.28515625" bestFit="1" customWidth="1"/>
    <col min="3" max="3" width="27.42578125" bestFit="1" customWidth="1"/>
    <col min="4" max="4" width="30.85546875" bestFit="1" customWidth="1"/>
    <col min="10" max="10" width="13.7109375" customWidth="1"/>
    <col min="11" max="12" width="27.42578125" bestFit="1" customWidth="1"/>
  </cols>
  <sheetData>
    <row r="1" spans="1:25" x14ac:dyDescent="0.25">
      <c r="A1" s="14"/>
      <c r="B1" s="14"/>
      <c r="C1" s="14"/>
      <c r="D1" s="14"/>
      <c r="E1" s="14"/>
      <c r="F1" s="14"/>
      <c r="J1" s="1"/>
      <c r="K1" s="1"/>
      <c r="L1" s="1" t="s">
        <v>0</v>
      </c>
      <c r="M1" s="1"/>
      <c r="N1" s="14"/>
      <c r="O1" s="14"/>
      <c r="P1" s="14"/>
      <c r="Q1" s="14"/>
      <c r="R1" s="14"/>
    </row>
    <row r="2" spans="1:25" x14ac:dyDescent="0.25">
      <c r="A2" s="14"/>
      <c r="B2" s="14"/>
      <c r="C2" s="14"/>
      <c r="D2" s="14"/>
      <c r="E2" s="14"/>
      <c r="F2" s="14"/>
      <c r="G2" s="8"/>
      <c r="H2" s="8"/>
      <c r="I2" s="8"/>
      <c r="J2" s="8"/>
      <c r="K2" s="14"/>
      <c r="L2" s="14"/>
      <c r="M2" s="14"/>
      <c r="N2" s="14"/>
      <c r="O2" s="14"/>
      <c r="P2" s="14"/>
      <c r="Q2" s="14"/>
      <c r="R2" s="14"/>
    </row>
    <row r="3" spans="1:25" x14ac:dyDescent="0.25">
      <c r="A3" s="14"/>
      <c r="B3" s="14"/>
      <c r="C3" s="14"/>
      <c r="D3" s="14"/>
      <c r="E3" s="14"/>
      <c r="F3" s="14"/>
      <c r="G3" s="8"/>
      <c r="H3" s="7" t="s">
        <v>1</v>
      </c>
      <c r="I3" s="7">
        <v>2022</v>
      </c>
      <c r="J3" s="8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5" x14ac:dyDescent="0.25">
      <c r="A4" s="14"/>
      <c r="B4" s="14"/>
      <c r="C4" s="14"/>
      <c r="D4" s="14"/>
      <c r="E4" s="14"/>
      <c r="F4" s="14"/>
      <c r="G4" s="8"/>
      <c r="H4" s="8"/>
      <c r="I4" s="8"/>
      <c r="J4" s="8"/>
      <c r="K4" s="8"/>
      <c r="L4" s="8"/>
      <c r="M4" s="8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5" x14ac:dyDescent="0.25">
      <c r="A5" s="14"/>
      <c r="B5" s="14"/>
      <c r="C5" s="14"/>
      <c r="D5" s="14"/>
      <c r="E5" s="14"/>
      <c r="F5" s="14"/>
      <c r="G5" s="8"/>
      <c r="H5" s="9" t="s">
        <v>21</v>
      </c>
      <c r="I5" s="9"/>
      <c r="J5" s="9" t="s">
        <v>5</v>
      </c>
      <c r="K5" s="9"/>
      <c r="L5" s="9" t="s">
        <v>6</v>
      </c>
      <c r="M5" s="8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5" x14ac:dyDescent="0.25">
      <c r="A6" s="14"/>
      <c r="B6" s="14"/>
      <c r="C6" s="14"/>
      <c r="D6" s="14"/>
      <c r="E6" s="14"/>
      <c r="F6" s="14"/>
      <c r="G6" s="8"/>
      <c r="H6" s="10">
        <f>SUMIF(ACquisti!G2:G42,DASH_FINALE!H6=SUMIF(ACquisti!G2:G42,Dashboard!I3,ACquisti!F2:F42),ACquisti!F2:F42)</f>
        <v>0</v>
      </c>
      <c r="I6" s="10"/>
      <c r="J6" s="10">
        <f>SUMIF(Vendite!G2:G32,Dashboard!I3,Vendite!F2:F32)</f>
        <v>0</v>
      </c>
      <c r="K6" s="10"/>
      <c r="L6" s="10">
        <f>J6-H6</f>
        <v>0</v>
      </c>
      <c r="M6" s="8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x14ac:dyDescent="0.25">
      <c r="A7" s="14"/>
      <c r="B7" s="14"/>
      <c r="C7" s="14"/>
      <c r="D7" s="14"/>
      <c r="E7" s="14"/>
      <c r="F7" s="14"/>
      <c r="G7" s="8"/>
      <c r="H7" s="10"/>
      <c r="I7" s="10"/>
      <c r="J7" s="10"/>
      <c r="K7" s="10"/>
      <c r="L7" s="10"/>
      <c r="M7" s="8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25" x14ac:dyDescent="0.25">
      <c r="A8" s="10"/>
      <c r="B8" s="10"/>
      <c r="C8" s="10"/>
      <c r="D8" s="10"/>
      <c r="E8" s="10"/>
      <c r="F8" s="10"/>
      <c r="G8" s="8"/>
      <c r="H8" s="8"/>
      <c r="I8" s="8"/>
      <c r="J8" s="8"/>
      <c r="K8" s="8"/>
      <c r="L8" s="8"/>
      <c r="M8" s="8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x14ac:dyDescent="0.25">
      <c r="A9" s="11" t="s">
        <v>15</v>
      </c>
      <c r="B9" t="s">
        <v>29</v>
      </c>
      <c r="C9" s="10"/>
      <c r="D9" s="10"/>
      <c r="E9" s="10"/>
      <c r="F9" s="10"/>
      <c r="G9" s="10"/>
      <c r="H9" s="10"/>
      <c r="I9" s="10"/>
      <c r="J9" s="8" t="s">
        <v>15</v>
      </c>
      <c r="K9" s="14" t="s">
        <v>29</v>
      </c>
      <c r="L9" s="10"/>
      <c r="M9" s="10"/>
      <c r="N9" s="10"/>
      <c r="O9" s="10"/>
      <c r="P9" s="10"/>
      <c r="Q9" s="10"/>
      <c r="R9" s="10"/>
      <c r="S9" s="10"/>
      <c r="T9" s="14"/>
      <c r="U9" s="14"/>
      <c r="V9" s="14"/>
      <c r="W9" s="14"/>
      <c r="X9" s="14"/>
      <c r="Y9" s="14"/>
    </row>
    <row r="10" spans="1:25" x14ac:dyDescent="0.25">
      <c r="A10" s="11" t="s">
        <v>16</v>
      </c>
      <c r="B10" t="s">
        <v>29</v>
      </c>
      <c r="C10" s="10"/>
      <c r="D10" s="10"/>
      <c r="E10" s="10"/>
      <c r="F10" s="10"/>
      <c r="G10" s="10"/>
      <c r="H10" s="10"/>
      <c r="I10" s="10"/>
      <c r="J10" s="8" t="s">
        <v>31</v>
      </c>
      <c r="K10" s="14" t="s">
        <v>29</v>
      </c>
      <c r="L10" s="10"/>
      <c r="M10" s="10"/>
      <c r="N10" s="10"/>
      <c r="O10" s="10"/>
      <c r="P10" s="10"/>
      <c r="Q10" s="10"/>
      <c r="R10" s="10"/>
      <c r="S10" s="10"/>
      <c r="T10" s="14"/>
      <c r="U10" s="14"/>
      <c r="V10" s="14"/>
      <c r="W10" s="14"/>
      <c r="X10" s="14"/>
      <c r="Y10" s="14"/>
    </row>
    <row r="11" spans="1:25" x14ac:dyDescent="0.25">
      <c r="A11" s="8" t="s">
        <v>7</v>
      </c>
      <c r="B11" s="13"/>
      <c r="C11" s="10"/>
      <c r="D11" s="10"/>
      <c r="E11" s="2"/>
      <c r="F11" s="2"/>
      <c r="G11" s="2"/>
      <c r="H11" s="2"/>
      <c r="I11" s="10"/>
      <c r="J11" s="3" t="s">
        <v>8</v>
      </c>
      <c r="K11" s="3"/>
      <c r="L11" s="10"/>
      <c r="M11" s="10"/>
      <c r="N11" s="10"/>
      <c r="O11" s="10"/>
      <c r="P11" s="10"/>
      <c r="Q11" s="10"/>
      <c r="R11" s="10"/>
      <c r="S11" s="10"/>
      <c r="T11" s="14"/>
      <c r="U11" s="14"/>
      <c r="V11" s="14"/>
      <c r="W11" s="14"/>
      <c r="X11" s="14"/>
      <c r="Y11" s="14"/>
    </row>
    <row r="12" spans="1:25" x14ac:dyDescent="0.25">
      <c r="A12" s="11" t="s">
        <v>22</v>
      </c>
      <c r="B12" t="s">
        <v>28</v>
      </c>
      <c r="C12" t="s">
        <v>30</v>
      </c>
      <c r="E12" s="2"/>
      <c r="F12" s="2"/>
      <c r="G12" s="2"/>
      <c r="H12" s="2"/>
      <c r="I12" s="10"/>
      <c r="J12" s="11" t="s">
        <v>22</v>
      </c>
      <c r="K12" t="s">
        <v>32</v>
      </c>
      <c r="L12" s="10" t="s">
        <v>30</v>
      </c>
      <c r="M12" s="10"/>
      <c r="N12" s="10"/>
      <c r="O12" s="10"/>
      <c r="P12" s="10"/>
      <c r="Q12" s="10"/>
      <c r="R12" s="10"/>
      <c r="S12" s="10"/>
      <c r="T12" s="14"/>
      <c r="U12" s="14"/>
      <c r="V12" s="14"/>
      <c r="W12" s="14"/>
      <c r="X12" s="14"/>
      <c r="Y12" s="14"/>
    </row>
    <row r="13" spans="1:25" x14ac:dyDescent="0.25">
      <c r="A13" s="12" t="s">
        <v>24</v>
      </c>
      <c r="B13">
        <v>18000</v>
      </c>
      <c r="C13">
        <v>1</v>
      </c>
      <c r="E13" s="2"/>
      <c r="F13" s="2"/>
      <c r="G13" s="2"/>
      <c r="H13" s="2"/>
      <c r="I13" s="10"/>
      <c r="J13" s="12" t="s">
        <v>33</v>
      </c>
      <c r="K13">
        <v>47000</v>
      </c>
      <c r="L13" s="10">
        <v>2</v>
      </c>
      <c r="M13" s="10"/>
      <c r="N13" s="10"/>
      <c r="O13" s="10"/>
      <c r="P13" s="10"/>
      <c r="Q13" s="10"/>
      <c r="R13" s="10"/>
      <c r="S13" s="10"/>
      <c r="T13" s="14"/>
      <c r="U13" s="14"/>
      <c r="V13" s="14"/>
      <c r="W13" s="14"/>
      <c r="X13" s="14"/>
      <c r="Y13" s="14"/>
    </row>
    <row r="14" spans="1:25" x14ac:dyDescent="0.25">
      <c r="A14" s="12" t="s">
        <v>27</v>
      </c>
      <c r="B14">
        <v>42000</v>
      </c>
      <c r="C14">
        <v>2</v>
      </c>
      <c r="E14" s="2"/>
      <c r="F14" s="2"/>
      <c r="G14" s="2"/>
      <c r="H14" s="2"/>
      <c r="I14" s="10"/>
      <c r="J14" s="12" t="s">
        <v>26</v>
      </c>
      <c r="K14">
        <v>160000</v>
      </c>
      <c r="L14" s="10">
        <v>8</v>
      </c>
      <c r="M14" s="10"/>
      <c r="N14" s="10"/>
      <c r="O14" s="10"/>
      <c r="P14" s="10"/>
      <c r="Q14" s="10"/>
      <c r="R14" s="10"/>
      <c r="S14" s="10"/>
      <c r="T14" s="14"/>
      <c r="U14" s="14"/>
      <c r="V14" s="14"/>
      <c r="W14" s="14"/>
      <c r="X14" s="14"/>
      <c r="Y14" s="14"/>
    </row>
    <row r="15" spans="1:25" x14ac:dyDescent="0.25">
      <c r="A15" s="12" t="s">
        <v>25</v>
      </c>
      <c r="B15">
        <v>207900</v>
      </c>
      <c r="C15">
        <v>17</v>
      </c>
      <c r="E15" s="2"/>
      <c r="F15" s="2"/>
      <c r="G15" s="2"/>
      <c r="H15" s="2"/>
      <c r="I15" s="10"/>
      <c r="J15" s="12" t="s">
        <v>34</v>
      </c>
      <c r="K15">
        <v>220000</v>
      </c>
      <c r="L15" s="10">
        <v>13</v>
      </c>
      <c r="M15" s="10"/>
      <c r="N15" s="10"/>
      <c r="O15" s="10"/>
      <c r="P15" s="10"/>
      <c r="Q15" s="10"/>
      <c r="R15" s="10"/>
      <c r="S15" s="10"/>
      <c r="T15" s="14"/>
      <c r="U15" s="14"/>
      <c r="V15" s="14"/>
      <c r="W15" s="14"/>
      <c r="X15" s="14"/>
      <c r="Y15" s="14"/>
    </row>
    <row r="16" spans="1:25" x14ac:dyDescent="0.25">
      <c r="A16" s="12" t="s">
        <v>26</v>
      </c>
      <c r="B16">
        <v>291600</v>
      </c>
      <c r="C16">
        <v>21</v>
      </c>
      <c r="E16" s="2"/>
      <c r="F16" s="2"/>
      <c r="G16" s="2"/>
      <c r="H16" s="2"/>
      <c r="I16" s="10"/>
      <c r="J16" s="12" t="s">
        <v>35</v>
      </c>
      <c r="K16">
        <v>70200</v>
      </c>
      <c r="L16" s="10">
        <v>8</v>
      </c>
      <c r="M16" s="10"/>
      <c r="N16" s="10"/>
      <c r="O16" s="10"/>
      <c r="P16" s="10"/>
      <c r="Q16" s="10"/>
      <c r="R16" s="10"/>
      <c r="S16" s="10"/>
      <c r="T16" s="14"/>
      <c r="U16" s="14"/>
      <c r="V16" s="14"/>
      <c r="W16" s="14"/>
      <c r="X16" s="14"/>
      <c r="Y16" s="14"/>
    </row>
    <row r="17" spans="1:25" x14ac:dyDescent="0.25">
      <c r="A17" s="12" t="s">
        <v>23</v>
      </c>
      <c r="B17">
        <v>559500</v>
      </c>
      <c r="C17">
        <v>41</v>
      </c>
      <c r="E17" s="2"/>
      <c r="F17" s="2"/>
      <c r="G17" s="2"/>
      <c r="H17" s="2"/>
      <c r="I17" s="10"/>
      <c r="J17" s="12" t="s">
        <v>23</v>
      </c>
      <c r="K17">
        <v>497200</v>
      </c>
      <c r="L17" s="10">
        <v>31</v>
      </c>
      <c r="M17" s="10"/>
      <c r="N17" s="10"/>
      <c r="O17" s="10"/>
      <c r="P17" s="10"/>
      <c r="Q17" s="10"/>
      <c r="R17" s="10"/>
      <c r="S17" s="10"/>
      <c r="T17" s="14"/>
      <c r="U17" s="14"/>
      <c r="V17" s="14"/>
      <c r="W17" s="14"/>
      <c r="X17" s="14"/>
      <c r="Y17" s="14"/>
    </row>
    <row r="18" spans="1:25" x14ac:dyDescent="0.25">
      <c r="D18" s="2"/>
      <c r="E18" s="2"/>
      <c r="F18" s="2"/>
      <c r="G18" s="2"/>
      <c r="H18" s="2"/>
      <c r="I18" s="10"/>
      <c r="M18" s="10"/>
      <c r="N18" s="10"/>
      <c r="O18" s="10"/>
      <c r="P18" s="10"/>
      <c r="Q18" s="10"/>
      <c r="R18" s="10"/>
      <c r="S18" s="10"/>
      <c r="T18" s="14"/>
      <c r="U18" s="14"/>
      <c r="V18" s="14"/>
      <c r="W18" s="14"/>
      <c r="X18" s="14"/>
      <c r="Y18" s="14"/>
    </row>
    <row r="19" spans="1:25" x14ac:dyDescent="0.25">
      <c r="D19" s="2"/>
      <c r="E19" s="2"/>
      <c r="F19" s="2"/>
      <c r="G19" s="2"/>
      <c r="H19" s="2"/>
      <c r="I19" s="10"/>
      <c r="M19" s="10"/>
      <c r="N19" s="10"/>
      <c r="O19" s="10"/>
      <c r="P19" s="10"/>
      <c r="Q19" s="10"/>
      <c r="R19" s="10"/>
      <c r="S19" s="10"/>
      <c r="T19" s="14"/>
      <c r="U19" s="14"/>
      <c r="V19" s="14"/>
      <c r="W19" s="14"/>
      <c r="X19" s="14"/>
      <c r="Y19" s="14"/>
    </row>
    <row r="20" spans="1:25" x14ac:dyDescent="0.25">
      <c r="D20" s="2"/>
      <c r="E20" s="2"/>
      <c r="F20" s="2"/>
      <c r="G20" s="2"/>
      <c r="H20" s="2"/>
      <c r="I20" s="10"/>
      <c r="M20" s="10"/>
      <c r="N20" s="10"/>
      <c r="O20" s="10"/>
      <c r="P20" s="10"/>
      <c r="Q20" s="10"/>
      <c r="R20" s="10"/>
      <c r="S20" s="10"/>
      <c r="T20" s="14"/>
      <c r="U20" s="14"/>
      <c r="V20" s="14"/>
      <c r="W20" s="14"/>
      <c r="X20" s="14"/>
      <c r="Y20" s="14"/>
    </row>
    <row r="21" spans="1:25" x14ac:dyDescent="0.25">
      <c r="E21" s="2"/>
      <c r="F21" s="2"/>
      <c r="G21" s="2"/>
      <c r="H21" s="2"/>
      <c r="I21" s="10"/>
      <c r="M21" s="10"/>
      <c r="N21" s="10"/>
      <c r="O21" s="10"/>
      <c r="P21" s="10"/>
      <c r="Q21" s="10"/>
      <c r="R21" s="10"/>
      <c r="S21" s="10"/>
      <c r="T21" s="14"/>
      <c r="U21" s="14"/>
      <c r="V21" s="14"/>
      <c r="W21" s="14"/>
      <c r="X21" s="14"/>
      <c r="Y21" s="14"/>
    </row>
    <row r="22" spans="1:25" x14ac:dyDescent="0.25">
      <c r="E22" s="4"/>
      <c r="F22" s="4"/>
      <c r="G22" s="4"/>
      <c r="H22" s="4"/>
      <c r="I22" s="10"/>
      <c r="M22" s="10"/>
      <c r="N22" s="10"/>
      <c r="O22" s="10"/>
      <c r="P22" s="10"/>
      <c r="Q22" s="10"/>
      <c r="R22" s="10"/>
      <c r="S22" s="10"/>
      <c r="T22" s="14"/>
      <c r="U22" s="14"/>
      <c r="V22" s="14"/>
      <c r="W22" s="14"/>
      <c r="X22" s="14"/>
      <c r="Y22" s="14"/>
    </row>
    <row r="23" spans="1:25" x14ac:dyDescent="0.25">
      <c r="E23" s="4"/>
      <c r="F23" s="4"/>
      <c r="G23" s="4"/>
      <c r="H23" s="4"/>
      <c r="I23" s="10"/>
      <c r="M23" s="10"/>
      <c r="N23" s="10"/>
      <c r="O23" s="10"/>
      <c r="P23" s="10"/>
      <c r="Q23" s="10"/>
      <c r="R23" s="10"/>
      <c r="S23" s="10"/>
      <c r="T23" s="14"/>
      <c r="U23" s="14"/>
      <c r="V23" s="14"/>
      <c r="W23" s="14"/>
      <c r="X23" s="14"/>
      <c r="Y23" s="14"/>
    </row>
    <row r="24" spans="1:25" x14ac:dyDescent="0.25">
      <c r="A24" s="10"/>
      <c r="B24" s="10"/>
      <c r="C24" s="10"/>
      <c r="D24" s="10"/>
      <c r="E24" s="10"/>
      <c r="F24" s="10"/>
      <c r="G24" s="10"/>
      <c r="H24" s="10"/>
      <c r="I24" s="10"/>
      <c r="M24" s="10"/>
      <c r="N24" s="10"/>
      <c r="O24" s="10"/>
      <c r="P24" s="10"/>
      <c r="Q24" s="10"/>
      <c r="R24" s="10"/>
      <c r="S24" s="10"/>
      <c r="T24" s="14"/>
      <c r="U24" s="14"/>
      <c r="V24" s="14"/>
      <c r="W24" s="14"/>
      <c r="X24" s="14"/>
      <c r="Y24" s="14"/>
    </row>
    <row r="25" spans="1:25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4"/>
      <c r="U25" s="14"/>
      <c r="V25" s="14"/>
      <c r="W25" s="14"/>
      <c r="X25" s="14"/>
      <c r="Y25" s="14"/>
    </row>
    <row r="26" spans="1:25" x14ac:dyDescent="0.25">
      <c r="E26" s="14"/>
      <c r="F26" s="14"/>
      <c r="G26" s="14"/>
      <c r="H26" s="14"/>
      <c r="I26" s="14"/>
      <c r="J26" s="10"/>
      <c r="K26" s="10"/>
      <c r="L26" s="10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:25" x14ac:dyDescent="0.25">
      <c r="E27" s="14"/>
      <c r="F27" s="14"/>
      <c r="G27" s="14"/>
      <c r="H27" s="14"/>
      <c r="I27" s="14"/>
      <c r="J27" s="8" t="s">
        <v>15</v>
      </c>
      <c r="K27" s="14" t="s">
        <v>29</v>
      </c>
      <c r="L27" s="10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spans="1:25" x14ac:dyDescent="0.25">
      <c r="E28" s="14"/>
      <c r="F28" s="14"/>
      <c r="G28" s="14"/>
      <c r="H28" s="14"/>
      <c r="I28" s="14"/>
      <c r="J28" s="8" t="s">
        <v>40</v>
      </c>
      <c r="K28" s="14" t="s">
        <v>29</v>
      </c>
      <c r="L28" s="10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1:25" x14ac:dyDescent="0.25">
      <c r="E29" s="14"/>
      <c r="F29" s="14"/>
      <c r="G29" s="14"/>
      <c r="H29" s="14"/>
      <c r="I29" s="14"/>
      <c r="J29" s="8" t="s">
        <v>37</v>
      </c>
      <c r="K29" s="14" t="s">
        <v>29</v>
      </c>
      <c r="L29" s="10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1:25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8" t="s">
        <v>39</v>
      </c>
      <c r="K30" s="14" t="s">
        <v>29</v>
      </c>
      <c r="L30" s="10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1:25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0"/>
      <c r="K31" s="10"/>
      <c r="L31" s="10"/>
    </row>
    <row r="32" spans="1:25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6" t="s">
        <v>22</v>
      </c>
      <c r="K32" s="16" t="s">
        <v>30</v>
      </c>
      <c r="L32" s="10"/>
    </row>
    <row r="33" spans="10:12" x14ac:dyDescent="0.25">
      <c r="J33" s="15" t="s">
        <v>49</v>
      </c>
      <c r="K33" s="10">
        <v>7</v>
      </c>
      <c r="L33" s="10"/>
    </row>
    <row r="34" spans="10:12" x14ac:dyDescent="0.25">
      <c r="J34" s="15" t="s">
        <v>41</v>
      </c>
      <c r="K34" s="10">
        <v>8</v>
      </c>
      <c r="L34" s="10"/>
    </row>
    <row r="35" spans="10:12" x14ac:dyDescent="0.25">
      <c r="J35" s="15" t="s">
        <v>45</v>
      </c>
      <c r="K35" s="10">
        <v>8</v>
      </c>
      <c r="L35" s="10"/>
    </row>
    <row r="36" spans="10:12" x14ac:dyDescent="0.25">
      <c r="J36" s="15" t="s">
        <v>46</v>
      </c>
      <c r="K36" s="10">
        <v>8</v>
      </c>
      <c r="L36" s="10"/>
    </row>
    <row r="37" spans="10:12" x14ac:dyDescent="0.25">
      <c r="J37" s="15" t="s">
        <v>23</v>
      </c>
      <c r="K37" s="10">
        <v>31</v>
      </c>
      <c r="L37" s="10"/>
    </row>
  </sheetData>
  <pageMargins left="0.7" right="0.7" top="0.75" bottom="0.75" header="0.3" footer="0.3"/>
  <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D86AB4D-8F46-461E-9E9F-8A8604B4DBDF}">
          <x14:formula1>
            <xm:f>ACquisti!$I$1:$I$9</xm:f>
          </x14:formula1>
          <xm:sqref>I3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8FA70-9DB2-4A6A-B287-0867469C463E}">
  <dimension ref="A1:AA188"/>
  <sheetViews>
    <sheetView tabSelected="1" topLeftCell="A47" zoomScaleNormal="100" workbookViewId="0">
      <selection activeCell="I64" sqref="I64"/>
    </sheetView>
  </sheetViews>
  <sheetFormatPr defaultRowHeight="15" x14ac:dyDescent="0.25"/>
  <cols>
    <col min="1" max="1" width="9.140625" style="13"/>
    <col min="2" max="2" width="17" customWidth="1"/>
    <col min="3" max="3" width="21.5703125" bestFit="1" customWidth="1"/>
    <col min="4" max="4" width="17.85546875" bestFit="1" customWidth="1"/>
    <col min="5" max="5" width="28.140625" style="13" bestFit="1" customWidth="1"/>
    <col min="6" max="6" width="20" bestFit="1" customWidth="1"/>
    <col min="7" max="7" width="15" bestFit="1" customWidth="1"/>
    <col min="8" max="8" width="10.7109375" customWidth="1"/>
    <col min="9" max="9" width="10.5703125" customWidth="1"/>
    <col min="11" max="11" width="19.85546875" bestFit="1" customWidth="1"/>
    <col min="12" max="12" width="9.140625" bestFit="1" customWidth="1"/>
    <col min="13" max="13" width="20" bestFit="1" customWidth="1"/>
    <col min="14" max="14" width="15" bestFit="1" customWidth="1"/>
    <col min="15" max="15" width="20" bestFit="1" customWidth="1"/>
    <col min="16" max="16" width="18.28515625" bestFit="1" customWidth="1"/>
    <col min="17" max="17" width="20" bestFit="1" customWidth="1"/>
    <col min="18" max="18" width="18.28515625" bestFit="1" customWidth="1"/>
    <col min="19" max="19" width="9.140625" style="13"/>
  </cols>
  <sheetData>
    <row r="1" spans="2:27" x14ac:dyDescent="0.25">
      <c r="B1" s="13"/>
      <c r="C1" s="13"/>
      <c r="D1" s="13"/>
      <c r="F1" s="13"/>
      <c r="G1" s="13"/>
      <c r="H1" s="19" t="s">
        <v>61</v>
      </c>
      <c r="I1" s="13"/>
      <c r="J1" s="22"/>
      <c r="K1" s="13"/>
      <c r="L1" s="13"/>
      <c r="M1" s="13"/>
      <c r="N1" s="13"/>
      <c r="O1" s="13"/>
      <c r="P1" s="13"/>
      <c r="Q1" s="13"/>
      <c r="R1" s="13"/>
      <c r="T1" s="13"/>
      <c r="U1" s="13"/>
      <c r="V1" s="13"/>
      <c r="W1" s="13"/>
      <c r="X1" s="13"/>
      <c r="Y1" s="13"/>
      <c r="Z1" s="13"/>
      <c r="AA1" s="13"/>
    </row>
    <row r="2" spans="2:27" ht="15.75" thickBot="1" x14ac:dyDescent="0.3">
      <c r="B2" s="23" t="s">
        <v>63</v>
      </c>
      <c r="C2" s="23"/>
      <c r="D2" s="2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T2" s="13"/>
      <c r="U2" s="13"/>
      <c r="V2" s="13"/>
      <c r="W2" s="13"/>
      <c r="X2" s="13"/>
      <c r="Y2" s="13"/>
      <c r="Z2" s="13"/>
      <c r="AA2" s="13"/>
    </row>
    <row r="3" spans="2:27" ht="15.75" thickBot="1" x14ac:dyDescent="0.3">
      <c r="B3" s="23"/>
      <c r="C3" s="23"/>
      <c r="D3" s="23"/>
      <c r="F3" s="13"/>
      <c r="G3" s="13"/>
      <c r="H3" s="20" t="s">
        <v>57</v>
      </c>
      <c r="I3" s="21">
        <v>2023</v>
      </c>
      <c r="J3" s="13"/>
      <c r="K3" s="13"/>
      <c r="L3" s="13"/>
      <c r="M3" s="13"/>
      <c r="N3" s="13"/>
      <c r="O3" s="13"/>
      <c r="P3" s="13"/>
      <c r="Q3" s="13"/>
      <c r="R3" s="13"/>
      <c r="T3" s="13"/>
      <c r="U3" s="13"/>
      <c r="V3" s="13"/>
      <c r="W3" s="13"/>
      <c r="X3" s="13"/>
      <c r="Y3" s="13"/>
      <c r="Z3" s="13"/>
      <c r="AA3" s="13"/>
    </row>
    <row r="4" spans="2:27" ht="15.75" thickBot="1" x14ac:dyDescent="0.3">
      <c r="B4" s="23"/>
      <c r="C4" s="23"/>
      <c r="D4" s="2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T4" s="13"/>
      <c r="U4" s="13"/>
      <c r="V4" s="13"/>
      <c r="W4" s="13"/>
      <c r="X4" s="13"/>
      <c r="Y4" s="13"/>
      <c r="Z4" s="13"/>
      <c r="AA4" s="13"/>
    </row>
    <row r="5" spans="2:27" ht="15.75" thickBot="1" x14ac:dyDescent="0.3">
      <c r="B5" s="23"/>
      <c r="C5" s="23"/>
      <c r="D5" s="23"/>
      <c r="F5" s="13"/>
      <c r="G5" s="13"/>
      <c r="H5" s="20" t="s">
        <v>58</v>
      </c>
      <c r="I5" s="20" t="s">
        <v>59</v>
      </c>
      <c r="J5" s="20" t="s">
        <v>60</v>
      </c>
      <c r="K5" s="13"/>
      <c r="L5" s="13"/>
      <c r="M5" s="13"/>
      <c r="N5" s="13"/>
      <c r="O5" s="13"/>
      <c r="P5" s="13"/>
      <c r="Q5" s="13"/>
      <c r="R5" s="13"/>
      <c r="T5" s="13"/>
      <c r="U5" s="13"/>
      <c r="V5" s="13"/>
      <c r="W5" s="13"/>
      <c r="X5" s="13"/>
      <c r="Y5" s="13"/>
      <c r="Z5" s="13"/>
      <c r="AA5" s="13"/>
    </row>
    <row r="6" spans="2:27" x14ac:dyDescent="0.25">
      <c r="B6" s="23"/>
      <c r="C6" s="23"/>
      <c r="D6" s="23"/>
      <c r="F6" s="13"/>
      <c r="G6" s="13"/>
      <c r="H6" s="13">
        <f>SUMIF(ACquisti!G2:G42,I3,ACquisti!F2:F42)</f>
        <v>291600</v>
      </c>
      <c r="I6" s="13">
        <f>SUMIF(Vendite!G2:G32,I3,Vendite!F2:F32)</f>
        <v>160000</v>
      </c>
      <c r="J6" s="13">
        <f>I6-H6</f>
        <v>-131600</v>
      </c>
      <c r="K6" s="13"/>
      <c r="L6" s="13"/>
      <c r="M6" s="13"/>
      <c r="N6" s="13"/>
      <c r="O6" s="13"/>
      <c r="P6" s="13"/>
      <c r="Q6" s="13"/>
      <c r="R6" s="13"/>
      <c r="T6" s="13"/>
      <c r="U6" s="13"/>
      <c r="V6" s="13"/>
      <c r="W6" s="13"/>
      <c r="X6" s="13"/>
      <c r="Y6" s="13"/>
      <c r="Z6" s="13"/>
      <c r="AA6" s="13"/>
    </row>
    <row r="7" spans="2:27" x14ac:dyDescent="0.25">
      <c r="B7" s="23"/>
      <c r="C7" s="23"/>
      <c r="D7" s="2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T7" s="13"/>
      <c r="U7" s="13"/>
      <c r="V7" s="13"/>
      <c r="W7" s="13"/>
      <c r="X7" s="13"/>
      <c r="Y7" s="13"/>
      <c r="Z7" s="13"/>
      <c r="AA7" s="13"/>
    </row>
    <row r="8" spans="2:27" x14ac:dyDescent="0.25">
      <c r="B8" s="23"/>
      <c r="C8" s="23"/>
      <c r="D8" s="2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T8" s="13"/>
      <c r="U8" s="13"/>
      <c r="V8" s="13"/>
      <c r="W8" s="13"/>
      <c r="X8" s="13"/>
      <c r="Y8" s="13"/>
      <c r="Z8" s="13"/>
      <c r="AA8" s="13"/>
    </row>
    <row r="9" spans="2:27" x14ac:dyDescent="0.25">
      <c r="B9" s="13"/>
      <c r="C9" s="13"/>
      <c r="D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T9" s="13"/>
      <c r="U9" s="13"/>
      <c r="V9" s="13"/>
      <c r="W9" s="13"/>
      <c r="X9" s="13"/>
      <c r="Y9" s="13"/>
      <c r="Z9" s="13"/>
      <c r="AA9" s="13"/>
    </row>
    <row r="10" spans="2:27" x14ac:dyDescent="0.25">
      <c r="B10" s="13"/>
      <c r="C10" s="13"/>
      <c r="D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T10" s="13"/>
      <c r="U10" s="13"/>
      <c r="V10" s="13"/>
      <c r="W10" s="13"/>
      <c r="X10" s="13"/>
      <c r="Y10" s="13"/>
      <c r="Z10" s="13"/>
      <c r="AA10" s="13"/>
    </row>
    <row r="11" spans="2:27" x14ac:dyDescent="0.25">
      <c r="B11" s="13"/>
      <c r="C11" s="13"/>
      <c r="D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T11" s="13"/>
      <c r="U11" s="13"/>
      <c r="V11" s="13"/>
      <c r="W11" s="13"/>
      <c r="X11" s="13"/>
      <c r="Y11" s="13"/>
      <c r="Z11" s="13"/>
      <c r="AA11" s="13"/>
    </row>
    <row r="12" spans="2:27" x14ac:dyDescent="0.25">
      <c r="B12" s="17" t="s">
        <v>15</v>
      </c>
      <c r="C12" s="17" t="s">
        <v>29</v>
      </c>
      <c r="D12" s="10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T12" s="13"/>
      <c r="U12" s="13"/>
      <c r="V12" s="13"/>
      <c r="W12" s="13"/>
      <c r="X12" s="13"/>
      <c r="Y12" s="13"/>
      <c r="Z12" s="13"/>
      <c r="AA12" s="13"/>
    </row>
    <row r="13" spans="2:27" x14ac:dyDescent="0.25">
      <c r="B13" s="17" t="s">
        <v>16</v>
      </c>
      <c r="C13" s="17" t="s">
        <v>29</v>
      </c>
      <c r="D13" s="10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T13" s="13"/>
      <c r="U13" s="13"/>
      <c r="V13" s="13"/>
      <c r="W13" s="13"/>
      <c r="X13" s="13"/>
      <c r="Y13" s="13"/>
      <c r="Z13" s="13"/>
      <c r="AA13" s="13"/>
    </row>
    <row r="14" spans="2:27" x14ac:dyDescent="0.25">
      <c r="B14" s="8" t="s">
        <v>7</v>
      </c>
      <c r="C14" s="13"/>
      <c r="D14" s="10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T14" s="13"/>
      <c r="U14" s="13"/>
      <c r="V14" s="13"/>
      <c r="W14" s="13"/>
      <c r="X14" s="13"/>
      <c r="Y14" s="13"/>
      <c r="Z14" s="13"/>
      <c r="AA14" s="13"/>
    </row>
    <row r="15" spans="2:27" x14ac:dyDescent="0.25">
      <c r="B15" s="11" t="s">
        <v>22</v>
      </c>
      <c r="C15" s="11" t="s">
        <v>28</v>
      </c>
      <c r="D15" t="s">
        <v>30</v>
      </c>
      <c r="F15" s="17" t="s">
        <v>15</v>
      </c>
      <c r="G15" s="17" t="s">
        <v>29</v>
      </c>
      <c r="H15" s="10"/>
      <c r="I15" s="13"/>
      <c r="J15" s="13"/>
      <c r="K15" s="13"/>
      <c r="L15" s="13"/>
      <c r="M15" s="13"/>
      <c r="N15" s="13"/>
      <c r="O15" s="13"/>
      <c r="P15" s="13"/>
      <c r="Q15" s="13"/>
      <c r="R15" s="13"/>
      <c r="T15" s="13"/>
      <c r="U15" s="13"/>
      <c r="V15" s="13"/>
      <c r="W15" s="13"/>
      <c r="X15" s="13"/>
      <c r="Y15" s="13"/>
      <c r="Z15" s="13"/>
      <c r="AA15" s="13"/>
    </row>
    <row r="16" spans="2:27" x14ac:dyDescent="0.25">
      <c r="B16" s="12" t="s">
        <v>24</v>
      </c>
      <c r="C16">
        <v>18000</v>
      </c>
      <c r="D16">
        <v>1</v>
      </c>
      <c r="F16" s="17" t="s">
        <v>31</v>
      </c>
      <c r="G16" s="17" t="s">
        <v>29</v>
      </c>
      <c r="H16" s="10"/>
      <c r="I16" s="13"/>
      <c r="J16" s="13"/>
      <c r="K16" s="13"/>
      <c r="L16" s="13"/>
      <c r="M16" s="13"/>
      <c r="N16" s="13"/>
      <c r="O16" s="13"/>
      <c r="P16" s="13"/>
      <c r="Q16" s="13"/>
      <c r="R16" s="13"/>
      <c r="T16" s="13"/>
      <c r="U16" s="13"/>
      <c r="V16" s="13"/>
      <c r="W16" s="13"/>
      <c r="X16" s="13"/>
      <c r="Y16" s="13"/>
      <c r="Z16" s="13"/>
      <c r="AA16" s="13"/>
    </row>
    <row r="17" spans="2:27" x14ac:dyDescent="0.25">
      <c r="B17" s="12" t="s">
        <v>27</v>
      </c>
      <c r="C17">
        <v>42000</v>
      </c>
      <c r="D17">
        <v>2</v>
      </c>
      <c r="F17" s="3" t="s">
        <v>8</v>
      </c>
      <c r="G17" s="3"/>
      <c r="H17" s="10"/>
      <c r="I17" s="13"/>
      <c r="J17" s="13"/>
      <c r="K17" s="13"/>
      <c r="L17" s="13"/>
      <c r="M17" s="13"/>
      <c r="N17" s="13"/>
      <c r="O17" s="13"/>
      <c r="P17" s="13"/>
      <c r="Q17" s="13"/>
      <c r="R17" s="13"/>
      <c r="T17" s="13"/>
      <c r="U17" s="13"/>
      <c r="V17" s="13"/>
      <c r="W17" s="13"/>
      <c r="X17" s="13"/>
      <c r="Y17" s="13"/>
      <c r="Z17" s="13"/>
      <c r="AA17" s="13"/>
    </row>
    <row r="18" spans="2:27" x14ac:dyDescent="0.25">
      <c r="B18" s="12" t="s">
        <v>25</v>
      </c>
      <c r="C18">
        <v>207900</v>
      </c>
      <c r="D18">
        <v>17</v>
      </c>
      <c r="F18" s="11" t="s">
        <v>22</v>
      </c>
      <c r="G18" s="11" t="s">
        <v>32</v>
      </c>
      <c r="H18" s="10" t="s">
        <v>30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T18" s="13"/>
      <c r="U18" s="13"/>
      <c r="V18" s="13"/>
      <c r="W18" s="13"/>
      <c r="X18" s="13"/>
      <c r="Y18" s="13"/>
      <c r="Z18" s="13"/>
      <c r="AA18" s="13"/>
    </row>
    <row r="19" spans="2:27" x14ac:dyDescent="0.25">
      <c r="B19" s="12" t="s">
        <v>26</v>
      </c>
      <c r="C19">
        <v>291600</v>
      </c>
      <c r="D19">
        <v>21</v>
      </c>
      <c r="F19" s="12" t="s">
        <v>33</v>
      </c>
      <c r="G19">
        <v>47000</v>
      </c>
      <c r="H19" s="10">
        <v>2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T19" s="13"/>
      <c r="U19" s="13"/>
      <c r="V19" s="13"/>
      <c r="W19" s="13"/>
      <c r="X19" s="13"/>
      <c r="Y19" s="13"/>
      <c r="Z19" s="13"/>
      <c r="AA19" s="13"/>
    </row>
    <row r="20" spans="2:27" x14ac:dyDescent="0.25">
      <c r="B20" s="12" t="s">
        <v>23</v>
      </c>
      <c r="C20">
        <v>559500</v>
      </c>
      <c r="D20">
        <v>41</v>
      </c>
      <c r="F20" s="12" t="s">
        <v>26</v>
      </c>
      <c r="G20">
        <v>160000</v>
      </c>
      <c r="H20" s="10">
        <v>8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T20" s="13"/>
      <c r="U20" s="13"/>
      <c r="V20" s="13"/>
      <c r="W20" s="13"/>
      <c r="X20" s="13"/>
      <c r="Y20" s="13"/>
      <c r="Z20" s="13"/>
      <c r="AA20" s="13"/>
    </row>
    <row r="21" spans="2:27" x14ac:dyDescent="0.25">
      <c r="B21" s="13"/>
      <c r="C21" s="13"/>
      <c r="D21" s="13"/>
      <c r="F21" s="12" t="s">
        <v>34</v>
      </c>
      <c r="G21">
        <v>220000</v>
      </c>
      <c r="H21" s="10">
        <v>13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T21" s="13"/>
      <c r="U21" s="13"/>
      <c r="V21" s="13"/>
      <c r="W21" s="13"/>
      <c r="X21" s="13"/>
      <c r="Y21" s="13"/>
      <c r="Z21" s="13"/>
      <c r="AA21" s="13"/>
    </row>
    <row r="22" spans="2:27" x14ac:dyDescent="0.25">
      <c r="B22" s="13"/>
      <c r="C22" s="13"/>
      <c r="D22" s="13"/>
      <c r="F22" s="12" t="s">
        <v>35</v>
      </c>
      <c r="G22">
        <v>70200</v>
      </c>
      <c r="H22" s="10">
        <v>8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T22" s="13"/>
      <c r="U22" s="13"/>
      <c r="V22" s="13"/>
      <c r="W22" s="13"/>
      <c r="X22" s="13"/>
      <c r="Y22" s="13"/>
      <c r="Z22" s="13"/>
      <c r="AA22" s="13"/>
    </row>
    <row r="23" spans="2:27" x14ac:dyDescent="0.25">
      <c r="B23" s="13"/>
      <c r="C23" s="13"/>
      <c r="D23" s="13"/>
      <c r="F23" s="12" t="s">
        <v>23</v>
      </c>
      <c r="G23">
        <v>497200</v>
      </c>
      <c r="H23" s="10">
        <v>31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T23" s="13"/>
      <c r="U23" s="13"/>
      <c r="V23" s="13"/>
      <c r="W23" s="13"/>
      <c r="X23" s="13"/>
      <c r="Y23" s="13"/>
      <c r="Z23" s="13"/>
      <c r="AA23" s="13"/>
    </row>
    <row r="24" spans="2:27" x14ac:dyDescent="0.25">
      <c r="B24" s="13"/>
      <c r="C24" s="13"/>
      <c r="D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T24" s="13"/>
      <c r="U24" s="13"/>
      <c r="V24" s="13"/>
      <c r="W24" s="13"/>
      <c r="X24" s="13"/>
      <c r="Y24" s="13"/>
      <c r="Z24" s="13"/>
      <c r="AA24" s="13"/>
    </row>
    <row r="25" spans="2:27" x14ac:dyDescent="0.25">
      <c r="B25" s="13"/>
      <c r="C25" s="13"/>
      <c r="D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T25" s="13"/>
      <c r="U25" s="13"/>
      <c r="V25" s="13"/>
      <c r="W25" s="13"/>
      <c r="X25" s="13"/>
      <c r="Y25" s="13"/>
      <c r="Z25" s="13"/>
      <c r="AA25" s="13"/>
    </row>
    <row r="26" spans="2:27" x14ac:dyDescent="0.25">
      <c r="B26" s="13"/>
      <c r="C26" s="13"/>
      <c r="D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T26" s="13"/>
      <c r="U26" s="13"/>
      <c r="V26" s="13"/>
      <c r="W26" s="13"/>
      <c r="X26" s="13"/>
      <c r="Y26" s="13"/>
      <c r="Z26" s="13"/>
      <c r="AA26" s="13"/>
    </row>
    <row r="27" spans="2:27" x14ac:dyDescent="0.25">
      <c r="B27" s="13"/>
      <c r="C27" s="13"/>
      <c r="D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T27" s="13"/>
      <c r="U27" s="13"/>
      <c r="V27" s="13"/>
      <c r="W27" s="13"/>
      <c r="X27" s="13"/>
      <c r="Y27" s="13"/>
      <c r="Z27" s="13"/>
      <c r="AA27" s="13"/>
    </row>
    <row r="28" spans="2:27" x14ac:dyDescent="0.25">
      <c r="B28" s="13"/>
      <c r="C28" s="13"/>
      <c r="D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T28" s="13"/>
      <c r="U28" s="13"/>
      <c r="V28" s="13"/>
      <c r="W28" s="13"/>
      <c r="X28" s="13"/>
      <c r="Y28" s="13"/>
      <c r="Z28" s="13"/>
      <c r="AA28" s="13"/>
    </row>
    <row r="29" spans="2:27" x14ac:dyDescent="0.25">
      <c r="B29" s="13"/>
      <c r="C29" s="13"/>
      <c r="D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T29" s="13"/>
      <c r="U29" s="13"/>
      <c r="V29" s="13"/>
      <c r="W29" s="13"/>
      <c r="X29" s="13"/>
      <c r="Y29" s="13"/>
      <c r="Z29" s="13"/>
      <c r="AA29" s="13"/>
    </row>
    <row r="30" spans="2:27" x14ac:dyDescent="0.25">
      <c r="B30" s="13"/>
      <c r="C30" s="13"/>
      <c r="D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T30" s="13"/>
      <c r="U30" s="13"/>
      <c r="V30" s="13"/>
      <c r="W30" s="13"/>
      <c r="X30" s="13"/>
      <c r="Y30" s="13"/>
      <c r="Z30" s="13"/>
      <c r="AA30" s="13"/>
    </row>
    <row r="31" spans="2:27" x14ac:dyDescent="0.25">
      <c r="B31" s="13"/>
      <c r="C31" s="13"/>
      <c r="D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T31" s="13"/>
      <c r="U31" s="13"/>
      <c r="V31" s="13"/>
      <c r="W31" s="13"/>
      <c r="X31" s="13"/>
      <c r="Y31" s="13"/>
      <c r="Z31" s="13"/>
      <c r="AA31" s="13"/>
    </row>
    <row r="32" spans="2:27" x14ac:dyDescent="0.25">
      <c r="B32" s="13"/>
      <c r="C32" s="13"/>
      <c r="D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T32" s="13"/>
      <c r="U32" s="13"/>
      <c r="V32" s="13"/>
      <c r="W32" s="13"/>
      <c r="X32" s="13"/>
      <c r="Y32" s="13"/>
      <c r="Z32" s="13"/>
      <c r="AA32" s="13"/>
    </row>
    <row r="33" spans="2:27" x14ac:dyDescent="0.25">
      <c r="B33" s="13"/>
      <c r="C33" s="13"/>
      <c r="D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T33" s="13"/>
      <c r="U33" s="13"/>
      <c r="V33" s="13"/>
      <c r="W33" s="13"/>
      <c r="X33" s="13"/>
      <c r="Y33" s="13"/>
      <c r="Z33" s="13"/>
      <c r="AA33" s="13"/>
    </row>
    <row r="34" spans="2:27" x14ac:dyDescent="0.25">
      <c r="B34" s="13"/>
      <c r="C34" s="13"/>
      <c r="D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T34" s="13"/>
      <c r="U34" s="13"/>
      <c r="V34" s="13"/>
      <c r="W34" s="13"/>
      <c r="X34" s="13"/>
      <c r="Y34" s="13"/>
      <c r="Z34" s="13"/>
      <c r="AA34" s="13"/>
    </row>
    <row r="35" spans="2:27" x14ac:dyDescent="0.25">
      <c r="B35" s="13"/>
      <c r="C35" s="13"/>
      <c r="D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T35" s="13"/>
      <c r="U35" s="13"/>
      <c r="V35" s="13"/>
      <c r="W35" s="13"/>
      <c r="X35" s="13"/>
      <c r="Y35" s="13"/>
      <c r="Z35" s="13"/>
      <c r="AA35" s="13"/>
    </row>
    <row r="36" spans="2:27" x14ac:dyDescent="0.25">
      <c r="B36" s="13"/>
      <c r="C36" s="13"/>
      <c r="D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T36" s="13"/>
      <c r="U36" s="13"/>
      <c r="V36" s="13"/>
      <c r="W36" s="13"/>
      <c r="X36" s="13"/>
      <c r="Y36" s="13"/>
      <c r="Z36" s="13"/>
      <c r="AA36" s="13"/>
    </row>
    <row r="37" spans="2:27" x14ac:dyDescent="0.25">
      <c r="B37" s="13"/>
      <c r="C37" s="13"/>
      <c r="D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T37" s="13"/>
      <c r="U37" s="13"/>
      <c r="V37" s="13"/>
      <c r="W37" s="13"/>
      <c r="X37" s="13"/>
      <c r="Y37" s="13"/>
      <c r="Z37" s="13"/>
      <c r="AA37" s="13"/>
    </row>
    <row r="38" spans="2:27" x14ac:dyDescent="0.25">
      <c r="B38" s="13"/>
      <c r="C38" s="13"/>
      <c r="D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T38" s="13"/>
      <c r="U38" s="13"/>
      <c r="V38" s="13"/>
      <c r="W38" s="13"/>
      <c r="X38" s="13"/>
      <c r="Y38" s="13"/>
      <c r="Z38" s="13"/>
      <c r="AA38" s="13"/>
    </row>
    <row r="39" spans="2:27" x14ac:dyDescent="0.25">
      <c r="B39" s="13"/>
      <c r="C39" s="13"/>
      <c r="D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T39" s="13"/>
      <c r="U39" s="13"/>
      <c r="V39" s="13"/>
      <c r="W39" s="13"/>
      <c r="X39" s="13"/>
      <c r="Y39" s="13"/>
      <c r="Z39" s="13"/>
      <c r="AA39" s="13"/>
    </row>
    <row r="40" spans="2:27" x14ac:dyDescent="0.25">
      <c r="B40" s="13"/>
      <c r="C40" s="13"/>
      <c r="D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T40" s="13"/>
      <c r="U40" s="13"/>
      <c r="V40" s="13"/>
      <c r="W40" s="13"/>
      <c r="X40" s="13"/>
      <c r="Y40" s="13"/>
      <c r="Z40" s="13"/>
      <c r="AA40" s="13"/>
    </row>
    <row r="41" spans="2:27" x14ac:dyDescent="0.25">
      <c r="B41" s="13"/>
      <c r="C41" s="13"/>
      <c r="D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T41" s="13"/>
      <c r="U41" s="13"/>
      <c r="V41" s="13"/>
      <c r="W41" s="13"/>
      <c r="X41" s="13"/>
      <c r="Y41" s="13"/>
      <c r="Z41" s="13"/>
      <c r="AA41" s="13"/>
    </row>
    <row r="42" spans="2:27" x14ac:dyDescent="0.25">
      <c r="B42" s="13"/>
      <c r="C42" s="13"/>
      <c r="D42" s="13"/>
      <c r="F42" s="11" t="s">
        <v>31</v>
      </c>
      <c r="G42" t="s">
        <v>29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T42" s="13"/>
      <c r="U42" s="13"/>
      <c r="V42" s="13"/>
      <c r="W42" s="13"/>
      <c r="X42" s="13"/>
      <c r="Y42" s="13"/>
      <c r="Z42" s="13"/>
      <c r="AA42" s="13"/>
    </row>
    <row r="43" spans="2:27" x14ac:dyDescent="0.25">
      <c r="B43" s="13"/>
      <c r="C43" s="13"/>
      <c r="D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T43" s="13"/>
      <c r="U43" s="13"/>
      <c r="V43" s="13"/>
      <c r="W43" s="13"/>
      <c r="X43" s="13"/>
      <c r="Y43" s="13"/>
      <c r="Z43" s="13"/>
      <c r="AA43" s="13"/>
    </row>
    <row r="44" spans="2:27" x14ac:dyDescent="0.25">
      <c r="B44" s="13"/>
      <c r="C44" s="13"/>
      <c r="D44" s="13"/>
      <c r="F44" s="11" t="s">
        <v>22</v>
      </c>
      <c r="G44" t="s">
        <v>32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T44" s="13"/>
      <c r="U44" s="13"/>
      <c r="V44" s="13"/>
      <c r="W44" s="13"/>
      <c r="X44" s="13"/>
      <c r="Y44" s="13"/>
      <c r="Z44" s="13"/>
      <c r="AA44" s="13"/>
    </row>
    <row r="45" spans="2:27" x14ac:dyDescent="0.25">
      <c r="B45" s="13"/>
      <c r="C45" s="13"/>
      <c r="D45" s="13"/>
      <c r="F45" s="12">
        <v>1</v>
      </c>
      <c r="G45">
        <v>125400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T45" s="13"/>
      <c r="U45" s="13"/>
      <c r="V45" s="13"/>
      <c r="W45" s="13"/>
      <c r="X45" s="13"/>
      <c r="Y45" s="13"/>
      <c r="Z45" s="13"/>
      <c r="AA45" s="13"/>
    </row>
    <row r="46" spans="2:27" x14ac:dyDescent="0.25">
      <c r="B46" s="13"/>
      <c r="C46" s="13"/>
      <c r="D46" s="13"/>
      <c r="F46" s="12">
        <v>2</v>
      </c>
      <c r="G46">
        <v>110900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T46" s="13"/>
      <c r="U46" s="13"/>
      <c r="V46" s="13"/>
      <c r="W46" s="13"/>
      <c r="X46" s="13"/>
      <c r="Y46" s="13"/>
      <c r="Z46" s="13"/>
      <c r="AA46" s="13"/>
    </row>
    <row r="47" spans="2:27" x14ac:dyDescent="0.25">
      <c r="B47" s="13"/>
      <c r="C47" s="13"/>
      <c r="D47" s="13"/>
      <c r="F47" s="12">
        <v>3</v>
      </c>
      <c r="G47">
        <v>88800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T47" s="13"/>
      <c r="U47" s="13"/>
      <c r="V47" s="13"/>
      <c r="W47" s="13"/>
      <c r="X47" s="13"/>
      <c r="Y47" s="13"/>
      <c r="Z47" s="13"/>
      <c r="AA47" s="13"/>
    </row>
    <row r="48" spans="2:27" x14ac:dyDescent="0.25">
      <c r="B48" s="13"/>
      <c r="C48" s="13"/>
      <c r="D48" s="13"/>
      <c r="F48" s="12">
        <v>4</v>
      </c>
      <c r="G48">
        <v>75000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T48" s="13"/>
      <c r="U48" s="13"/>
      <c r="V48" s="13"/>
      <c r="W48" s="13"/>
      <c r="X48" s="13"/>
      <c r="Y48" s="13"/>
      <c r="Z48" s="13"/>
      <c r="AA48" s="13"/>
    </row>
    <row r="49" spans="2:27" x14ac:dyDescent="0.25">
      <c r="B49" s="13"/>
      <c r="C49" s="13"/>
      <c r="D49" s="13"/>
      <c r="F49" s="12">
        <v>5</v>
      </c>
      <c r="G49">
        <v>53500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T49" s="13"/>
      <c r="U49" s="13"/>
      <c r="V49" s="13"/>
      <c r="W49" s="13"/>
      <c r="X49" s="13"/>
      <c r="Y49" s="13"/>
      <c r="Z49" s="13"/>
      <c r="AA49" s="13"/>
    </row>
    <row r="50" spans="2:27" x14ac:dyDescent="0.25">
      <c r="B50" s="13"/>
      <c r="C50" s="13"/>
      <c r="D50" s="13"/>
      <c r="F50" s="12">
        <v>6</v>
      </c>
      <c r="G50">
        <v>8800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T50" s="13"/>
      <c r="U50" s="13"/>
      <c r="V50" s="13"/>
      <c r="W50" s="13"/>
      <c r="X50" s="13"/>
      <c r="Y50" s="13"/>
      <c r="Z50" s="13"/>
      <c r="AA50" s="13"/>
    </row>
    <row r="51" spans="2:27" x14ac:dyDescent="0.25">
      <c r="B51" s="13"/>
      <c r="C51" s="13"/>
      <c r="D51" s="13"/>
      <c r="F51" s="12">
        <v>7</v>
      </c>
      <c r="G51">
        <v>9200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T51" s="13"/>
      <c r="U51" s="13"/>
      <c r="V51" s="13"/>
      <c r="W51" s="13"/>
      <c r="X51" s="13"/>
      <c r="Y51" s="13"/>
      <c r="Z51" s="13"/>
      <c r="AA51" s="13"/>
    </row>
    <row r="52" spans="2:27" x14ac:dyDescent="0.25">
      <c r="B52" s="13"/>
      <c r="C52" s="13"/>
      <c r="D52" s="13"/>
      <c r="F52" s="12">
        <v>8</v>
      </c>
      <c r="G52">
        <v>7500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T52" s="13"/>
      <c r="U52" s="13"/>
      <c r="V52" s="13"/>
      <c r="W52" s="13"/>
      <c r="X52" s="13"/>
      <c r="Y52" s="13"/>
      <c r="Z52" s="13"/>
      <c r="AA52" s="13"/>
    </row>
    <row r="53" spans="2:27" x14ac:dyDescent="0.25">
      <c r="B53" s="13"/>
      <c r="C53" s="13"/>
      <c r="D53" s="13"/>
      <c r="F53" s="12">
        <v>9</v>
      </c>
      <c r="G53">
        <v>8500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T53" s="13"/>
      <c r="U53" s="13"/>
      <c r="V53" s="13"/>
      <c r="W53" s="13"/>
      <c r="X53" s="13"/>
      <c r="Y53" s="13"/>
      <c r="Z53" s="13"/>
      <c r="AA53" s="13"/>
    </row>
    <row r="54" spans="2:27" x14ac:dyDescent="0.25">
      <c r="B54" s="13"/>
      <c r="C54" s="13"/>
      <c r="D54" s="13"/>
      <c r="F54" s="12">
        <v>10</v>
      </c>
      <c r="G54">
        <v>9600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T54" s="13"/>
      <c r="U54" s="13"/>
      <c r="V54" s="13"/>
      <c r="W54" s="13"/>
      <c r="X54" s="13"/>
      <c r="Y54" s="13"/>
      <c r="Z54" s="13"/>
      <c r="AA54" s="13"/>
    </row>
    <row r="55" spans="2:27" x14ac:dyDescent="0.25">
      <c r="B55" s="13"/>
      <c r="C55" s="13"/>
      <c r="D55" s="13"/>
      <c r="F55" s="12" t="s">
        <v>23</v>
      </c>
      <c r="G55">
        <v>497200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T55" s="13"/>
      <c r="U55" s="13"/>
      <c r="V55" s="13"/>
      <c r="W55" s="13"/>
      <c r="X55" s="13"/>
      <c r="Y55" s="13"/>
      <c r="Z55" s="13"/>
      <c r="AA55" s="13"/>
    </row>
    <row r="56" spans="2:27" x14ac:dyDescent="0.25">
      <c r="B56" s="13"/>
      <c r="C56" s="13"/>
      <c r="D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T56" s="13"/>
      <c r="U56" s="13"/>
      <c r="V56" s="13"/>
      <c r="W56" s="13"/>
      <c r="X56" s="13"/>
      <c r="Y56" s="13"/>
      <c r="Z56" s="13"/>
      <c r="AA56" s="13"/>
    </row>
    <row r="57" spans="2:27" x14ac:dyDescent="0.25">
      <c r="B57" s="13"/>
      <c r="C57" s="13"/>
      <c r="D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T57" s="13"/>
      <c r="U57" s="13"/>
      <c r="V57" s="13"/>
      <c r="W57" s="13"/>
      <c r="X57" s="13"/>
      <c r="Y57" s="13"/>
      <c r="Z57" s="13"/>
      <c r="AA57" s="13"/>
    </row>
    <row r="58" spans="2:27" x14ac:dyDescent="0.25">
      <c r="B58" s="13"/>
      <c r="C58" s="13"/>
      <c r="D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T58" s="13"/>
      <c r="U58" s="13"/>
      <c r="V58" s="13"/>
      <c r="W58" s="13"/>
      <c r="X58" s="13"/>
      <c r="Y58" s="13"/>
      <c r="Z58" s="13"/>
      <c r="AA58" s="13"/>
    </row>
    <row r="59" spans="2:27" x14ac:dyDescent="0.25">
      <c r="B59" s="13"/>
      <c r="C59" s="13"/>
      <c r="D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T59" s="13"/>
      <c r="U59" s="13"/>
      <c r="V59" s="13"/>
      <c r="W59" s="13"/>
      <c r="X59" s="13"/>
      <c r="Y59" s="13"/>
      <c r="Z59" s="13"/>
      <c r="AA59" s="13"/>
    </row>
    <row r="60" spans="2:27" x14ac:dyDescent="0.25">
      <c r="B60" s="13"/>
      <c r="C60" s="13"/>
      <c r="D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T60" s="13"/>
      <c r="U60" s="13"/>
      <c r="V60" s="13"/>
      <c r="W60" s="13"/>
      <c r="X60" s="13"/>
      <c r="Y60" s="13"/>
      <c r="Z60" s="13"/>
      <c r="AA60" s="13"/>
    </row>
    <row r="61" spans="2:27" x14ac:dyDescent="0.25">
      <c r="B61" s="13"/>
      <c r="C61" s="13"/>
      <c r="D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T61" s="13"/>
      <c r="U61" s="13"/>
      <c r="V61" s="13"/>
      <c r="W61" s="13"/>
      <c r="X61" s="13"/>
      <c r="Y61" s="13"/>
      <c r="Z61" s="13"/>
      <c r="AA61" s="13"/>
    </row>
    <row r="62" spans="2:27" x14ac:dyDescent="0.25">
      <c r="B62" s="13"/>
      <c r="C62" s="13"/>
      <c r="D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T62" s="13"/>
      <c r="U62" s="13"/>
      <c r="V62" s="13"/>
      <c r="W62" s="13"/>
      <c r="X62" s="13"/>
      <c r="Y62" s="13"/>
      <c r="Z62" s="13"/>
      <c r="AA62" s="13"/>
    </row>
    <row r="63" spans="2:27" x14ac:dyDescent="0.25">
      <c r="B63" s="13"/>
      <c r="C63" s="13"/>
      <c r="D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T63" s="13"/>
      <c r="U63" s="13"/>
      <c r="V63" s="13"/>
      <c r="W63" s="13"/>
      <c r="X63" s="13"/>
      <c r="Y63" s="13"/>
      <c r="Z63" s="13"/>
      <c r="AA63" s="13"/>
    </row>
    <row r="64" spans="2:27" x14ac:dyDescent="0.25">
      <c r="B64" s="13"/>
      <c r="C64" s="13"/>
      <c r="D64" s="13"/>
      <c r="F64" s="13"/>
      <c r="G64" s="13"/>
      <c r="H64" s="13"/>
      <c r="I64" s="24"/>
      <c r="J64" s="13"/>
      <c r="K64" s="13"/>
      <c r="L64" s="13"/>
      <c r="M64" s="13"/>
      <c r="N64" s="13"/>
      <c r="O64" s="13"/>
      <c r="P64" s="13"/>
      <c r="Q64" s="13"/>
      <c r="R64" s="13"/>
      <c r="T64" s="13"/>
      <c r="U64" s="13"/>
      <c r="V64" s="13"/>
      <c r="W64" s="13"/>
      <c r="X64" s="13"/>
      <c r="Y64" s="13"/>
      <c r="Z64" s="13"/>
      <c r="AA64" s="13"/>
    </row>
    <row r="65" spans="2:27" x14ac:dyDescent="0.25">
      <c r="B65" s="13"/>
      <c r="C65" s="13"/>
      <c r="D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T65" s="13"/>
      <c r="U65" s="13"/>
      <c r="V65" s="13"/>
      <c r="W65" s="13"/>
      <c r="X65" s="13"/>
      <c r="Y65" s="13"/>
      <c r="Z65" s="13"/>
      <c r="AA65" s="13"/>
    </row>
    <row r="66" spans="2:27" x14ac:dyDescent="0.25">
      <c r="B66" s="13"/>
      <c r="C66" s="19" t="s">
        <v>67</v>
      </c>
      <c r="D66" s="13"/>
      <c r="F66" s="19" t="s">
        <v>65</v>
      </c>
      <c r="G66" s="13"/>
      <c r="H66" s="13"/>
      <c r="I66" s="13"/>
      <c r="J66" s="13"/>
      <c r="K66" s="19" t="s">
        <v>70</v>
      </c>
      <c r="L66" s="13"/>
      <c r="M66" s="13"/>
      <c r="N66" s="13"/>
      <c r="O66" s="13"/>
      <c r="P66" s="13"/>
      <c r="Q66" s="13"/>
      <c r="R66" s="13"/>
      <c r="T66" s="13"/>
      <c r="U66" s="13"/>
      <c r="V66" s="13"/>
      <c r="W66" s="13"/>
      <c r="X66" s="13"/>
      <c r="Y66" s="13"/>
      <c r="Z66" s="13"/>
      <c r="AA66" s="13"/>
    </row>
    <row r="67" spans="2:27" x14ac:dyDescent="0.25">
      <c r="B67" s="13"/>
      <c r="C67" s="13"/>
      <c r="D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T67" s="13"/>
      <c r="U67" s="13"/>
      <c r="V67" s="13"/>
      <c r="W67" s="13"/>
      <c r="X67" s="13"/>
      <c r="Y67" s="13"/>
      <c r="Z67" s="13"/>
      <c r="AA67" s="13"/>
    </row>
    <row r="68" spans="2:27" x14ac:dyDescent="0.25">
      <c r="B68" s="13"/>
      <c r="C68" s="17" t="s">
        <v>39</v>
      </c>
      <c r="D68" s="17" t="s">
        <v>29</v>
      </c>
      <c r="F68" s="17" t="s">
        <v>15</v>
      </c>
      <c r="G68" s="17" t="s">
        <v>29</v>
      </c>
      <c r="H68" s="13"/>
      <c r="I68" s="13"/>
      <c r="J68" s="13"/>
      <c r="K68" s="17" t="s">
        <v>15</v>
      </c>
      <c r="L68" s="17" t="s">
        <v>29</v>
      </c>
      <c r="M68" s="13"/>
      <c r="N68" s="13"/>
      <c r="O68" s="13"/>
      <c r="P68" s="13"/>
      <c r="Q68" s="13"/>
      <c r="R68" s="13"/>
      <c r="T68" s="13"/>
      <c r="U68" s="13"/>
      <c r="V68" s="13"/>
      <c r="W68" s="13"/>
      <c r="X68" s="13"/>
      <c r="Y68" s="13"/>
      <c r="Z68" s="13"/>
      <c r="AA68" s="13"/>
    </row>
    <row r="69" spans="2:27" x14ac:dyDescent="0.25">
      <c r="B69" s="13"/>
      <c r="C69" s="17" t="s">
        <v>15</v>
      </c>
      <c r="D69" s="17" t="s">
        <v>29</v>
      </c>
      <c r="F69" s="17" t="s">
        <v>39</v>
      </c>
      <c r="G69" s="17" t="s">
        <v>29</v>
      </c>
      <c r="H69" s="13"/>
      <c r="I69" s="13"/>
      <c r="J69" s="13"/>
      <c r="K69" s="17"/>
      <c r="L69" s="17"/>
      <c r="M69" s="13"/>
      <c r="N69" s="13"/>
      <c r="O69" s="13"/>
      <c r="P69" s="13"/>
      <c r="Q69" s="13"/>
      <c r="R69" s="13"/>
      <c r="T69" s="13"/>
      <c r="U69" s="13"/>
      <c r="V69" s="13"/>
      <c r="W69" s="13"/>
      <c r="X69" s="13"/>
      <c r="Y69" s="13"/>
      <c r="Z69" s="13"/>
      <c r="AA69" s="13"/>
    </row>
    <row r="70" spans="2:27" x14ac:dyDescent="0.25">
      <c r="B70" s="13"/>
      <c r="C70" s="17" t="s">
        <v>37</v>
      </c>
      <c r="D70" s="17" t="s">
        <v>29</v>
      </c>
      <c r="F70" s="17" t="s">
        <v>37</v>
      </c>
      <c r="G70" s="17" t="s">
        <v>29</v>
      </c>
      <c r="H70" s="13"/>
      <c r="I70" s="13"/>
      <c r="J70" s="13"/>
      <c r="K70" s="17" t="s">
        <v>69</v>
      </c>
      <c r="L70" s="17"/>
      <c r="M70" s="13"/>
      <c r="N70" s="13"/>
      <c r="O70" s="13"/>
      <c r="P70" s="13"/>
      <c r="Q70" s="13"/>
      <c r="R70" s="13"/>
      <c r="T70" s="13"/>
      <c r="U70" s="13"/>
      <c r="V70" s="13"/>
      <c r="W70" s="13"/>
      <c r="X70" s="13"/>
      <c r="Y70" s="13"/>
      <c r="Z70" s="13"/>
      <c r="AA70" s="13"/>
    </row>
    <row r="71" spans="2:27" x14ac:dyDescent="0.25">
      <c r="B71" s="13"/>
      <c r="C71" s="17" t="s">
        <v>66</v>
      </c>
      <c r="D71" s="17" t="s">
        <v>29</v>
      </c>
      <c r="F71" s="17" t="s">
        <v>40</v>
      </c>
      <c r="G71" s="17" t="s">
        <v>29</v>
      </c>
      <c r="H71" s="13"/>
      <c r="I71" s="13"/>
      <c r="J71" s="13"/>
      <c r="K71" s="18">
        <v>16</v>
      </c>
      <c r="L71" s="17"/>
      <c r="M71" s="13"/>
      <c r="N71" s="13"/>
      <c r="O71" s="13"/>
      <c r="P71" s="13"/>
      <c r="Q71" s="13"/>
      <c r="R71" s="13"/>
      <c r="T71" s="13"/>
      <c r="U71" s="13"/>
      <c r="V71" s="13"/>
      <c r="W71" s="13"/>
      <c r="X71" s="13"/>
      <c r="Y71" s="13"/>
      <c r="Z71" s="13"/>
      <c r="AA71" s="13"/>
    </row>
    <row r="72" spans="2:27" x14ac:dyDescent="0.25">
      <c r="B72" s="13"/>
      <c r="C72" s="17"/>
      <c r="D72" s="17"/>
      <c r="F72" s="13"/>
      <c r="G72" s="13"/>
      <c r="H72" s="13"/>
      <c r="I72" s="13"/>
      <c r="J72" s="13"/>
      <c r="K72" s="18">
        <v>21</v>
      </c>
      <c r="L72" s="17"/>
      <c r="M72" s="13"/>
      <c r="N72" s="13"/>
      <c r="O72" s="13"/>
      <c r="P72" s="13"/>
      <c r="Q72" s="13"/>
      <c r="R72" s="13"/>
      <c r="T72" s="13"/>
      <c r="U72" s="13"/>
      <c r="V72" s="13"/>
      <c r="W72" s="13"/>
      <c r="X72" s="13"/>
      <c r="Y72" s="13"/>
      <c r="Z72" s="13"/>
      <c r="AA72" s="13"/>
    </row>
    <row r="73" spans="2:27" x14ac:dyDescent="0.25">
      <c r="B73" s="13"/>
      <c r="C73" s="17" t="s">
        <v>22</v>
      </c>
      <c r="D73" s="17" t="s">
        <v>68</v>
      </c>
      <c r="F73" s="17" t="s">
        <v>22</v>
      </c>
      <c r="G73" s="17" t="s">
        <v>62</v>
      </c>
      <c r="H73" s="13"/>
      <c r="I73" s="13"/>
      <c r="J73" s="13"/>
      <c r="K73" s="18">
        <v>22</v>
      </c>
      <c r="L73" s="17"/>
      <c r="M73" s="13"/>
      <c r="N73" s="13"/>
      <c r="O73" s="13"/>
      <c r="P73" s="13"/>
      <c r="Q73" s="13"/>
      <c r="R73" s="13"/>
      <c r="T73" s="13"/>
      <c r="U73" s="13"/>
      <c r="V73" s="13"/>
      <c r="W73" s="13"/>
      <c r="X73" s="13"/>
      <c r="Y73" s="13"/>
      <c r="Z73" s="13"/>
      <c r="AA73" s="13"/>
    </row>
    <row r="74" spans="2:27" x14ac:dyDescent="0.25">
      <c r="B74" s="13"/>
      <c r="C74" s="18" t="s">
        <v>49</v>
      </c>
      <c r="D74" s="17">
        <v>10</v>
      </c>
      <c r="F74" s="18" t="s">
        <v>49</v>
      </c>
      <c r="G74" s="17">
        <v>7</v>
      </c>
      <c r="H74" s="13"/>
      <c r="I74" s="13"/>
      <c r="J74" s="13"/>
      <c r="K74" s="18">
        <v>23</v>
      </c>
      <c r="L74" s="17"/>
      <c r="M74" s="13"/>
      <c r="N74" s="13"/>
      <c r="O74" s="13"/>
      <c r="P74" s="13"/>
      <c r="Q74" s="13"/>
      <c r="R74" s="13"/>
      <c r="T74" s="13"/>
      <c r="U74" s="13"/>
      <c r="V74" s="13"/>
      <c r="W74" s="13"/>
      <c r="X74" s="13"/>
      <c r="Y74" s="13"/>
      <c r="Z74" s="13"/>
      <c r="AA74" s="13"/>
    </row>
    <row r="75" spans="2:27" x14ac:dyDescent="0.25">
      <c r="B75" s="13"/>
      <c r="C75" s="18" t="s">
        <v>41</v>
      </c>
      <c r="D75" s="17">
        <v>11</v>
      </c>
      <c r="F75" s="18" t="s">
        <v>41</v>
      </c>
      <c r="G75" s="17">
        <v>8</v>
      </c>
      <c r="H75" s="13"/>
      <c r="I75" s="13"/>
      <c r="J75" s="13"/>
      <c r="K75" s="18">
        <v>24</v>
      </c>
      <c r="L75" s="17"/>
      <c r="M75" s="13"/>
      <c r="N75" s="13"/>
      <c r="O75" s="13"/>
      <c r="P75" s="13"/>
      <c r="Q75" s="13"/>
      <c r="R75" s="13"/>
      <c r="T75" s="13"/>
      <c r="U75" s="13"/>
      <c r="V75" s="13"/>
      <c r="W75" s="13"/>
      <c r="X75" s="13"/>
      <c r="Y75" s="13"/>
      <c r="Z75" s="13"/>
      <c r="AA75" s="13"/>
    </row>
    <row r="76" spans="2:27" x14ac:dyDescent="0.25">
      <c r="B76" s="13"/>
      <c r="C76" s="18" t="s">
        <v>45</v>
      </c>
      <c r="D76" s="17">
        <v>10</v>
      </c>
      <c r="F76" s="18" t="s">
        <v>45</v>
      </c>
      <c r="G76" s="17">
        <v>8</v>
      </c>
      <c r="H76" s="13"/>
      <c r="I76" s="13"/>
      <c r="J76" s="13"/>
      <c r="K76" s="18">
        <v>25</v>
      </c>
      <c r="L76" s="17"/>
      <c r="M76" s="13"/>
      <c r="N76" s="13"/>
      <c r="O76" s="13"/>
      <c r="P76" s="13"/>
      <c r="Q76" s="13"/>
      <c r="R76" s="13"/>
      <c r="T76" s="13"/>
      <c r="U76" s="13"/>
      <c r="V76" s="13"/>
      <c r="W76" s="13"/>
      <c r="X76" s="13"/>
      <c r="Y76" s="13"/>
      <c r="Z76" s="13"/>
      <c r="AA76" s="13"/>
    </row>
    <row r="77" spans="2:27" x14ac:dyDescent="0.25">
      <c r="B77" s="13"/>
      <c r="C77" s="18" t="s">
        <v>46</v>
      </c>
      <c r="D77" s="17">
        <v>10</v>
      </c>
      <c r="F77" s="18" t="s">
        <v>46</v>
      </c>
      <c r="G77" s="17">
        <v>8</v>
      </c>
      <c r="H77" s="13"/>
      <c r="I77" s="13"/>
      <c r="J77" s="13"/>
      <c r="K77" s="18">
        <v>37</v>
      </c>
      <c r="L77" s="17"/>
      <c r="M77" s="13"/>
      <c r="N77" s="13"/>
      <c r="O77" s="13"/>
      <c r="P77" s="13"/>
      <c r="Q77" s="13"/>
      <c r="R77" s="13"/>
      <c r="T77" s="13"/>
      <c r="U77" s="13"/>
      <c r="V77" s="13"/>
      <c r="W77" s="13"/>
      <c r="X77" s="13"/>
      <c r="Y77" s="13"/>
      <c r="Z77" s="13"/>
      <c r="AA77" s="13"/>
    </row>
    <row r="78" spans="2:27" x14ac:dyDescent="0.25">
      <c r="B78" s="13"/>
      <c r="C78" s="18" t="s">
        <v>23</v>
      </c>
      <c r="D78" s="17">
        <v>41</v>
      </c>
      <c r="F78" s="18" t="s">
        <v>23</v>
      </c>
      <c r="G78" s="17">
        <v>31</v>
      </c>
      <c r="H78" s="13"/>
      <c r="I78" s="13"/>
      <c r="J78" s="13"/>
      <c r="K78" s="18">
        <v>38</v>
      </c>
      <c r="L78" s="17"/>
      <c r="M78" s="13"/>
      <c r="N78" s="13"/>
      <c r="O78" s="13"/>
      <c r="P78" s="13"/>
      <c r="Q78" s="13"/>
      <c r="R78" s="13"/>
      <c r="T78" s="13"/>
      <c r="U78" s="13"/>
      <c r="V78" s="13"/>
      <c r="W78" s="13"/>
      <c r="X78" s="13"/>
      <c r="Y78" s="13"/>
      <c r="Z78" s="13"/>
      <c r="AA78" s="13"/>
    </row>
    <row r="79" spans="2:27" x14ac:dyDescent="0.25">
      <c r="B79" s="13"/>
      <c r="C79" s="13"/>
      <c r="D79" s="13"/>
      <c r="F79" s="13"/>
      <c r="G79" s="13"/>
      <c r="H79" s="13"/>
      <c r="I79" s="13"/>
      <c r="J79" s="13"/>
      <c r="K79" s="18">
        <v>39</v>
      </c>
      <c r="L79" s="17"/>
      <c r="M79" s="13"/>
      <c r="N79" s="13"/>
      <c r="O79" s="13"/>
      <c r="P79" s="13"/>
      <c r="Q79" s="13"/>
      <c r="R79" s="13"/>
      <c r="T79" s="13"/>
      <c r="U79" s="13"/>
      <c r="V79" s="13"/>
      <c r="W79" s="13"/>
      <c r="X79" s="13"/>
      <c r="Y79" s="13"/>
      <c r="Z79" s="13"/>
      <c r="AA79" s="13"/>
    </row>
    <row r="80" spans="2:27" x14ac:dyDescent="0.25">
      <c r="B80" s="13"/>
      <c r="C80" s="13"/>
      <c r="D80" s="13"/>
      <c r="F80" s="13"/>
      <c r="G80" s="13"/>
      <c r="H80" s="13"/>
      <c r="I80" s="13"/>
      <c r="J80" s="13"/>
      <c r="K80" s="18">
        <v>40</v>
      </c>
      <c r="L80" s="17"/>
      <c r="M80" s="13"/>
      <c r="N80" s="13"/>
      <c r="O80" s="13"/>
      <c r="P80" s="13"/>
      <c r="Q80" s="13"/>
      <c r="R80" s="13"/>
      <c r="T80" s="13"/>
      <c r="U80" s="13"/>
      <c r="V80" s="13"/>
      <c r="W80" s="13"/>
      <c r="X80" s="13"/>
      <c r="Y80" s="13"/>
      <c r="Z80" s="13"/>
      <c r="AA80" s="13"/>
    </row>
    <row r="81" spans="2:27" x14ac:dyDescent="0.25">
      <c r="B81" s="13"/>
      <c r="C81" s="13"/>
      <c r="D81" s="13"/>
      <c r="F81" s="13"/>
      <c r="G81" s="13"/>
      <c r="H81" s="13"/>
      <c r="I81" s="13"/>
      <c r="J81" s="13"/>
      <c r="K81" s="18" t="s">
        <v>23</v>
      </c>
      <c r="L81" s="17"/>
      <c r="M81" s="13"/>
      <c r="N81" s="13"/>
      <c r="O81" s="13"/>
      <c r="P81" s="13"/>
      <c r="Q81" s="13"/>
      <c r="R81" s="13"/>
      <c r="T81" s="13"/>
      <c r="U81" s="13"/>
      <c r="V81" s="13"/>
      <c r="W81" s="13"/>
      <c r="X81" s="13"/>
      <c r="Y81" s="13"/>
      <c r="Z81" s="13"/>
      <c r="AA81" s="13"/>
    </row>
    <row r="82" spans="2:27" x14ac:dyDescent="0.25">
      <c r="B82" s="13"/>
      <c r="C82" s="13"/>
      <c r="D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T82" s="13"/>
      <c r="U82" s="13"/>
      <c r="V82" s="13"/>
      <c r="W82" s="13"/>
      <c r="X82" s="13"/>
      <c r="Y82" s="13"/>
      <c r="Z82" s="13"/>
      <c r="AA82" s="13"/>
    </row>
    <row r="83" spans="2:27" x14ac:dyDescent="0.25">
      <c r="B83" s="13"/>
      <c r="C83" s="13"/>
      <c r="D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T83" s="13"/>
      <c r="U83" s="13"/>
      <c r="V83" s="13"/>
      <c r="W83" s="13"/>
      <c r="X83" s="13"/>
      <c r="Y83" s="13"/>
      <c r="Z83" s="13"/>
      <c r="AA83" s="13"/>
    </row>
    <row r="84" spans="2:27" x14ac:dyDescent="0.25">
      <c r="B84" s="13"/>
      <c r="C84" s="13"/>
      <c r="D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T84" s="13"/>
      <c r="U84" s="13"/>
      <c r="V84" s="13"/>
      <c r="W84" s="13"/>
      <c r="X84" s="13"/>
      <c r="Y84" s="13"/>
      <c r="Z84" s="13"/>
      <c r="AA84" s="13"/>
    </row>
    <row r="85" spans="2:27" x14ac:dyDescent="0.25">
      <c r="B85" s="13"/>
      <c r="C85" s="13"/>
      <c r="D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T85" s="13"/>
      <c r="U85" s="13"/>
      <c r="V85" s="13"/>
      <c r="W85" s="13"/>
      <c r="X85" s="13"/>
      <c r="Y85" s="13"/>
      <c r="Z85" s="13"/>
      <c r="AA85" s="13"/>
    </row>
    <row r="86" spans="2:27" x14ac:dyDescent="0.25">
      <c r="B86" s="13"/>
      <c r="C86" s="13"/>
      <c r="D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T86" s="13"/>
      <c r="U86" s="13"/>
      <c r="V86" s="13"/>
      <c r="W86" s="13"/>
      <c r="X86" s="13"/>
      <c r="Y86" s="13"/>
      <c r="Z86" s="13"/>
      <c r="AA86" s="13"/>
    </row>
    <row r="87" spans="2:27" x14ac:dyDescent="0.25">
      <c r="B87" s="13"/>
      <c r="C87" s="13"/>
      <c r="D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T87" s="13"/>
      <c r="U87" s="13"/>
      <c r="V87" s="13"/>
      <c r="W87" s="13"/>
      <c r="X87" s="13"/>
      <c r="Y87" s="13"/>
      <c r="Z87" s="13"/>
      <c r="AA87" s="13"/>
    </row>
    <row r="88" spans="2:27" x14ac:dyDescent="0.25">
      <c r="B88" s="13"/>
      <c r="C88" s="13"/>
      <c r="D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T88" s="13"/>
      <c r="U88" s="13"/>
      <c r="V88" s="13"/>
      <c r="W88" s="13"/>
      <c r="X88" s="13"/>
      <c r="Y88" s="13"/>
      <c r="Z88" s="13"/>
      <c r="AA88" s="13"/>
    </row>
    <row r="89" spans="2:27" x14ac:dyDescent="0.25">
      <c r="B89" s="13"/>
      <c r="C89" s="13"/>
      <c r="D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T89" s="13"/>
      <c r="U89" s="13"/>
      <c r="V89" s="13"/>
      <c r="W89" s="13"/>
      <c r="X89" s="13"/>
      <c r="Y89" s="13"/>
      <c r="Z89" s="13"/>
      <c r="AA89" s="13"/>
    </row>
    <row r="90" spans="2:27" x14ac:dyDescent="0.25">
      <c r="B90" s="13"/>
      <c r="C90" s="13"/>
      <c r="D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T90" s="13"/>
      <c r="U90" s="13"/>
      <c r="V90" s="13"/>
      <c r="W90" s="13"/>
      <c r="X90" s="13"/>
      <c r="Y90" s="13"/>
      <c r="Z90" s="13"/>
      <c r="AA90" s="13"/>
    </row>
    <row r="91" spans="2:27" x14ac:dyDescent="0.25">
      <c r="B91" s="13"/>
      <c r="C91" s="13"/>
      <c r="D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T91" s="13"/>
      <c r="U91" s="13"/>
      <c r="V91" s="13"/>
      <c r="W91" s="13"/>
      <c r="X91" s="13"/>
      <c r="Y91" s="13"/>
      <c r="Z91" s="13"/>
      <c r="AA91" s="13"/>
    </row>
    <row r="92" spans="2:27" x14ac:dyDescent="0.25">
      <c r="B92" s="13"/>
      <c r="C92" s="13"/>
      <c r="D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T92" s="13"/>
      <c r="U92" s="13"/>
      <c r="V92" s="13"/>
      <c r="W92" s="13"/>
      <c r="X92" s="13"/>
      <c r="Y92" s="13"/>
      <c r="Z92" s="13"/>
      <c r="AA92" s="13"/>
    </row>
    <row r="93" spans="2:27" x14ac:dyDescent="0.25">
      <c r="B93" s="13"/>
      <c r="C93" s="13"/>
      <c r="D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T93" s="13"/>
      <c r="U93" s="13"/>
      <c r="V93" s="13"/>
      <c r="W93" s="13"/>
      <c r="X93" s="13"/>
      <c r="Y93" s="13"/>
      <c r="Z93" s="13"/>
      <c r="AA93" s="13"/>
    </row>
    <row r="94" spans="2:27" x14ac:dyDescent="0.25">
      <c r="B94" s="13"/>
      <c r="C94" s="13"/>
      <c r="D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T94" s="13"/>
      <c r="U94" s="13"/>
      <c r="V94" s="13"/>
      <c r="W94" s="13"/>
      <c r="X94" s="13"/>
      <c r="Y94" s="13"/>
      <c r="Z94" s="13"/>
      <c r="AA94" s="13"/>
    </row>
    <row r="95" spans="2:27" x14ac:dyDescent="0.25">
      <c r="B95" s="13"/>
      <c r="C95" s="13"/>
      <c r="D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T95" s="13"/>
      <c r="U95" s="13"/>
      <c r="V95" s="13"/>
      <c r="W95" s="13"/>
      <c r="X95" s="13"/>
      <c r="Y95" s="13"/>
      <c r="Z95" s="13"/>
      <c r="AA95" s="13"/>
    </row>
    <row r="96" spans="2:27" x14ac:dyDescent="0.25">
      <c r="B96" s="13"/>
      <c r="C96" s="13"/>
      <c r="D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T96" s="13"/>
      <c r="U96" s="13"/>
      <c r="V96" s="13"/>
      <c r="W96" s="13"/>
      <c r="X96" s="13"/>
      <c r="Y96" s="13"/>
      <c r="Z96" s="13"/>
      <c r="AA96" s="13"/>
    </row>
    <row r="97" spans="2:27" x14ac:dyDescent="0.25">
      <c r="B97" s="13"/>
      <c r="C97" s="13"/>
      <c r="D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T97" s="13"/>
      <c r="U97" s="13"/>
      <c r="V97" s="13"/>
      <c r="W97" s="13"/>
      <c r="X97" s="13"/>
      <c r="Y97" s="13"/>
      <c r="Z97" s="13"/>
      <c r="AA97" s="13"/>
    </row>
    <row r="98" spans="2:27" x14ac:dyDescent="0.25">
      <c r="B98" s="13"/>
      <c r="C98" s="13"/>
      <c r="D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T98" s="13"/>
      <c r="U98" s="13"/>
      <c r="V98" s="13"/>
      <c r="W98" s="13"/>
      <c r="X98" s="13"/>
      <c r="Y98" s="13"/>
      <c r="Z98" s="13"/>
      <c r="AA98" s="13"/>
    </row>
    <row r="99" spans="2:27" x14ac:dyDescent="0.25">
      <c r="B99" s="13"/>
      <c r="C99" s="13"/>
      <c r="D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T99" s="13"/>
      <c r="U99" s="13"/>
      <c r="V99" s="13"/>
      <c r="W99" s="13"/>
      <c r="X99" s="13"/>
      <c r="Y99" s="13"/>
      <c r="Z99" s="13"/>
      <c r="AA99" s="13"/>
    </row>
    <row r="100" spans="2:27" x14ac:dyDescent="0.25">
      <c r="B100" s="13"/>
      <c r="C100" s="13"/>
      <c r="D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T100" s="13"/>
      <c r="U100" s="13"/>
      <c r="V100" s="13"/>
      <c r="W100" s="13"/>
      <c r="X100" s="13"/>
      <c r="Y100" s="13"/>
      <c r="Z100" s="13"/>
      <c r="AA100" s="13"/>
    </row>
    <row r="101" spans="2:27" x14ac:dyDescent="0.25">
      <c r="B101" s="13"/>
      <c r="C101" s="13"/>
      <c r="D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T101" s="13"/>
      <c r="U101" s="13"/>
      <c r="V101" s="13"/>
      <c r="W101" s="13"/>
      <c r="X101" s="13"/>
      <c r="Y101" s="13"/>
      <c r="Z101" s="13"/>
      <c r="AA101" s="13"/>
    </row>
    <row r="102" spans="2:27" x14ac:dyDescent="0.25">
      <c r="B102" s="13"/>
      <c r="C102" s="13"/>
      <c r="D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T102" s="13"/>
      <c r="U102" s="13"/>
      <c r="V102" s="13"/>
      <c r="W102" s="13"/>
      <c r="X102" s="13"/>
      <c r="Y102" s="13"/>
      <c r="Z102" s="13"/>
      <c r="AA102" s="13"/>
    </row>
    <row r="103" spans="2:27" x14ac:dyDescent="0.25">
      <c r="B103" s="13"/>
      <c r="C103" s="13"/>
      <c r="D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T103" s="13"/>
      <c r="U103" s="13"/>
      <c r="V103" s="13"/>
      <c r="W103" s="13"/>
      <c r="X103" s="13"/>
      <c r="Y103" s="13"/>
      <c r="Z103" s="13"/>
      <c r="AA103" s="13"/>
    </row>
    <row r="104" spans="2:27" x14ac:dyDescent="0.25">
      <c r="B104" s="13"/>
      <c r="C104" s="13"/>
      <c r="D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T104" s="13"/>
      <c r="U104" s="13"/>
      <c r="V104" s="13"/>
      <c r="W104" s="13"/>
      <c r="X104" s="13"/>
      <c r="Y104" s="13"/>
      <c r="Z104" s="13"/>
      <c r="AA104" s="13"/>
    </row>
    <row r="105" spans="2:27" x14ac:dyDescent="0.25">
      <c r="B105" s="13"/>
      <c r="C105" s="13"/>
      <c r="D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T105" s="13"/>
      <c r="U105" s="13"/>
      <c r="V105" s="13"/>
      <c r="W105" s="13"/>
      <c r="X105" s="13"/>
      <c r="Y105" s="13"/>
      <c r="Z105" s="13"/>
      <c r="AA105" s="13"/>
    </row>
    <row r="106" spans="2:27" x14ac:dyDescent="0.25">
      <c r="B106" s="13"/>
      <c r="C106" s="13"/>
      <c r="D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T106" s="13"/>
      <c r="U106" s="13"/>
      <c r="V106" s="13"/>
      <c r="W106" s="13"/>
      <c r="X106" s="13"/>
      <c r="Y106" s="13"/>
      <c r="Z106" s="13"/>
      <c r="AA106" s="13"/>
    </row>
    <row r="107" spans="2:27" x14ac:dyDescent="0.25">
      <c r="B107" s="13"/>
      <c r="C107" s="13"/>
      <c r="D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T107" s="13"/>
      <c r="U107" s="13"/>
      <c r="V107" s="13"/>
      <c r="W107" s="13"/>
      <c r="X107" s="13"/>
      <c r="Y107" s="13"/>
      <c r="Z107" s="13"/>
      <c r="AA107" s="13"/>
    </row>
    <row r="108" spans="2:27" x14ac:dyDescent="0.25">
      <c r="B108" s="13"/>
      <c r="C108" s="13"/>
      <c r="D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T108" s="13"/>
      <c r="U108" s="13"/>
      <c r="V108" s="13"/>
      <c r="W108" s="13"/>
      <c r="X108" s="13"/>
      <c r="Y108" s="13"/>
      <c r="Z108" s="13"/>
      <c r="AA108" s="13"/>
    </row>
    <row r="109" spans="2:27" x14ac:dyDescent="0.25">
      <c r="B109" s="13"/>
      <c r="C109" s="13"/>
      <c r="D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T109" s="13"/>
      <c r="U109" s="13"/>
      <c r="V109" s="13"/>
      <c r="W109" s="13"/>
      <c r="X109" s="13"/>
      <c r="Y109" s="13"/>
      <c r="Z109" s="13"/>
      <c r="AA109" s="13"/>
    </row>
    <row r="110" spans="2:27" x14ac:dyDescent="0.25">
      <c r="B110" s="13"/>
      <c r="C110" s="13"/>
      <c r="D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T110" s="13"/>
      <c r="U110" s="13"/>
      <c r="V110" s="13"/>
      <c r="W110" s="13"/>
      <c r="X110" s="13"/>
      <c r="Y110" s="13"/>
      <c r="Z110" s="13"/>
      <c r="AA110" s="13"/>
    </row>
    <row r="111" spans="2:27" x14ac:dyDescent="0.25">
      <c r="B111" s="13"/>
      <c r="C111" s="13"/>
      <c r="D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T111" s="13"/>
      <c r="U111" s="13"/>
      <c r="V111" s="13"/>
      <c r="W111" s="13"/>
      <c r="X111" s="13"/>
      <c r="Y111" s="13"/>
      <c r="Z111" s="13"/>
      <c r="AA111" s="13"/>
    </row>
    <row r="112" spans="2:27" x14ac:dyDescent="0.25">
      <c r="B112" s="13"/>
      <c r="C112" s="13"/>
      <c r="D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T112" s="13"/>
      <c r="U112" s="13"/>
      <c r="V112" s="13"/>
      <c r="W112" s="13"/>
      <c r="X112" s="13"/>
      <c r="Y112" s="13"/>
      <c r="Z112" s="13"/>
      <c r="AA112" s="13"/>
    </row>
    <row r="113" spans="2:27" x14ac:dyDescent="0.25">
      <c r="B113" s="13"/>
      <c r="C113" s="13"/>
      <c r="D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T113" s="13"/>
      <c r="U113" s="13"/>
      <c r="V113" s="13"/>
      <c r="W113" s="13"/>
      <c r="X113" s="13"/>
      <c r="Y113" s="13"/>
      <c r="Z113" s="13"/>
      <c r="AA113" s="13"/>
    </row>
    <row r="114" spans="2:27" x14ac:dyDescent="0.25">
      <c r="B114" s="13"/>
      <c r="C114" s="13"/>
      <c r="D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T114" s="13"/>
      <c r="U114" s="13"/>
      <c r="V114" s="13"/>
      <c r="W114" s="13"/>
      <c r="X114" s="13"/>
      <c r="Y114" s="13"/>
      <c r="Z114" s="13"/>
      <c r="AA114" s="13"/>
    </row>
    <row r="115" spans="2:27" x14ac:dyDescent="0.25">
      <c r="B115" s="13"/>
      <c r="C115" s="13"/>
      <c r="D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T115" s="13"/>
      <c r="U115" s="13"/>
      <c r="V115" s="13"/>
      <c r="W115" s="13"/>
      <c r="X115" s="13"/>
      <c r="Y115" s="13"/>
      <c r="Z115" s="13"/>
      <c r="AA115" s="13"/>
    </row>
    <row r="116" spans="2:27" x14ac:dyDescent="0.25">
      <c r="B116" s="13"/>
      <c r="C116" s="13"/>
      <c r="D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T116" s="13"/>
      <c r="U116" s="13"/>
      <c r="V116" s="13"/>
      <c r="W116" s="13"/>
      <c r="X116" s="13"/>
      <c r="Y116" s="13"/>
      <c r="Z116" s="13"/>
      <c r="AA116" s="13"/>
    </row>
    <row r="117" spans="2:27" x14ac:dyDescent="0.25">
      <c r="B117" s="13"/>
      <c r="C117" s="13"/>
      <c r="D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T117" s="13"/>
      <c r="U117" s="13"/>
      <c r="V117" s="13"/>
      <c r="W117" s="13"/>
      <c r="X117" s="13"/>
      <c r="Y117" s="13"/>
      <c r="Z117" s="13"/>
      <c r="AA117" s="13"/>
    </row>
    <row r="118" spans="2:27" x14ac:dyDescent="0.25">
      <c r="B118" s="13"/>
      <c r="C118" s="13"/>
      <c r="D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T118" s="13"/>
      <c r="U118" s="13"/>
      <c r="V118" s="13"/>
      <c r="W118" s="13"/>
      <c r="X118" s="13"/>
      <c r="Y118" s="13"/>
      <c r="Z118" s="13"/>
      <c r="AA118" s="13"/>
    </row>
    <row r="119" spans="2:27" x14ac:dyDescent="0.25">
      <c r="B119" s="13"/>
      <c r="C119" s="13"/>
      <c r="D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T119" s="13"/>
      <c r="U119" s="13"/>
      <c r="V119" s="13"/>
      <c r="W119" s="13"/>
      <c r="X119" s="13"/>
      <c r="Y119" s="13"/>
      <c r="Z119" s="13"/>
      <c r="AA119" s="13"/>
    </row>
    <row r="120" spans="2:27" x14ac:dyDescent="0.25">
      <c r="B120" s="13"/>
      <c r="C120" s="13"/>
      <c r="D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T120" s="13"/>
      <c r="U120" s="13"/>
      <c r="V120" s="13"/>
      <c r="W120" s="13"/>
      <c r="X120" s="13"/>
      <c r="Y120" s="13"/>
      <c r="Z120" s="13"/>
      <c r="AA120" s="13"/>
    </row>
    <row r="121" spans="2:27" x14ac:dyDescent="0.25">
      <c r="B121" s="13"/>
      <c r="C121" s="13"/>
      <c r="D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T121" s="13"/>
      <c r="U121" s="13"/>
      <c r="V121" s="13"/>
      <c r="W121" s="13"/>
      <c r="X121" s="13"/>
      <c r="Y121" s="13"/>
      <c r="Z121" s="13"/>
      <c r="AA121" s="13"/>
    </row>
    <row r="122" spans="2:27" x14ac:dyDescent="0.25">
      <c r="B122" s="13"/>
      <c r="C122" s="13"/>
      <c r="D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T122" s="13"/>
      <c r="U122" s="13"/>
      <c r="V122" s="13"/>
      <c r="W122" s="13"/>
      <c r="X122" s="13"/>
      <c r="Y122" s="13"/>
      <c r="Z122" s="13"/>
      <c r="AA122" s="13"/>
    </row>
    <row r="123" spans="2:27" x14ac:dyDescent="0.25">
      <c r="B123" s="13"/>
      <c r="C123" s="13"/>
      <c r="D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T123" s="13"/>
      <c r="U123" s="13"/>
      <c r="V123" s="13"/>
      <c r="W123" s="13"/>
      <c r="X123" s="13"/>
      <c r="Y123" s="13"/>
      <c r="Z123" s="13"/>
      <c r="AA123" s="13"/>
    </row>
    <row r="124" spans="2:27" x14ac:dyDescent="0.25">
      <c r="B124" s="13"/>
      <c r="C124" s="13"/>
      <c r="D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T124" s="13"/>
      <c r="U124" s="13"/>
      <c r="V124" s="13"/>
      <c r="W124" s="13"/>
      <c r="X124" s="13"/>
      <c r="Y124" s="13"/>
      <c r="Z124" s="13"/>
      <c r="AA124" s="13"/>
    </row>
    <row r="125" spans="2:27" x14ac:dyDescent="0.25">
      <c r="B125" s="13"/>
      <c r="C125" s="13"/>
      <c r="D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T125" s="13"/>
      <c r="U125" s="13"/>
      <c r="V125" s="13"/>
      <c r="W125" s="13"/>
      <c r="X125" s="13"/>
      <c r="Y125" s="13"/>
      <c r="Z125" s="13"/>
      <c r="AA125" s="13"/>
    </row>
    <row r="126" spans="2:27" x14ac:dyDescent="0.25">
      <c r="B126" s="13"/>
      <c r="C126" s="13"/>
      <c r="D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T126" s="13"/>
      <c r="U126" s="13"/>
      <c r="V126" s="13"/>
      <c r="W126" s="13"/>
      <c r="X126" s="13"/>
      <c r="Y126" s="13"/>
      <c r="Z126" s="13"/>
      <c r="AA126" s="13"/>
    </row>
    <row r="127" spans="2:27" x14ac:dyDescent="0.25">
      <c r="B127" s="13"/>
      <c r="C127" s="13"/>
      <c r="D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T127" s="13"/>
      <c r="U127" s="13"/>
      <c r="V127" s="13"/>
      <c r="W127" s="13"/>
      <c r="X127" s="13"/>
      <c r="Y127" s="13"/>
      <c r="Z127" s="13"/>
      <c r="AA127" s="13"/>
    </row>
    <row r="128" spans="2:27" x14ac:dyDescent="0.25">
      <c r="B128" s="13"/>
      <c r="C128" s="13"/>
      <c r="D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T128" s="13"/>
      <c r="U128" s="13"/>
      <c r="V128" s="13"/>
      <c r="W128" s="13"/>
      <c r="X128" s="13"/>
      <c r="Y128" s="13"/>
      <c r="Z128" s="13"/>
      <c r="AA128" s="13"/>
    </row>
    <row r="129" spans="2:27" x14ac:dyDescent="0.25">
      <c r="B129" s="13"/>
      <c r="C129" s="13"/>
      <c r="D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T129" s="13"/>
      <c r="U129" s="13"/>
      <c r="V129" s="13"/>
      <c r="W129" s="13"/>
      <c r="X129" s="13"/>
      <c r="Y129" s="13"/>
      <c r="Z129" s="13"/>
      <c r="AA129" s="13"/>
    </row>
    <row r="130" spans="2:27" x14ac:dyDescent="0.25">
      <c r="B130" s="13"/>
      <c r="C130" s="13"/>
      <c r="D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T130" s="13"/>
      <c r="U130" s="13"/>
      <c r="V130" s="13"/>
      <c r="W130" s="13"/>
      <c r="X130" s="13"/>
      <c r="Y130" s="13"/>
      <c r="Z130" s="13"/>
      <c r="AA130" s="13"/>
    </row>
    <row r="131" spans="2:27" x14ac:dyDescent="0.25">
      <c r="B131" s="13"/>
      <c r="C131" s="13"/>
      <c r="D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T131" s="13"/>
      <c r="U131" s="13"/>
      <c r="V131" s="13"/>
      <c r="W131" s="13"/>
      <c r="X131" s="13"/>
      <c r="Y131" s="13"/>
      <c r="Z131" s="13"/>
      <c r="AA131" s="13"/>
    </row>
    <row r="132" spans="2:27" x14ac:dyDescent="0.25">
      <c r="B132" s="13"/>
      <c r="C132" s="13"/>
      <c r="D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T132" s="13"/>
      <c r="U132" s="13"/>
      <c r="V132" s="13"/>
      <c r="W132" s="13"/>
      <c r="X132" s="13"/>
      <c r="Y132" s="13"/>
      <c r="Z132" s="13"/>
      <c r="AA132" s="13"/>
    </row>
    <row r="133" spans="2:27" x14ac:dyDescent="0.25">
      <c r="B133" s="13"/>
      <c r="C133" s="13"/>
      <c r="D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T133" s="13"/>
      <c r="U133" s="13"/>
      <c r="V133" s="13"/>
      <c r="W133" s="13"/>
      <c r="X133" s="13"/>
      <c r="Y133" s="13"/>
      <c r="Z133" s="13"/>
      <c r="AA133" s="13"/>
    </row>
    <row r="134" spans="2:27" x14ac:dyDescent="0.25">
      <c r="B134" s="13"/>
      <c r="C134" s="13"/>
      <c r="D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T134" s="13"/>
      <c r="U134" s="13"/>
      <c r="V134" s="13"/>
      <c r="W134" s="13"/>
      <c r="X134" s="13"/>
      <c r="Y134" s="13"/>
      <c r="Z134" s="13"/>
      <c r="AA134" s="13"/>
    </row>
    <row r="135" spans="2:27" x14ac:dyDescent="0.25">
      <c r="B135" s="13"/>
      <c r="C135" s="13"/>
      <c r="D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T135" s="13"/>
      <c r="U135" s="13"/>
      <c r="V135" s="13"/>
      <c r="W135" s="13"/>
      <c r="X135" s="13"/>
      <c r="Y135" s="13"/>
      <c r="Z135" s="13"/>
      <c r="AA135" s="13"/>
    </row>
    <row r="136" spans="2:27" x14ac:dyDescent="0.25">
      <c r="B136" s="13"/>
      <c r="C136" s="13"/>
      <c r="D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T136" s="13"/>
      <c r="U136" s="13"/>
      <c r="V136" s="13"/>
      <c r="W136" s="13"/>
      <c r="X136" s="13"/>
      <c r="Y136" s="13"/>
      <c r="Z136" s="13"/>
      <c r="AA136" s="13"/>
    </row>
    <row r="137" spans="2:27" x14ac:dyDescent="0.25">
      <c r="B137" s="13"/>
      <c r="C137" s="13"/>
      <c r="D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T137" s="13"/>
      <c r="U137" s="13"/>
      <c r="V137" s="13"/>
      <c r="W137" s="13"/>
      <c r="X137" s="13"/>
      <c r="Y137" s="13"/>
      <c r="Z137" s="13"/>
      <c r="AA137" s="13"/>
    </row>
    <row r="138" spans="2:27" x14ac:dyDescent="0.25">
      <c r="B138" s="13"/>
      <c r="C138" s="13"/>
      <c r="D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T138" s="13"/>
      <c r="U138" s="13"/>
      <c r="V138" s="13"/>
      <c r="W138" s="13"/>
      <c r="X138" s="13"/>
      <c r="Y138" s="13"/>
      <c r="Z138" s="13"/>
      <c r="AA138" s="13"/>
    </row>
    <row r="139" spans="2:27" x14ac:dyDescent="0.25">
      <c r="B139" s="13"/>
      <c r="C139" s="13"/>
      <c r="D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T139" s="13"/>
      <c r="U139" s="13"/>
      <c r="V139" s="13"/>
      <c r="W139" s="13"/>
      <c r="X139" s="13"/>
      <c r="Y139" s="13"/>
      <c r="Z139" s="13"/>
      <c r="AA139" s="13"/>
    </row>
    <row r="140" spans="2:27" x14ac:dyDescent="0.25">
      <c r="B140" s="13"/>
      <c r="C140" s="11" t="s">
        <v>64</v>
      </c>
      <c r="D140" t="s">
        <v>29</v>
      </c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T140" s="13"/>
      <c r="U140" s="13"/>
      <c r="V140" s="13"/>
      <c r="W140" s="13"/>
      <c r="X140" s="13"/>
      <c r="Y140" s="13"/>
      <c r="Z140" s="13"/>
      <c r="AA140" s="13"/>
    </row>
    <row r="141" spans="2:27" x14ac:dyDescent="0.25">
      <c r="B141" s="13"/>
      <c r="C141" s="13"/>
      <c r="D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T141" s="13"/>
      <c r="U141" s="13"/>
      <c r="V141" s="13"/>
      <c r="W141" s="13"/>
      <c r="X141" s="13"/>
      <c r="Y141" s="13"/>
      <c r="Z141" s="13"/>
      <c r="AA141" s="13"/>
    </row>
    <row r="142" spans="2:27" x14ac:dyDescent="0.25">
      <c r="B142" s="13"/>
      <c r="C142" s="11" t="s">
        <v>22</v>
      </c>
      <c r="D142" t="s">
        <v>28</v>
      </c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T142" s="13"/>
      <c r="U142" s="13"/>
      <c r="V142" s="13"/>
      <c r="W142" s="13"/>
      <c r="X142" s="13"/>
      <c r="Y142" s="13"/>
      <c r="Z142" s="13"/>
      <c r="AA142" s="13"/>
    </row>
    <row r="143" spans="2:27" x14ac:dyDescent="0.25">
      <c r="B143" s="13"/>
      <c r="C143" s="12">
        <v>1</v>
      </c>
      <c r="D143">
        <v>103100</v>
      </c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T143" s="13"/>
      <c r="U143" s="13"/>
      <c r="V143" s="13"/>
      <c r="W143" s="13"/>
      <c r="X143" s="13"/>
      <c r="Y143" s="13"/>
      <c r="Z143" s="13"/>
      <c r="AA143" s="13"/>
    </row>
    <row r="144" spans="2:27" x14ac:dyDescent="0.25">
      <c r="B144" s="13"/>
      <c r="C144" s="12">
        <v>2</v>
      </c>
      <c r="D144">
        <v>94100</v>
      </c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T144" s="13"/>
      <c r="U144" s="13"/>
      <c r="V144" s="13"/>
      <c r="W144" s="13"/>
      <c r="X144" s="13"/>
      <c r="Y144" s="13"/>
      <c r="Z144" s="13"/>
      <c r="AA144" s="13"/>
    </row>
    <row r="145" spans="2:27" x14ac:dyDescent="0.25">
      <c r="B145" s="13"/>
      <c r="C145" s="12">
        <v>3</v>
      </c>
      <c r="D145">
        <v>92400</v>
      </c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T145" s="13"/>
      <c r="U145" s="13"/>
      <c r="V145" s="13"/>
      <c r="W145" s="13"/>
      <c r="X145" s="13"/>
      <c r="Y145" s="13"/>
      <c r="Z145" s="13"/>
      <c r="AA145" s="13"/>
    </row>
    <row r="146" spans="2:27" x14ac:dyDescent="0.25">
      <c r="B146" s="13"/>
      <c r="C146" s="12">
        <v>4</v>
      </c>
      <c r="D146">
        <v>93500</v>
      </c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T146" s="13"/>
      <c r="U146" s="13"/>
      <c r="V146" s="13"/>
      <c r="W146" s="13"/>
      <c r="X146" s="13"/>
      <c r="Y146" s="13"/>
      <c r="Z146" s="13"/>
      <c r="AA146" s="13"/>
    </row>
    <row r="147" spans="2:27" x14ac:dyDescent="0.25">
      <c r="B147" s="13"/>
      <c r="C147" s="12">
        <v>5</v>
      </c>
      <c r="D147">
        <v>91500</v>
      </c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T147" s="13"/>
      <c r="U147" s="13"/>
      <c r="V147" s="13"/>
      <c r="W147" s="13"/>
      <c r="X147" s="13"/>
      <c r="Y147" s="13"/>
      <c r="Z147" s="13"/>
      <c r="AA147" s="13"/>
    </row>
    <row r="148" spans="2:27" x14ac:dyDescent="0.25">
      <c r="B148" s="13"/>
      <c r="C148" s="12">
        <v>6</v>
      </c>
      <c r="D148">
        <v>15500</v>
      </c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T148" s="13"/>
      <c r="U148" s="13"/>
      <c r="V148" s="13"/>
      <c r="W148" s="13"/>
      <c r="X148" s="13"/>
      <c r="Y148" s="13"/>
      <c r="Z148" s="13"/>
      <c r="AA148" s="13"/>
    </row>
    <row r="149" spans="2:27" x14ac:dyDescent="0.25">
      <c r="B149" s="13"/>
      <c r="C149" s="12">
        <v>7</v>
      </c>
      <c r="D149">
        <v>17800</v>
      </c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T149" s="13"/>
      <c r="U149" s="13"/>
      <c r="V149" s="13"/>
      <c r="W149" s="13"/>
      <c r="X149" s="13"/>
      <c r="Y149" s="13"/>
      <c r="Z149" s="13"/>
      <c r="AA149" s="13"/>
    </row>
    <row r="150" spans="2:27" x14ac:dyDescent="0.25">
      <c r="B150" s="13"/>
      <c r="C150" s="12">
        <v>8</v>
      </c>
      <c r="D150">
        <v>17900</v>
      </c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T150" s="13"/>
      <c r="U150" s="13"/>
      <c r="V150" s="13"/>
      <c r="W150" s="13"/>
      <c r="X150" s="13"/>
      <c r="Y150" s="13"/>
      <c r="Z150" s="13"/>
      <c r="AA150" s="13"/>
    </row>
    <row r="151" spans="2:27" x14ac:dyDescent="0.25">
      <c r="B151" s="13"/>
      <c r="C151" s="12">
        <v>9</v>
      </c>
      <c r="D151">
        <v>15700</v>
      </c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T151" s="13"/>
      <c r="U151" s="13"/>
      <c r="V151" s="13"/>
      <c r="W151" s="13"/>
      <c r="X151" s="13"/>
      <c r="Y151" s="13"/>
      <c r="Z151" s="13"/>
      <c r="AA151" s="13"/>
    </row>
    <row r="152" spans="2:27" x14ac:dyDescent="0.25">
      <c r="B152" s="13"/>
      <c r="C152" s="12">
        <v>10</v>
      </c>
      <c r="D152">
        <v>18000</v>
      </c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T152" s="13"/>
      <c r="U152" s="13"/>
      <c r="V152" s="13"/>
      <c r="W152" s="13"/>
      <c r="X152" s="13"/>
      <c r="Y152" s="13"/>
      <c r="Z152" s="13"/>
      <c r="AA152" s="13"/>
    </row>
    <row r="153" spans="2:27" x14ac:dyDescent="0.25">
      <c r="B153" s="13"/>
      <c r="C153" s="12" t="s">
        <v>23</v>
      </c>
      <c r="D153">
        <v>559500</v>
      </c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T153" s="13"/>
      <c r="U153" s="13"/>
      <c r="V153" s="13"/>
      <c r="W153" s="13"/>
      <c r="X153" s="13"/>
      <c r="Y153" s="13"/>
      <c r="Z153" s="13"/>
      <c r="AA153" s="13"/>
    </row>
    <row r="154" spans="2:27" x14ac:dyDescent="0.25">
      <c r="B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T154" s="13"/>
      <c r="U154" s="13"/>
      <c r="V154" s="13"/>
      <c r="W154" s="13"/>
      <c r="X154" s="13"/>
      <c r="Y154" s="13"/>
      <c r="Z154" s="13"/>
      <c r="AA154" s="13"/>
    </row>
    <row r="155" spans="2:27" x14ac:dyDescent="0.25">
      <c r="B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T155" s="13"/>
      <c r="U155" s="13"/>
      <c r="V155" s="13"/>
      <c r="W155" s="13"/>
      <c r="X155" s="13"/>
      <c r="Y155" s="13"/>
      <c r="Z155" s="13"/>
      <c r="AA155" s="13"/>
    </row>
    <row r="156" spans="2:27" x14ac:dyDescent="0.25">
      <c r="B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T156" s="13"/>
      <c r="U156" s="13"/>
      <c r="V156" s="13"/>
      <c r="W156" s="13"/>
      <c r="X156" s="13"/>
      <c r="Y156" s="13"/>
      <c r="Z156" s="13"/>
      <c r="AA156" s="13"/>
    </row>
    <row r="157" spans="2:27" x14ac:dyDescent="0.25">
      <c r="B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T157" s="13"/>
      <c r="U157" s="13"/>
      <c r="V157" s="13"/>
      <c r="W157" s="13"/>
      <c r="X157" s="13"/>
      <c r="Y157" s="13"/>
      <c r="Z157" s="13"/>
      <c r="AA157" s="13"/>
    </row>
    <row r="158" spans="2:27" x14ac:dyDescent="0.25">
      <c r="B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T158" s="13"/>
      <c r="U158" s="13"/>
      <c r="V158" s="13"/>
      <c r="W158" s="13"/>
      <c r="X158" s="13"/>
      <c r="Y158" s="13"/>
      <c r="Z158" s="13"/>
      <c r="AA158" s="13"/>
    </row>
    <row r="159" spans="2:27" x14ac:dyDescent="0.25">
      <c r="B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T159" s="13"/>
      <c r="U159" s="13"/>
      <c r="V159" s="13"/>
      <c r="W159" s="13"/>
      <c r="X159" s="13"/>
      <c r="Y159" s="13"/>
      <c r="Z159" s="13"/>
      <c r="AA159" s="13"/>
    </row>
    <row r="160" spans="2:27" x14ac:dyDescent="0.25">
      <c r="B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T160" s="13"/>
      <c r="U160" s="13"/>
      <c r="V160" s="13"/>
      <c r="W160" s="13"/>
      <c r="X160" s="13"/>
      <c r="Y160" s="13"/>
      <c r="Z160" s="13"/>
      <c r="AA160" s="13"/>
    </row>
    <row r="161" spans="2:27" x14ac:dyDescent="0.25">
      <c r="B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T161" s="13"/>
      <c r="U161" s="13"/>
      <c r="V161" s="13"/>
      <c r="W161" s="13"/>
      <c r="X161" s="13"/>
      <c r="Y161" s="13"/>
      <c r="Z161" s="13"/>
      <c r="AA161" s="13"/>
    </row>
    <row r="162" spans="2:27" x14ac:dyDescent="0.25">
      <c r="B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T162" s="13"/>
      <c r="U162" s="13"/>
      <c r="V162" s="13"/>
      <c r="W162" s="13"/>
      <c r="X162" s="13"/>
      <c r="Y162" s="13"/>
      <c r="Z162" s="13"/>
      <c r="AA162" s="13"/>
    </row>
    <row r="163" spans="2:27" x14ac:dyDescent="0.25">
      <c r="B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T163" s="13"/>
      <c r="U163" s="13"/>
      <c r="V163" s="13"/>
      <c r="W163" s="13"/>
      <c r="X163" s="13"/>
      <c r="Y163" s="13"/>
      <c r="Z163" s="13"/>
      <c r="AA163" s="13"/>
    </row>
    <row r="164" spans="2:27" x14ac:dyDescent="0.25">
      <c r="B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T164" s="13"/>
      <c r="U164" s="13"/>
      <c r="V164" s="13"/>
      <c r="W164" s="13"/>
      <c r="X164" s="13"/>
      <c r="Y164" s="13"/>
      <c r="Z164" s="13"/>
      <c r="AA164" s="13"/>
    </row>
    <row r="165" spans="2:27" x14ac:dyDescent="0.25">
      <c r="B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T165" s="13"/>
      <c r="U165" s="13"/>
      <c r="V165" s="13"/>
      <c r="W165" s="13"/>
      <c r="X165" s="13"/>
      <c r="Y165" s="13"/>
      <c r="Z165" s="13"/>
      <c r="AA165" s="13"/>
    </row>
    <row r="166" spans="2:27" x14ac:dyDescent="0.25">
      <c r="B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T166" s="13"/>
      <c r="U166" s="13"/>
      <c r="V166" s="13"/>
      <c r="W166" s="13"/>
      <c r="X166" s="13"/>
      <c r="Y166" s="13"/>
      <c r="Z166" s="13"/>
      <c r="AA166" s="13"/>
    </row>
    <row r="167" spans="2:27" x14ac:dyDescent="0.25">
      <c r="B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T167" s="13"/>
      <c r="U167" s="13"/>
      <c r="V167" s="13"/>
      <c r="W167" s="13"/>
      <c r="X167" s="13"/>
      <c r="Y167" s="13"/>
      <c r="Z167" s="13"/>
      <c r="AA167" s="13"/>
    </row>
    <row r="168" spans="2:27" x14ac:dyDescent="0.25">
      <c r="B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T168" s="13"/>
      <c r="U168" s="13"/>
      <c r="V168" s="13"/>
      <c r="W168" s="13"/>
      <c r="X168" s="13"/>
      <c r="Y168" s="13"/>
      <c r="Z168" s="13"/>
      <c r="AA168" s="13"/>
    </row>
    <row r="169" spans="2:27" x14ac:dyDescent="0.25">
      <c r="B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T169" s="13"/>
      <c r="U169" s="13"/>
      <c r="V169" s="13"/>
      <c r="W169" s="13"/>
      <c r="X169" s="13"/>
      <c r="Y169" s="13"/>
      <c r="Z169" s="13"/>
      <c r="AA169" s="13"/>
    </row>
    <row r="170" spans="2:27" x14ac:dyDescent="0.25">
      <c r="B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T170" s="13"/>
      <c r="U170" s="13"/>
      <c r="V170" s="13"/>
      <c r="W170" s="13"/>
      <c r="X170" s="13"/>
      <c r="Y170" s="13"/>
      <c r="Z170" s="13"/>
      <c r="AA170" s="13"/>
    </row>
    <row r="171" spans="2:27" x14ac:dyDescent="0.25">
      <c r="B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T171" s="13"/>
      <c r="U171" s="13"/>
      <c r="V171" s="13"/>
      <c r="W171" s="13"/>
      <c r="X171" s="13"/>
      <c r="Y171" s="13"/>
      <c r="Z171" s="13"/>
      <c r="AA171" s="13"/>
    </row>
    <row r="172" spans="2:27" x14ac:dyDescent="0.25">
      <c r="B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T172" s="13"/>
      <c r="U172" s="13"/>
      <c r="V172" s="13"/>
      <c r="W172" s="13"/>
      <c r="X172" s="13"/>
      <c r="Y172" s="13"/>
      <c r="Z172" s="13"/>
      <c r="AA172" s="13"/>
    </row>
    <row r="173" spans="2:27" x14ac:dyDescent="0.25">
      <c r="B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T173" s="13"/>
      <c r="U173" s="13"/>
      <c r="V173" s="13"/>
      <c r="W173" s="13"/>
      <c r="X173" s="13"/>
      <c r="Y173" s="13"/>
      <c r="Z173" s="13"/>
      <c r="AA173" s="13"/>
    </row>
    <row r="174" spans="2:27" x14ac:dyDescent="0.25">
      <c r="B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T174" s="13"/>
      <c r="U174" s="13"/>
      <c r="V174" s="13"/>
      <c r="W174" s="13"/>
      <c r="X174" s="13"/>
      <c r="Y174" s="13"/>
      <c r="Z174" s="13"/>
      <c r="AA174" s="13"/>
    </row>
    <row r="175" spans="2:27" x14ac:dyDescent="0.25">
      <c r="B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T175" s="13"/>
      <c r="U175" s="13"/>
      <c r="V175" s="13"/>
      <c r="W175" s="13"/>
      <c r="X175" s="13"/>
      <c r="Y175" s="13"/>
      <c r="Z175" s="13"/>
      <c r="AA175" s="13"/>
    </row>
    <row r="176" spans="2:27" x14ac:dyDescent="0.25">
      <c r="B176" s="13"/>
      <c r="C176" s="13"/>
      <c r="D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T176" s="13"/>
      <c r="U176" s="13"/>
      <c r="V176" s="13"/>
      <c r="W176" s="13"/>
      <c r="X176" s="13"/>
      <c r="Y176" s="13"/>
      <c r="Z176" s="13"/>
      <c r="AA176" s="13"/>
    </row>
    <row r="177" spans="2:27" x14ac:dyDescent="0.25">
      <c r="B177" s="13"/>
      <c r="C177" s="13"/>
      <c r="D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T177" s="13"/>
      <c r="U177" s="13"/>
      <c r="V177" s="13"/>
      <c r="W177" s="13"/>
      <c r="X177" s="13"/>
      <c r="Y177" s="13"/>
      <c r="Z177" s="13"/>
      <c r="AA177" s="13"/>
    </row>
    <row r="178" spans="2:27" x14ac:dyDescent="0.25">
      <c r="B178" s="13"/>
      <c r="C178" s="13"/>
      <c r="D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T178" s="13"/>
      <c r="U178" s="13"/>
      <c r="V178" s="13"/>
      <c r="W178" s="13"/>
      <c r="X178" s="13"/>
      <c r="Y178" s="13"/>
      <c r="Z178" s="13"/>
      <c r="AA178" s="13"/>
    </row>
    <row r="179" spans="2:27" x14ac:dyDescent="0.25">
      <c r="B179" s="13"/>
      <c r="C179" s="13"/>
      <c r="D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T179" s="13"/>
      <c r="U179" s="13"/>
      <c r="V179" s="13"/>
      <c r="W179" s="13"/>
      <c r="X179" s="13"/>
      <c r="Y179" s="13"/>
      <c r="Z179" s="13"/>
      <c r="AA179" s="13"/>
    </row>
    <row r="180" spans="2:27" x14ac:dyDescent="0.25">
      <c r="B180" s="13"/>
      <c r="C180" s="13"/>
      <c r="D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T180" s="13"/>
      <c r="U180" s="13"/>
      <c r="V180" s="13"/>
      <c r="W180" s="13"/>
      <c r="X180" s="13"/>
      <c r="Y180" s="13"/>
      <c r="Z180" s="13"/>
      <c r="AA180" s="13"/>
    </row>
    <row r="181" spans="2:27" x14ac:dyDescent="0.25">
      <c r="B181" s="13"/>
      <c r="C181" s="13"/>
      <c r="D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T181" s="13"/>
      <c r="U181" s="13"/>
      <c r="V181" s="13"/>
      <c r="W181" s="13"/>
      <c r="X181" s="13"/>
      <c r="Y181" s="13"/>
      <c r="Z181" s="13"/>
      <c r="AA181" s="13"/>
    </row>
    <row r="182" spans="2:27" x14ac:dyDescent="0.25">
      <c r="B182" s="13"/>
      <c r="C182" s="13"/>
      <c r="D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T182" s="13"/>
      <c r="U182" s="13"/>
      <c r="V182" s="13"/>
      <c r="W182" s="13"/>
      <c r="X182" s="13"/>
      <c r="Y182" s="13"/>
      <c r="Z182" s="13"/>
      <c r="AA182" s="13"/>
    </row>
    <row r="183" spans="2:27" x14ac:dyDescent="0.25">
      <c r="B183" s="13"/>
      <c r="C183" s="13"/>
      <c r="D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T183" s="13"/>
      <c r="U183" s="13"/>
      <c r="V183" s="13"/>
      <c r="W183" s="13"/>
      <c r="X183" s="13"/>
      <c r="Y183" s="13"/>
      <c r="Z183" s="13"/>
      <c r="AA183" s="13"/>
    </row>
    <row r="184" spans="2:27" x14ac:dyDescent="0.25">
      <c r="B184" s="13"/>
      <c r="C184" s="13"/>
      <c r="D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T184" s="13"/>
      <c r="U184" s="13"/>
      <c r="V184" s="13"/>
      <c r="W184" s="13"/>
      <c r="X184" s="13"/>
      <c r="Y184" s="13"/>
      <c r="Z184" s="13"/>
      <c r="AA184" s="13"/>
    </row>
    <row r="185" spans="2:27" x14ac:dyDescent="0.25">
      <c r="B185" s="13"/>
      <c r="C185" s="13"/>
      <c r="D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T185" s="13"/>
      <c r="U185" s="13"/>
      <c r="V185" s="13"/>
      <c r="W185" s="13"/>
      <c r="X185" s="13"/>
      <c r="Y185" s="13"/>
      <c r="Z185" s="13"/>
      <c r="AA185" s="13"/>
    </row>
    <row r="186" spans="2:27" x14ac:dyDescent="0.25">
      <c r="B186" s="13"/>
      <c r="C186" s="13"/>
      <c r="D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T186" s="13"/>
      <c r="U186" s="13"/>
      <c r="V186" s="13"/>
      <c r="W186" s="13"/>
      <c r="X186" s="13"/>
      <c r="Y186" s="13"/>
      <c r="Z186" s="13"/>
      <c r="AA186" s="13"/>
    </row>
    <row r="187" spans="2:27" x14ac:dyDescent="0.25">
      <c r="B187" s="13"/>
      <c r="C187" s="13"/>
      <c r="D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T187" s="13"/>
      <c r="U187" s="13"/>
      <c r="V187" s="13"/>
      <c r="W187" s="13"/>
      <c r="X187" s="13"/>
      <c r="Y187" s="13"/>
      <c r="Z187" s="13"/>
      <c r="AA187" s="13"/>
    </row>
    <row r="188" spans="2:27" x14ac:dyDescent="0.25">
      <c r="B188" s="13"/>
      <c r="C188" s="13"/>
      <c r="D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T188" s="13"/>
      <c r="U188" s="13"/>
      <c r="V188" s="13"/>
      <c r="W188" s="13"/>
      <c r="X188" s="13"/>
      <c r="Y188" s="13"/>
      <c r="Z188" s="13"/>
      <c r="AA188" s="13"/>
    </row>
  </sheetData>
  <mergeCells count="1">
    <mergeCell ref="B2:D8"/>
  </mergeCells>
  <pageMargins left="0.7" right="0.7" top="0.75" bottom="0.75" header="0.3" footer="0.3"/>
  <drawing r:id="rId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DEE0796-AB26-4159-8349-089D10642580}">
          <x14:formula1>
            <xm:f>ACquisti!$I$2:$I$7</xm:f>
          </x14:formula1>
          <xm:sqref>I3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1AC54-A6C4-474C-8B43-E0ABBFA935AC}">
  <dimension ref="A1:G42"/>
  <sheetViews>
    <sheetView workbookViewId="0">
      <selection sqref="A1:H42"/>
    </sheetView>
  </sheetViews>
  <sheetFormatPr defaultRowHeight="15" x14ac:dyDescent="0.25"/>
  <sheetData>
    <row r="1" spans="1:7" x14ac:dyDescent="0.25">
      <c r="A1" t="s">
        <v>15</v>
      </c>
      <c r="B1" t="s">
        <v>36</v>
      </c>
      <c r="C1" t="s">
        <v>37</v>
      </c>
      <c r="D1" t="s">
        <v>38</v>
      </c>
      <c r="E1" t="s">
        <v>14</v>
      </c>
      <c r="F1" t="s">
        <v>39</v>
      </c>
      <c r="G1" t="s">
        <v>66</v>
      </c>
    </row>
    <row r="2" spans="1:7" x14ac:dyDescent="0.25">
      <c r="A2">
        <v>1</v>
      </c>
      <c r="B2" t="s">
        <v>41</v>
      </c>
      <c r="C2" t="s">
        <v>42</v>
      </c>
      <c r="D2" t="s">
        <v>43</v>
      </c>
      <c r="E2">
        <v>1</v>
      </c>
      <c r="F2">
        <v>1200</v>
      </c>
      <c r="G2">
        <v>2022</v>
      </c>
    </row>
    <row r="3" spans="1:7" x14ac:dyDescent="0.25">
      <c r="A3">
        <v>1</v>
      </c>
      <c r="B3" t="s">
        <v>41</v>
      </c>
      <c r="C3" t="s">
        <v>44</v>
      </c>
      <c r="D3" t="s">
        <v>43</v>
      </c>
      <c r="E3">
        <v>2</v>
      </c>
      <c r="F3">
        <v>1400</v>
      </c>
      <c r="G3">
        <v>2010</v>
      </c>
    </row>
    <row r="4" spans="1:7" x14ac:dyDescent="0.25">
      <c r="A4">
        <v>1</v>
      </c>
      <c r="B4" t="s">
        <v>45</v>
      </c>
      <c r="C4" t="s">
        <v>42</v>
      </c>
      <c r="D4" t="s">
        <v>43</v>
      </c>
      <c r="E4">
        <v>11</v>
      </c>
      <c r="F4">
        <v>1200</v>
      </c>
      <c r="G4">
        <v>2023</v>
      </c>
    </row>
    <row r="5" spans="1:7" x14ac:dyDescent="0.25">
      <c r="A5">
        <v>1</v>
      </c>
      <c r="B5" t="s">
        <v>45</v>
      </c>
      <c r="C5" t="s">
        <v>44</v>
      </c>
      <c r="D5" t="s">
        <v>43</v>
      </c>
      <c r="E5">
        <v>12</v>
      </c>
      <c r="F5">
        <v>1400</v>
      </c>
      <c r="G5">
        <v>2023</v>
      </c>
    </row>
    <row r="6" spans="1:7" x14ac:dyDescent="0.25">
      <c r="A6">
        <v>1</v>
      </c>
      <c r="B6" t="s">
        <v>41</v>
      </c>
      <c r="C6" t="s">
        <v>42</v>
      </c>
      <c r="D6" t="s">
        <v>43</v>
      </c>
      <c r="E6">
        <v>1</v>
      </c>
      <c r="F6">
        <v>1200</v>
      </c>
      <c r="G6">
        <v>2023</v>
      </c>
    </row>
    <row r="7" spans="1:7" x14ac:dyDescent="0.25">
      <c r="A7">
        <v>1</v>
      </c>
      <c r="B7" t="s">
        <v>41</v>
      </c>
      <c r="C7" t="s">
        <v>42</v>
      </c>
      <c r="D7" t="s">
        <v>43</v>
      </c>
      <c r="E7">
        <v>21</v>
      </c>
      <c r="F7">
        <v>1000</v>
      </c>
      <c r="G7">
        <v>2022</v>
      </c>
    </row>
    <row r="8" spans="1:7" x14ac:dyDescent="0.25">
      <c r="A8">
        <v>1</v>
      </c>
      <c r="B8" t="s">
        <v>45</v>
      </c>
      <c r="C8" t="s">
        <v>42</v>
      </c>
      <c r="D8" t="s">
        <v>43</v>
      </c>
      <c r="E8">
        <v>31</v>
      </c>
      <c r="F8">
        <v>1200</v>
      </c>
      <c r="G8">
        <v>2023</v>
      </c>
    </row>
    <row r="9" spans="1:7" x14ac:dyDescent="0.25">
      <c r="A9">
        <v>2</v>
      </c>
      <c r="B9" t="s">
        <v>41</v>
      </c>
      <c r="C9" t="s">
        <v>42</v>
      </c>
      <c r="D9" t="s">
        <v>47</v>
      </c>
      <c r="E9">
        <v>3</v>
      </c>
      <c r="F9">
        <v>1600</v>
      </c>
      <c r="G9">
        <v>2014</v>
      </c>
    </row>
    <row r="10" spans="1:7" x14ac:dyDescent="0.25">
      <c r="A10">
        <v>2</v>
      </c>
      <c r="B10" t="s">
        <v>41</v>
      </c>
      <c r="C10" t="s">
        <v>44</v>
      </c>
      <c r="D10" t="s">
        <v>47</v>
      </c>
      <c r="E10">
        <v>4</v>
      </c>
      <c r="F10">
        <v>1800</v>
      </c>
      <c r="G10">
        <v>2014</v>
      </c>
    </row>
    <row r="11" spans="1:7" x14ac:dyDescent="0.25">
      <c r="A11">
        <v>2</v>
      </c>
      <c r="B11" t="s">
        <v>45</v>
      </c>
      <c r="C11" t="s">
        <v>42</v>
      </c>
      <c r="D11" t="s">
        <v>47</v>
      </c>
      <c r="E11">
        <v>13</v>
      </c>
      <c r="F11">
        <v>1600</v>
      </c>
      <c r="G11">
        <v>2023</v>
      </c>
    </row>
    <row r="12" spans="1:7" x14ac:dyDescent="0.25">
      <c r="A12">
        <v>2</v>
      </c>
      <c r="B12" t="s">
        <v>45</v>
      </c>
      <c r="C12" t="s">
        <v>44</v>
      </c>
      <c r="D12" t="s">
        <v>47</v>
      </c>
      <c r="E12">
        <v>14</v>
      </c>
      <c r="F12">
        <v>1800</v>
      </c>
      <c r="G12">
        <v>2023</v>
      </c>
    </row>
    <row r="13" spans="1:7" x14ac:dyDescent="0.25">
      <c r="A13">
        <v>2</v>
      </c>
      <c r="B13" t="s">
        <v>49</v>
      </c>
      <c r="C13" t="s">
        <v>42</v>
      </c>
      <c r="D13" t="s">
        <v>47</v>
      </c>
      <c r="E13">
        <v>23</v>
      </c>
      <c r="F13">
        <v>1100</v>
      </c>
      <c r="G13">
        <v>2022</v>
      </c>
    </row>
    <row r="14" spans="1:7" x14ac:dyDescent="0.25">
      <c r="A14">
        <v>2</v>
      </c>
      <c r="B14" t="s">
        <v>41</v>
      </c>
      <c r="C14" t="s">
        <v>42</v>
      </c>
      <c r="D14" t="s">
        <v>47</v>
      </c>
      <c r="E14">
        <v>33</v>
      </c>
      <c r="F14">
        <v>1400</v>
      </c>
      <c r="G14">
        <v>2023</v>
      </c>
    </row>
    <row r="15" spans="1:7" x14ac:dyDescent="0.25">
      <c r="A15">
        <v>3</v>
      </c>
      <c r="B15" t="s">
        <v>41</v>
      </c>
      <c r="C15" t="s">
        <v>42</v>
      </c>
      <c r="D15" t="s">
        <v>48</v>
      </c>
      <c r="E15">
        <v>5</v>
      </c>
      <c r="F15">
        <v>1200</v>
      </c>
      <c r="G15">
        <v>2022</v>
      </c>
    </row>
    <row r="16" spans="1:7" x14ac:dyDescent="0.25">
      <c r="A16">
        <v>3</v>
      </c>
      <c r="B16" t="s">
        <v>49</v>
      </c>
      <c r="C16" t="s">
        <v>42</v>
      </c>
      <c r="D16" t="s">
        <v>48</v>
      </c>
      <c r="E16">
        <v>6</v>
      </c>
      <c r="F16">
        <v>1200</v>
      </c>
      <c r="G16">
        <v>2022</v>
      </c>
    </row>
    <row r="17" spans="1:7" x14ac:dyDescent="0.25">
      <c r="A17">
        <v>3</v>
      </c>
      <c r="B17" t="s">
        <v>45</v>
      </c>
      <c r="C17" t="s">
        <v>42</v>
      </c>
      <c r="D17" t="s">
        <v>48</v>
      </c>
      <c r="E17">
        <v>15</v>
      </c>
      <c r="F17">
        <v>1200</v>
      </c>
      <c r="G17">
        <v>2023</v>
      </c>
    </row>
    <row r="18" spans="1:7" x14ac:dyDescent="0.25">
      <c r="A18">
        <v>3</v>
      </c>
      <c r="B18" t="s">
        <v>46</v>
      </c>
      <c r="C18" t="s">
        <v>42</v>
      </c>
      <c r="D18" t="s">
        <v>48</v>
      </c>
      <c r="E18">
        <v>16</v>
      </c>
      <c r="F18">
        <v>1200</v>
      </c>
      <c r="G18">
        <v>2023</v>
      </c>
    </row>
    <row r="19" spans="1:7" x14ac:dyDescent="0.25">
      <c r="A19">
        <v>3</v>
      </c>
      <c r="B19" t="s">
        <v>41</v>
      </c>
      <c r="C19" t="s">
        <v>44</v>
      </c>
      <c r="D19" t="s">
        <v>48</v>
      </c>
      <c r="E19">
        <v>22</v>
      </c>
      <c r="F19">
        <v>1200</v>
      </c>
      <c r="G19">
        <v>2022</v>
      </c>
    </row>
    <row r="20" spans="1:7" x14ac:dyDescent="0.25">
      <c r="A20">
        <v>3</v>
      </c>
      <c r="B20" t="s">
        <v>46</v>
      </c>
      <c r="C20" t="s">
        <v>44</v>
      </c>
      <c r="D20" t="s">
        <v>48</v>
      </c>
      <c r="E20">
        <v>32</v>
      </c>
      <c r="F20">
        <v>1300</v>
      </c>
      <c r="G20">
        <v>2023</v>
      </c>
    </row>
    <row r="21" spans="1:7" x14ac:dyDescent="0.25">
      <c r="A21">
        <v>4</v>
      </c>
      <c r="B21" t="s">
        <v>49</v>
      </c>
      <c r="C21" t="s">
        <v>44</v>
      </c>
      <c r="D21" t="s">
        <v>50</v>
      </c>
      <c r="E21">
        <v>7</v>
      </c>
      <c r="F21">
        <v>1400</v>
      </c>
      <c r="G21">
        <v>2022</v>
      </c>
    </row>
    <row r="22" spans="1:7" x14ac:dyDescent="0.25">
      <c r="A22">
        <v>4</v>
      </c>
      <c r="B22" t="s">
        <v>49</v>
      </c>
      <c r="C22" t="s">
        <v>42</v>
      </c>
      <c r="D22" t="s">
        <v>50</v>
      </c>
      <c r="E22">
        <v>8</v>
      </c>
      <c r="F22">
        <v>1600</v>
      </c>
      <c r="G22">
        <v>2022</v>
      </c>
    </row>
    <row r="23" spans="1:7" x14ac:dyDescent="0.25">
      <c r="A23">
        <v>4</v>
      </c>
      <c r="B23" t="s">
        <v>46</v>
      </c>
      <c r="C23" t="s">
        <v>44</v>
      </c>
      <c r="D23" t="s">
        <v>50</v>
      </c>
      <c r="E23">
        <v>17</v>
      </c>
      <c r="F23">
        <v>1400</v>
      </c>
      <c r="G23">
        <v>2023</v>
      </c>
    </row>
    <row r="24" spans="1:7" x14ac:dyDescent="0.25">
      <c r="A24">
        <v>4</v>
      </c>
      <c r="B24" t="s">
        <v>46</v>
      </c>
      <c r="C24" t="s">
        <v>42</v>
      </c>
      <c r="D24" t="s">
        <v>50</v>
      </c>
      <c r="E24">
        <v>18</v>
      </c>
      <c r="F24">
        <v>1600</v>
      </c>
      <c r="G24">
        <v>2023</v>
      </c>
    </row>
    <row r="25" spans="1:7" x14ac:dyDescent="0.25">
      <c r="A25">
        <v>4</v>
      </c>
      <c r="B25" t="s">
        <v>49</v>
      </c>
      <c r="C25" t="s">
        <v>44</v>
      </c>
      <c r="D25" t="s">
        <v>50</v>
      </c>
      <c r="E25">
        <v>24</v>
      </c>
      <c r="F25">
        <v>1300</v>
      </c>
      <c r="G25">
        <v>2022</v>
      </c>
    </row>
    <row r="26" spans="1:7" x14ac:dyDescent="0.25">
      <c r="A26">
        <v>4</v>
      </c>
      <c r="B26" t="s">
        <v>49</v>
      </c>
      <c r="C26" t="s">
        <v>44</v>
      </c>
      <c r="D26" t="s">
        <v>50</v>
      </c>
      <c r="E26">
        <v>34</v>
      </c>
      <c r="F26">
        <v>1500</v>
      </c>
      <c r="G26">
        <v>2023</v>
      </c>
    </row>
    <row r="27" spans="1:7" x14ac:dyDescent="0.25">
      <c r="A27">
        <v>5</v>
      </c>
      <c r="B27" t="s">
        <v>49</v>
      </c>
      <c r="C27" t="s">
        <v>44</v>
      </c>
      <c r="D27" t="s">
        <v>51</v>
      </c>
      <c r="E27">
        <v>9</v>
      </c>
      <c r="F27">
        <v>1800</v>
      </c>
      <c r="G27">
        <v>2022</v>
      </c>
    </row>
    <row r="28" spans="1:7" x14ac:dyDescent="0.25">
      <c r="A28">
        <v>5</v>
      </c>
      <c r="B28" t="s">
        <v>49</v>
      </c>
      <c r="C28" t="s">
        <v>42</v>
      </c>
      <c r="D28" t="s">
        <v>51</v>
      </c>
      <c r="E28">
        <v>10</v>
      </c>
      <c r="F28">
        <v>1200</v>
      </c>
      <c r="G28">
        <v>2022</v>
      </c>
    </row>
    <row r="29" spans="1:7" x14ac:dyDescent="0.25">
      <c r="A29">
        <v>5</v>
      </c>
      <c r="B29" t="s">
        <v>46</v>
      </c>
      <c r="C29" t="s">
        <v>44</v>
      </c>
      <c r="D29" t="s">
        <v>51</v>
      </c>
      <c r="E29">
        <v>19</v>
      </c>
      <c r="F29">
        <v>1800</v>
      </c>
      <c r="G29">
        <v>2023</v>
      </c>
    </row>
    <row r="30" spans="1:7" x14ac:dyDescent="0.25">
      <c r="A30">
        <v>5</v>
      </c>
      <c r="B30" t="s">
        <v>46</v>
      </c>
      <c r="C30" t="s">
        <v>42</v>
      </c>
      <c r="D30" t="s">
        <v>51</v>
      </c>
      <c r="E30">
        <v>20</v>
      </c>
      <c r="F30">
        <v>1200</v>
      </c>
      <c r="G30">
        <v>2023</v>
      </c>
    </row>
    <row r="31" spans="1:7" x14ac:dyDescent="0.25">
      <c r="A31">
        <v>5</v>
      </c>
      <c r="B31" t="s">
        <v>45</v>
      </c>
      <c r="C31" t="s">
        <v>42</v>
      </c>
      <c r="D31" t="s">
        <v>51</v>
      </c>
      <c r="E31">
        <v>25</v>
      </c>
      <c r="F31">
        <v>1400</v>
      </c>
      <c r="G31">
        <v>2022</v>
      </c>
    </row>
    <row r="32" spans="1:7" x14ac:dyDescent="0.25">
      <c r="A32">
        <v>5</v>
      </c>
      <c r="B32" t="s">
        <v>45</v>
      </c>
      <c r="C32" t="s">
        <v>42</v>
      </c>
      <c r="D32" t="s">
        <v>51</v>
      </c>
      <c r="E32">
        <v>35</v>
      </c>
      <c r="F32">
        <v>1600</v>
      </c>
      <c r="G32">
        <v>2023</v>
      </c>
    </row>
    <row r="33" spans="1:7" x14ac:dyDescent="0.25">
      <c r="A33">
        <v>6</v>
      </c>
      <c r="B33" t="s">
        <v>45</v>
      </c>
      <c r="C33" t="s">
        <v>44</v>
      </c>
      <c r="D33" t="s">
        <v>52</v>
      </c>
      <c r="E33">
        <v>26</v>
      </c>
      <c r="F33">
        <v>1500</v>
      </c>
      <c r="G33">
        <v>2022</v>
      </c>
    </row>
    <row r="34" spans="1:7" x14ac:dyDescent="0.25">
      <c r="A34">
        <v>6</v>
      </c>
      <c r="B34" t="s">
        <v>46</v>
      </c>
      <c r="C34" t="s">
        <v>44</v>
      </c>
      <c r="D34" t="s">
        <v>52</v>
      </c>
      <c r="E34">
        <v>36</v>
      </c>
      <c r="F34">
        <v>1700</v>
      </c>
      <c r="G34">
        <v>2023</v>
      </c>
    </row>
    <row r="35" spans="1:7" x14ac:dyDescent="0.25">
      <c r="A35">
        <v>7</v>
      </c>
      <c r="B35" t="s">
        <v>46</v>
      </c>
      <c r="C35" t="s">
        <v>42</v>
      </c>
      <c r="D35" t="s">
        <v>53</v>
      </c>
      <c r="E35">
        <v>27</v>
      </c>
      <c r="F35">
        <v>1200</v>
      </c>
      <c r="G35">
        <v>2022</v>
      </c>
    </row>
    <row r="36" spans="1:7" x14ac:dyDescent="0.25">
      <c r="A36">
        <v>7</v>
      </c>
      <c r="B36" t="s">
        <v>41</v>
      </c>
      <c r="C36" t="s">
        <v>42</v>
      </c>
      <c r="D36" t="s">
        <v>53</v>
      </c>
      <c r="E36">
        <v>37</v>
      </c>
      <c r="F36">
        <v>1200</v>
      </c>
      <c r="G36">
        <v>2023</v>
      </c>
    </row>
    <row r="37" spans="1:7" x14ac:dyDescent="0.25">
      <c r="A37">
        <v>8</v>
      </c>
      <c r="B37" t="s">
        <v>46</v>
      </c>
      <c r="C37" t="s">
        <v>44</v>
      </c>
      <c r="D37" t="s">
        <v>54</v>
      </c>
      <c r="E37">
        <v>28</v>
      </c>
      <c r="F37">
        <v>1400</v>
      </c>
      <c r="G37">
        <v>2022</v>
      </c>
    </row>
    <row r="38" spans="1:7" x14ac:dyDescent="0.25">
      <c r="A38">
        <v>8</v>
      </c>
      <c r="B38" t="s">
        <v>49</v>
      </c>
      <c r="C38" t="s">
        <v>44</v>
      </c>
      <c r="D38" t="s">
        <v>54</v>
      </c>
      <c r="E38">
        <v>38</v>
      </c>
      <c r="F38">
        <v>1300</v>
      </c>
      <c r="G38">
        <v>2023</v>
      </c>
    </row>
    <row r="39" spans="1:7" x14ac:dyDescent="0.25">
      <c r="A39">
        <v>9</v>
      </c>
      <c r="B39" t="s">
        <v>41</v>
      </c>
      <c r="C39" t="s">
        <v>42</v>
      </c>
      <c r="D39" t="s">
        <v>55</v>
      </c>
      <c r="E39">
        <v>29</v>
      </c>
      <c r="F39">
        <v>1000</v>
      </c>
      <c r="G39">
        <v>2022</v>
      </c>
    </row>
    <row r="40" spans="1:7" x14ac:dyDescent="0.25">
      <c r="A40">
        <v>9</v>
      </c>
      <c r="B40" t="s">
        <v>45</v>
      </c>
      <c r="C40" t="s">
        <v>42</v>
      </c>
      <c r="D40" t="s">
        <v>55</v>
      </c>
      <c r="E40">
        <v>39</v>
      </c>
      <c r="F40">
        <v>1400</v>
      </c>
      <c r="G40">
        <v>2023</v>
      </c>
    </row>
    <row r="41" spans="1:7" x14ac:dyDescent="0.25">
      <c r="A41">
        <v>10</v>
      </c>
      <c r="B41" t="s">
        <v>49</v>
      </c>
      <c r="C41" t="s">
        <v>44</v>
      </c>
      <c r="D41" t="s">
        <v>56</v>
      </c>
      <c r="E41">
        <v>30</v>
      </c>
      <c r="F41">
        <v>1100</v>
      </c>
      <c r="G41">
        <v>2022</v>
      </c>
    </row>
    <row r="42" spans="1:7" x14ac:dyDescent="0.25">
      <c r="A42">
        <v>10</v>
      </c>
      <c r="B42" t="s">
        <v>46</v>
      </c>
      <c r="C42" t="s">
        <v>44</v>
      </c>
      <c r="D42" t="s">
        <v>56</v>
      </c>
      <c r="E42">
        <v>40</v>
      </c>
      <c r="F42">
        <v>1000</v>
      </c>
      <c r="G42">
        <v>2023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3E7D-8AA6-4459-9819-FE297122DED4}">
  <dimension ref="A1:G32"/>
  <sheetViews>
    <sheetView workbookViewId="0">
      <selection sqref="A1:G32"/>
    </sheetView>
  </sheetViews>
  <sheetFormatPr defaultRowHeight="15" x14ac:dyDescent="0.25"/>
  <cols>
    <col min="5" max="5" width="10.42578125" style="6" bestFit="1" customWidth="1"/>
  </cols>
  <sheetData>
    <row r="1" spans="1:7" x14ac:dyDescent="0.25">
      <c r="A1" t="s">
        <v>18</v>
      </c>
      <c r="B1" t="s">
        <v>13</v>
      </c>
      <c r="C1" t="s">
        <v>14</v>
      </c>
      <c r="D1" t="s">
        <v>15</v>
      </c>
      <c r="E1" s="6" t="s">
        <v>19</v>
      </c>
      <c r="F1" t="s">
        <v>20</v>
      </c>
      <c r="G1" t="s">
        <v>31</v>
      </c>
    </row>
    <row r="2" spans="1:7" x14ac:dyDescent="0.25">
      <c r="A2">
        <v>1</v>
      </c>
      <c r="B2">
        <v>6</v>
      </c>
      <c r="C2">
        <v>1</v>
      </c>
      <c r="D2">
        <v>1</v>
      </c>
      <c r="E2" s="6">
        <v>44941</v>
      </c>
      <c r="F2">
        <v>18000</v>
      </c>
      <c r="G2">
        <f>YEAR(E2)</f>
        <v>2023</v>
      </c>
    </row>
    <row r="3" spans="1:7" x14ac:dyDescent="0.25">
      <c r="A3">
        <v>2</v>
      </c>
      <c r="B3">
        <v>7</v>
      </c>
      <c r="C3">
        <v>2</v>
      </c>
      <c r="D3">
        <v>1</v>
      </c>
      <c r="E3" s="6">
        <v>44977</v>
      </c>
      <c r="F3">
        <v>20000</v>
      </c>
      <c r="G3">
        <f t="shared" ref="G3:G32" si="0">YEAR(E3)</f>
        <v>2023</v>
      </c>
    </row>
    <row r="4" spans="1:7" x14ac:dyDescent="0.25">
      <c r="A4">
        <v>3</v>
      </c>
      <c r="B4">
        <v>8</v>
      </c>
      <c r="C4">
        <v>3</v>
      </c>
      <c r="D4">
        <v>2</v>
      </c>
      <c r="E4" s="6">
        <v>42068</v>
      </c>
      <c r="F4">
        <v>22000</v>
      </c>
      <c r="G4">
        <f t="shared" si="0"/>
        <v>2015</v>
      </c>
    </row>
    <row r="5" spans="1:7" x14ac:dyDescent="0.25">
      <c r="A5">
        <v>4</v>
      </c>
      <c r="B5">
        <v>9</v>
      </c>
      <c r="C5">
        <v>4</v>
      </c>
      <c r="D5">
        <v>2</v>
      </c>
      <c r="E5" s="6">
        <v>42104</v>
      </c>
      <c r="F5">
        <v>25000</v>
      </c>
      <c r="G5">
        <f t="shared" si="0"/>
        <v>2015</v>
      </c>
    </row>
    <row r="6" spans="1:7" x14ac:dyDescent="0.25">
      <c r="A6">
        <v>5</v>
      </c>
      <c r="B6">
        <v>10</v>
      </c>
      <c r="C6">
        <v>5</v>
      </c>
      <c r="D6">
        <v>3</v>
      </c>
      <c r="E6" s="6">
        <v>45061</v>
      </c>
      <c r="F6">
        <v>17000</v>
      </c>
      <c r="G6">
        <f t="shared" si="0"/>
        <v>2023</v>
      </c>
    </row>
    <row r="7" spans="1:7" x14ac:dyDescent="0.25">
      <c r="A7">
        <v>6</v>
      </c>
      <c r="B7">
        <v>6</v>
      </c>
      <c r="C7">
        <v>6</v>
      </c>
      <c r="D7">
        <v>3</v>
      </c>
      <c r="E7" s="6">
        <v>45097</v>
      </c>
      <c r="F7">
        <v>20000</v>
      </c>
      <c r="G7">
        <f t="shared" si="0"/>
        <v>2023</v>
      </c>
    </row>
    <row r="8" spans="1:7" x14ac:dyDescent="0.25">
      <c r="A8">
        <v>7</v>
      </c>
      <c r="B8">
        <v>7</v>
      </c>
      <c r="C8">
        <v>7</v>
      </c>
      <c r="D8">
        <v>4</v>
      </c>
      <c r="E8" s="6">
        <v>45112</v>
      </c>
      <c r="F8">
        <v>22000</v>
      </c>
      <c r="G8">
        <f t="shared" si="0"/>
        <v>2023</v>
      </c>
    </row>
    <row r="9" spans="1:7" x14ac:dyDescent="0.25">
      <c r="A9">
        <v>8</v>
      </c>
      <c r="B9">
        <v>6</v>
      </c>
      <c r="C9">
        <v>8</v>
      </c>
      <c r="D9">
        <v>4</v>
      </c>
      <c r="E9" s="6">
        <v>45148</v>
      </c>
      <c r="F9">
        <v>25000</v>
      </c>
      <c r="G9">
        <f t="shared" si="0"/>
        <v>2023</v>
      </c>
    </row>
    <row r="10" spans="1:7" x14ac:dyDescent="0.25">
      <c r="A10">
        <v>9</v>
      </c>
      <c r="B10">
        <v>6</v>
      </c>
      <c r="C10">
        <v>9</v>
      </c>
      <c r="D10">
        <v>5</v>
      </c>
      <c r="E10" s="6">
        <v>45184</v>
      </c>
      <c r="F10">
        <v>18000</v>
      </c>
      <c r="G10">
        <f t="shared" si="0"/>
        <v>2023</v>
      </c>
    </row>
    <row r="11" spans="1:7" x14ac:dyDescent="0.25">
      <c r="A11">
        <v>10</v>
      </c>
      <c r="B11">
        <v>9</v>
      </c>
      <c r="C11">
        <v>10</v>
      </c>
      <c r="D11">
        <v>5</v>
      </c>
      <c r="E11" s="6">
        <v>45219</v>
      </c>
      <c r="F11">
        <v>20000</v>
      </c>
      <c r="G11">
        <f t="shared" si="0"/>
        <v>2023</v>
      </c>
    </row>
    <row r="12" spans="1:7" x14ac:dyDescent="0.25">
      <c r="A12">
        <v>11</v>
      </c>
      <c r="B12">
        <v>10</v>
      </c>
      <c r="C12">
        <v>11</v>
      </c>
      <c r="D12">
        <v>1</v>
      </c>
      <c r="E12" s="6">
        <v>45306</v>
      </c>
      <c r="F12">
        <v>22000</v>
      </c>
      <c r="G12">
        <f t="shared" si="0"/>
        <v>2024</v>
      </c>
    </row>
    <row r="13" spans="1:7" x14ac:dyDescent="0.25">
      <c r="A13">
        <v>12</v>
      </c>
      <c r="B13">
        <v>8</v>
      </c>
      <c r="C13">
        <v>12</v>
      </c>
      <c r="D13">
        <v>1</v>
      </c>
      <c r="E13" s="6">
        <v>45342</v>
      </c>
      <c r="F13">
        <v>25000</v>
      </c>
      <c r="G13">
        <f t="shared" si="0"/>
        <v>2024</v>
      </c>
    </row>
    <row r="14" spans="1:7" x14ac:dyDescent="0.25">
      <c r="A14">
        <v>13</v>
      </c>
      <c r="B14">
        <v>6</v>
      </c>
      <c r="C14">
        <v>13</v>
      </c>
      <c r="D14">
        <v>2</v>
      </c>
      <c r="E14" s="6">
        <v>45356</v>
      </c>
      <c r="F14">
        <v>17000</v>
      </c>
      <c r="G14">
        <f t="shared" si="0"/>
        <v>2024</v>
      </c>
    </row>
    <row r="15" spans="1:7" x14ac:dyDescent="0.25">
      <c r="A15">
        <v>14</v>
      </c>
      <c r="B15">
        <v>2</v>
      </c>
      <c r="C15">
        <v>14</v>
      </c>
      <c r="D15">
        <v>2</v>
      </c>
      <c r="E15" s="6">
        <v>45392</v>
      </c>
      <c r="F15">
        <v>18000</v>
      </c>
      <c r="G15">
        <f t="shared" si="0"/>
        <v>2024</v>
      </c>
    </row>
    <row r="16" spans="1:7" x14ac:dyDescent="0.25">
      <c r="A16">
        <v>15</v>
      </c>
      <c r="B16">
        <v>8</v>
      </c>
      <c r="C16">
        <v>15</v>
      </c>
      <c r="D16">
        <v>3</v>
      </c>
      <c r="E16" s="6">
        <v>45427</v>
      </c>
      <c r="F16">
        <v>22000</v>
      </c>
      <c r="G16">
        <f t="shared" si="0"/>
        <v>2024</v>
      </c>
    </row>
    <row r="17" spans="1:7" x14ac:dyDescent="0.25">
      <c r="A17">
        <v>16</v>
      </c>
      <c r="B17">
        <v>2</v>
      </c>
      <c r="C17">
        <v>1</v>
      </c>
      <c r="D17">
        <v>1</v>
      </c>
      <c r="E17" s="6">
        <v>45427</v>
      </c>
      <c r="F17">
        <v>13000</v>
      </c>
      <c r="G17">
        <f t="shared" si="0"/>
        <v>2024</v>
      </c>
    </row>
    <row r="18" spans="1:7" x14ac:dyDescent="0.25">
      <c r="A18">
        <v>17</v>
      </c>
      <c r="B18">
        <v>1</v>
      </c>
      <c r="C18">
        <v>17</v>
      </c>
      <c r="D18">
        <v>1</v>
      </c>
      <c r="E18" s="6">
        <v>45458</v>
      </c>
      <c r="F18">
        <v>18000</v>
      </c>
      <c r="G18">
        <f t="shared" si="0"/>
        <v>2024</v>
      </c>
    </row>
    <row r="19" spans="1:7" x14ac:dyDescent="0.25">
      <c r="A19">
        <v>18</v>
      </c>
      <c r="B19">
        <v>2</v>
      </c>
      <c r="C19">
        <v>18</v>
      </c>
      <c r="D19">
        <v>2</v>
      </c>
      <c r="E19" s="6">
        <v>45493</v>
      </c>
      <c r="F19">
        <v>19000</v>
      </c>
      <c r="G19">
        <f t="shared" si="0"/>
        <v>2024</v>
      </c>
    </row>
    <row r="20" spans="1:7" x14ac:dyDescent="0.25">
      <c r="A20">
        <v>19</v>
      </c>
      <c r="B20">
        <v>3</v>
      </c>
      <c r="C20">
        <v>19</v>
      </c>
      <c r="D20">
        <v>3</v>
      </c>
      <c r="E20" s="6">
        <v>45529</v>
      </c>
      <c r="F20">
        <v>20000</v>
      </c>
      <c r="G20">
        <f t="shared" si="0"/>
        <v>2024</v>
      </c>
    </row>
    <row r="21" spans="1:7" x14ac:dyDescent="0.25">
      <c r="A21">
        <v>20</v>
      </c>
      <c r="B21">
        <v>4</v>
      </c>
      <c r="C21">
        <v>20</v>
      </c>
      <c r="D21">
        <v>4</v>
      </c>
      <c r="E21" s="6">
        <v>45565</v>
      </c>
      <c r="F21">
        <v>21000</v>
      </c>
      <c r="G21">
        <f t="shared" si="0"/>
        <v>2024</v>
      </c>
    </row>
    <row r="22" spans="1:7" x14ac:dyDescent="0.25">
      <c r="A22">
        <v>21</v>
      </c>
      <c r="B22">
        <v>5</v>
      </c>
      <c r="C22">
        <v>26</v>
      </c>
      <c r="D22">
        <v>5</v>
      </c>
      <c r="E22" s="6">
        <v>45570</v>
      </c>
      <c r="F22">
        <v>7000</v>
      </c>
      <c r="G22">
        <f t="shared" si="0"/>
        <v>2024</v>
      </c>
    </row>
    <row r="23" spans="1:7" x14ac:dyDescent="0.25">
      <c r="A23">
        <v>22</v>
      </c>
      <c r="B23">
        <v>6</v>
      </c>
      <c r="C23">
        <v>27</v>
      </c>
      <c r="D23">
        <v>6</v>
      </c>
      <c r="E23" s="6">
        <v>45606</v>
      </c>
      <c r="F23">
        <v>8800</v>
      </c>
      <c r="G23">
        <f t="shared" si="0"/>
        <v>2024</v>
      </c>
    </row>
    <row r="24" spans="1:7" x14ac:dyDescent="0.25">
      <c r="A24">
        <v>23</v>
      </c>
      <c r="B24">
        <v>7</v>
      </c>
      <c r="C24">
        <v>28</v>
      </c>
      <c r="D24">
        <v>7</v>
      </c>
      <c r="E24" s="6">
        <v>45641</v>
      </c>
      <c r="F24">
        <v>9200</v>
      </c>
      <c r="G24">
        <f t="shared" si="0"/>
        <v>2024</v>
      </c>
    </row>
    <row r="25" spans="1:7" x14ac:dyDescent="0.25">
      <c r="A25">
        <v>24</v>
      </c>
      <c r="B25">
        <v>8</v>
      </c>
      <c r="C25">
        <v>29</v>
      </c>
      <c r="D25">
        <v>8</v>
      </c>
      <c r="E25" s="6">
        <v>45677</v>
      </c>
      <c r="F25">
        <v>7500</v>
      </c>
      <c r="G25">
        <f t="shared" si="0"/>
        <v>2025</v>
      </c>
    </row>
    <row r="26" spans="1:7" x14ac:dyDescent="0.25">
      <c r="A26">
        <v>25</v>
      </c>
      <c r="B26">
        <v>9</v>
      </c>
      <c r="C26">
        <v>30</v>
      </c>
      <c r="D26">
        <v>9</v>
      </c>
      <c r="E26" s="6">
        <v>45713</v>
      </c>
      <c r="F26">
        <v>8500</v>
      </c>
      <c r="G26">
        <f t="shared" si="0"/>
        <v>2025</v>
      </c>
    </row>
    <row r="27" spans="1:7" x14ac:dyDescent="0.25">
      <c r="A27">
        <v>26</v>
      </c>
      <c r="B27">
        <v>10</v>
      </c>
      <c r="C27">
        <v>31</v>
      </c>
      <c r="D27">
        <v>10</v>
      </c>
      <c r="E27" s="6">
        <v>45718</v>
      </c>
      <c r="F27">
        <v>9600</v>
      </c>
      <c r="G27">
        <f t="shared" si="0"/>
        <v>2025</v>
      </c>
    </row>
    <row r="28" spans="1:7" x14ac:dyDescent="0.25">
      <c r="A28">
        <v>27</v>
      </c>
      <c r="B28">
        <v>1</v>
      </c>
      <c r="C28">
        <v>32</v>
      </c>
      <c r="D28">
        <v>1</v>
      </c>
      <c r="E28" s="6">
        <v>45752</v>
      </c>
      <c r="F28">
        <v>9400</v>
      </c>
      <c r="G28">
        <f t="shared" si="0"/>
        <v>2025</v>
      </c>
    </row>
    <row r="29" spans="1:7" x14ac:dyDescent="0.25">
      <c r="A29">
        <v>28</v>
      </c>
      <c r="B29">
        <v>2</v>
      </c>
      <c r="C29">
        <v>33</v>
      </c>
      <c r="D29">
        <v>2</v>
      </c>
      <c r="E29" s="6">
        <v>45787</v>
      </c>
      <c r="F29">
        <v>9900</v>
      </c>
      <c r="G29">
        <f t="shared" si="0"/>
        <v>2025</v>
      </c>
    </row>
    <row r="30" spans="1:7" x14ac:dyDescent="0.25">
      <c r="A30">
        <v>29</v>
      </c>
      <c r="B30">
        <v>3</v>
      </c>
      <c r="C30">
        <v>34</v>
      </c>
      <c r="D30">
        <v>3</v>
      </c>
      <c r="E30" s="6">
        <v>45823</v>
      </c>
      <c r="F30">
        <v>9800</v>
      </c>
      <c r="G30">
        <f t="shared" si="0"/>
        <v>2025</v>
      </c>
    </row>
    <row r="31" spans="1:7" x14ac:dyDescent="0.25">
      <c r="A31">
        <v>30</v>
      </c>
      <c r="B31">
        <v>4</v>
      </c>
      <c r="C31">
        <v>35</v>
      </c>
      <c r="D31">
        <v>4</v>
      </c>
      <c r="E31" s="6">
        <v>45858</v>
      </c>
      <c r="F31">
        <v>7000</v>
      </c>
      <c r="G31">
        <f t="shared" si="0"/>
        <v>2025</v>
      </c>
    </row>
    <row r="32" spans="1:7" x14ac:dyDescent="0.25">
      <c r="A32">
        <v>31</v>
      </c>
      <c r="B32">
        <v>5</v>
      </c>
      <c r="C32">
        <v>36</v>
      </c>
      <c r="D32">
        <v>5</v>
      </c>
      <c r="E32" s="6">
        <v>45894</v>
      </c>
      <c r="F32">
        <v>8500</v>
      </c>
      <c r="G32">
        <f t="shared" si="0"/>
        <v>2025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8A8D3-A15D-47AA-A871-9C37FC5824A0}">
  <dimension ref="A1:I42"/>
  <sheetViews>
    <sheetView zoomScale="115" zoomScaleNormal="115" workbookViewId="0">
      <selection sqref="A1:G42"/>
    </sheetView>
  </sheetViews>
  <sheetFormatPr defaultRowHeight="15" x14ac:dyDescent="0.25"/>
  <cols>
    <col min="5" max="5" width="15.7109375" style="6" bestFit="1" customWidth="1"/>
  </cols>
  <sheetData>
    <row r="1" spans="1:9" x14ac:dyDescent="0.25">
      <c r="A1" t="s">
        <v>12</v>
      </c>
      <c r="B1" t="s">
        <v>13</v>
      </c>
      <c r="C1" t="s">
        <v>14</v>
      </c>
      <c r="D1" t="s">
        <v>15</v>
      </c>
      <c r="E1" s="6" t="s">
        <v>16</v>
      </c>
      <c r="F1" t="s">
        <v>17</v>
      </c>
    </row>
    <row r="2" spans="1:9" x14ac:dyDescent="0.25">
      <c r="A2">
        <v>1</v>
      </c>
      <c r="B2">
        <v>1</v>
      </c>
      <c r="C2">
        <v>1</v>
      </c>
      <c r="D2">
        <v>1</v>
      </c>
      <c r="E2" s="6">
        <v>44576</v>
      </c>
      <c r="F2">
        <v>15000</v>
      </c>
      <c r="G2">
        <f>YEAR(E2)</f>
        <v>2022</v>
      </c>
      <c r="I2">
        <v>2010</v>
      </c>
    </row>
    <row r="3" spans="1:9" x14ac:dyDescent="0.25">
      <c r="A3">
        <v>2</v>
      </c>
      <c r="B3">
        <v>2</v>
      </c>
      <c r="C3">
        <v>2</v>
      </c>
      <c r="D3">
        <v>1</v>
      </c>
      <c r="E3" s="6">
        <v>40229</v>
      </c>
      <c r="F3">
        <v>18000</v>
      </c>
      <c r="G3">
        <f t="shared" ref="G3:G42" si="0">YEAR(E3)</f>
        <v>2010</v>
      </c>
      <c r="I3">
        <v>2014</v>
      </c>
    </row>
    <row r="4" spans="1:9" x14ac:dyDescent="0.25">
      <c r="A4">
        <v>3</v>
      </c>
      <c r="B4">
        <v>3</v>
      </c>
      <c r="C4">
        <v>3</v>
      </c>
      <c r="D4">
        <v>2</v>
      </c>
      <c r="E4" s="6">
        <v>41703</v>
      </c>
      <c r="F4">
        <v>20000</v>
      </c>
      <c r="G4">
        <f t="shared" si="0"/>
        <v>2014</v>
      </c>
      <c r="I4">
        <v>2022</v>
      </c>
    </row>
    <row r="5" spans="1:9" x14ac:dyDescent="0.25">
      <c r="A5">
        <v>4</v>
      </c>
      <c r="B5">
        <v>4</v>
      </c>
      <c r="C5">
        <v>4</v>
      </c>
      <c r="D5">
        <v>2</v>
      </c>
      <c r="E5" s="6">
        <v>41739</v>
      </c>
      <c r="F5">
        <v>22000</v>
      </c>
      <c r="G5">
        <f t="shared" si="0"/>
        <v>2014</v>
      </c>
      <c r="I5">
        <v>2023</v>
      </c>
    </row>
    <row r="6" spans="1:9" x14ac:dyDescent="0.25">
      <c r="A6">
        <v>5</v>
      </c>
      <c r="B6">
        <v>5</v>
      </c>
      <c r="C6">
        <v>5</v>
      </c>
      <c r="D6">
        <v>3</v>
      </c>
      <c r="E6" s="6">
        <v>44696</v>
      </c>
      <c r="F6">
        <v>15000</v>
      </c>
      <c r="G6">
        <f t="shared" si="0"/>
        <v>2022</v>
      </c>
      <c r="I6">
        <v>2024</v>
      </c>
    </row>
    <row r="7" spans="1:9" x14ac:dyDescent="0.25">
      <c r="A7">
        <v>6</v>
      </c>
      <c r="B7">
        <v>1</v>
      </c>
      <c r="C7">
        <v>6</v>
      </c>
      <c r="D7">
        <v>3</v>
      </c>
      <c r="E7" s="6">
        <v>44732</v>
      </c>
      <c r="F7">
        <v>18000</v>
      </c>
      <c r="G7">
        <f t="shared" si="0"/>
        <v>2022</v>
      </c>
      <c r="I7">
        <v>2025</v>
      </c>
    </row>
    <row r="8" spans="1:9" x14ac:dyDescent="0.25">
      <c r="A8">
        <v>7</v>
      </c>
      <c r="B8">
        <v>2</v>
      </c>
      <c r="C8">
        <v>7</v>
      </c>
      <c r="D8">
        <v>4</v>
      </c>
      <c r="E8" s="6">
        <v>44747</v>
      </c>
      <c r="F8">
        <v>20000</v>
      </c>
      <c r="G8">
        <f t="shared" si="0"/>
        <v>2022</v>
      </c>
    </row>
    <row r="9" spans="1:9" x14ac:dyDescent="0.25">
      <c r="A9">
        <v>8</v>
      </c>
      <c r="B9">
        <v>3</v>
      </c>
      <c r="C9">
        <v>8</v>
      </c>
      <c r="D9">
        <v>4</v>
      </c>
      <c r="E9" s="6">
        <v>44783</v>
      </c>
      <c r="F9">
        <v>22000</v>
      </c>
      <c r="G9">
        <f t="shared" si="0"/>
        <v>2022</v>
      </c>
    </row>
    <row r="10" spans="1:9" x14ac:dyDescent="0.25">
      <c r="A10">
        <v>9</v>
      </c>
      <c r="B10">
        <v>4</v>
      </c>
      <c r="C10">
        <v>9</v>
      </c>
      <c r="D10">
        <v>5</v>
      </c>
      <c r="E10" s="6">
        <v>44819</v>
      </c>
      <c r="F10">
        <v>15000</v>
      </c>
      <c r="G10">
        <f t="shared" si="0"/>
        <v>2022</v>
      </c>
    </row>
    <row r="11" spans="1:9" x14ac:dyDescent="0.25">
      <c r="A11">
        <v>10</v>
      </c>
      <c r="B11">
        <v>5</v>
      </c>
      <c r="C11">
        <v>10</v>
      </c>
      <c r="D11">
        <v>5</v>
      </c>
      <c r="E11" s="6">
        <v>44854</v>
      </c>
      <c r="F11">
        <v>18000</v>
      </c>
      <c r="G11">
        <f t="shared" si="0"/>
        <v>2022</v>
      </c>
    </row>
    <row r="12" spans="1:9" x14ac:dyDescent="0.25">
      <c r="A12">
        <v>11</v>
      </c>
      <c r="B12">
        <v>1</v>
      </c>
      <c r="C12">
        <v>11</v>
      </c>
      <c r="D12">
        <v>1</v>
      </c>
      <c r="E12" s="6">
        <v>44941</v>
      </c>
      <c r="F12">
        <v>20000</v>
      </c>
      <c r="G12">
        <f t="shared" si="0"/>
        <v>2023</v>
      </c>
    </row>
    <row r="13" spans="1:9" x14ac:dyDescent="0.25">
      <c r="A13">
        <v>12</v>
      </c>
      <c r="B13">
        <v>3</v>
      </c>
      <c r="C13">
        <v>12</v>
      </c>
      <c r="D13">
        <v>1</v>
      </c>
      <c r="E13" s="6">
        <v>44977</v>
      </c>
      <c r="F13">
        <v>22000</v>
      </c>
      <c r="G13">
        <f t="shared" si="0"/>
        <v>2023</v>
      </c>
    </row>
    <row r="14" spans="1:9" x14ac:dyDescent="0.25">
      <c r="A14">
        <v>13</v>
      </c>
      <c r="B14">
        <v>4</v>
      </c>
      <c r="C14">
        <v>13</v>
      </c>
      <c r="D14">
        <v>2</v>
      </c>
      <c r="E14" s="6">
        <v>44990</v>
      </c>
      <c r="F14">
        <v>15000</v>
      </c>
      <c r="G14">
        <f t="shared" si="0"/>
        <v>2023</v>
      </c>
    </row>
    <row r="15" spans="1:9" x14ac:dyDescent="0.25">
      <c r="A15">
        <v>14</v>
      </c>
      <c r="B15">
        <v>4</v>
      </c>
      <c r="C15">
        <v>14</v>
      </c>
      <c r="D15">
        <v>2</v>
      </c>
      <c r="E15" s="6">
        <v>45026</v>
      </c>
      <c r="F15">
        <v>18000</v>
      </c>
      <c r="G15">
        <f t="shared" si="0"/>
        <v>2023</v>
      </c>
    </row>
    <row r="16" spans="1:9" x14ac:dyDescent="0.25">
      <c r="A16">
        <v>15</v>
      </c>
      <c r="B16">
        <v>5</v>
      </c>
      <c r="C16">
        <v>15</v>
      </c>
      <c r="D16">
        <v>3</v>
      </c>
      <c r="E16" s="6">
        <v>45061</v>
      </c>
      <c r="F16">
        <v>20000</v>
      </c>
      <c r="G16">
        <f t="shared" si="0"/>
        <v>2023</v>
      </c>
    </row>
    <row r="17" spans="1:7" x14ac:dyDescent="0.25">
      <c r="A17">
        <v>16</v>
      </c>
      <c r="B17">
        <v>2</v>
      </c>
      <c r="C17">
        <v>16</v>
      </c>
      <c r="D17">
        <v>3</v>
      </c>
      <c r="E17" s="6">
        <v>45097</v>
      </c>
      <c r="F17">
        <v>22000</v>
      </c>
      <c r="G17">
        <f t="shared" si="0"/>
        <v>2023</v>
      </c>
    </row>
    <row r="18" spans="1:7" x14ac:dyDescent="0.25">
      <c r="A18">
        <v>17</v>
      </c>
      <c r="B18">
        <v>4</v>
      </c>
      <c r="C18">
        <v>17</v>
      </c>
      <c r="D18">
        <v>4</v>
      </c>
      <c r="E18" s="6">
        <v>45112</v>
      </c>
      <c r="F18">
        <v>15000</v>
      </c>
      <c r="G18">
        <f t="shared" si="0"/>
        <v>2023</v>
      </c>
    </row>
    <row r="19" spans="1:7" x14ac:dyDescent="0.25">
      <c r="A19">
        <v>18</v>
      </c>
      <c r="B19">
        <v>2</v>
      </c>
      <c r="C19">
        <v>18</v>
      </c>
      <c r="D19">
        <v>4</v>
      </c>
      <c r="E19" s="6">
        <v>45148</v>
      </c>
      <c r="F19">
        <v>18000</v>
      </c>
      <c r="G19">
        <f t="shared" si="0"/>
        <v>2023</v>
      </c>
    </row>
    <row r="20" spans="1:7" x14ac:dyDescent="0.25">
      <c r="A20">
        <v>19</v>
      </c>
      <c r="B20">
        <v>2</v>
      </c>
      <c r="C20">
        <v>19</v>
      </c>
      <c r="D20">
        <v>5</v>
      </c>
      <c r="E20" s="6">
        <v>45184</v>
      </c>
      <c r="F20">
        <v>20000</v>
      </c>
      <c r="G20">
        <f t="shared" si="0"/>
        <v>2023</v>
      </c>
    </row>
    <row r="21" spans="1:7" x14ac:dyDescent="0.25">
      <c r="A21">
        <v>20</v>
      </c>
      <c r="B21">
        <v>1</v>
      </c>
      <c r="C21">
        <v>20</v>
      </c>
      <c r="D21">
        <v>5</v>
      </c>
      <c r="E21" s="6">
        <v>45219</v>
      </c>
      <c r="F21">
        <v>22000</v>
      </c>
      <c r="G21">
        <f t="shared" si="0"/>
        <v>2023</v>
      </c>
    </row>
    <row r="22" spans="1:7" x14ac:dyDescent="0.25">
      <c r="A22">
        <v>21</v>
      </c>
      <c r="B22">
        <v>6</v>
      </c>
      <c r="C22">
        <v>1</v>
      </c>
      <c r="D22">
        <v>1</v>
      </c>
      <c r="E22" s="6">
        <v>45219</v>
      </c>
      <c r="F22">
        <v>10000</v>
      </c>
      <c r="G22">
        <f t="shared" si="0"/>
        <v>2023</v>
      </c>
    </row>
    <row r="23" spans="1:7" x14ac:dyDescent="0.25">
      <c r="A23">
        <v>22</v>
      </c>
      <c r="B23">
        <v>21</v>
      </c>
      <c r="C23">
        <v>21</v>
      </c>
      <c r="D23">
        <v>1</v>
      </c>
      <c r="E23" s="6">
        <v>44571</v>
      </c>
      <c r="F23">
        <v>8500</v>
      </c>
      <c r="G23">
        <f t="shared" si="0"/>
        <v>2022</v>
      </c>
    </row>
    <row r="24" spans="1:7" x14ac:dyDescent="0.25">
      <c r="A24">
        <v>23</v>
      </c>
      <c r="B24">
        <v>22</v>
      </c>
      <c r="C24">
        <v>22</v>
      </c>
      <c r="D24">
        <v>3</v>
      </c>
      <c r="E24" s="6">
        <v>44607</v>
      </c>
      <c r="F24">
        <v>8000</v>
      </c>
      <c r="G24">
        <f t="shared" si="0"/>
        <v>2022</v>
      </c>
    </row>
    <row r="25" spans="1:7" x14ac:dyDescent="0.25">
      <c r="A25">
        <v>24</v>
      </c>
      <c r="B25">
        <v>23</v>
      </c>
      <c r="C25">
        <v>23</v>
      </c>
      <c r="D25">
        <v>2</v>
      </c>
      <c r="E25" s="6">
        <v>44640</v>
      </c>
      <c r="F25">
        <v>9200</v>
      </c>
      <c r="G25">
        <f t="shared" si="0"/>
        <v>2022</v>
      </c>
    </row>
    <row r="26" spans="1:7" x14ac:dyDescent="0.25">
      <c r="A26">
        <v>25</v>
      </c>
      <c r="B26">
        <v>24</v>
      </c>
      <c r="C26">
        <v>24</v>
      </c>
      <c r="D26">
        <v>4</v>
      </c>
      <c r="E26" s="6">
        <v>44676</v>
      </c>
      <c r="F26">
        <v>8700</v>
      </c>
      <c r="G26">
        <f t="shared" si="0"/>
        <v>2022</v>
      </c>
    </row>
    <row r="27" spans="1:7" x14ac:dyDescent="0.25">
      <c r="A27">
        <v>26</v>
      </c>
      <c r="B27">
        <v>25</v>
      </c>
      <c r="C27">
        <v>25</v>
      </c>
      <c r="D27">
        <v>5</v>
      </c>
      <c r="E27" s="6">
        <v>44711</v>
      </c>
      <c r="F27">
        <v>9500</v>
      </c>
      <c r="G27">
        <f t="shared" si="0"/>
        <v>2022</v>
      </c>
    </row>
    <row r="28" spans="1:7" x14ac:dyDescent="0.25">
      <c r="A28">
        <v>27</v>
      </c>
      <c r="B28">
        <v>26</v>
      </c>
      <c r="C28">
        <v>26</v>
      </c>
      <c r="D28">
        <v>6</v>
      </c>
      <c r="E28" s="6">
        <v>44717</v>
      </c>
      <c r="F28">
        <v>7000</v>
      </c>
      <c r="G28">
        <f t="shared" si="0"/>
        <v>2022</v>
      </c>
    </row>
    <row r="29" spans="1:7" x14ac:dyDescent="0.25">
      <c r="A29">
        <v>28</v>
      </c>
      <c r="B29">
        <v>27</v>
      </c>
      <c r="C29">
        <v>27</v>
      </c>
      <c r="D29">
        <v>7</v>
      </c>
      <c r="E29" s="6">
        <v>44752</v>
      </c>
      <c r="F29">
        <v>8800</v>
      </c>
      <c r="G29">
        <f t="shared" si="0"/>
        <v>2022</v>
      </c>
    </row>
    <row r="30" spans="1:7" x14ac:dyDescent="0.25">
      <c r="A30">
        <v>29</v>
      </c>
      <c r="B30">
        <v>28</v>
      </c>
      <c r="C30">
        <v>28</v>
      </c>
      <c r="D30">
        <v>8</v>
      </c>
      <c r="E30" s="6">
        <v>44788</v>
      </c>
      <c r="F30">
        <v>9200</v>
      </c>
      <c r="G30">
        <f t="shared" si="0"/>
        <v>2022</v>
      </c>
    </row>
    <row r="31" spans="1:7" x14ac:dyDescent="0.25">
      <c r="A31">
        <v>30</v>
      </c>
      <c r="B31">
        <v>29</v>
      </c>
      <c r="C31">
        <v>29</v>
      </c>
      <c r="D31">
        <v>9</v>
      </c>
      <c r="E31" s="6">
        <v>44824</v>
      </c>
      <c r="F31">
        <v>7500</v>
      </c>
      <c r="G31">
        <f t="shared" si="0"/>
        <v>2022</v>
      </c>
    </row>
    <row r="32" spans="1:7" x14ac:dyDescent="0.25">
      <c r="A32">
        <v>31</v>
      </c>
      <c r="B32">
        <v>30</v>
      </c>
      <c r="C32">
        <v>30</v>
      </c>
      <c r="D32">
        <v>10</v>
      </c>
      <c r="E32" s="6">
        <v>44824</v>
      </c>
      <c r="F32">
        <v>8500</v>
      </c>
      <c r="G32">
        <f t="shared" si="0"/>
        <v>2022</v>
      </c>
    </row>
    <row r="33" spans="1:7" x14ac:dyDescent="0.25">
      <c r="A33">
        <v>32</v>
      </c>
      <c r="B33">
        <v>31</v>
      </c>
      <c r="C33">
        <v>31</v>
      </c>
      <c r="D33">
        <v>1</v>
      </c>
      <c r="E33" s="6">
        <v>44936</v>
      </c>
      <c r="F33">
        <v>9600</v>
      </c>
      <c r="G33">
        <f t="shared" si="0"/>
        <v>2023</v>
      </c>
    </row>
    <row r="34" spans="1:7" x14ac:dyDescent="0.25">
      <c r="A34">
        <v>33</v>
      </c>
      <c r="B34">
        <v>32</v>
      </c>
      <c r="C34">
        <v>32</v>
      </c>
      <c r="D34">
        <v>3</v>
      </c>
      <c r="E34" s="6">
        <v>44972</v>
      </c>
      <c r="F34">
        <v>9400</v>
      </c>
      <c r="G34">
        <f t="shared" si="0"/>
        <v>2023</v>
      </c>
    </row>
    <row r="35" spans="1:7" x14ac:dyDescent="0.25">
      <c r="A35">
        <v>34</v>
      </c>
      <c r="B35">
        <v>33</v>
      </c>
      <c r="C35">
        <v>33</v>
      </c>
      <c r="D35">
        <v>2</v>
      </c>
      <c r="E35" s="6">
        <v>45005</v>
      </c>
      <c r="F35">
        <v>9900</v>
      </c>
      <c r="G35">
        <f t="shared" si="0"/>
        <v>2023</v>
      </c>
    </row>
    <row r="36" spans="1:7" x14ac:dyDescent="0.25">
      <c r="A36">
        <v>35</v>
      </c>
      <c r="B36">
        <v>34</v>
      </c>
      <c r="C36">
        <v>34</v>
      </c>
      <c r="D36">
        <v>4</v>
      </c>
      <c r="E36" s="6">
        <v>45041</v>
      </c>
      <c r="F36">
        <v>9800</v>
      </c>
      <c r="G36">
        <f t="shared" si="0"/>
        <v>2023</v>
      </c>
    </row>
    <row r="37" spans="1:7" x14ac:dyDescent="0.25">
      <c r="A37">
        <v>36</v>
      </c>
      <c r="B37">
        <v>35</v>
      </c>
      <c r="C37">
        <v>35</v>
      </c>
      <c r="D37">
        <v>5</v>
      </c>
      <c r="E37" s="6">
        <v>45076</v>
      </c>
      <c r="F37">
        <v>7000</v>
      </c>
      <c r="G37">
        <f t="shared" si="0"/>
        <v>2023</v>
      </c>
    </row>
    <row r="38" spans="1:7" x14ac:dyDescent="0.25">
      <c r="A38">
        <v>37</v>
      </c>
      <c r="B38">
        <v>36</v>
      </c>
      <c r="C38">
        <v>36</v>
      </c>
      <c r="D38">
        <v>6</v>
      </c>
      <c r="E38" s="6">
        <v>45082</v>
      </c>
      <c r="F38">
        <v>8500</v>
      </c>
      <c r="G38">
        <f t="shared" si="0"/>
        <v>2023</v>
      </c>
    </row>
    <row r="39" spans="1:7" x14ac:dyDescent="0.25">
      <c r="A39">
        <v>38</v>
      </c>
      <c r="B39">
        <v>37</v>
      </c>
      <c r="C39">
        <v>37</v>
      </c>
      <c r="D39">
        <v>7</v>
      </c>
      <c r="E39" s="6">
        <v>45117</v>
      </c>
      <c r="F39">
        <v>9000</v>
      </c>
      <c r="G39">
        <f t="shared" si="0"/>
        <v>2023</v>
      </c>
    </row>
    <row r="40" spans="1:7" x14ac:dyDescent="0.25">
      <c r="A40">
        <v>39</v>
      </c>
      <c r="B40">
        <v>38</v>
      </c>
      <c r="C40">
        <v>38</v>
      </c>
      <c r="D40">
        <v>8</v>
      </c>
      <c r="E40" s="6">
        <v>45153</v>
      </c>
      <c r="F40">
        <v>8700</v>
      </c>
      <c r="G40">
        <f t="shared" si="0"/>
        <v>2023</v>
      </c>
    </row>
    <row r="41" spans="1:7" x14ac:dyDescent="0.25">
      <c r="A41">
        <v>40</v>
      </c>
      <c r="B41">
        <v>39</v>
      </c>
      <c r="C41">
        <v>39</v>
      </c>
      <c r="D41">
        <v>9</v>
      </c>
      <c r="E41" s="6">
        <v>45189</v>
      </c>
      <c r="F41">
        <v>8200</v>
      </c>
      <c r="G41">
        <f t="shared" si="0"/>
        <v>2023</v>
      </c>
    </row>
    <row r="42" spans="1:7" x14ac:dyDescent="0.25">
      <c r="A42">
        <v>41</v>
      </c>
      <c r="B42">
        <v>40</v>
      </c>
      <c r="C42">
        <v>40</v>
      </c>
      <c r="D42">
        <v>10</v>
      </c>
      <c r="E42" s="6">
        <v>45189</v>
      </c>
      <c r="F42">
        <v>9500</v>
      </c>
      <c r="G42">
        <f t="shared" si="0"/>
        <v>2023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B3553-1578-4B77-9F1A-D2C5D8202D58}">
  <dimension ref="A1:G32"/>
  <sheetViews>
    <sheetView workbookViewId="0">
      <selection sqref="A1:H32"/>
    </sheetView>
  </sheetViews>
  <sheetFormatPr defaultRowHeight="15" x14ac:dyDescent="0.25"/>
  <sheetData>
    <row r="1" spans="1:7" x14ac:dyDescent="0.25">
      <c r="A1" t="s">
        <v>15</v>
      </c>
      <c r="B1" t="s">
        <v>36</v>
      </c>
      <c r="C1" t="s">
        <v>37</v>
      </c>
      <c r="D1" t="s">
        <v>38</v>
      </c>
      <c r="E1" t="s">
        <v>14</v>
      </c>
      <c r="F1" t="s">
        <v>39</v>
      </c>
      <c r="G1" t="s">
        <v>40</v>
      </c>
    </row>
    <row r="2" spans="1:7" x14ac:dyDescent="0.25">
      <c r="A2">
        <v>1</v>
      </c>
      <c r="B2" t="s">
        <v>41</v>
      </c>
      <c r="C2" t="s">
        <v>42</v>
      </c>
      <c r="D2" t="s">
        <v>43</v>
      </c>
      <c r="E2">
        <v>1</v>
      </c>
      <c r="F2">
        <v>1200</v>
      </c>
      <c r="G2">
        <v>2023</v>
      </c>
    </row>
    <row r="3" spans="1:7" x14ac:dyDescent="0.25">
      <c r="A3">
        <v>1</v>
      </c>
      <c r="B3" t="s">
        <v>41</v>
      </c>
      <c r="C3" t="s">
        <v>44</v>
      </c>
      <c r="D3" t="s">
        <v>43</v>
      </c>
      <c r="E3">
        <v>2</v>
      </c>
      <c r="F3">
        <v>1400</v>
      </c>
      <c r="G3">
        <v>2023</v>
      </c>
    </row>
    <row r="4" spans="1:7" x14ac:dyDescent="0.25">
      <c r="A4">
        <v>1</v>
      </c>
      <c r="B4" t="s">
        <v>45</v>
      </c>
      <c r="C4" t="s">
        <v>42</v>
      </c>
      <c r="D4" t="s">
        <v>43</v>
      </c>
      <c r="E4">
        <v>11</v>
      </c>
      <c r="F4">
        <v>1200</v>
      </c>
      <c r="G4">
        <v>2024</v>
      </c>
    </row>
    <row r="5" spans="1:7" x14ac:dyDescent="0.25">
      <c r="A5">
        <v>1</v>
      </c>
      <c r="B5" t="s">
        <v>45</v>
      </c>
      <c r="C5" t="s">
        <v>44</v>
      </c>
      <c r="D5" t="s">
        <v>43</v>
      </c>
      <c r="E5">
        <v>12</v>
      </c>
      <c r="F5">
        <v>1400</v>
      </c>
      <c r="G5">
        <v>2024</v>
      </c>
    </row>
    <row r="6" spans="1:7" x14ac:dyDescent="0.25">
      <c r="A6">
        <v>1</v>
      </c>
      <c r="B6" t="s">
        <v>41</v>
      </c>
      <c r="C6" t="s">
        <v>42</v>
      </c>
      <c r="D6" t="s">
        <v>43</v>
      </c>
      <c r="E6">
        <v>1</v>
      </c>
      <c r="F6">
        <v>1200</v>
      </c>
      <c r="G6">
        <v>2024</v>
      </c>
    </row>
    <row r="7" spans="1:7" x14ac:dyDescent="0.25">
      <c r="A7">
        <v>1</v>
      </c>
      <c r="B7" t="s">
        <v>46</v>
      </c>
      <c r="C7" t="s">
        <v>44</v>
      </c>
      <c r="D7" t="s">
        <v>43</v>
      </c>
      <c r="E7">
        <v>17</v>
      </c>
      <c r="F7">
        <v>1400</v>
      </c>
      <c r="G7">
        <v>2024</v>
      </c>
    </row>
    <row r="8" spans="1:7" x14ac:dyDescent="0.25">
      <c r="A8">
        <v>1</v>
      </c>
      <c r="B8" t="s">
        <v>46</v>
      </c>
      <c r="C8" t="s">
        <v>44</v>
      </c>
      <c r="D8" t="s">
        <v>43</v>
      </c>
      <c r="E8">
        <v>32</v>
      </c>
      <c r="F8">
        <v>1300</v>
      </c>
      <c r="G8">
        <v>2025</v>
      </c>
    </row>
    <row r="9" spans="1:7" x14ac:dyDescent="0.25">
      <c r="A9">
        <v>2</v>
      </c>
      <c r="B9" t="s">
        <v>41</v>
      </c>
      <c r="C9" t="s">
        <v>42</v>
      </c>
      <c r="D9" t="s">
        <v>47</v>
      </c>
      <c r="E9">
        <v>3</v>
      </c>
      <c r="F9">
        <v>1600</v>
      </c>
      <c r="G9">
        <v>2015</v>
      </c>
    </row>
    <row r="10" spans="1:7" x14ac:dyDescent="0.25">
      <c r="A10">
        <v>2</v>
      </c>
      <c r="B10" t="s">
        <v>41</v>
      </c>
      <c r="C10" t="s">
        <v>44</v>
      </c>
      <c r="D10" t="s">
        <v>47</v>
      </c>
      <c r="E10">
        <v>4</v>
      </c>
      <c r="F10">
        <v>1800</v>
      </c>
      <c r="G10">
        <v>2015</v>
      </c>
    </row>
    <row r="11" spans="1:7" x14ac:dyDescent="0.25">
      <c r="A11">
        <v>2</v>
      </c>
      <c r="B11" t="s">
        <v>45</v>
      </c>
      <c r="C11" t="s">
        <v>42</v>
      </c>
      <c r="D11" t="s">
        <v>47</v>
      </c>
      <c r="E11">
        <v>13</v>
      </c>
      <c r="F11">
        <v>1600</v>
      </c>
      <c r="G11">
        <v>2024</v>
      </c>
    </row>
    <row r="12" spans="1:7" x14ac:dyDescent="0.25">
      <c r="A12">
        <v>2</v>
      </c>
      <c r="B12" t="s">
        <v>45</v>
      </c>
      <c r="C12" t="s">
        <v>44</v>
      </c>
      <c r="D12" t="s">
        <v>47</v>
      </c>
      <c r="E12">
        <v>14</v>
      </c>
      <c r="F12">
        <v>1800</v>
      </c>
      <c r="G12">
        <v>2024</v>
      </c>
    </row>
    <row r="13" spans="1:7" x14ac:dyDescent="0.25">
      <c r="A13">
        <v>2</v>
      </c>
      <c r="B13" t="s">
        <v>46</v>
      </c>
      <c r="C13" t="s">
        <v>42</v>
      </c>
      <c r="D13" t="s">
        <v>47</v>
      </c>
      <c r="E13">
        <v>18</v>
      </c>
      <c r="F13">
        <v>1600</v>
      </c>
      <c r="G13">
        <v>2024</v>
      </c>
    </row>
    <row r="14" spans="1:7" x14ac:dyDescent="0.25">
      <c r="A14">
        <v>2</v>
      </c>
      <c r="B14" t="s">
        <v>41</v>
      </c>
      <c r="C14" t="s">
        <v>42</v>
      </c>
      <c r="D14" t="s">
        <v>47</v>
      </c>
      <c r="E14">
        <v>33</v>
      </c>
      <c r="F14">
        <v>1400</v>
      </c>
      <c r="G14">
        <v>2025</v>
      </c>
    </row>
    <row r="15" spans="1:7" x14ac:dyDescent="0.25">
      <c r="A15">
        <v>3</v>
      </c>
      <c r="B15" t="s">
        <v>41</v>
      </c>
      <c r="C15" t="s">
        <v>42</v>
      </c>
      <c r="D15" t="s">
        <v>48</v>
      </c>
      <c r="E15">
        <v>5</v>
      </c>
      <c r="F15">
        <v>1200</v>
      </c>
      <c r="G15">
        <v>2023</v>
      </c>
    </row>
    <row r="16" spans="1:7" x14ac:dyDescent="0.25">
      <c r="A16">
        <v>3</v>
      </c>
      <c r="B16" t="s">
        <v>49</v>
      </c>
      <c r="C16" t="s">
        <v>42</v>
      </c>
      <c r="D16" t="s">
        <v>48</v>
      </c>
      <c r="E16">
        <v>6</v>
      </c>
      <c r="F16">
        <v>1200</v>
      </c>
      <c r="G16">
        <v>2023</v>
      </c>
    </row>
    <row r="17" spans="1:7" x14ac:dyDescent="0.25">
      <c r="A17">
        <v>3</v>
      </c>
      <c r="B17" t="s">
        <v>45</v>
      </c>
      <c r="C17" t="s">
        <v>42</v>
      </c>
      <c r="D17" t="s">
        <v>48</v>
      </c>
      <c r="E17">
        <v>15</v>
      </c>
      <c r="F17">
        <v>1200</v>
      </c>
      <c r="G17">
        <v>2024</v>
      </c>
    </row>
    <row r="18" spans="1:7" x14ac:dyDescent="0.25">
      <c r="A18">
        <v>3</v>
      </c>
      <c r="B18" t="s">
        <v>46</v>
      </c>
      <c r="C18" t="s">
        <v>44</v>
      </c>
      <c r="D18" t="s">
        <v>48</v>
      </c>
      <c r="E18">
        <v>19</v>
      </c>
      <c r="F18">
        <v>1800</v>
      </c>
      <c r="G18">
        <v>2024</v>
      </c>
    </row>
    <row r="19" spans="1:7" x14ac:dyDescent="0.25">
      <c r="A19">
        <v>3</v>
      </c>
      <c r="B19" t="s">
        <v>49</v>
      </c>
      <c r="C19" t="s">
        <v>44</v>
      </c>
      <c r="D19" t="s">
        <v>48</v>
      </c>
      <c r="E19">
        <v>34</v>
      </c>
      <c r="F19">
        <v>1500</v>
      </c>
      <c r="G19">
        <v>2025</v>
      </c>
    </row>
    <row r="20" spans="1:7" x14ac:dyDescent="0.25">
      <c r="A20">
        <v>4</v>
      </c>
      <c r="B20" t="s">
        <v>49</v>
      </c>
      <c r="C20" t="s">
        <v>44</v>
      </c>
      <c r="D20" t="s">
        <v>50</v>
      </c>
      <c r="E20">
        <v>7</v>
      </c>
      <c r="F20">
        <v>1400</v>
      </c>
      <c r="G20">
        <v>2023</v>
      </c>
    </row>
    <row r="21" spans="1:7" x14ac:dyDescent="0.25">
      <c r="A21">
        <v>4</v>
      </c>
      <c r="B21" t="s">
        <v>49</v>
      </c>
      <c r="C21" t="s">
        <v>42</v>
      </c>
      <c r="D21" t="s">
        <v>50</v>
      </c>
      <c r="E21">
        <v>8</v>
      </c>
      <c r="F21">
        <v>1600</v>
      </c>
      <c r="G21">
        <v>2023</v>
      </c>
    </row>
    <row r="22" spans="1:7" x14ac:dyDescent="0.25">
      <c r="A22">
        <v>4</v>
      </c>
      <c r="B22" t="s">
        <v>46</v>
      </c>
      <c r="C22" t="s">
        <v>42</v>
      </c>
      <c r="D22" t="s">
        <v>50</v>
      </c>
      <c r="E22">
        <v>20</v>
      </c>
      <c r="F22">
        <v>1200</v>
      </c>
      <c r="G22">
        <v>2024</v>
      </c>
    </row>
    <row r="23" spans="1:7" x14ac:dyDescent="0.25">
      <c r="A23">
        <v>4</v>
      </c>
      <c r="B23" t="s">
        <v>45</v>
      </c>
      <c r="C23" t="s">
        <v>42</v>
      </c>
      <c r="D23" t="s">
        <v>50</v>
      </c>
      <c r="E23">
        <v>35</v>
      </c>
      <c r="F23">
        <v>1600</v>
      </c>
      <c r="G23">
        <v>2025</v>
      </c>
    </row>
    <row r="24" spans="1:7" x14ac:dyDescent="0.25">
      <c r="A24">
        <v>5</v>
      </c>
      <c r="B24" t="s">
        <v>49</v>
      </c>
      <c r="C24" t="s">
        <v>44</v>
      </c>
      <c r="D24" t="s">
        <v>51</v>
      </c>
      <c r="E24">
        <v>9</v>
      </c>
      <c r="F24">
        <v>1800</v>
      </c>
      <c r="G24">
        <v>2023</v>
      </c>
    </row>
    <row r="25" spans="1:7" x14ac:dyDescent="0.25">
      <c r="A25">
        <v>5</v>
      </c>
      <c r="B25" t="s">
        <v>49</v>
      </c>
      <c r="C25" t="s">
        <v>42</v>
      </c>
      <c r="D25" t="s">
        <v>51</v>
      </c>
      <c r="E25">
        <v>10</v>
      </c>
      <c r="F25">
        <v>1200</v>
      </c>
      <c r="G25">
        <v>2023</v>
      </c>
    </row>
    <row r="26" spans="1:7" x14ac:dyDescent="0.25">
      <c r="A26">
        <v>5</v>
      </c>
      <c r="B26" t="s">
        <v>45</v>
      </c>
      <c r="C26" t="s">
        <v>44</v>
      </c>
      <c r="D26" t="s">
        <v>51</v>
      </c>
      <c r="E26">
        <v>26</v>
      </c>
      <c r="F26">
        <v>1500</v>
      </c>
      <c r="G26">
        <v>2024</v>
      </c>
    </row>
    <row r="27" spans="1:7" x14ac:dyDescent="0.25">
      <c r="A27">
        <v>5</v>
      </c>
      <c r="B27" t="s">
        <v>46</v>
      </c>
      <c r="C27" t="s">
        <v>44</v>
      </c>
      <c r="D27" t="s">
        <v>51</v>
      </c>
      <c r="E27">
        <v>36</v>
      </c>
      <c r="F27">
        <v>1700</v>
      </c>
      <c r="G27">
        <v>2025</v>
      </c>
    </row>
    <row r="28" spans="1:7" x14ac:dyDescent="0.25">
      <c r="A28">
        <v>6</v>
      </c>
      <c r="B28" t="s">
        <v>46</v>
      </c>
      <c r="C28" t="s">
        <v>42</v>
      </c>
      <c r="D28" t="s">
        <v>52</v>
      </c>
      <c r="E28">
        <v>27</v>
      </c>
      <c r="F28">
        <v>1200</v>
      </c>
      <c r="G28">
        <v>2024</v>
      </c>
    </row>
    <row r="29" spans="1:7" x14ac:dyDescent="0.25">
      <c r="A29">
        <v>7</v>
      </c>
      <c r="B29" t="s">
        <v>46</v>
      </c>
      <c r="C29" t="s">
        <v>44</v>
      </c>
      <c r="D29" t="s">
        <v>53</v>
      </c>
      <c r="E29">
        <v>28</v>
      </c>
      <c r="F29">
        <v>1400</v>
      </c>
      <c r="G29">
        <v>2024</v>
      </c>
    </row>
    <row r="30" spans="1:7" x14ac:dyDescent="0.25">
      <c r="A30">
        <v>8</v>
      </c>
      <c r="B30" t="s">
        <v>41</v>
      </c>
      <c r="C30" t="s">
        <v>42</v>
      </c>
      <c r="D30" t="s">
        <v>54</v>
      </c>
      <c r="E30">
        <v>29</v>
      </c>
      <c r="F30">
        <v>1000</v>
      </c>
      <c r="G30">
        <v>2025</v>
      </c>
    </row>
    <row r="31" spans="1:7" x14ac:dyDescent="0.25">
      <c r="A31">
        <v>9</v>
      </c>
      <c r="B31" t="s">
        <v>49</v>
      </c>
      <c r="C31" t="s">
        <v>44</v>
      </c>
      <c r="D31" t="s">
        <v>55</v>
      </c>
      <c r="E31">
        <v>30</v>
      </c>
      <c r="F31">
        <v>1100</v>
      </c>
      <c r="G31">
        <v>2025</v>
      </c>
    </row>
    <row r="32" spans="1:7" x14ac:dyDescent="0.25">
      <c r="A32">
        <v>10</v>
      </c>
      <c r="B32" t="s">
        <v>45</v>
      </c>
      <c r="C32" t="s">
        <v>42</v>
      </c>
      <c r="D32" t="s">
        <v>56</v>
      </c>
      <c r="E32">
        <v>31</v>
      </c>
      <c r="F32">
        <v>1200</v>
      </c>
      <c r="G32">
        <v>2025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49F21-0034-4B18-A6C7-707A17483E00}">
  <dimension ref="A1:B11"/>
  <sheetViews>
    <sheetView workbookViewId="0">
      <selection sqref="A1:C11"/>
    </sheetView>
  </sheetViews>
  <sheetFormatPr defaultRowHeight="15" x14ac:dyDescent="0.25"/>
  <sheetData>
    <row r="1" spans="1:2" x14ac:dyDescent="0.25">
      <c r="A1" t="s">
        <v>14</v>
      </c>
      <c r="B1" t="s">
        <v>15</v>
      </c>
    </row>
    <row r="2" spans="1:2" x14ac:dyDescent="0.25">
      <c r="A2">
        <v>16</v>
      </c>
      <c r="B2">
        <v>3</v>
      </c>
    </row>
    <row r="3" spans="1:2" x14ac:dyDescent="0.25">
      <c r="A3">
        <v>21</v>
      </c>
      <c r="B3">
        <v>1</v>
      </c>
    </row>
    <row r="4" spans="1:2" x14ac:dyDescent="0.25">
      <c r="A4">
        <v>22</v>
      </c>
      <c r="B4">
        <v>3</v>
      </c>
    </row>
    <row r="5" spans="1:2" x14ac:dyDescent="0.25">
      <c r="A5">
        <v>23</v>
      </c>
      <c r="B5">
        <v>2</v>
      </c>
    </row>
    <row r="6" spans="1:2" x14ac:dyDescent="0.25">
      <c r="A6">
        <v>24</v>
      </c>
      <c r="B6">
        <v>4</v>
      </c>
    </row>
    <row r="7" spans="1:2" x14ac:dyDescent="0.25">
      <c r="A7">
        <v>25</v>
      </c>
      <c r="B7">
        <v>5</v>
      </c>
    </row>
    <row r="8" spans="1:2" x14ac:dyDescent="0.25">
      <c r="A8">
        <v>37</v>
      </c>
      <c r="B8">
        <v>7</v>
      </c>
    </row>
    <row r="9" spans="1:2" x14ac:dyDescent="0.25">
      <c r="A9">
        <v>38</v>
      </c>
      <c r="B9">
        <v>8</v>
      </c>
    </row>
    <row r="10" spans="1:2" x14ac:dyDescent="0.25">
      <c r="A10">
        <v>39</v>
      </c>
      <c r="B10">
        <v>9</v>
      </c>
    </row>
    <row r="11" spans="1:2" x14ac:dyDescent="0.25">
      <c r="A11">
        <v>40</v>
      </c>
      <c r="B11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b6122ce-677b-4da9-80cd-d45cacacb28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8EBFBAC818A947A455242766053E54" ma:contentTypeVersion="6" ma:contentTypeDescription="Create a new document." ma:contentTypeScope="" ma:versionID="8d58fc4da2ddf100d7ca53c4d2dfc844">
  <xsd:schema xmlns:xsd="http://www.w3.org/2001/XMLSchema" xmlns:xs="http://www.w3.org/2001/XMLSchema" xmlns:p="http://schemas.microsoft.com/office/2006/metadata/properties" xmlns:ns3="0b6122ce-677b-4da9-80cd-d45cacacb28c" targetNamespace="http://schemas.microsoft.com/office/2006/metadata/properties" ma:root="true" ma:fieldsID="3b21f5b3da2432c44a2aa8636db534c6" ns3:_="">
    <xsd:import namespace="0b6122ce-677b-4da9-80cd-d45cacacb28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6122ce-677b-4da9-80cd-d45cacacb28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05EEF0-E4BC-4917-B82D-0E7F3D153425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www.w3.org/XML/1998/namespace"/>
    <ds:schemaRef ds:uri="http://purl.org/dc/terms/"/>
    <ds:schemaRef ds:uri="0b6122ce-677b-4da9-80cd-d45cacacb28c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B4B47548-CF1A-4A8D-AD3C-4AEB445AF6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A14C6E-EC40-4C09-8A1F-81214555E0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6122ce-677b-4da9-80cd-d45cacacb2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Dashboardteorica</vt:lpstr>
      <vt:lpstr>Dashboard</vt:lpstr>
      <vt:lpstr>DASH_FINALE</vt:lpstr>
      <vt:lpstr>Foglio1</vt:lpstr>
      <vt:lpstr>Vendite</vt:lpstr>
      <vt:lpstr>ACquisti</vt:lpstr>
      <vt:lpstr>auto vendute per concessionario</vt:lpstr>
      <vt:lpstr>Disponibilità_Auto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Alessandro Dori</cp:lastModifiedBy>
  <dcterms:created xsi:type="dcterms:W3CDTF">2024-08-01T18:37:40Z</dcterms:created>
  <dcterms:modified xsi:type="dcterms:W3CDTF">2024-08-02T18:17:45Z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0x010100CB8EBFBAC818A947A455242766053E54</vt:lpwstr>
  </property>
</Properties>
</file>