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_scripts\FS400_Final_Test_PeSkew_1124\Configuration\"/>
    </mc:Choice>
  </mc:AlternateContent>
  <xr:revisionPtr revIDLastSave="0" documentId="13_ncr:1_{878CF67E-6D67-4E36-A0A3-E81977F94A0D}" xr6:coauthVersionLast="47" xr6:coauthVersionMax="47" xr10:uidLastSave="{00000000-0000-0000-0000-000000000000}"/>
  <bookViews>
    <workbookView xWindow="1995" yWindow="0" windowWidth="26805" windowHeight="15480" activeTab="1" xr2:uid="{00000000-000D-0000-FFFF-FFFF00000000}"/>
  </bookViews>
  <sheets>
    <sheet name="Raw" sheetId="2" r:id="rId1"/>
    <sheet name="Resul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3" l="1"/>
  <c r="E14" i="3" s="1"/>
  <c r="F15" i="3"/>
  <c r="E15" i="3" s="1"/>
  <c r="F16" i="3"/>
  <c r="E16" i="3" s="1"/>
  <c r="F19" i="3"/>
  <c r="E19" i="3" s="1"/>
  <c r="F20" i="3"/>
  <c r="E20" i="3" s="1"/>
  <c r="F22" i="3"/>
  <c r="E22" i="3" s="1"/>
  <c r="F23" i="3"/>
  <c r="E23" i="3" s="1"/>
  <c r="B12" i="3"/>
  <c r="B13" i="3"/>
  <c r="F13" i="3" s="1"/>
  <c r="E13" i="3" s="1"/>
  <c r="B14" i="3"/>
  <c r="B15" i="3"/>
  <c r="B16" i="3"/>
  <c r="B17" i="3"/>
  <c r="F17" i="3" s="1"/>
  <c r="E17" i="3" s="1"/>
  <c r="B18" i="3"/>
  <c r="B24" i="3" s="1"/>
  <c r="F24" i="3" s="1"/>
  <c r="E24" i="3" s="1"/>
  <c r="B19" i="3"/>
  <c r="B20" i="3"/>
  <c r="B21" i="3"/>
  <c r="F21" i="3" s="1"/>
  <c r="E21" i="3" s="1"/>
  <c r="B22" i="3"/>
  <c r="B23" i="3"/>
  <c r="B6" i="2"/>
  <c r="B9" i="3"/>
  <c r="F9" i="3" s="1"/>
  <c r="E9" i="3" s="1"/>
  <c r="B8" i="3"/>
  <c r="B11" i="3"/>
  <c r="F11" i="3" s="1"/>
  <c r="E11" i="3" s="1"/>
  <c r="B10" i="3"/>
  <c r="F10" i="3" s="1"/>
  <c r="E10" i="3" s="1"/>
  <c r="F18" i="3" l="1"/>
  <c r="E18" i="3" s="1"/>
  <c r="B25" i="3"/>
  <c r="F25" i="3" s="1"/>
  <c r="E25" i="3" s="1"/>
  <c r="F12" i="3"/>
  <c r="E12" i="3" s="1"/>
  <c r="B6" i="3" s="1"/>
  <c r="D6" i="3"/>
  <c r="D5" i="3"/>
  <c r="D4" i="3"/>
  <c r="D3" i="3"/>
  <c r="D2" i="3"/>
  <c r="D1" i="3"/>
  <c r="B5" i="3"/>
  <c r="B4" i="3"/>
  <c r="B3" i="3"/>
  <c r="B2" i="3"/>
  <c r="B1" i="3"/>
  <c r="F8" i="3" l="1"/>
  <c r="E8" i="3" s="1"/>
</calcChain>
</file>

<file path=xl/sharedStrings.xml><?xml version="1.0" encoding="utf-8"?>
<sst xmlns="http://schemas.openxmlformats.org/spreadsheetml/2006/main" count="71" uniqueCount="42">
  <si>
    <t>SN</t>
  </si>
  <si>
    <t>TX_DC_DESK</t>
  </si>
  <si>
    <t>TEMP</t>
  </si>
  <si>
    <t>DATE</t>
  </si>
  <si>
    <t>TIME</t>
  </si>
  <si>
    <t>400G_CH</t>
  </si>
  <si>
    <t>min</t>
    <phoneticPr fontId="18" type="noConversion"/>
  </si>
  <si>
    <t>max</t>
    <phoneticPr fontId="18" type="noConversion"/>
  </si>
  <si>
    <t>Judgement</t>
    <phoneticPr fontId="18" type="noConversion"/>
  </si>
  <si>
    <t>Result</t>
    <phoneticPr fontId="18" type="noConversion"/>
  </si>
  <si>
    <t>Final Result</t>
    <phoneticPr fontId="18" type="noConversion"/>
  </si>
  <si>
    <t>Judge id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</si>
  <si>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</si>
  <si>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</si>
  <si>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</si>
  <si>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</si>
  <si>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</si>
  <si>
    <t>SW_VER</t>
    <phoneticPr fontId="18" type="noConversion"/>
  </si>
  <si>
    <t>RX_PE_X</t>
  </si>
  <si>
    <t>RX_PE_Y</t>
  </si>
  <si>
    <t>RX_X_Skew</t>
  </si>
  <si>
    <t>RX_Y_Skew</t>
  </si>
  <si>
    <t>RX_PE_X_ave</t>
    <phoneticPr fontId="18" type="noConversion"/>
  </si>
  <si>
    <t>RX_PE_Y_ave</t>
    <phoneticPr fontId="18" type="noConversion"/>
  </si>
  <si>
    <t>RX_PE_X_max</t>
    <phoneticPr fontId="18" type="noConversion"/>
  </si>
  <si>
    <t>RX_PE_Y_max</t>
    <phoneticPr fontId="18" type="noConversion"/>
  </si>
  <si>
    <t>RX_PE_X_min</t>
    <phoneticPr fontId="18" type="noConversion"/>
  </si>
  <si>
    <t>RX_PE_Y_min</t>
    <phoneticPr fontId="18" type="noConversion"/>
  </si>
  <si>
    <t>TIA_AGC_PKD_XQ</t>
  </si>
  <si>
    <t>TIA_AGC_PKD_XI</t>
  </si>
  <si>
    <t>TIA_AGC_PKD_YQ</t>
  </si>
  <si>
    <t>TIA_AGC_PKD_YI</t>
  </si>
  <si>
    <t>TIA_AGC_GC_YI</t>
  </si>
  <si>
    <t>TIA_AGC_GC_YQ</t>
  </si>
  <si>
    <t>TIA_AGC_GC_XI</t>
  </si>
  <si>
    <t>TIA_AGC_GC_XQ</t>
  </si>
  <si>
    <t>TIA_AGC_DSPin_XQ</t>
  </si>
  <si>
    <t>TIA_AGC_DSPin_XI</t>
  </si>
  <si>
    <t>TIA_AGC_DSPin_YQ</t>
  </si>
  <si>
    <t>TIA_AGC_DSPin_YI</t>
  </si>
  <si>
    <t>GC_MaxMin_variation</t>
    <phoneticPr fontId="18" type="noConversion"/>
  </si>
  <si>
    <t>PKD_MaxMin_variation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</si>
</sst>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 Phase Error 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Raw!$A$14</c:f>
              <c:strCache>
                <c:ptCount val="1"/>
                <c:pt idx="0">
                  <c:v>RX_PE_X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Raw!$B$14:$CS$14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3-445D-9D37-0F1CFA00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Rx </a:t>
            </a:r>
            <a:r>
              <a:rPr lang="en-US"/>
              <a:t>Phase Error 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Raw!$A$15</c:f>
              <c:strCache>
                <c:ptCount val="1"/>
                <c:pt idx="0">
                  <c:v>RX_PE_Y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Raw!$B$15:$CS$15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BFE-A694-7A5CE7F5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73341</xdr:colOff>
      <xdr:row>2</xdr:row>
      <xdr:rowOff>26670</xdr:rowOff>
    </xdr:from>
    <xdr:to>
      <xdr:col>14</xdr:col>
      <xdr:colOff>606500</xdr:colOff>
      <xdr:row>13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3F980C-5852-4CD1-8210-C17D6655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13</xdr:row>
      <xdr:rowOff>123825</xdr:rowOff>
    </xdr:from>
    <xdr:to>
      <xdr:col>15</xdr:col>
      <xdr:colOff>11189</xdr:colOff>
      <xdr:row>24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D189B4-1922-42D3-BC54-1643D7C07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9"/>
  <sheetViews>
    <sheetView workbookViewId="0">
      <selection activeCell="D34" sqref="D34"/>
    </sheetView>
  </sheetViews>
  <sheetFormatPr defaultRowHeight="14.25" x14ac:dyDescent="0.2"/>
  <cols>
    <col min="1" max="1" width="20" bestFit="1" customWidth="1"/>
    <col min="2" max="2" width="13.75" style="2" bestFit="1" customWidth="1"/>
    <col min="3" max="3" width="19.75" style="2" customWidth="1"/>
    <col min="4" max="4" width="13.75" style="2" bestFit="1" customWidth="1"/>
    <col min="5" max="5" width="13.75" style="2" customWidth="1"/>
    <col min="6" max="6" width="12.875" style="2" customWidth="1"/>
    <col min="7" max="7" width="9" style="2"/>
    <col min="9" max="9" width="10.625" style="2" bestFit="1" customWidth="1"/>
  </cols>
  <sheetData>
    <row r="1" spans="1:97" x14ac:dyDescent="0.2">
      <c r="A1" s="3" t="s">
        <v>0</v>
      </c>
      <c r="B1" s="1"/>
      <c r="C1" s="3" t="s">
        <v>17</v>
      </c>
      <c r="D1" s="1"/>
    </row>
    <row r="2" spans="1:97" x14ac:dyDescent="0.2">
      <c r="A2" s="3" t="s">
        <v>1</v>
      </c>
      <c r="B2" s="1"/>
      <c r="C2" s="3" t="s">
        <v>12</v>
      </c>
      <c r="D2" s="1"/>
    </row>
    <row r="3" spans="1:97" x14ac:dyDescent="0.2">
      <c r="A3" s="3" t="s">
        <v>2</v>
      </c>
      <c r="B3" s="1"/>
      <c r="C3" s="3" t="s">
        <v>13</v>
      </c>
      <c r="D3" s="1"/>
    </row>
    <row r="4" spans="1:97" x14ac:dyDescent="0.2">
      <c r="A4" s="3" t="s">
        <v>3</v>
      </c>
      <c r="B4" s="1"/>
      <c r="C4" s="3" t="s">
        <v>14</v>
      </c>
      <c r="D4" s="1"/>
    </row>
    <row r="5" spans="1:97" x14ac:dyDescent="0.2">
      <c r="A5" s="7" t="s">
        <v>4</v>
      </c>
      <c r="B5" s="4"/>
      <c r="C5" s="7" t="s">
        <v>15</v>
      </c>
      <c r="D5" s="4"/>
    </row>
    <row r="6" spans="1:97" x14ac:dyDescent="0.2">
      <c r="A6" s="3" t="s">
        <v>10</v>
      </c>
      <c r="B6" s="1" t="str">
        <f>IF(SUM(Result!E8:E11)=4,"Pass","Fail")</f>
        <v>Fail</v>
      </c>
      <c r="C6" s="3" t="s">
        <v>16</v>
      </c>
      <c r="D6" s="1"/>
    </row>
    <row r="7" spans="1:97" x14ac:dyDescent="0.2">
      <c r="A7" s="5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</row>
    <row r="8" spans="1:97" x14ac:dyDescent="0.2">
      <c r="A8" s="8" t="s">
        <v>22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</row>
    <row r="9" spans="1:97" x14ac:dyDescent="0.2">
      <c r="A9" s="8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 spans="1:97" x14ac:dyDescent="0.2">
      <c r="A10" s="8" t="s">
        <v>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spans="1:97" x14ac:dyDescent="0.2">
      <c r="A11" s="8" t="s">
        <v>25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 x14ac:dyDescent="0.2">
      <c r="A12" s="8" t="s">
        <v>26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x14ac:dyDescent="0.2">
      <c r="A13" s="8" t="s">
        <v>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x14ac:dyDescent="0.2">
      <c r="A14" s="8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x14ac:dyDescent="0.2">
      <c r="A15" s="8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</row>
    <row r="16" spans="1:97" x14ac:dyDescent="0.2">
      <c r="A16" s="8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 x14ac:dyDescent="0.2">
      <c r="A17" s="8" t="s">
        <v>21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  <row r="18" spans="1:97" x14ac:dyDescent="0.2">
      <c r="A18" s="9" t="s">
        <v>28</v>
      </c>
      <c r="B18" s="1"/>
      <c r="C18" s="1"/>
      <c r="D18" s="1"/>
      <c r="E18" s="1"/>
      <c r="F18" s="1"/>
      <c r="G18" s="1"/>
      <c r="H18" s="9"/>
      <c r="I18" s="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</row>
    <row r="19" spans="1:97" x14ac:dyDescent="0.2">
      <c r="A19" s="9" t="s">
        <v>29</v>
      </c>
      <c r="B19" s="1"/>
      <c r="C19" s="1"/>
      <c r="D19" s="1"/>
      <c r="E19" s="1"/>
      <c r="F19" s="1"/>
      <c r="G19" s="1"/>
      <c r="H19" s="9"/>
      <c r="I19" s="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</row>
    <row r="20" spans="1:97" x14ac:dyDescent="0.2">
      <c r="A20" s="9" t="s">
        <v>30</v>
      </c>
      <c r="B20" s="1"/>
      <c r="C20" s="1"/>
      <c r="D20" s="1"/>
      <c r="E20" s="1"/>
      <c r="F20" s="1"/>
      <c r="G20" s="1"/>
      <c r="H20" s="9"/>
      <c r="I20" s="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</row>
    <row r="21" spans="1:97" x14ac:dyDescent="0.2">
      <c r="A21" s="9" t="s">
        <v>31</v>
      </c>
      <c r="B21" s="1"/>
      <c r="C21" s="1"/>
      <c r="D21" s="1"/>
      <c r="E21" s="1"/>
      <c r="F21" s="1"/>
      <c r="G21" s="1"/>
      <c r="H21" s="9"/>
      <c r="I21" s="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</row>
    <row r="22" spans="1:97" x14ac:dyDescent="0.2">
      <c r="A22" s="9" t="s">
        <v>32</v>
      </c>
      <c r="B22" s="1"/>
      <c r="C22" s="1"/>
      <c r="D22" s="1"/>
      <c r="E22" s="1"/>
      <c r="F22" s="1"/>
      <c r="G22" s="1"/>
      <c r="H22" s="9"/>
      <c r="I22" s="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</row>
    <row r="23" spans="1:97" x14ac:dyDescent="0.2">
      <c r="A23" s="9" t="s">
        <v>33</v>
      </c>
      <c r="B23" s="1"/>
      <c r="C23" s="1"/>
      <c r="D23" s="1"/>
      <c r="E23" s="1"/>
      <c r="F23" s="1"/>
      <c r="G23" s="1"/>
      <c r="H23" s="9"/>
      <c r="I23" s="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</row>
    <row r="24" spans="1:97" x14ac:dyDescent="0.2">
      <c r="A24" s="9" t="s">
        <v>34</v>
      </c>
      <c r="B24" s="1"/>
      <c r="C24" s="1"/>
      <c r="D24" s="1"/>
      <c r="E24" s="1"/>
      <c r="F24" s="1"/>
      <c r="G24" s="1"/>
      <c r="H24" s="9"/>
      <c r="I24" s="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</row>
    <row r="25" spans="1:97" x14ac:dyDescent="0.2">
      <c r="A25" s="9" t="s">
        <v>35</v>
      </c>
      <c r="B25" s="1"/>
      <c r="C25" s="1"/>
      <c r="D25" s="1"/>
      <c r="E25" s="1"/>
      <c r="F25" s="1"/>
      <c r="G25" s="1"/>
      <c r="H25" s="9"/>
      <c r="I25" s="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</row>
    <row r="26" spans="1:97" x14ac:dyDescent="0.2">
      <c r="A26" s="9" t="s">
        <v>36</v>
      </c>
      <c r="B26" s="1"/>
      <c r="C26" s="1"/>
      <c r="D26" s="1"/>
      <c r="E26" s="1"/>
      <c r="F26" s="1"/>
      <c r="G26" s="1"/>
      <c r="H26" s="9"/>
      <c r="I26" s="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</row>
    <row r="27" spans="1:97" x14ac:dyDescent="0.2">
      <c r="A27" s="9" t="s">
        <v>37</v>
      </c>
      <c r="B27" s="1"/>
      <c r="C27" s="1"/>
      <c r="D27" s="1"/>
      <c r="E27" s="1"/>
      <c r="F27" s="1"/>
      <c r="G27" s="1"/>
      <c r="H27" s="9"/>
      <c r="I27" s="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</row>
    <row r="28" spans="1:97" x14ac:dyDescent="0.2">
      <c r="A28" s="9" t="s">
        <v>38</v>
      </c>
      <c r="B28" s="1"/>
      <c r="C28" s="1"/>
      <c r="D28" s="1"/>
      <c r="E28" s="1"/>
      <c r="F28" s="1"/>
      <c r="G28" s="1"/>
      <c r="H28" s="9"/>
      <c r="I28" s="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</row>
    <row r="29" spans="1:97" x14ac:dyDescent="0.2">
      <c r="A29" s="9" t="s">
        <v>39</v>
      </c>
      <c r="B29" s="1"/>
      <c r="C29" s="1"/>
      <c r="D29" s="1"/>
      <c r="E29" s="1"/>
      <c r="F29" s="1"/>
      <c r="G29" s="1"/>
      <c r="H29" s="9"/>
      <c r="I29" s="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</row>
  </sheetData>
  <phoneticPr fontId="18" type="noConversion"/>
  <conditionalFormatting sqref="B6">
    <cfRule type="containsText" dxfId="5" priority="7" operator="containsText" text="FAIL">
      <formula>NOT(ISERROR(SEARCH("FAIL",B6)))</formula>
    </cfRule>
    <cfRule type="containsText" dxfId="4" priority="8" operator="containsText" text="PASS">
      <formula>NOT(ISERROR(SEARCH("PASS",B6)))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workbookViewId="0">
      <selection activeCell="D25" sqref="D25"/>
    </sheetView>
  </sheetViews>
  <sheetFormatPr defaultRowHeight="14.25" x14ac:dyDescent="0.2"/>
  <cols>
    <col min="1" max="1" width="23" bestFit="1" customWidth="1"/>
    <col min="2" max="2" width="19.25" style="2" customWidth="1"/>
    <col min="3" max="3" width="20.625" style="2" bestFit="1" customWidth="1"/>
    <col min="4" max="4" width="19" style="2" customWidth="1"/>
    <col min="5" max="5" width="13.75" style="2" customWidth="1"/>
    <col min="6" max="6" width="12.875" style="2" customWidth="1"/>
    <col min="7" max="7" width="9.125" style="2"/>
    <col min="9" max="9" width="10.625" style="2" bestFit="1" customWidth="1"/>
  </cols>
  <sheetData>
    <row r="1" spans="1:9" x14ac:dyDescent="0.2">
      <c r="A1" s="3" t="s">
        <v>0</v>
      </c>
      <c r="B1" s="1">
        <f>Raw!B1</f>
        <v>0</v>
      </c>
      <c r="C1" s="3" t="s">
        <v>17</v>
      </c>
      <c r="D1" s="1">
        <f>Raw!D1</f>
        <v>0</v>
      </c>
    </row>
    <row r="2" spans="1:9" x14ac:dyDescent="0.2">
      <c r="A2" s="3" t="s">
        <v>1</v>
      </c>
      <c r="B2" s="1">
        <f>Raw!B2</f>
        <v>0</v>
      </c>
      <c r="C2" s="3" t="s">
        <v>12</v>
      </c>
      <c r="D2" s="1">
        <f>Raw!D2</f>
        <v>0</v>
      </c>
    </row>
    <row r="3" spans="1:9" x14ac:dyDescent="0.2">
      <c r="A3" s="3" t="s">
        <v>2</v>
      </c>
      <c r="B3" s="1">
        <f>Raw!B3</f>
        <v>0</v>
      </c>
      <c r="C3" s="3" t="s">
        <v>13</v>
      </c>
      <c r="D3" s="1">
        <f>Raw!D3</f>
        <v>0</v>
      </c>
    </row>
    <row r="4" spans="1:9" x14ac:dyDescent="0.2">
      <c r="A4" s="3" t="s">
        <v>3</v>
      </c>
      <c r="B4" s="1">
        <f>Raw!B4</f>
        <v>0</v>
      </c>
      <c r="C4" s="3" t="s">
        <v>14</v>
      </c>
      <c r="D4" s="1">
        <f>Raw!D4</f>
        <v>0</v>
      </c>
    </row>
    <row r="5" spans="1:9" x14ac:dyDescent="0.2">
      <c r="A5" s="7" t="s">
        <v>4</v>
      </c>
      <c r="B5" s="1">
        <f>Raw!B5</f>
        <v>0</v>
      </c>
      <c r="C5" s="7" t="s">
        <v>15</v>
      </c>
      <c r="D5" s="1">
        <f>Raw!D5</f>
        <v>0</v>
      </c>
    </row>
    <row r="6" spans="1:9" x14ac:dyDescent="0.2">
      <c r="A6" s="3" t="s">
        <v>10</v>
      </c>
      <c r="B6" s="1" t="e">
        <f>IF(SUM(E8:E25)=18,"Pass","Fail")</f>
        <v>#DIV/0!</v>
      </c>
      <c r="C6" s="3" t="s">
        <v>16</v>
      </c>
      <c r="D6" s="1">
        <f>Raw!D6</f>
        <v>0</v>
      </c>
    </row>
    <row r="7" spans="1:9" x14ac:dyDescent="0.2">
      <c r="A7" s="5" t="s">
        <v>5</v>
      </c>
      <c r="B7" s="6" t="s">
        <v>9</v>
      </c>
      <c r="C7" s="6" t="s">
        <v>6</v>
      </c>
      <c r="D7" s="6" t="s">
        <v>7</v>
      </c>
      <c r="E7" s="6" t="s">
        <v>11</v>
      </c>
      <c r="F7" s="6" t="s">
        <v>8</v>
      </c>
      <c r="G7"/>
      <c r="I7"/>
    </row>
    <row r="8" spans="1:9" x14ac:dyDescent="0.2">
      <c r="A8" s="8" t="s">
        <v>18</v>
      </c>
      <c r="B8" s="1" t="str">
        <f>IF(COUNTA(Raw!B14:CS14)&lt;&gt;0,IF(ABS(MAX(Raw!B14:CS14))&gt;ABS(MIN(Raw!B14:CS14)),MAX(Raw!B14:CS14),MIN(Raw!B14:CS14)),"NA")</f>
        <v>NA</v>
      </c>
      <c r="C8" s="1">
        <v>-7</v>
      </c>
      <c r="D8" s="1">
        <v>7</v>
      </c>
      <c r="E8" s="1">
        <f t="shared" ref="E8:E25" si="0">IF(F8="PASS",1,0)</f>
        <v>0</v>
      </c>
      <c r="F8" s="1" t="str">
        <f>IF(AND(B8&gt;C8,B8&lt;D8),"Pass","Fail")</f>
        <v>Fail</v>
      </c>
      <c r="G8"/>
      <c r="I8"/>
    </row>
    <row r="9" spans="1:9" x14ac:dyDescent="0.2">
      <c r="A9" s="8" t="s">
        <v>19</v>
      </c>
      <c r="B9" s="1" t="str">
        <f>IF(COUNTA(Raw!B15:CS15)&lt;&gt;0,IF(ABS(MAX(Raw!B15:CS15))&gt;ABS(MIN(Raw!B15:CS15)),MAX(Raw!B15:CS15),MIN(Raw!B15:CS15)),"NA")</f>
        <v>NA</v>
      </c>
      <c r="C9" s="1">
        <v>-7</v>
      </c>
      <c r="D9" s="1">
        <v>7</v>
      </c>
      <c r="E9" s="1">
        <f t="shared" si="0"/>
        <v>0</v>
      </c>
      <c r="F9" s="1" t="str">
        <f t="shared" ref="F9:F25" si="1">IF(AND(B9&gt;C9,B9&lt;D9),"Pass","Fail")</f>
        <v>Fail</v>
      </c>
      <c r="G9"/>
      <c r="I9"/>
    </row>
    <row r="10" spans="1:9" x14ac:dyDescent="0.2">
      <c r="A10" s="8" t="s">
        <v>20</v>
      </c>
      <c r="B10" s="1" t="str">
        <f>IF(COUNTA(Raw!B16:CS16)&lt;&gt;0,MAX(Raw!B16:CS16),"NA")</f>
        <v>NA</v>
      </c>
      <c r="C10" s="1">
        <v>0</v>
      </c>
      <c r="D10" s="1">
        <v>7</v>
      </c>
      <c r="E10" s="1">
        <f t="shared" si="0"/>
        <v>0</v>
      </c>
      <c r="F10" s="1" t="str">
        <f t="shared" si="1"/>
        <v>Fail</v>
      </c>
      <c r="G10"/>
      <c r="I10"/>
    </row>
    <row r="11" spans="1:9" x14ac:dyDescent="0.2">
      <c r="A11" s="8" t="s">
        <v>21</v>
      </c>
      <c r="B11" s="1" t="str">
        <f>IF(COUNTA(Raw!B17:CS17)&lt;&gt;0,MAX(Raw!B17:CS17),"NA")</f>
        <v>NA</v>
      </c>
      <c r="C11" s="1">
        <v>0</v>
      </c>
      <c r="D11" s="1">
        <v>7</v>
      </c>
      <c r="E11" s="1">
        <f t="shared" si="0"/>
        <v>0</v>
      </c>
      <c r="F11" s="1" t="str">
        <f t="shared" si="1"/>
        <v>Fail</v>
      </c>
      <c r="G11"/>
      <c r="I11"/>
    </row>
    <row r="12" spans="1:9" x14ac:dyDescent="0.2">
      <c r="A12" s="9" t="s">
        <v>28</v>
      </c>
      <c r="B12" s="1" t="str">
        <f>IF(COUNTA(Raw!B18:CS18)&lt;&gt;0,MAX(Raw!B18:CS18),"NA")</f>
        <v>NA</v>
      </c>
      <c r="C12" s="1">
        <v>350</v>
      </c>
      <c r="D12" s="1">
        <v>750</v>
      </c>
      <c r="E12" s="1">
        <f t="shared" si="0"/>
        <v>0</v>
      </c>
      <c r="F12" s="1" t="str">
        <f t="shared" si="1"/>
        <v>Fail</v>
      </c>
    </row>
    <row r="13" spans="1:9" x14ac:dyDescent="0.2">
      <c r="A13" s="9" t="s">
        <v>29</v>
      </c>
      <c r="B13" s="1" t="str">
        <f>IF(COUNTA(Raw!B19:CS19)&lt;&gt;0,MAX(Raw!B19:CS19),"NA")</f>
        <v>NA</v>
      </c>
      <c r="C13" s="1">
        <v>350</v>
      </c>
      <c r="D13" s="1">
        <v>750</v>
      </c>
      <c r="E13" s="1">
        <f t="shared" si="0"/>
        <v>0</v>
      </c>
      <c r="F13" s="1" t="str">
        <f t="shared" si="1"/>
        <v>Fail</v>
      </c>
    </row>
    <row r="14" spans="1:9" x14ac:dyDescent="0.2">
      <c r="A14" s="9" t="s">
        <v>30</v>
      </c>
      <c r="B14" s="1" t="str">
        <f>IF(COUNTA(Raw!B20:CS20)&lt;&gt;0,MAX(Raw!B20:CS20),"NA")</f>
        <v>NA</v>
      </c>
      <c r="C14" s="1">
        <v>350</v>
      </c>
      <c r="D14" s="1">
        <v>750</v>
      </c>
      <c r="E14" s="1">
        <f t="shared" si="0"/>
        <v>0</v>
      </c>
      <c r="F14" s="1" t="str">
        <f t="shared" si="1"/>
        <v>Fail</v>
      </c>
    </row>
    <row r="15" spans="1:9" x14ac:dyDescent="0.2">
      <c r="A15" s="9" t="s">
        <v>31</v>
      </c>
      <c r="B15" s="1" t="str">
        <f>IF(COUNTA(Raw!B21:CS21)&lt;&gt;0,MAX(Raw!B21:CS21),"NA")</f>
        <v>NA</v>
      </c>
      <c r="C15" s="1">
        <v>350</v>
      </c>
      <c r="D15" s="1">
        <v>750</v>
      </c>
      <c r="E15" s="1">
        <f t="shared" si="0"/>
        <v>0</v>
      </c>
      <c r="F15" s="1" t="str">
        <f t="shared" si="1"/>
        <v>Fail</v>
      </c>
    </row>
    <row r="16" spans="1:9" x14ac:dyDescent="0.2">
      <c r="A16" s="9" t="s">
        <v>32</v>
      </c>
      <c r="B16" s="1" t="str">
        <f>IF(COUNTA(Raw!B22:CS22)&lt;&gt;0,MAX(Raw!B22:CS22),"NA")</f>
        <v>NA</v>
      </c>
      <c r="C16" s="1">
        <v>400</v>
      </c>
      <c r="D16" s="1">
        <v>800</v>
      </c>
      <c r="E16" s="1">
        <f t="shared" si="0"/>
        <v>0</v>
      </c>
      <c r="F16" s="1" t="str">
        <f t="shared" si="1"/>
        <v>Fail</v>
      </c>
    </row>
    <row r="17" spans="1:6" x14ac:dyDescent="0.2">
      <c r="A17" s="9" t="s">
        <v>33</v>
      </c>
      <c r="B17" s="1" t="str">
        <f>IF(COUNTA(Raw!B23:CS23)&lt;&gt;0,MAX(Raw!B23:CS23),"NA")</f>
        <v>NA</v>
      </c>
      <c r="C17" s="1">
        <v>400</v>
      </c>
      <c r="D17" s="1">
        <v>800</v>
      </c>
      <c r="E17" s="1">
        <f t="shared" si="0"/>
        <v>0</v>
      </c>
      <c r="F17" s="1" t="str">
        <f t="shared" si="1"/>
        <v>Fail</v>
      </c>
    </row>
    <row r="18" spans="1:6" x14ac:dyDescent="0.2">
      <c r="A18" s="9" t="s">
        <v>34</v>
      </c>
      <c r="B18" s="1" t="str">
        <f>IF(COUNTA(Raw!B24:CS24)&lt;&gt;0,MAX(Raw!B24:CS24),"NA")</f>
        <v>NA</v>
      </c>
      <c r="C18" s="1">
        <v>400</v>
      </c>
      <c r="D18" s="1">
        <v>800</v>
      </c>
      <c r="E18" s="1">
        <f t="shared" si="0"/>
        <v>0</v>
      </c>
      <c r="F18" s="1" t="str">
        <f t="shared" si="1"/>
        <v>Fail</v>
      </c>
    </row>
    <row r="19" spans="1:6" x14ac:dyDescent="0.2">
      <c r="A19" s="9" t="s">
        <v>35</v>
      </c>
      <c r="B19" s="1" t="str">
        <f>IF(COUNTA(Raw!B25:CS25)&lt;&gt;0,MAX(Raw!B25:CS25),"NA")</f>
        <v>NA</v>
      </c>
      <c r="C19" s="1">
        <v>400</v>
      </c>
      <c r="D19" s="1">
        <v>800</v>
      </c>
      <c r="E19" s="1">
        <f t="shared" si="0"/>
        <v>0</v>
      </c>
      <c r="F19" s="1" t="str">
        <f t="shared" si="1"/>
        <v>Fail</v>
      </c>
    </row>
    <row r="20" spans="1:6" x14ac:dyDescent="0.2">
      <c r="A20" s="9" t="s">
        <v>36</v>
      </c>
      <c r="B20" s="1" t="str">
        <f>IF(COUNTA(Raw!B26:CS26)&lt;&gt;0,MAX(Raw!B26:CS26),"NA")</f>
        <v>NA</v>
      </c>
      <c r="C20" s="1">
        <v>0.2</v>
      </c>
      <c r="D20" s="1">
        <v>0.22</v>
      </c>
      <c r="E20" s="1">
        <f t="shared" si="0"/>
        <v>0</v>
      </c>
      <c r="F20" s="1" t="str">
        <f t="shared" si="1"/>
        <v>Fail</v>
      </c>
    </row>
    <row r="21" spans="1:6" x14ac:dyDescent="0.2">
      <c r="A21" s="9" t="s">
        <v>37</v>
      </c>
      <c r="B21" s="1" t="str">
        <f>IF(COUNTA(Raw!B27:CS27)&lt;&gt;0,MAX(Raw!B27:CS27),"NA")</f>
        <v>NA</v>
      </c>
      <c r="C21" s="1">
        <v>0.2</v>
      </c>
      <c r="D21" s="1">
        <v>0.22</v>
      </c>
      <c r="E21" s="1">
        <f t="shared" si="0"/>
        <v>0</v>
      </c>
      <c r="F21" s="1" t="str">
        <f t="shared" si="1"/>
        <v>Fail</v>
      </c>
    </row>
    <row r="22" spans="1:6" x14ac:dyDescent="0.2">
      <c r="A22" s="9" t="s">
        <v>38</v>
      </c>
      <c r="B22" s="1" t="str">
        <f>IF(COUNTA(Raw!B28:CS28)&lt;&gt;0,MAX(Raw!B28:CS28),"NA")</f>
        <v>NA</v>
      </c>
      <c r="C22" s="1">
        <v>0.2</v>
      </c>
      <c r="D22" s="1">
        <v>0.22</v>
      </c>
      <c r="E22" s="1">
        <f t="shared" si="0"/>
        <v>0</v>
      </c>
      <c r="F22" s="1" t="str">
        <f t="shared" si="1"/>
        <v>Fail</v>
      </c>
    </row>
    <row r="23" spans="1:6" x14ac:dyDescent="0.2">
      <c r="A23" s="9" t="s">
        <v>39</v>
      </c>
      <c r="B23" s="1" t="str">
        <f>IF(COUNTA(Raw!B29:CS29)&lt;&gt;0,MAX(Raw!B29:CS29),"NA")</f>
        <v>NA</v>
      </c>
      <c r="C23" s="1">
        <v>0.2</v>
      </c>
      <c r="D23" s="1">
        <v>0.22</v>
      </c>
      <c r="E23" s="1">
        <f t="shared" si="0"/>
        <v>0</v>
      </c>
      <c r="F23" s="1" t="str">
        <f t="shared" si="1"/>
        <v>Fail</v>
      </c>
    </row>
    <row r="24" spans="1:6" x14ac:dyDescent="0.2">
      <c r="A24" s="9" t="s">
        <v>40</v>
      </c>
      <c r="B24" s="1" t="e">
        <f>MAX(B16:B19)/MIN(B16:B19)</f>
        <v>#DIV/0!</v>
      </c>
      <c r="C24" s="1">
        <v>0</v>
      </c>
      <c r="D24" s="1">
        <v>1.3</v>
      </c>
      <c r="E24" s="1" t="e">
        <f t="shared" si="0"/>
        <v>#DIV/0!</v>
      </c>
      <c r="F24" s="1" t="e">
        <f t="shared" si="1"/>
        <v>#DIV/0!</v>
      </c>
    </row>
    <row r="25" spans="1:6" x14ac:dyDescent="0.2">
      <c r="A25" s="9" t="s">
        <v>41</v>
      </c>
      <c r="B25" s="1" t="e">
        <f>MAX(B12:B15)/MIN(B12:B15)</f>
        <v>#DIV/0!</v>
      </c>
      <c r="C25" s="1">
        <v>0</v>
      </c>
      <c r="D25" s="1">
        <v>1.4</v>
      </c>
      <c r="E25" s="1" t="e">
        <f t="shared" si="0"/>
        <v>#DIV/0!</v>
      </c>
      <c r="F25" s="1" t="e">
        <f t="shared" si="1"/>
        <v>#DIV/0!</v>
      </c>
    </row>
  </sheetData>
  <phoneticPr fontId="18" type="noConversion"/>
  <conditionalFormatting sqref="B6">
    <cfRule type="containsText" dxfId="3" priority="11" operator="containsText" text="FAIL">
      <formula>NOT(ISERROR(SEARCH("FAIL",B6)))</formula>
    </cfRule>
    <cfRule type="containsText" dxfId="2" priority="12" operator="containsText" text="PASS">
      <formula>NOT(ISERROR(SEARCH("PASS",B6)))</formula>
    </cfRule>
  </conditionalFormatting>
  <conditionalFormatting sqref="F8:F25">
    <cfRule type="containsText" dxfId="1" priority="1" operator="containsText" text="FAIL">
      <formula>NOT(ISERROR(SEARCH("FAIL",F8)))</formula>
    </cfRule>
    <cfRule type="containsText" dxfId="0" priority="2" operator="containsText" text="PASS">
      <formula>NOT(ISERROR(SEARCH("PASS",F8)))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Arise Light</cp:lastModifiedBy>
  <dcterms:created xsi:type="dcterms:W3CDTF">2022-04-02T14:11:42Z</dcterms:created>
  <dcterms:modified xsi:type="dcterms:W3CDTF">2022-11-24T08:10:14Z</dcterms:modified>
</cp:coreProperties>
</file>