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Test_script\FS400_Final_Test_20220905_V2.3.2 - 副本\Configuration\"/>
    </mc:Choice>
  </mc:AlternateContent>
  <bookViews>
    <workbookView xWindow="2835" yWindow="1530" windowWidth="18960" windowHeight="12150"/>
  </bookViews>
  <sheets>
    <sheet name="Resul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I9" i="2" s="1"/>
  <c r="H9" i="2" s="1"/>
  <c r="E10" i="2"/>
  <c r="E11" i="2"/>
  <c r="I11" i="2" s="1"/>
  <c r="H11" i="2" s="1"/>
  <c r="E8" i="2"/>
  <c r="E21" i="2"/>
  <c r="I21" i="2" s="1"/>
  <c r="H21" i="2" s="1"/>
  <c r="I20" i="2"/>
  <c r="H20" i="2" s="1"/>
  <c r="E20" i="2"/>
  <c r="I19" i="2"/>
  <c r="H19" i="2"/>
  <c r="E19" i="2"/>
  <c r="E18" i="2"/>
  <c r="I18" i="2" s="1"/>
  <c r="H18" i="2" s="1"/>
  <c r="E17" i="2"/>
  <c r="I17" i="2" s="1"/>
  <c r="H17" i="2" s="1"/>
  <c r="I16" i="2"/>
  <c r="H16" i="2" s="1"/>
  <c r="E16" i="2"/>
  <c r="I15" i="2"/>
  <c r="H15" i="2"/>
  <c r="E15" i="2"/>
  <c r="E14" i="2"/>
  <c r="I14" i="2" s="1"/>
  <c r="H14" i="2" s="1"/>
  <c r="E13" i="2"/>
  <c r="I13" i="2" s="1"/>
  <c r="H13" i="2" s="1"/>
  <c r="I12" i="2"/>
  <c r="H12" i="2" s="1"/>
  <c r="E12" i="2"/>
  <c r="I10" i="2"/>
  <c r="H10" i="2" s="1"/>
  <c r="I8" i="2"/>
  <c r="H8" i="2" s="1"/>
  <c r="B6" i="2" l="1"/>
</calcChain>
</file>

<file path=xl/sharedStrings.xml><?xml version="1.0" encoding="utf-8"?>
<sst xmlns="http://schemas.openxmlformats.org/spreadsheetml/2006/main" count="44" uniqueCount="35">
  <si>
    <t>SN</t>
  </si>
  <si>
    <t>TX_BW_DESK</t>
  </si>
  <si>
    <t>TEMP</t>
  </si>
  <si>
    <t>DATE</t>
  </si>
  <si>
    <t>TIME</t>
  </si>
  <si>
    <t>Final Result</t>
  </si>
  <si>
    <t>400G_CH</t>
  </si>
  <si>
    <t>Result</t>
  </si>
  <si>
    <t>min</t>
  </si>
  <si>
    <t>max</t>
  </si>
  <si>
    <t>Judge id</t>
  </si>
  <si>
    <t>Judgement</t>
  </si>
  <si>
    <t>RX_BW_XI</t>
  </si>
  <si>
    <t>RX_BW_XQ</t>
  </si>
  <si>
    <t>RX_BW_YI</t>
  </si>
  <si>
    <t>RX_BW_YQ</t>
  </si>
  <si>
    <t>RX_PE_X</t>
  </si>
  <si>
    <t>RX_PE_Y</t>
  </si>
  <si>
    <t>RX_X_Skew</t>
  </si>
  <si>
    <t>RX_Y_Skew</t>
  </si>
  <si>
    <t>RX_1PD_RES_LO_X</t>
  </si>
  <si>
    <t>RX_1PD_RES_LO_Y</t>
  </si>
  <si>
    <t>RX_1PD_RES_SIG_X</t>
  </si>
  <si>
    <t>RX_1PD_RES_SIG_Y</t>
  </si>
  <si>
    <t>RX_PER_X</t>
  </si>
  <si>
    <t>RX_PER_Y</t>
  </si>
  <si>
    <t>Dark_X</t>
  </si>
  <si>
    <t>NA</t>
  </si>
  <si>
    <t>Dark_Y</t>
  </si>
  <si>
    <t>SW_VER</t>
    <phoneticPr fontId="3" type="noConversion"/>
  </si>
  <si>
    <t>TEST_BRD_CLPD</t>
    <phoneticPr fontId="3" type="noConversion"/>
  </si>
  <si>
    <t>CRL_BRD_CLPD</t>
    <phoneticPr fontId="3" type="noConversion"/>
  </si>
  <si>
    <t>CRL_BRD_MOD_VER</t>
    <phoneticPr fontId="3" type="noConversion"/>
  </si>
  <si>
    <t>CRL_BRD_FPGA_VER</t>
    <phoneticPr fontId="3" type="noConversion"/>
  </si>
  <si>
    <t>MCU_VER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</si>
</sst>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13" sqref="G13"/>
    </sheetView>
  </sheetViews>
  <sheetFormatPr defaultColWidth="9" defaultRowHeight="14.25" x14ac:dyDescent="0.2"/>
  <cols>
    <col min="1" max="1" width="19.25" customWidth="1"/>
    <col min="2" max="2" width="17.75" style="1" customWidth="1"/>
    <col min="3" max="3" width="20.625" style="1" bestFit="1" customWidth="1"/>
    <col min="4" max="4" width="17.625" style="1" customWidth="1"/>
    <col min="5" max="5" width="13.75" style="1" customWidth="1"/>
    <col min="6" max="6" width="12.875" style="1" customWidth="1"/>
    <col min="7" max="7" width="9" style="1"/>
    <col min="9" max="9" width="10.625" style="1" customWidth="1"/>
  </cols>
  <sheetData>
    <row r="1" spans="1:9" x14ac:dyDescent="0.2">
      <c r="A1" s="2" t="s">
        <v>0</v>
      </c>
      <c r="B1" s="3"/>
      <c r="C1" s="2" t="s">
        <v>29</v>
      </c>
      <c r="D1" s="3"/>
    </row>
    <row r="2" spans="1:9" x14ac:dyDescent="0.2">
      <c r="A2" s="2" t="s">
        <v>1</v>
      </c>
      <c r="B2" s="3"/>
      <c r="C2" s="2" t="s">
        <v>30</v>
      </c>
      <c r="D2" s="3"/>
    </row>
    <row r="3" spans="1:9" x14ac:dyDescent="0.2">
      <c r="A3" s="2" t="s">
        <v>2</v>
      </c>
      <c r="B3" s="3"/>
      <c r="C3" s="2" t="s">
        <v>31</v>
      </c>
      <c r="D3" s="3"/>
    </row>
    <row r="4" spans="1:9" x14ac:dyDescent="0.2">
      <c r="A4" s="2" t="s">
        <v>3</v>
      </c>
      <c r="B4" s="3"/>
      <c r="C4" s="2" t="s">
        <v>32</v>
      </c>
      <c r="D4" s="3"/>
    </row>
    <row r="5" spans="1:9" x14ac:dyDescent="0.2">
      <c r="A5" s="4" t="s">
        <v>4</v>
      </c>
      <c r="B5" s="5"/>
      <c r="C5" s="4" t="s">
        <v>33</v>
      </c>
      <c r="D5" s="12"/>
    </row>
    <row r="6" spans="1:9" x14ac:dyDescent="0.2">
      <c r="A6" s="6" t="s">
        <v>5</v>
      </c>
      <c r="B6" s="3" t="str">
        <f>IF(SUM(H8:H23)=14,"Pass","Fail")</f>
        <v>Fail</v>
      </c>
      <c r="C6" s="2" t="s">
        <v>34</v>
      </c>
      <c r="D6" s="3"/>
    </row>
    <row r="7" spans="1:9" x14ac:dyDescent="0.2">
      <c r="A7" s="7" t="s">
        <v>6</v>
      </c>
      <c r="B7" s="8"/>
      <c r="C7" s="8"/>
      <c r="D7" s="8"/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</row>
    <row r="8" spans="1:9" x14ac:dyDescent="0.2">
      <c r="A8" s="9" t="s">
        <v>12</v>
      </c>
      <c r="B8" s="3"/>
      <c r="C8" s="3"/>
      <c r="D8" s="3"/>
      <c r="E8" s="3">
        <f>B8</f>
        <v>0</v>
      </c>
      <c r="F8" s="3">
        <v>35</v>
      </c>
      <c r="G8" s="3">
        <v>67</v>
      </c>
      <c r="H8" s="3">
        <f t="shared" ref="H8:H17" si="0">IF(I8="PASS",1,0)</f>
        <v>0</v>
      </c>
      <c r="I8" s="3" t="str">
        <f t="shared" ref="I8:I9" si="1">IF(AND(E8&gt;=F8,E8&lt;G8),"Pass","Fail")</f>
        <v>Fail</v>
      </c>
    </row>
    <row r="9" spans="1:9" x14ac:dyDescent="0.2">
      <c r="A9" s="9" t="s">
        <v>13</v>
      </c>
      <c r="B9" s="3"/>
      <c r="C9" s="3"/>
      <c r="D9" s="3"/>
      <c r="E9" s="3">
        <f t="shared" ref="E9:E11" si="2">B9</f>
        <v>0</v>
      </c>
      <c r="F9" s="3">
        <v>35</v>
      </c>
      <c r="G9" s="3">
        <v>67</v>
      </c>
      <c r="H9" s="3">
        <f t="shared" ref="H9:H11" si="3">IF(I9="PASS",1,0)</f>
        <v>0</v>
      </c>
      <c r="I9" s="3" t="str">
        <f t="shared" si="1"/>
        <v>Fail</v>
      </c>
    </row>
    <row r="10" spans="1:9" x14ac:dyDescent="0.2">
      <c r="A10" s="9" t="s">
        <v>14</v>
      </c>
      <c r="B10" s="3"/>
      <c r="C10" s="3"/>
      <c r="D10" s="3"/>
      <c r="E10" s="3">
        <f t="shared" si="2"/>
        <v>0</v>
      </c>
      <c r="F10" s="3">
        <v>35</v>
      </c>
      <c r="G10" s="3">
        <v>67</v>
      </c>
      <c r="H10" s="3">
        <f t="shared" si="3"/>
        <v>0</v>
      </c>
      <c r="I10" s="3" t="str">
        <f t="shared" ref="I10:I21" si="4">IF(AND(E10&gt;=F10,E10&lt;G10),"Pass","Fail")</f>
        <v>Fail</v>
      </c>
    </row>
    <row r="11" spans="1:9" x14ac:dyDescent="0.2">
      <c r="A11" s="9" t="s">
        <v>15</v>
      </c>
      <c r="B11" s="3"/>
      <c r="C11" s="3"/>
      <c r="D11" s="3"/>
      <c r="E11" s="3">
        <f t="shared" si="2"/>
        <v>0</v>
      </c>
      <c r="F11" s="3">
        <v>35</v>
      </c>
      <c r="G11" s="3">
        <v>67</v>
      </c>
      <c r="H11" s="3">
        <f t="shared" si="3"/>
        <v>0</v>
      </c>
      <c r="I11" s="3" t="str">
        <f t="shared" si="4"/>
        <v>Fail</v>
      </c>
    </row>
    <row r="12" spans="1:9" x14ac:dyDescent="0.2">
      <c r="A12" s="9" t="s">
        <v>16</v>
      </c>
      <c r="B12" s="10"/>
      <c r="C12" s="10"/>
      <c r="D12" s="10"/>
      <c r="E12" s="10">
        <f>MAX(ABS(B12),ABS(C12),ABS(D12))</f>
        <v>0</v>
      </c>
      <c r="F12" s="3">
        <v>0</v>
      </c>
      <c r="G12" s="3">
        <v>7</v>
      </c>
      <c r="H12" s="3">
        <f t="shared" ref="H12:H13" si="5">IF(I12="PASS",1,0)</f>
        <v>0</v>
      </c>
      <c r="I12" s="3" t="str">
        <f>IF(AND(E12&gt;F12,E12&lt;G12),"Pass","Fail")</f>
        <v>Fail</v>
      </c>
    </row>
    <row r="13" spans="1:9" x14ac:dyDescent="0.2">
      <c r="A13" s="9" t="s">
        <v>17</v>
      </c>
      <c r="B13" s="10"/>
      <c r="C13" s="10"/>
      <c r="D13" s="10"/>
      <c r="E13" s="10">
        <f>MAX(ABS(B13),ABS(C13),ABS(D13))</f>
        <v>0</v>
      </c>
      <c r="F13" s="3">
        <v>0</v>
      </c>
      <c r="G13" s="3">
        <v>7</v>
      </c>
      <c r="H13" s="3">
        <f t="shared" si="5"/>
        <v>0</v>
      </c>
      <c r="I13" s="3" t="str">
        <f t="shared" ref="I13:I15" si="6">IF(AND(E13&gt;F13,E13&lt;G13),"Pass","Fail")</f>
        <v>Fail</v>
      </c>
    </row>
    <row r="14" spans="1:9" x14ac:dyDescent="0.2">
      <c r="A14" s="9" t="s">
        <v>18</v>
      </c>
      <c r="B14" s="10"/>
      <c r="C14" s="10"/>
      <c r="D14" s="10"/>
      <c r="E14" s="10">
        <f>MAX(ABS(B14),ABS(C14),ABS(D14))</f>
        <v>0</v>
      </c>
      <c r="F14" s="3">
        <v>0</v>
      </c>
      <c r="G14" s="3">
        <v>7</v>
      </c>
      <c r="H14" s="3">
        <f t="shared" ref="H14:H16" si="7">IF(I14="PASS",1,0)</f>
        <v>0</v>
      </c>
      <c r="I14" s="3" t="str">
        <f t="shared" si="6"/>
        <v>Fail</v>
      </c>
    </row>
    <row r="15" spans="1:9" x14ac:dyDescent="0.2">
      <c r="A15" s="9" t="s">
        <v>19</v>
      </c>
      <c r="B15" s="10"/>
      <c r="C15" s="10"/>
      <c r="D15" s="10"/>
      <c r="E15" s="10">
        <f>MAX(ABS(B15),ABS(C15),ABS(D15))</f>
        <v>0</v>
      </c>
      <c r="F15" s="3">
        <v>0</v>
      </c>
      <c r="G15" s="3">
        <v>7</v>
      </c>
      <c r="H15" s="3">
        <f t="shared" si="7"/>
        <v>0</v>
      </c>
      <c r="I15" s="3" t="str">
        <f t="shared" si="6"/>
        <v>Fail</v>
      </c>
    </row>
    <row r="16" spans="1:9" x14ac:dyDescent="0.2">
      <c r="A16" s="9" t="s">
        <v>20</v>
      </c>
      <c r="B16" s="11"/>
      <c r="C16" s="11"/>
      <c r="D16" s="11"/>
      <c r="E16" s="11">
        <f t="shared" ref="E16:E21" si="8">MIN(B16:D16)</f>
        <v>0</v>
      </c>
      <c r="F16" s="3">
        <v>0.01</v>
      </c>
      <c r="G16" s="3">
        <v>0.05</v>
      </c>
      <c r="H16" s="3">
        <f t="shared" si="7"/>
        <v>0</v>
      </c>
      <c r="I16" s="3" t="str">
        <f t="shared" si="4"/>
        <v>Fail</v>
      </c>
    </row>
    <row r="17" spans="1:9" x14ac:dyDescent="0.2">
      <c r="A17" s="9" t="s">
        <v>21</v>
      </c>
      <c r="B17" s="11"/>
      <c r="C17" s="11"/>
      <c r="D17" s="11"/>
      <c r="E17" s="11">
        <f t="shared" si="8"/>
        <v>0</v>
      </c>
      <c r="F17" s="3">
        <v>0.01</v>
      </c>
      <c r="G17" s="3">
        <v>0.05</v>
      </c>
      <c r="H17" s="3">
        <f t="shared" si="0"/>
        <v>0</v>
      </c>
      <c r="I17" s="3" t="str">
        <f t="shared" si="4"/>
        <v>Fail</v>
      </c>
    </row>
    <row r="18" spans="1:9" x14ac:dyDescent="0.2">
      <c r="A18" s="9" t="s">
        <v>22</v>
      </c>
      <c r="B18" s="11"/>
      <c r="C18" s="11"/>
      <c r="D18" s="11"/>
      <c r="E18" s="11">
        <f t="shared" si="8"/>
        <v>0</v>
      </c>
      <c r="F18" s="3">
        <v>3.3000000000000002E-2</v>
      </c>
      <c r="G18" s="3">
        <v>0.1</v>
      </c>
      <c r="H18" s="3">
        <f t="shared" ref="H18" si="9">IF(I18="PASS",1,0)</f>
        <v>0</v>
      </c>
      <c r="I18" s="3" t="str">
        <f t="shared" si="4"/>
        <v>Fail</v>
      </c>
    </row>
    <row r="19" spans="1:9" x14ac:dyDescent="0.2">
      <c r="A19" s="9" t="s">
        <v>23</v>
      </c>
      <c r="B19" s="11"/>
      <c r="C19" s="11"/>
      <c r="D19" s="11"/>
      <c r="E19" s="11">
        <f t="shared" si="8"/>
        <v>0</v>
      </c>
      <c r="F19" s="3">
        <v>3.3000000000000002E-2</v>
      </c>
      <c r="G19" s="3">
        <v>0.1</v>
      </c>
      <c r="H19" s="3">
        <f t="shared" ref="H19:H20" si="10">IF(I19="PASS",1,0)</f>
        <v>0</v>
      </c>
      <c r="I19" s="3" t="str">
        <f t="shared" si="4"/>
        <v>Fail</v>
      </c>
    </row>
    <row r="20" spans="1:9" x14ac:dyDescent="0.2">
      <c r="A20" s="9" t="s">
        <v>24</v>
      </c>
      <c r="B20" s="11"/>
      <c r="C20" s="11"/>
      <c r="D20" s="11"/>
      <c r="E20" s="11">
        <f t="shared" si="8"/>
        <v>0</v>
      </c>
      <c r="F20" s="3">
        <v>25</v>
      </c>
      <c r="G20" s="3">
        <v>50</v>
      </c>
      <c r="H20" s="3">
        <f t="shared" si="10"/>
        <v>0</v>
      </c>
      <c r="I20" s="3" t="str">
        <f t="shared" si="4"/>
        <v>Fail</v>
      </c>
    </row>
    <row r="21" spans="1:9" x14ac:dyDescent="0.2">
      <c r="A21" s="9" t="s">
        <v>25</v>
      </c>
      <c r="B21" s="11"/>
      <c r="C21" s="11"/>
      <c r="D21" s="11"/>
      <c r="E21" s="11">
        <f t="shared" si="8"/>
        <v>0</v>
      </c>
      <c r="F21" s="3">
        <v>25</v>
      </c>
      <c r="G21" s="3">
        <v>50</v>
      </c>
      <c r="H21" s="3">
        <f t="shared" ref="H21" si="11">IF(I21="PASS",1,0)</f>
        <v>0</v>
      </c>
      <c r="I21" s="3" t="str">
        <f t="shared" si="4"/>
        <v>Fail</v>
      </c>
    </row>
    <row r="22" spans="1:9" x14ac:dyDescent="0.2">
      <c r="A22" s="9" t="s">
        <v>26</v>
      </c>
      <c r="B22" s="11"/>
      <c r="C22" s="11"/>
      <c r="D22" s="11"/>
      <c r="E22" s="11" t="s">
        <v>27</v>
      </c>
      <c r="F22" s="3" t="s">
        <v>27</v>
      </c>
      <c r="G22" s="3" t="s">
        <v>27</v>
      </c>
      <c r="H22" s="3" t="s">
        <v>27</v>
      </c>
      <c r="I22" s="3" t="s">
        <v>27</v>
      </c>
    </row>
    <row r="23" spans="1:9" x14ac:dyDescent="0.2">
      <c r="A23" s="9" t="s">
        <v>28</v>
      </c>
      <c r="B23" s="11"/>
      <c r="C23" s="11"/>
      <c r="D23" s="11"/>
      <c r="E23" s="11" t="s">
        <v>27</v>
      </c>
      <c r="F23" s="3" t="s">
        <v>27</v>
      </c>
      <c r="G23" s="3" t="s">
        <v>27</v>
      </c>
      <c r="H23" s="3" t="s">
        <v>27</v>
      </c>
      <c r="I23" s="3" t="s">
        <v>27</v>
      </c>
    </row>
  </sheetData>
  <phoneticPr fontId="2" type="noConversion"/>
  <conditionalFormatting sqref="B6">
    <cfRule type="containsText" dxfId="5" priority="29" operator="containsText" text="FAIL">
      <formula>NOT(ISERROR(SEARCH("FAIL",B6)))</formula>
    </cfRule>
    <cfRule type="containsText" dxfId="4" priority="30" operator="containsText" text="PASS">
      <formula>NOT(ISERROR(SEARCH("PASS",B6)))</formula>
    </cfRule>
  </conditionalFormatting>
  <conditionalFormatting sqref="I8:I11">
    <cfRule type="containsText" dxfId="3" priority="3" operator="containsText" text="FAIL">
      <formula>NOT(ISERROR(SEARCH("FAIL",I8)))</formula>
    </cfRule>
    <cfRule type="containsText" dxfId="2" priority="4" operator="containsText" text="PASS">
      <formula>NOT(ISERROR(SEARCH("PASS",I8)))</formula>
    </cfRule>
  </conditionalFormatting>
  <conditionalFormatting sqref="I12:I21">
    <cfRule type="containsText" dxfId="1" priority="1" operator="containsText" text="FAIL">
      <formula>NOT(ISERROR(SEARCH("FAIL",I12)))</formula>
    </cfRule>
    <cfRule type="containsText" dxfId="0" priority="2" operator="containsText" text="PASS">
      <formula>NOT(ISERROR(SEARCH("PASS",I12)))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leixu</cp:lastModifiedBy>
  <dcterms:created xsi:type="dcterms:W3CDTF">2022-04-02T14:11:00Z</dcterms:created>
  <dcterms:modified xsi:type="dcterms:W3CDTF">2022-09-23T03:28:15Z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