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Jupyter\"/>
    </mc:Choice>
  </mc:AlternateContent>
  <xr:revisionPtr revIDLastSave="0" documentId="13_ncr:1_{038066D1-0FA0-42E5-872A-42F499D0D6B6}" xr6:coauthVersionLast="46" xr6:coauthVersionMax="46" xr10:uidLastSave="{00000000-0000-0000-0000-000000000000}"/>
  <bookViews>
    <workbookView xWindow="810" yWindow="-120" windowWidth="19800" windowHeight="11760" xr2:uid="{26AA7876-48FC-4EA9-A8F9-9EE0D9B4B5FE}"/>
  </bookViews>
  <sheets>
    <sheet name="3. DRE Consolidad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</externalReferences>
  <definedNames>
    <definedName name="\b">#N/A</definedName>
    <definedName name="\c">#N/A</definedName>
    <definedName name="\d">#N/A</definedName>
    <definedName name="\t">#N/A</definedName>
    <definedName name="\X">'[1]outros indicadores'!$B$355</definedName>
    <definedName name="\Z">'[1]outros indicadores'!$B$315</definedName>
    <definedName name="__bal0196">[2]Plan1!$A$1:$F$238</definedName>
    <definedName name="__bal0296">[2]Plan1!$A$1:$F$238</definedName>
    <definedName name="__Bal0497">[2]Plan1!$A$1:$F$517</definedName>
    <definedName name="__bal1196">[2]Plan1!$A$1:$F$596</definedName>
    <definedName name="__bdg2000">[2]Plan1!$A$1:$AH$101</definedName>
    <definedName name="__IntlFixup" hidden="1">TRUE</definedName>
    <definedName name="_1_US">"Dolar Exchange"</definedName>
    <definedName name="_bal01">[3]BALANCETE!$A$1:$L$673</definedName>
    <definedName name="_bal0196">[2]Plan1!$A$1:$F$238</definedName>
    <definedName name="_bal0296">[2]Plan1!$A$1:$F$238</definedName>
    <definedName name="_Bal0497">[2]Plan1!$A$1:$F$517</definedName>
    <definedName name="_bal1196">[2]Plan1!$A$1:$F$596</definedName>
    <definedName name="_bdg2000">[2]Plan1!$A$1:$AH$101</definedName>
    <definedName name="_I380008">'[4]protestos SP'!$A$1:$F$4</definedName>
    <definedName name="_KC1">[5]CRITERIOS!$A$1:$A$2</definedName>
    <definedName name="_KC10">[6]CRITERIOS!$A$19:$A$20</definedName>
    <definedName name="_KC101">[7]CRITERIOS!$A$129:$A$130</definedName>
    <definedName name="_KC102">[8]CRITERIOS!$A$131:$A$132</definedName>
    <definedName name="_KC103">[8]CRITERIOS!$A$135:$A$136</definedName>
    <definedName name="_KC105">[8]CRITERIOS!$A$133:$A$134</definedName>
    <definedName name="_KC106">[8]CRITERIOS!$A$141:$A$142</definedName>
    <definedName name="_KC107">[8]CRITERIOS!$A$137:$A$138</definedName>
    <definedName name="_KC108">[8]CRITERIOS!$A$139:$A$140</definedName>
    <definedName name="_KC109">[8]CRITERIOS!$A$143:$A$144</definedName>
    <definedName name="_KC11">[6]CRITERIOS!$A$21:$A$22</definedName>
    <definedName name="_KC12">[6]CRITERIOS!$A$23:$A$24</definedName>
    <definedName name="_KC13">[6]CRITERIOS!$A$25:$A$26</definedName>
    <definedName name="_KC137">[8]CRITERIOS!$A$157:$A$158</definedName>
    <definedName name="_KC138">[8]CRITERIOS!$A$159:$A$160</definedName>
    <definedName name="_KC14">[6]CRITERIOS!$A$27:$A$28</definedName>
    <definedName name="_KC140">[8]CRITERIOS!$A$149:$A$150</definedName>
    <definedName name="_KC145">[8]CRITERIOS!$A$147:$A$148</definedName>
    <definedName name="_KC146">[8]CRITERIOS!$A$151:$A$152</definedName>
    <definedName name="_KC147">[8]CRITERIOS!$A$153:$A$154</definedName>
    <definedName name="_KC148">[8]CRITERIOS!$A$145:$A$146</definedName>
    <definedName name="_KC149">[8]CRITERIOS!$A$155:$A$156</definedName>
    <definedName name="_KC15">[6]CRITERIOS!$A$29:$A$30</definedName>
    <definedName name="_KC155">[8]CRITERIOS!$A$161:$A$162</definedName>
    <definedName name="_KC16">[6]CRITERIOS!$A$31:$A$32</definedName>
    <definedName name="_KC164">[5]CRITERIOS!$A$163:$A$164</definedName>
    <definedName name="_KC165">[5]CRITERIOS!$A$165:$A$166</definedName>
    <definedName name="_KC166">[6]CRITERIOS!$A$167:$A$168</definedName>
    <definedName name="_KC167">[6]CRITERIOS!$A$169:$A$170</definedName>
    <definedName name="_KC168">[6]CRITERIOS!$A$171:$A$172</definedName>
    <definedName name="_KC169">[6]CRITERIOS!$A$173:$A$174</definedName>
    <definedName name="_KC17">[6]CRITERIOS!$A$33:$A$34</definedName>
    <definedName name="_KC170">[6]CRITERIOS!$A$175:$A$176</definedName>
    <definedName name="_KC171">[6]CRITERIOS!$A$177:$A$178</definedName>
    <definedName name="_KC172">[6]CRITERIOS!$A$179:$A$180</definedName>
    <definedName name="_KC18">[6]CRITERIOS!$A$35:$A$36</definedName>
    <definedName name="_KC19">[6]CRITERIOS!$A$37:$A$38</definedName>
    <definedName name="_KC2">[6]CRITERIOS!$A$3:$A$4</definedName>
    <definedName name="_KC20">[6]CRITERIOS!$A$39:$A$40</definedName>
    <definedName name="_KC21">[6]CRITERIOS!$A$41:$A$42</definedName>
    <definedName name="_KC22">[6]CRITERIOS!$A$43:$A$44</definedName>
    <definedName name="_KC23">[6]CRITERIOS!$A$45:$A$46</definedName>
    <definedName name="_KC24">[6]CRITERIOS!$A$47:$A$48</definedName>
    <definedName name="_KC25">[5]CRITERIOS!$A$49:$A$50</definedName>
    <definedName name="_KC26">[5]CRITERIOS!$A$51:$A$52</definedName>
    <definedName name="_KC27">[5]CRITERIOS!$A$53:$A$54</definedName>
    <definedName name="_KC28">[5]CRITERIOS!$A$55:$A$56</definedName>
    <definedName name="_KC29">[5]CRITERIOS!$A$57:$A$58</definedName>
    <definedName name="_KC3">[6]CRITERIOS!$A$5:$A$6</definedName>
    <definedName name="_KC30">[6]CRITERIOS!$A$59:$A$60</definedName>
    <definedName name="_KC31">[6]CRITERIOS!$A$61:$A$62</definedName>
    <definedName name="_KC32">[5]CRITERIOS!$A$63:$A$64</definedName>
    <definedName name="_KC33">[5]CRITERIOS!$A$65:$A$66</definedName>
    <definedName name="_KC34">[5]CRITERIOS!$A$67:$A$68</definedName>
    <definedName name="_KC35">[6]CRITERIOS!$A$69:$A$70</definedName>
    <definedName name="_KC36">[6]CRITERIOS!$A$71:$A$72</definedName>
    <definedName name="_KC37">[6]CRITERIOS!$A$73:$A$74</definedName>
    <definedName name="_KC38">[6]CRITERIOS!$A$75:$A$76</definedName>
    <definedName name="_KC39">[8]CRITERIOS!$A$77:$A$78</definedName>
    <definedName name="_KC4">[6]CRITERIOS!$A$7:$A$8</definedName>
    <definedName name="_KC40">[6]CRITERIOS!$A$79:$A$80</definedName>
    <definedName name="_KC41">[8]CRITERIOS!$A$81:$A$82</definedName>
    <definedName name="_KC42">[8]CRITERIOS!$A$83:$A$84</definedName>
    <definedName name="_KC43">[8]CRITERIOS!$A$85:$A$86</definedName>
    <definedName name="_KC44">[8]CRITERIOS!$A$87:$A$88</definedName>
    <definedName name="_KC45">[6]CRITERIOS!$A$89:$A$90</definedName>
    <definedName name="_KC46">[6]CRITERIOS!$A$91:$A$92</definedName>
    <definedName name="_KC47">[6]CRITERIOS!$A$93:$A$94</definedName>
    <definedName name="_KC48">[6]CRITERIOS!$A$95:$A$96</definedName>
    <definedName name="_KC49">[6]CRITERIOS!$A$97:$A$98</definedName>
    <definedName name="_KC5">[6]CRITERIOS!$A$9:$A$10</definedName>
    <definedName name="_KC50">[6]CRITERIOS!$A$99:$A$100</definedName>
    <definedName name="_KC51">[6]CRITERIOS!$A$101:$A$102</definedName>
    <definedName name="_KC52">[6]CRITERIOS!$A$103:$A$104</definedName>
    <definedName name="_KC53">[6]CRITERIOS!$A$105:$A$106</definedName>
    <definedName name="_KC54">[6]CRITERIOS!$A$107:$A$108</definedName>
    <definedName name="_KC55">[6]CRITERIOS!$A$109:$A$110</definedName>
    <definedName name="_KC56">[8]CRITERIOS!$A$111:$A$112</definedName>
    <definedName name="_KC57">[6]CRITERIOS!$A$113:$A$114</definedName>
    <definedName name="_KC58">[6]CRITERIOS!$A$115:$A$116</definedName>
    <definedName name="_KC59">[6]CRITERIOS!$A$117:$A$118</definedName>
    <definedName name="_KC6">[6]CRITERIOS!$A$11:$A$12</definedName>
    <definedName name="_KC60">[5]CRITERIOS!$A$119:$A$120</definedName>
    <definedName name="_KC61">[8]CRITERIOS!$A$121:$A$122</definedName>
    <definedName name="_KC62">[6]CRITERIOS!$A$123:$A$124</definedName>
    <definedName name="_KC63">[6]CRITERIOS!$A$125:$A$126</definedName>
    <definedName name="_KC64">[5]CRITERIOS!$A$127:$A$128</definedName>
    <definedName name="_KC7">[6]CRITERIOS!$A$13:$A$14</definedName>
    <definedName name="_KC8">[6]CRITERIOS!$A$15:$A$16</definedName>
    <definedName name="_KC9">[6]CRITERIOS!$A$17:$A$18</definedName>
    <definedName name="_Key1" localSheetId="0" hidden="1">#REF!</definedName>
    <definedName name="_Key2" localSheetId="0" hidden="1">#REF!</definedName>
    <definedName name="_L">{#N/A,#N/A,FALSE,"Aging Summary";#N/A,#N/A,FALSE,"Ratio Analysis";#N/A,#N/A,FALSE,"Test 120 Day Accts";#N/A,#N/A,FALSE,"Tickmarks"}</definedName>
    <definedName name="_Order1" hidden="1">255</definedName>
    <definedName name="_Order2" hidden="1">255</definedName>
    <definedName name="_PG3">'[9]Adtos Diversos'!$J$44:$IV$16384</definedName>
    <definedName name="_res01">'[10]Resultado mês a mês'!$A$1:$S$1772</definedName>
    <definedName name="_Res1">'[11]Result.Consolid'!$A$1:$IV$65536</definedName>
    <definedName name="_res11">'[12]Resultado mês a mês'!$A$1:$R$1914</definedName>
    <definedName name="_SEM1">[13]Macro1!$B$1</definedName>
    <definedName name="_SEM2">[13]Macro1!$C$1</definedName>
    <definedName name="_Sort" localSheetId="0" hidden="1">#REF!</definedName>
    <definedName name="_Table1_In1" localSheetId="0" hidden="1">#REF!</definedName>
    <definedName name="_Table1_Out" localSheetId="0" hidden="1">#REF!</definedName>
    <definedName name="_Table2_In1" localSheetId="0" hidden="1">#REF!</definedName>
    <definedName name="_Table2_In2" localSheetId="0" hidden="1">#REF!</definedName>
    <definedName name="_Table2_Out" localSheetId="0" hidden="1">#REF!</definedName>
    <definedName name="aa">[14]Links!$F$1:$F$65536</definedName>
    <definedName name="aaa">[15]Lead!$K$32</definedName>
    <definedName name="aaaa" localSheetId="0" hidden="1">'[16]Seguros 2001-2002 {ppc}'!$X$12</definedName>
    <definedName name="ACwvu.ACC." localSheetId="0" hidden="1">#REF!</definedName>
    <definedName name="ACwvu.AFAC." localSheetId="0" hidden="1">#REF!</definedName>
    <definedName name="ACwvu.ELIMLUCRO." localSheetId="0" hidden="1">#REF!</definedName>
    <definedName name="ACwvu.ESTOQUES." localSheetId="0" hidden="1">#REF!</definedName>
    <definedName name="ACwvu.Fabio." localSheetId="0" hidden="1">#REF!</definedName>
    <definedName name="ACwvu.LPERDAS." localSheetId="0" hidden="1">#REF!</definedName>
    <definedName name="ACwvu.RES432." localSheetId="0" hidden="1">#REF!</definedName>
    <definedName name="aeoujre" hidden="1">{#N/A,#N/A,FALSE,"Aging Summary";#N/A,#N/A,FALSE,"Ratio Analysis";#N/A,#N/A,FALSE,"Test 120 Day Accts";#N/A,#N/A,FALSE,"Tickmarks"}</definedName>
    <definedName name="aercio">[17]MACRO1!$A$1</definedName>
    <definedName name="aiasudfh">[15]Lead!$Q$1:$Q$65536</definedName>
    <definedName name="ajfj">[15]Lead!$I$32</definedName>
    <definedName name="alm">'[18]Variação M.Usage'!$K$21</definedName>
    <definedName name="almox">'[19]Valorização-MP'!$D$19</definedName>
    <definedName name="ANEXO3">#N/A</definedName>
    <definedName name="ARA_Threshold">[20]Lead!$Q$2</definedName>
    <definedName name="_xlnm.Print_Area" localSheetId="0">'3. DRE Consolidado'!$A$1:$O$19</definedName>
    <definedName name="ARP_Threshold">[20]Lead!$P$2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VersionLS" hidden="1">300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'[21]Mapa Empréstimos {ppc}'!$X$43</definedName>
    <definedName name="asdfoi">[15]Lead!$J$32</definedName>
    <definedName name="asdh">[15]Lead!$F$1:$F$32</definedName>
    <definedName name="asdkjfi">[15]Lead!$L$1:$L$65536</definedName>
    <definedName name="ASF" hidden="1">{#N/A,#N/A,FALSE,"IR E CS 1997";#N/A,#N/A,FALSE,"PR ND";#N/A,#N/A,FALSE,"8191";#N/A,#N/A,FALSE,"8383";#N/A,#N/A,FALSE,"MP 1024";#N/A,#N/A,FALSE,"AD_EX_97";#N/A,#N/A,FALSE,"BD 97"}</definedName>
    <definedName name="BAL">#N/A</definedName>
    <definedName name="balbfin">[10]Balancete!$A$1:$H$2484</definedName>
    <definedName name="baldat01">[2]Plan1!$A$1:$G$500</definedName>
    <definedName name="balfdtvm">[12]Balancete!$A$1:$H$2508</definedName>
    <definedName name="balseguros">[22]BALANCETE!$A$1:$M$500</definedName>
    <definedName name="BalType" hidden="1">TRUE</definedName>
    <definedName name="bb">[14]Lead!$F$1:$F$389</definedName>
    <definedName name="bco_custos">[7]BANCO!$G$1:$L$2805</definedName>
    <definedName name="BG_Del" hidden="1">15</definedName>
    <definedName name="BG_Ins" hidden="1">4</definedName>
    <definedName name="BG_Mod" hidden="1">6</definedName>
    <definedName name="BLPH1" localSheetId="0" hidden="1">'[23]Brazil Sovereign'!#REF!</definedName>
    <definedName name="BLPH100" hidden="1">[24]BLP!$I$5</definedName>
    <definedName name="BLPH101" hidden="1">[24]BLP!$G$5</definedName>
    <definedName name="BLPH102" hidden="1">[24]BLP!$E$5</definedName>
    <definedName name="BLPH103" hidden="1">[24]BLP!$C$5</definedName>
    <definedName name="BLPH104" hidden="1">[24]BLP!$A$5</definedName>
    <definedName name="BLPH5" localSheetId="0" hidden="1">#REF!</definedName>
    <definedName name="BLPH6" localSheetId="0" hidden="1">#REF!</definedName>
    <definedName name="BLPH7" localSheetId="0" hidden="1">#REF!</definedName>
    <definedName name="BLPH8" localSheetId="0" hidden="1">#REF!</definedName>
    <definedName name="BLPH96" hidden="1">[24]BLP!$Q$5</definedName>
    <definedName name="BLPH97" hidden="1">[24]BLP!$O$5</definedName>
    <definedName name="BLPH98" hidden="1">[24]BLP!$M$5</definedName>
    <definedName name="BLPH99" hidden="1">[24]BLP!$K$5</definedName>
    <definedName name="CBA.000.C.0.12.2001.00.01.22203010001">10709</definedName>
    <definedName name="CC">'[25]Customize Your Invoice'!$G$22:$G$25</definedName>
    <definedName name="CC_CTA_CTB">[5]BANCO!$B$2:$B$1230</definedName>
    <definedName name="cccccc" hidden="1">{"PARTE1",#N/A,FALSE,"Plan1"}</definedName>
    <definedName name="ccccccc">[26]Mutuo!$V$1031:$Z$1082</definedName>
    <definedName name="cdb" hidden="1">{"PARTE1",#N/A,FALSE,"Plan1"}</definedName>
    <definedName name="CDI_Accum">[27]dados!$A$6:$B$1507</definedName>
    <definedName name="CDI_Table">[28]CDI!$A$1:$G$2702</definedName>
    <definedName name="cfv">[29]Lead!$F$20</definedName>
    <definedName name="checa_qtde">'[5]CUSTO CONSOLID'!$U$98</definedName>
    <definedName name="checa_transf">'[5]CUSTO MONETARIO_CONSOLID'!$U$15</definedName>
    <definedName name="COMIDA">#N/A</definedName>
    <definedName name="conciliação">[30]Lead!$A$2:$IV$2</definedName>
    <definedName name="CONSOL">'[1]outros indicadores'!$B$145:$J$184</definedName>
    <definedName name="consolida">'[5]CUSTO MONETARIO_CONSOLID'!$T$15</definedName>
    <definedName name="CONTA">[5]BANCO!$B$2:$B$3523</definedName>
    <definedName name="Contas">[31]ContProd!$A$1:$F$12000</definedName>
    <definedName name="COTACO">#N/A</definedName>
    <definedName name="COVECO">#N/A</definedName>
    <definedName name="CSSL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ta_nov">[5]Bco1!$A$2:$C$499</definedName>
    <definedName name="cwlksd" hidden="1">{#N/A,#N/A,FALSE,"Aging Summary";#N/A,#N/A,FALSE,"Ratio Analysis";#N/A,#N/A,FALSE,"Test 120 Day Accts";#N/A,#N/A,FALSE,"Tickmarks"}</definedName>
    <definedName name="D">"TV MOGNO"</definedName>
    <definedName name="dd">[14]Lead!$H$1:$H$389</definedName>
    <definedName name="ddd">[15]Lead!$E$1:$E$65536</definedName>
    <definedName name="de">[32]Lead!$Q$1:$Q$65536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SPF">#N/A</definedName>
    <definedName name="DESPFIN">#N/A</definedName>
    <definedName name="DFD" hidden="1">{#N/A,#N/A,FALSE,"Aging Summary";#N/A,#N/A,FALSE,"Ratio Analysis";#N/A,#N/A,FALSE,"Test 120 Day Accts";#N/A,#N/A,FALSE,"Tickmarks"}</definedName>
    <definedName name="dff">'[21]Mapa Empréstimos {ppc}'!$O$64</definedName>
    <definedName name="dflt1">'[33]Customize Your Invoice'!$E$22</definedName>
    <definedName name="dflt2">'[25]Customize Your Invoice'!$E$23</definedName>
    <definedName name="dflt3">'[25]Customize Your Invoice'!$D$24</definedName>
    <definedName name="dflt4">'[33]Customize Your Invoice'!$E$26</definedName>
    <definedName name="dflt5">'[25]Customize Your Invoice'!$E$27</definedName>
    <definedName name="dflt6">'[25]Customize Your Invoice'!$D$28</definedName>
    <definedName name="dflt7">'[25]Customize Your Invoice'!$G$27</definedName>
    <definedName name="DIACUM">[34]PREV!$B$46:$GX$87</definedName>
    <definedName name="DIACUPR">[35]PREV!$B$52:$FN$99</definedName>
    <definedName name="DIACURE">[35]REAL!$B$52:$FN$99</definedName>
    <definedName name="DIAREAL">[35]REAL!$B$3:$FN$50</definedName>
    <definedName name="diareal1">[34]REAL!$B$2:$GX$43</definedName>
    <definedName name="DIASPR">[35]PREV!$B$3:$FN$50</definedName>
    <definedName name="doars">[36]DOAR!$A$1:$R$81</definedName>
    <definedName name="dsds" localSheetId="0" hidden="1">[37]XREF!$A$4</definedName>
    <definedName name="DSF" hidden="1">{#N/A,#N/A,FALSE,"IR E CS 1997";#N/A,#N/A,FALSE,"PR ND";#N/A,#N/A,FALSE,"8191";#N/A,#N/A,FALSE,"8383";#N/A,#N/A,FALSE,"MP 1024";#N/A,#N/A,FALSE,"AD_EX_97";#N/A,#N/A,FALSE,"BD 97"}</definedName>
    <definedName name="dsfaf">[15]Lead!$I$1:$I$65536</definedName>
    <definedName name="dsfaso">[15]Lead!$I$1:$I$32</definedName>
    <definedName name="E">"TV EUCALIPTO"</definedName>
    <definedName name="ee">[14]Links!$H$1:$H$65536</definedName>
    <definedName name="ent.cdbh.cdrj">'[5]CUSTO UNIT TRANS_CD RJ'!$T$61</definedName>
    <definedName name="ent.cdbh.cdsp">'[5]CUSTO UNIT TRANS_CD SP'!$T$61</definedName>
    <definedName name="ent.cdbh.porto">'[5]CUSTO UNIT PORTO'!$T$61</definedName>
    <definedName name="ent.cdbh.uag">'[5]CUSTO UNIT UAG'!$T$61</definedName>
    <definedName name="ent.cdbh.ucao">'[5]CUSTO UNIT UCAO'!$T$61</definedName>
    <definedName name="ent.cdrj.cdbh">'[5]CUSTO UNIT TRANS_CD BH'!$T$60</definedName>
    <definedName name="ent.cdrj.cdsp">'[5]CUSTO UNIT TRANS_CD SP'!$T$60</definedName>
    <definedName name="ent.cdrj.porto">'[5]CUSTO UNIT PORTO'!$T$60</definedName>
    <definedName name="ent.cdrj.uag">'[5]CUSTO UNIT UAG'!$T$60</definedName>
    <definedName name="ent.cdrj.ucao">'[5]CUSTO UNIT UCAO'!$T$60</definedName>
    <definedName name="ent.cdsp.cdbh">'[5]CUSTO UNIT TRANS_CD BH'!$T$59</definedName>
    <definedName name="ent.cdsp.cdrj">'[5]CUSTO UNIT TRANS_CD RJ'!$T$59</definedName>
    <definedName name="ent.cdsp.porto">'[5]CUSTO UNIT PORTO'!$T$59</definedName>
    <definedName name="ent.cdsp.uag">'[5]CUSTO UNIT UAG'!$T$59</definedName>
    <definedName name="ent.cdsp.ucao">'[5]CUSTO UNIT UCAO'!$T$59</definedName>
    <definedName name="ent.uag.cdbh">'[5]CUSTO UNIT TRANS_CD BH'!$T$58</definedName>
    <definedName name="ent.uag.cdrj">'[5]CUSTO UNIT TRANS_CD RJ'!$T$58</definedName>
    <definedName name="ent.uag.cdsp">'[5]CUSTO UNIT TRANS_CD SP'!$T$58</definedName>
    <definedName name="ent.uag.porto">'[5]CUSTO UNIT PORTO'!$T$58</definedName>
    <definedName name="ent.uag.ucao">'[5]CUSTO UNIT UCAO'!$T$58</definedName>
    <definedName name="ent.ucao.cdbh">'[5]CUSTO UNIT TRANS_CD BH'!$T$57</definedName>
    <definedName name="ent.ucao.cdrj">'[5]CUSTO UNIT TRANS_CD RJ'!$T$57</definedName>
    <definedName name="ent.ucao.cdsp">'[5]CUSTO UNIT TRANS_CD SP'!$T$57</definedName>
    <definedName name="ent.ucao.porto">'[5]CUSTO UNIT PORTO'!$T$57</definedName>
    <definedName name="ent.ucao.uag">'[5]CUSTO UNIT UAG'!$T$57</definedName>
    <definedName name="ew">[38]RANKING_REGIAO01!$A$1:$B$21</definedName>
    <definedName name="ewr">'[21]Mapa Empréstimos {ppc}'!$X$43</definedName>
    <definedName name="F">"WALBERG"</definedName>
    <definedName name="FDP" hidden="1">{#N/A,#N/A,FALSE,"IR E CS 1997";#N/A,#N/A,FALSE,"PR ND";#N/A,#N/A,FALSE,"8191";#N/A,#N/A,FALSE,"8383";#N/A,#N/A,FALSE,"MP 1024";#N/A,#N/A,FALSE,"AD_EX_97";#N/A,#N/A,FALSE,"BD 97"}</definedName>
    <definedName name="fdsa">[15]Lead!$Q$2</definedName>
    <definedName name="Fer">[28]Feriados!$B$3:$B$100</definedName>
    <definedName name="Feriado">[39]Data!$A$2:$A$522</definedName>
    <definedName name="FERIADOS">[40]FERIADOS!$A$1:$A$103</definedName>
    <definedName name="ff">[14]Lead!$I$1:$I$389</definedName>
    <definedName name="financas">[41]Finança!$B$1:$E$3429</definedName>
    <definedName name="fjjashfja" localSheetId="0" hidden="1">#REF!</definedName>
    <definedName name="Flutuação">'[42]Master FIF Flutuação'!$A$1:$AA$83</definedName>
    <definedName name="Flutuação1">'[42]Master FIF Flutuação'!$A$87:$AC$126</definedName>
    <definedName name="Fra_Table">[43]FRA!$T$5:$AM$26</definedName>
    <definedName name="Fra_table1">[43]FRA!$S$5:$AM$27</definedName>
    <definedName name="FRA1_table">[43]COUPOM!$AA$4:$AB$2000</definedName>
    <definedName name="G">"CANBRAS NET"</definedName>
    <definedName name="gg">[14]Links!$I$1:$I$65536</definedName>
    <definedName name="GrpAcct1" hidden="1">"5611"</definedName>
    <definedName name="GrpAcct2" hidden="1">"5612"</definedName>
    <definedName name="GrpLevel" hidden="1">2</definedName>
    <definedName name="H">"CANBRAS PARTICIPAÇÕES"</definedName>
    <definedName name="hh">[14]Lead!$J$1:$J$389</definedName>
    <definedName name="hhhh" hidden="1">{#N/A,#N/A,FALSE,"IR E CS 1997";#N/A,#N/A,FALSE,"PR ND";#N/A,#N/A,FALSE,"8191";#N/A,#N/A,FALSE,"8383";#N/A,#N/A,FALSE,"MP 1024";#N/A,#N/A,FALSE,"AD_EX_97";#N/A,#N/A,FALSE,"BD 97"}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dsjf">[15]Lead!$P$1:$P$65536</definedName>
    <definedName name="ii">[14]Links!$J$1:$J$65536</definedName>
    <definedName name="INDSERIE">'[4]protestos SP'!$A$1:$F$4</definedName>
    <definedName name="initialdate">[2]Plan1!$D$8</definedName>
    <definedName name="INPUT">[39]Data!$C$3:$L$2333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P">#N/A</definedName>
    <definedName name="IRPJ98" hidden="1">{#N/A,#N/A,FALSE,"IR E CS 1997";#N/A,#N/A,FALSE,"PR ND";#N/A,#N/A,FALSE,"8191";#N/A,#N/A,FALSE,"8383";#N/A,#N/A,FALSE,"MP 1024";#N/A,#N/A,FALSE,"AD_EX_97";#N/A,#N/A,FALSE,"BD 97"}</definedName>
    <definedName name="ISUDFHISDUF" hidden="1">'[15]Mapa Empréstimos {ppc}'!$P$42</definedName>
    <definedName name="iu">[44]Links!$D$1:$D$65536</definedName>
    <definedName name="jj">[14]Lead!$K$1:$K$389</definedName>
    <definedName name="jn">[44]Links!$K$9</definedName>
    <definedName name="jsdasi">[15]Lead!$B$1:$B$65536</definedName>
    <definedName name="K">{#N/A,#N/A,FALSE,"Aging Summary";#N/A,#N/A,FALSE,"Ratio Analysis";#N/A,#N/A,FALSE,"Test 120 Day Accts";#N/A,#N/A,FALSE,"Tickmarks"}</definedName>
    <definedName name="kdkji">[15]Lead!$L$32</definedName>
    <definedName name="kk">[14]Links!$K$1:$K$65536</definedName>
    <definedName name="L_Adjust">[20]Links!$H$1:$H$65536</definedName>
    <definedName name="L_age_tol">[45]Links!$G$1:$G$65536</definedName>
    <definedName name="L_AJE_Tot">[20]Links!$G$1:$G$65536</definedName>
    <definedName name="L_CY_Beg">[20]Links!$F$1:$F$65536</definedName>
    <definedName name="L_CY_End">[20]Links!$J$1:$J$65536</definedName>
    <definedName name="L_PY_End">[20]Links!$K$1:$K$65536</definedName>
    <definedName name="L_RJE_Tot">[20]Links!$I$1:$I$65536</definedName>
    <definedName name="LG" hidden="1">{#N/A,#N/A,FALSE,"Aging Summary";#N/A,#N/A,FALSE,"Ratio Analysis";#N/A,#N/A,FALSE,"Test 120 Day Accts";#N/A,#N/A,FALSE,"Tickmarks"}</definedName>
    <definedName name="LGE" hidden="1">{#N/A,#N/A,FALSE,"IR E CS 1997";#N/A,#N/A,FALSE,"PR ND";#N/A,#N/A,FALSE,"8191";#N/A,#N/A,FALSE,"8383";#N/A,#N/A,FALSE,"MP 1024";#N/A,#N/A,FALSE,"AD_EX_97";#N/A,#N/A,FALSE,"BD 97"}</definedName>
    <definedName name="LIUHSDFKJG" hidden="1">1</definedName>
    <definedName name="ll">[14]Lead!$M$1:$M$389</definedName>
    <definedName name="M">{#N/A,#N/A,FALSE,"Aging Summary";#N/A,#N/A,FALSE,"Ratio Analysis";#N/A,#N/A,FALSE,"Test 120 Day Accts";#N/A,#N/A,FALSE,"Tickmarks"}</definedName>
    <definedName name="Macro10">[46]Macro2!$E$1</definedName>
    <definedName name="Macro14">[47]Macro2!$A$1</definedName>
    <definedName name="Macro8">[17]MACRO1!$D$1</definedName>
    <definedName name="Macro9">[17]MACRO1!$E$1</definedName>
    <definedName name="MaTRIZ">[2]Plan1!$A$1:$G$412</definedName>
    <definedName name="MESES">#N/A</definedName>
    <definedName name="MESPR">[35]PREV!$B$150:$FN$197</definedName>
    <definedName name="MESREAL">[35]REAL!$B$150:$FN$197</definedName>
    <definedName name="modelo" hidden="1">{#N/A,#N/A,FALSE,"Balanço";#N/A,#N/A,FALSE,"Resultado";#N/A,#N/A,FALSE,"Mutações";#N/A,#N/A,FALSE,"DOAR";#N/A,#N/A,FALSE,"Notas";#N/A,#N/A,FALSE,"Diret. (2)"}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n" hidden="1">{#N/A,#N/A,FALSE,"Aging Summary";#N/A,#N/A,FALSE,"Ratio Analysis";#N/A,#N/A,FALSE,"Test 120 Day Accts";#N/A,#N/A,FALSE,"Tickmarks"}</definedName>
    <definedName name="NEW" hidden="1">{#N/A,#N/A,FALSE,"Aging Summary";#N/A,#N/A,FALSE,"Ratio Analysis";#N/A,#N/A,FALSE,"Test 120 Day Accts";#N/A,#N/A,FALSE,"Tickmarks"}</definedName>
    <definedName name="nj">[44]Links!$I$9</definedName>
    <definedName name="NomeDiaSemana">[48]MUG!$A$59</definedName>
    <definedName name="Nova_Data">[49]Resumo!$O$1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">[50]Links!$G$1:$G$65536</definedName>
    <definedName name="oaisdolifj">[15]Lead!$C$1:$C$65536</definedName>
    <definedName name="OG">'[1]outros indicadores'!$B$74:$J$109</definedName>
    <definedName name="OIJSDFI" localSheetId="0" hidden="1">'[15]Mapa Empréstimos {ppc}'!#REF!</definedName>
    <definedName name="oipsdjf">[15]Lead!$A$1:$A$65536</definedName>
    <definedName name="olijsdhf">[15]Lead!$R$1:$R$65536</definedName>
    <definedName name="OPTICAL_EQUIPMENTS">[2]Plan1!$A$2:$F$248</definedName>
    <definedName name="OUTROS">[51]TABELA_RCD!$T$5:$U$21</definedName>
    <definedName name="p">[50]Links!$G$12</definedName>
    <definedName name="Parte1a." hidden="1">{"PARTE1",#N/A,FALSE,"Plan1"}</definedName>
    <definedName name="Parte2" hidden="1">{"PARTE1",#N/A,FALSE,"Plan1"}</definedName>
    <definedName name="PER.00.0000">"Setembro/2001"</definedName>
    <definedName name="PER.00.A100">"Setembro/2000"</definedName>
    <definedName name="Percent_Threshold">'[52]TBB - GERAL'!$A$2</definedName>
    <definedName name="PERIODO">#N/A</definedName>
    <definedName name="poij">[15]Lead!$A$2:$IV$2</definedName>
    <definedName name="Premios">'[53]Ind Bancos'!$B$33:$G$50</definedName>
    <definedName name="PrimCoup_table">[43]COUPOM!$AN$27:$AW$1000</definedName>
    <definedName name="Prior_or_Last">[49]Resumo!$O$2</definedName>
    <definedName name="ptax_table">[27]dados!$I$5:$J$2782</definedName>
    <definedName name="q" hidden="1">1</definedName>
    <definedName name="qewrqwerq" hidden="1">'[15]Report 31.12.04'!$K$24</definedName>
    <definedName name="qqq" localSheetId="0" hidden="1">'[54]Movim. DOAR (31_12_03)'!#REF!</definedName>
    <definedName name="qw">[44]Links!$C$1:$C$65536</definedName>
    <definedName name="qwee" hidden="1">'[15]Mapa Empréstimos {ppc}'!$P$59</definedName>
    <definedName name="qwerqerqwerqwer" hidden="1">10</definedName>
    <definedName name="RANKING_SP">[38]RANKING_REGIAO01!$A$1:$B$21</definedName>
    <definedName name="RE">'[1]outros indicadores'!$B$113:$J$141</definedName>
    <definedName name="Ref_10">'[55]Conc. bancária 30.09.97 {ppc}'!$L$15</definedName>
    <definedName name="Ref_11">'[55]Conc. bancária 30.09.97 {ppc}'!$J$6:$K$6</definedName>
    <definedName name="Ref_12">'[55]Conc. bancária 30.09.97 {ppc}'!$M$5:$M$6</definedName>
    <definedName name="Ref_13">'[55]Conc. bancária 30.09.97 {ppc}'!$A$15:$E$19</definedName>
    <definedName name="Ref_14">'[55]Conc. bancária 30.09.97 {ppc}'!$N$13</definedName>
    <definedName name="Ref_15">'[55]Conc. bancária 31.12.97 {ppc}'!$I$17</definedName>
    <definedName name="Ref_16">'[55]Conc. bancária 30.09.97 {ppc}'!$A$1</definedName>
    <definedName name="Ref_3">'[55]Conc. bancária 30.09.97 {ppc}'!$A$1:$N$13</definedName>
    <definedName name="Ref_4">'[55]Conc. bancária 30.09.97 {ppc}'!$A$1:$N$13</definedName>
    <definedName name="Ref_40">[56]LX!$A$2</definedName>
    <definedName name="Ref_44">'[56]Mov.US$ nov a mar'!$V$36</definedName>
    <definedName name="Ref_5">'[55]Conc. bancária 30.09.97 {ppc}'!$E$5:$E$12</definedName>
    <definedName name="Ref_8">'[55]Conc. bancária 30.09.97 {ppc}'!$D$15</definedName>
    <definedName name="Ref_9">'[55]Conc. bancária 30.09.97 {ppc}'!$N$13</definedName>
    <definedName name="resbal">'[57]RESULTADO MÊS A MÊS'!$A$1:$AH$533</definedName>
    <definedName name="RETW">'[15]Calculo DTT'!$B$8</definedName>
    <definedName name="rewqwr" hidden="1">'[15]Mapa Empréstimos {ppc}'!$P$61</definedName>
    <definedName name="RowLevel" hidden="1">1</definedName>
    <definedName name="rqweqewee" hidden="1">'[15]Report 31.12.04'!$I$24</definedName>
    <definedName name="rqwerqwe" hidden="1">1</definedName>
    <definedName name="rrr">[15]Lead!$D$1:$D$65536</definedName>
    <definedName name="rt">[44]Links!$K$1:$K$65536</definedName>
    <definedName name="s">{#N/A,#N/A,FALSE,"Aging Summary";#N/A,#N/A,FALSE,"Ratio Analysis";#N/A,#N/A,FALSE,"Test 120 Day Accts";#N/A,#N/A,FALSE,"Tickmarks"}</definedName>
    <definedName name="S_Adjust_Data">[20]Lead!$I$1:$I$1523</definedName>
    <definedName name="S_AJE_Tot_Data">[20]Lead!$H$1:$H$1523</definedName>
    <definedName name="S_CY_Beg_Data">[20]Lead!$F$1:$F$1523</definedName>
    <definedName name="S_CY_End_Data">[20]Lead!$K$1:$K$1523</definedName>
    <definedName name="S_PY_End_Data">[20]Lead!$O$1:$O$1523</definedName>
    <definedName name="S_RJE_Tot_Data">[20]Lead!$J$1:$J$1523</definedName>
    <definedName name="SACO">[58]Poupança!$N$1:$O$65536</definedName>
    <definedName name="sai.cdbh.cdrj">'[5]CUSTO UNIT CD BH'!$T$70</definedName>
    <definedName name="sai.cdbh.cdsp">'[5]CUSTO UNIT CD BH'!$T$69</definedName>
    <definedName name="sai.cdbh.porto">'[5]CUSTO UNIT CD BH'!$T$67</definedName>
    <definedName name="sai.cdbh.uag">'[5]CUSTO UNIT CD BH'!$T$68</definedName>
    <definedName name="sai.cdbh.ucao">'[5]CUSTO UNIT CD BH'!$T$72</definedName>
    <definedName name="sai.cdrj.cdbh">'[5]CUSTO UNIT CD RJ'!$T$72</definedName>
    <definedName name="sai.cdrj.cdsp">'[5]CUSTO UNIT CD RJ'!$T$69</definedName>
    <definedName name="sai.cdrj.porto">'[5]CUSTO UNIT CD RJ'!$T$67</definedName>
    <definedName name="sai.cdrj.uag">'[5]CUSTO UNIT CD RJ'!$T$68</definedName>
    <definedName name="sai.cdrj.ucao">'[5]CUSTO UNIT CD RJ'!$T$70</definedName>
    <definedName name="sai.cdsp.cdbh">'[5]CUSTO UNIT CD SP'!$T$72</definedName>
    <definedName name="sai.cdsp.cdrj">'[5]CUSTO UNIT CD SP'!$T$70</definedName>
    <definedName name="sai.cdsp.porto">'[5]CUSTO UNIT CD SP'!$T$67</definedName>
    <definedName name="sai.cdsp.uag">'[5]CUSTO UNIT CD SP'!$T$68</definedName>
    <definedName name="sai.cdsp.ucao">'[5]CUSTO UNIT CD SP'!$T$69</definedName>
    <definedName name="sai.uag.cdbh">'[5]CUSTO UNIT UAG'!$T$72</definedName>
    <definedName name="sai.uag.cdrj">'[5]CUSTO UNIT UAG'!$T$70</definedName>
    <definedName name="sai.uag.cdsp">'[5]CUSTO UNIT UAG'!$T$69</definedName>
    <definedName name="sai.uag.porto">'[5]CUSTO UNIT UAG'!$T$67</definedName>
    <definedName name="sai.uag.ucao">'[5]CUSTO UNIT UAG'!$T$68</definedName>
    <definedName name="sai.ucao.cdbh">'[5]CUSTO UNIT UCAO'!$T$72</definedName>
    <definedName name="sai.ucao.cdrj">'[5]CUSTO UNIT UCAO'!$T$70</definedName>
    <definedName name="sai.ucao.cdsp">'[5]CUSTO UNIT UCAO'!$T$69</definedName>
    <definedName name="sai.ucao.porto">'[5]CUSTO UNIT UCAO'!$T$67</definedName>
    <definedName name="sai.ucao.uag">'[5]CUSTO UNIT UCAO'!$T$68</definedName>
    <definedName name="SAIR">[13]Macro1!$B$5</definedName>
    <definedName name="sairteste">[59]Macro1!$A$1</definedName>
    <definedName name="SALDO0">[60]ABC!$D$46</definedName>
    <definedName name="SALDO051">'[60]Brasil-SP'!$E$49</definedName>
    <definedName name="SALDO053">[60]Banespa!$E$48</definedName>
    <definedName name="SALDO054">[60]Itaú!$E$50</definedName>
    <definedName name="saldo056">'[61]Brasil-Jab'!$F$53</definedName>
    <definedName name="SALDO058">[60]Santander!$E$48</definedName>
    <definedName name="SALDO069">[60]BANKBOSTON!$D$59</definedName>
    <definedName name="sales_corp">#N/A</definedName>
    <definedName name="sasa" hidden="1">"AS2DocumentBrowse"</definedName>
    <definedName name="sdaf">[15]Lead!$R$2</definedName>
    <definedName name="SDF" hidden="1">{#N/A,#N/A,FALSE,"Aging Summary";#N/A,#N/A,FALSE,"Ratio Analysis";#N/A,#N/A,FALSE,"Test 120 Day Accts";#N/A,#N/A,FALSE,"Tickmarks"}</definedName>
    <definedName name="SDFIGUSDHGOIJ" hidden="1">'[15]Cartas de Fiança'!$H$1:$H$65536</definedName>
    <definedName name="sdljf">[15]Lead!$P$32</definedName>
    <definedName name="se">[62]Lead!$G$1</definedName>
    <definedName name="SEGUNDA_E_TERCEIRA">'[63]FINANCIAMENTO COFACE SUDAMERIS'!$A$25:$P$46,'[63]FINANCIAMENTO COFACE SUDAMERIS'!$A$49:$P$69</definedName>
    <definedName name="Seguros_e_AIG">'[64]#REF'!$B$1:$Z$35</definedName>
    <definedName name="semana">[34]PREV!$B$90:$GX$131</definedName>
    <definedName name="SEMAPR">[35]PREV!$B$101:$FN$148</definedName>
    <definedName name="SEMARE">[65]REAL!$B$98:$II$143</definedName>
    <definedName name="semreal">[34]REAL!$B$90:$GX$131</definedName>
    <definedName name="SetTopCost">[2]Plan1!$F$17</definedName>
    <definedName name="SIDUFGHK" hidden="1">'[15]Mapa Empréstimos {ppc}'!$M$43</definedName>
    <definedName name="siodjf">[15]Lead!$P$1:$P$32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'[15]Mapa Empréstimos {ppc}'!$P$61</definedName>
    <definedName name="SODFIGUJSOL" hidden="1">'[15]Mapa Empréstimos {ppc}'!$P$54</definedName>
    <definedName name="SODFIJGSLDFI" hidden="1">1</definedName>
    <definedName name="SODIFGJ" hidden="1">'[15]Mapa Empréstimos {ppc}'!$K$43</definedName>
    <definedName name="sogsafra" localSheetId="0" hidden="1">[66]ICATU!#REF!</definedName>
    <definedName name="sss">[15]Lead!$K$1:$K$32</definedName>
    <definedName name="sssss" hidden="1">{"PARTE1",#N/A,FALSE,"Plan1"}</definedName>
    <definedName name="ssssssssssssssss">[30]Lead!$M$1:$M$36</definedName>
    <definedName name="Summary" localSheetId="0" hidden="1">#REF!</definedName>
    <definedName name="Swvu.ACC." localSheetId="0" hidden="1">#REF!</definedName>
    <definedName name="Swvu.AFAC." localSheetId="0" hidden="1">#REF!</definedName>
    <definedName name="Swvu.ELIMLUCRO." localSheetId="0" hidden="1">#REF!</definedName>
    <definedName name="Swvu.ESTOQUES." localSheetId="0" hidden="1">#REF!</definedName>
    <definedName name="Swvu.Fabio." localSheetId="0" hidden="1">#REF!</definedName>
    <definedName name="Swvu.LPERDAS." localSheetId="0" hidden="1">#REF!</definedName>
    <definedName name="Swvu.RES432." localSheetId="0" hidden="1">#REF!</definedName>
    <definedName name="t">[50]Links!$F$12</definedName>
    <definedName name="TAB">#N/A</definedName>
    <definedName name="Tabela_CDI">[28]Bloomberg!$A$4:$B$3865</definedName>
    <definedName name="Tabelas">'[53]Ind Bancos'!$B$1:$O$30</definedName>
    <definedName name="TABEVENT">'[67]OPC DOL PA'!$AK$1:$AL$6</definedName>
    <definedName name="TabTr">[39]START!$M$31:$O$931</definedName>
    <definedName name="TACOVE">#N/A</definedName>
    <definedName name="TBdbName" hidden="1">"88D5BF544BE111D2B8C5006097494125.mdb"</definedName>
    <definedName name="teste2" hidden="1">'[68]Teste FOPAG'!$AF$1:$AF$65536</definedName>
    <definedName name="TextRefCopy1">[69]DR!$B$13</definedName>
    <definedName name="TextRefCopyRangeCount" hidden="1">4</definedName>
    <definedName name="transf_cdbh">'[5]CUSTO UNIT TRANS_CD BH'!$E$16:$P$22</definedName>
    <definedName name="transf_cdrj">'[5]CUSTO UNIT TRANS_CD RJ'!$E$16:$P$22</definedName>
    <definedName name="transf_cdsp">'[5]CUSTO UNIT TRANS_CD SP'!$E$16:$P$22</definedName>
    <definedName name="transf_porto">'[5]CUSTO UNIT PORTO'!$D$16:$P$22</definedName>
    <definedName name="transf_uag">'[5]CUSTO UNIT UAG'!$D$16:$P$22</definedName>
    <definedName name="tu">[44]Lead!$E$1:$E$65536</definedName>
    <definedName name="TXLTN">[70]ENTRADA!$A$14:$D$33</definedName>
    <definedName name="u">[50]Links!$J$1:$J$65536</definedName>
    <definedName name="uhuihiu">[45]Links!$E$1:$E$65536</definedName>
    <definedName name="unitxqtde">'[5]CUSTO MONETARIO_CONSOLID'!$V$15</definedName>
    <definedName name="uy">[71]acoes!$S$1:$T$12</definedName>
    <definedName name="V" hidden="1">{#N/A,#N/A,FALSE,"Aging Summary";#N/A,#N/A,FALSE,"Ratio Analysis";#N/A,#N/A,FALSE,"Test 120 Day Accts";#N/A,#N/A,FALSE,"Tickmarks"}</definedName>
    <definedName name="valor">'[72]estoque total dez_98'!$C$4:$K$2137</definedName>
    <definedName name="VAPOR">#N/A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'[73]FINANCIAMENTO COFACE SUDAMERIS'!$A$25:$P$46,'[73]FINANCIAMENTO COFACE SUDAMERIS'!$A$49:$P$69</definedName>
    <definedName name="VGT" hidden="1">{#N/A,#N/A,FALSE,"Aging Summary";#N/A,#N/A,FALSE,"Ratio Analysis";#N/A,#N/A,FALSE,"Test 120 Day Accts";#N/A,#N/A,FALSE,"Tickmarks"}</definedName>
    <definedName name="vital5">'[25]Customize Your Invoice'!$E$15</definedName>
    <definedName name="VLR_CTB">[5]BANCO!$J$2:$J$1191</definedName>
    <definedName name="vvv">'[74]#REF'!$A$1:$M$49</definedName>
    <definedName name="w">[75]DMPL!$H$17</definedName>
    <definedName name="we">[76]Lead!$O$2</definedName>
    <definedName name="WERT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hidden="1">{"PARTE1",#N/A,FALSE,"Plan1"}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x">[50]Links!$C$1:$C$65536</definedName>
    <definedName name="XREF_COL" hidden="1">'[77]Intercompany BP'!$E$1:$E$65536</definedName>
    <definedName name="XREF_COLUMN_4" hidden="1">'[78]Eliminações BP e DRE'!$L$1:$L$65536</definedName>
    <definedName name="XREF_COLUMN_5" hidden="1">'[78]Eliminações BP e DRE'!$O$1:$O$65536</definedName>
    <definedName name="XREF_COLUMN_8" localSheetId="0" hidden="1">'[79]PAS de juros'!#REF!</definedName>
    <definedName name="XRefColumnsCount" hidden="1">7</definedName>
    <definedName name="XRefCopy11Row" localSheetId="0" hidden="1">#REF!</definedName>
    <definedName name="XRefCopy12" localSheetId="0" hidden="1">[80]Lead!$F$53</definedName>
    <definedName name="XRefCopy14" localSheetId="0" hidden="1">[80]Lead!$F$54</definedName>
    <definedName name="XRefCopy1Row" localSheetId="0" hidden="1">#REF!</definedName>
    <definedName name="XRefCopy20" localSheetId="0" hidden="1">#REF!</definedName>
    <definedName name="XRefCopy22" localSheetId="0" hidden="1">#REF!</definedName>
    <definedName name="XRefCopy22Row" localSheetId="0" hidden="1">#REF!</definedName>
    <definedName name="XRefCopy23" localSheetId="0" hidden="1">#REF!</definedName>
    <definedName name="XRefCopy23Row" localSheetId="0" hidden="1">#REF!</definedName>
    <definedName name="XRefCopy24" localSheetId="0" hidden="1">#REF!</definedName>
    <definedName name="XRefCopy24Row" localSheetId="0" hidden="1">#REF!</definedName>
    <definedName name="XRefCopy25" localSheetId="0" hidden="1">#REF!</definedName>
    <definedName name="XRefCopy25Row" localSheetId="0" hidden="1">#REF!</definedName>
    <definedName name="XRefCopy26" localSheetId="0" hidden="1">'[81] Global fopag'!#REF!</definedName>
    <definedName name="XRefCopy27" localSheetId="0" hidden="1">'[81] Global fopag'!#REF!</definedName>
    <definedName name="XRefCopy28" hidden="1">'[78]Eliminações BP e DRE'!$K$62</definedName>
    <definedName name="XRefCopy28Row" hidden="1">[78]XREF!$A$2:$IV$2</definedName>
    <definedName name="XRefCopy29" hidden="1">'[78]Eliminações BP e DRE'!$K$39</definedName>
    <definedName name="XRefCopy29Row" hidden="1">[78]XREF!$A$3:$IV$3</definedName>
    <definedName name="XRefCopy30" hidden="1">'[78]Eliminações BP e DRE'!$K$26</definedName>
    <definedName name="XRefCopy30Row" hidden="1">[78]XREF!$A$4:$IV$4</definedName>
    <definedName name="XRefCopy32" localSheetId="0" hidden="1">#REF!</definedName>
    <definedName name="XRefCopy32Row" localSheetId="0" hidden="1">[82]XREF!#REF!</definedName>
    <definedName name="XRefCopy34" localSheetId="0" hidden="1">#REF!</definedName>
    <definedName name="XRefCopy35" localSheetId="0" hidden="1">#REF!</definedName>
    <definedName name="XRefCopy36" localSheetId="0" hidden="1">#REF!</definedName>
    <definedName name="XRefCopy37" localSheetId="0" hidden="1">#REF!</definedName>
    <definedName name="XRefCopy38" localSheetId="0" hidden="1">#REF!</definedName>
    <definedName name="XRefCopy3Row" localSheetId="0" hidden="1">#REF!</definedName>
    <definedName name="XRefCopy40" localSheetId="0" hidden="1">#REF!</definedName>
    <definedName name="XRefCopy41" localSheetId="0" hidden="1">#REF!</definedName>
    <definedName name="XRefCopy42" localSheetId="0" hidden="1">#REF!</definedName>
    <definedName name="XRefCopy43" localSheetId="0" hidden="1">#REF!</definedName>
    <definedName name="XRefCopy46" localSheetId="0" hidden="1">#REF!</definedName>
    <definedName name="XRefCopy47" localSheetId="0" hidden="1">#REF!</definedName>
    <definedName name="XRefCopy56Row" localSheetId="0" hidden="1">[83]XREF!#REF!</definedName>
    <definedName name="XRefCopy8" localSheetId="0" hidden="1">#REF!</definedName>
    <definedName name="XRefCopy81" localSheetId="0" hidden="1">'[83]Mapa de Resultado'!#REF!</definedName>
    <definedName name="XRefCopy9" localSheetId="0" hidden="1">#REF!</definedName>
    <definedName name="XRefCopyRangeCount" hidden="1">14</definedName>
    <definedName name="XRefPaste10Row" localSheetId="0" hidden="1">#REF!</definedName>
    <definedName name="XRefPaste117" localSheetId="0" hidden="1">'[83]Mapa de Resultado'!#REF!</definedName>
    <definedName name="XRefPaste12Row" localSheetId="0" hidden="1">#REF!</definedName>
    <definedName name="XRefPaste139" localSheetId="0" hidden="1">'[83]Mapa de Resultado'!#REF!</definedName>
    <definedName name="XRefPaste20" localSheetId="0" hidden="1">#REF!</definedName>
    <definedName name="XRefPaste20Row" localSheetId="0" hidden="1">#REF!</definedName>
    <definedName name="XRefPaste21" localSheetId="0" hidden="1">#REF!</definedName>
    <definedName name="XRefPaste21Row" localSheetId="0" hidden="1">#REF!</definedName>
    <definedName name="XRefPaste22" localSheetId="0" hidden="1">#REF!</definedName>
    <definedName name="XRefPaste22Row" localSheetId="0" hidden="1">#REF!</definedName>
    <definedName name="XRefPaste23" localSheetId="0" hidden="1">#REF!</definedName>
    <definedName name="XRefPaste23Row" localSheetId="0" hidden="1">#REF!</definedName>
    <definedName name="XRefPaste24" localSheetId="0" hidden="1">#REF!</definedName>
    <definedName name="XRefPaste24Row" localSheetId="0" hidden="1">#REF!</definedName>
    <definedName name="XRefPaste25" localSheetId="0" hidden="1">#REF!</definedName>
    <definedName name="XRefPaste25Row" localSheetId="0" hidden="1">[84]XREF!#REF!</definedName>
    <definedName name="XRefPaste27" localSheetId="0" hidden="1">#REF!</definedName>
    <definedName name="XRefPaste30" hidden="1">'[78]Eliminações BP e DRE'!$N$11</definedName>
    <definedName name="XRefPaste30Row" hidden="1">[78]XREF!$A$5:$IV$5</definedName>
    <definedName name="XRefPaste33" localSheetId="0" hidden="1">#REF!</definedName>
    <definedName name="XRefPaste34" localSheetId="0" hidden="1">#REF!</definedName>
    <definedName name="XRefPaste36" localSheetId="0" hidden="1">#REF!</definedName>
    <definedName name="XRefPaste37" localSheetId="0" hidden="1">'[83]Mapa de Resultado'!#REF!</definedName>
    <definedName name="XRefPaste44" localSheetId="0" hidden="1">'[83]Deposito Judicial'!#REF!</definedName>
    <definedName name="XRefPasteRangeCount" hidden="1">20</definedName>
    <definedName name="xxx" hidden="1">1</definedName>
    <definedName name="y" hidden="1">{#N/A,#N/A,FALSE,"Aging Summary";#N/A,#N/A,FALSE,"Ratio Analysis";#N/A,#N/A,FALSE,"Test 120 Day Accts";#N/A,#N/A,FALSE,"Tickmarks"}</definedName>
    <definedName name="yt">[44]Links!$A$1:$A$65536</definedName>
    <definedName name="yu">[44]Links!$I$1:$I$65536</definedName>
    <definedName name="z">[50]Links!$A$1:$IV$1</definedName>
    <definedName name="ZEROFIN.ZEROFIN">#N/A</definedName>
    <definedName name="zz" localSheetId="0" hidden="1">#REF!</definedName>
    <definedName name="zzz" localSheetId="0" hidden="1">'[16]Seguros 2001-2002 {ppc}'!$Z$37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Z12" i="1"/>
  <c r="AA12" i="1"/>
  <c r="AB12" i="1"/>
  <c r="AC12" i="1"/>
  <c r="AJ12" i="1"/>
  <c r="AJ13" i="1"/>
  <c r="AJ14" i="1"/>
  <c r="AJ15" i="1"/>
  <c r="AJ16" i="1"/>
  <c r="AJ17" i="1"/>
  <c r="AJ18" i="1"/>
  <c r="AJ19" i="1"/>
  <c r="AJ27" i="1"/>
  <c r="AJ28" i="1"/>
  <c r="AJ2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7" i="1"/>
  <c r="AI28" i="1"/>
  <c r="AI2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7" i="1"/>
  <c r="AH28" i="1"/>
  <c r="AH29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7" i="1"/>
  <c r="AG28" i="1"/>
  <c r="AG29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7" i="1"/>
  <c r="AF28" i="1"/>
  <c r="AF2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7" i="1"/>
  <c r="AE28" i="1"/>
  <c r="AE2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7" i="1"/>
  <c r="AD28" i="1"/>
  <c r="AD29" i="1"/>
  <c r="AC4" i="1"/>
  <c r="AC6" i="1"/>
  <c r="AC13" i="1"/>
  <c r="AC15" i="1"/>
  <c r="AC17" i="1"/>
  <c r="AC19" i="1"/>
  <c r="AC27" i="1"/>
  <c r="AC29" i="1"/>
  <c r="AB4" i="1"/>
  <c r="AB6" i="1"/>
  <c r="AB13" i="1"/>
  <c r="AB15" i="1"/>
  <c r="AB17" i="1"/>
  <c r="AB19" i="1"/>
  <c r="AB27" i="1"/>
  <c r="AB29" i="1"/>
  <c r="AA4" i="1"/>
  <c r="AA6" i="1"/>
  <c r="AA13" i="1"/>
  <c r="AA15" i="1"/>
  <c r="AA17" i="1"/>
  <c r="AA19" i="1"/>
  <c r="AA27" i="1"/>
  <c r="AA29" i="1"/>
  <c r="Z4" i="1"/>
  <c r="Z6" i="1"/>
  <c r="Z13" i="1"/>
  <c r="Z15" i="1"/>
  <c r="Z17" i="1"/>
  <c r="Z19" i="1"/>
  <c r="Z27" i="1"/>
  <c r="Z29" i="1"/>
  <c r="Y4" i="1"/>
  <c r="Y6" i="1"/>
  <c r="Y12" i="1"/>
  <c r="Y13" i="1"/>
  <c r="Y15" i="1"/>
  <c r="Y17" i="1"/>
  <c r="Y19" i="1"/>
  <c r="Y27" i="1"/>
  <c r="Y29" i="1"/>
  <c r="X4" i="1"/>
  <c r="X6" i="1"/>
  <c r="X12" i="1"/>
  <c r="X13" i="1"/>
  <c r="X15" i="1"/>
  <c r="X17" i="1"/>
  <c r="X19" i="1"/>
  <c r="X27" i="1"/>
  <c r="X29" i="1"/>
  <c r="W4" i="1"/>
  <c r="W6" i="1"/>
  <c r="W12" i="1"/>
  <c r="W13" i="1"/>
  <c r="W15" i="1"/>
  <c r="W17" i="1"/>
  <c r="W19" i="1"/>
  <c r="W27" i="1"/>
  <c r="W29" i="1"/>
  <c r="V4" i="1"/>
  <c r="V6" i="1"/>
  <c r="V12" i="1"/>
  <c r="V13" i="1"/>
  <c r="V15" i="1"/>
  <c r="V17" i="1"/>
  <c r="V19" i="1"/>
  <c r="V27" i="1"/>
  <c r="V29" i="1"/>
  <c r="U4" i="1"/>
  <c r="U6" i="1"/>
  <c r="U12" i="1"/>
  <c r="U13" i="1"/>
  <c r="U15" i="1"/>
  <c r="U17" i="1"/>
  <c r="U19" i="1"/>
  <c r="U27" i="1"/>
  <c r="U29" i="1"/>
  <c r="T4" i="1"/>
  <c r="T6" i="1"/>
  <c r="T12" i="1"/>
  <c r="T13" i="1"/>
  <c r="T15" i="1"/>
  <c r="T17" i="1"/>
  <c r="T19" i="1"/>
  <c r="T27" i="1"/>
  <c r="T29" i="1"/>
  <c r="S4" i="1"/>
  <c r="S6" i="1"/>
  <c r="S12" i="1"/>
  <c r="S13" i="1"/>
  <c r="S15" i="1"/>
  <c r="S17" i="1"/>
  <c r="S19" i="1"/>
  <c r="S27" i="1"/>
  <c r="S29" i="1"/>
  <c r="R4" i="1"/>
  <c r="R6" i="1"/>
  <c r="R12" i="1"/>
  <c r="R13" i="1"/>
  <c r="R15" i="1"/>
  <c r="R17" i="1"/>
  <c r="R19" i="1"/>
  <c r="R27" i="1"/>
  <c r="R29" i="1"/>
  <c r="Q4" i="1"/>
  <c r="Q6" i="1"/>
  <c r="Q12" i="1"/>
  <c r="Q13" i="1"/>
  <c r="Q15" i="1"/>
  <c r="Q17" i="1"/>
  <c r="Q19" i="1"/>
  <c r="Q27" i="1"/>
  <c r="Q29" i="1"/>
  <c r="P4" i="1"/>
  <c r="P6" i="1"/>
  <c r="P12" i="1"/>
  <c r="P13" i="1"/>
  <c r="P15" i="1"/>
  <c r="P17" i="1"/>
  <c r="P19" i="1"/>
  <c r="P27" i="1"/>
  <c r="P29" i="1"/>
  <c r="O4" i="1"/>
  <c r="O6" i="1"/>
  <c r="O12" i="1"/>
  <c r="O13" i="1"/>
  <c r="O15" i="1"/>
  <c r="O17" i="1"/>
  <c r="O19" i="1"/>
  <c r="O27" i="1"/>
  <c r="O29" i="1"/>
  <c r="N4" i="1"/>
  <c r="N6" i="1"/>
  <c r="N12" i="1"/>
  <c r="N13" i="1"/>
  <c r="N15" i="1"/>
  <c r="N17" i="1"/>
  <c r="N19" i="1"/>
  <c r="N27" i="1"/>
  <c r="N29" i="1"/>
  <c r="M4" i="1"/>
  <c r="M6" i="1"/>
  <c r="M12" i="1"/>
  <c r="M13" i="1"/>
  <c r="M15" i="1"/>
  <c r="M17" i="1"/>
  <c r="M19" i="1"/>
  <c r="M27" i="1"/>
  <c r="M29" i="1"/>
  <c r="L4" i="1"/>
  <c r="L6" i="1"/>
  <c r="L12" i="1"/>
  <c r="L13" i="1"/>
  <c r="L15" i="1"/>
  <c r="L17" i="1"/>
  <c r="L19" i="1"/>
  <c r="L27" i="1"/>
  <c r="L29" i="1"/>
  <c r="K4" i="1"/>
  <c r="K6" i="1"/>
  <c r="K12" i="1"/>
  <c r="K13" i="1"/>
  <c r="K15" i="1"/>
  <c r="K17" i="1"/>
  <c r="K19" i="1"/>
  <c r="K27" i="1"/>
  <c r="K29" i="1"/>
  <c r="J4" i="1"/>
  <c r="J6" i="1"/>
  <c r="J12" i="1"/>
  <c r="J13" i="1"/>
  <c r="J15" i="1"/>
  <c r="J17" i="1"/>
  <c r="J19" i="1"/>
  <c r="J27" i="1"/>
  <c r="J29" i="1"/>
  <c r="I4" i="1"/>
  <c r="I6" i="1"/>
  <c r="I12" i="1"/>
  <c r="I13" i="1"/>
  <c r="I15" i="1"/>
  <c r="I17" i="1"/>
  <c r="I19" i="1"/>
  <c r="I27" i="1"/>
  <c r="I29" i="1"/>
  <c r="H4" i="1"/>
  <c r="H6" i="1"/>
  <c r="H12" i="1"/>
  <c r="H13" i="1"/>
  <c r="H15" i="1"/>
  <c r="H17" i="1"/>
  <c r="H19" i="1"/>
  <c r="H27" i="1"/>
  <c r="H29" i="1"/>
  <c r="G4" i="1"/>
  <c r="G6" i="1"/>
  <c r="G12" i="1"/>
  <c r="G13" i="1"/>
  <c r="G15" i="1"/>
  <c r="G17" i="1"/>
  <c r="G19" i="1"/>
  <c r="G27" i="1"/>
  <c r="G29" i="1"/>
  <c r="F4" i="1"/>
  <c r="F6" i="1"/>
  <c r="F12" i="1"/>
  <c r="F13" i="1"/>
  <c r="F15" i="1"/>
  <c r="F17" i="1"/>
  <c r="F19" i="1"/>
  <c r="F27" i="1"/>
  <c r="F29" i="1"/>
  <c r="E4" i="1"/>
  <c r="E6" i="1"/>
  <c r="E12" i="1"/>
  <c r="E13" i="1"/>
  <c r="E15" i="1"/>
  <c r="E17" i="1"/>
  <c r="E19" i="1"/>
  <c r="E27" i="1"/>
  <c r="E29" i="1"/>
  <c r="D4" i="1"/>
  <c r="D6" i="1"/>
  <c r="D12" i="1"/>
  <c r="D13" i="1"/>
  <c r="D15" i="1"/>
  <c r="D17" i="1"/>
  <c r="D19" i="1"/>
  <c r="D27" i="1"/>
  <c r="D29" i="1"/>
  <c r="C4" i="1"/>
  <c r="C6" i="1"/>
  <c r="C12" i="1"/>
  <c r="C13" i="1"/>
  <c r="C15" i="1"/>
  <c r="C17" i="1"/>
  <c r="C19" i="1"/>
  <c r="C27" i="1"/>
  <c r="C29" i="1"/>
  <c r="B4" i="1"/>
  <c r="B6" i="1"/>
  <c r="B12" i="1"/>
  <c r="B13" i="1"/>
  <c r="B15" i="1"/>
  <c r="B17" i="1"/>
  <c r="B19" i="1"/>
  <c r="B27" i="1"/>
  <c r="B29" i="1"/>
  <c r="AJ24" i="1"/>
  <c r="AJ25" i="1"/>
  <c r="AJ26" i="1"/>
  <c r="AI24" i="1"/>
  <c r="AI25" i="1"/>
  <c r="AI26" i="1"/>
  <c r="AH24" i="1"/>
  <c r="AH25" i="1"/>
  <c r="AH26" i="1"/>
  <c r="AG24" i="1"/>
  <c r="AG25" i="1"/>
  <c r="AG26" i="1"/>
  <c r="AF24" i="1"/>
  <c r="AF25" i="1"/>
  <c r="AF26" i="1"/>
  <c r="AE24" i="1"/>
  <c r="AE25" i="1"/>
  <c r="AE26" i="1"/>
  <c r="AD24" i="1"/>
  <c r="AD25" i="1"/>
  <c r="AD26" i="1"/>
  <c r="AC24" i="1"/>
  <c r="AC26" i="1"/>
  <c r="AB24" i="1"/>
  <c r="AB26" i="1"/>
  <c r="AA24" i="1"/>
  <c r="AA26" i="1"/>
  <c r="Z24" i="1"/>
  <c r="Z26" i="1"/>
  <c r="Y24" i="1"/>
  <c r="Y26" i="1"/>
  <c r="X24" i="1"/>
  <c r="X26" i="1"/>
  <c r="W24" i="1"/>
  <c r="W26" i="1"/>
  <c r="V24" i="1"/>
  <c r="V26" i="1"/>
  <c r="U24" i="1"/>
  <c r="U26" i="1"/>
  <c r="T24" i="1"/>
  <c r="T26" i="1"/>
  <c r="S24" i="1"/>
  <c r="S26" i="1"/>
  <c r="R24" i="1"/>
  <c r="R26" i="1"/>
  <c r="Q24" i="1"/>
  <c r="Q26" i="1"/>
  <c r="P24" i="1"/>
  <c r="P26" i="1"/>
  <c r="O24" i="1"/>
  <c r="O26" i="1"/>
  <c r="N24" i="1"/>
  <c r="N26" i="1"/>
  <c r="M24" i="1"/>
  <c r="M26" i="1"/>
  <c r="L24" i="1"/>
  <c r="L26" i="1"/>
  <c r="K24" i="1"/>
  <c r="K26" i="1"/>
  <c r="J24" i="1"/>
  <c r="J26" i="1"/>
  <c r="I24" i="1"/>
  <c r="I26" i="1"/>
  <c r="H24" i="1"/>
  <c r="H26" i="1"/>
  <c r="G24" i="1"/>
  <c r="G26" i="1"/>
  <c r="F24" i="1"/>
  <c r="F26" i="1"/>
  <c r="E24" i="1"/>
  <c r="E26" i="1"/>
  <c r="D24" i="1"/>
  <c r="D26" i="1"/>
  <c r="C24" i="1"/>
  <c r="C26" i="1"/>
  <c r="B24" i="1"/>
  <c r="B26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1" i="1"/>
  <c r="AJ10" i="1"/>
  <c r="AJ9" i="1"/>
  <c r="AJ8" i="1"/>
  <c r="AJ7" i="1"/>
</calcChain>
</file>

<file path=xl/sharedStrings.xml><?xml version="1.0" encoding="utf-8"?>
<sst xmlns="http://schemas.openxmlformats.org/spreadsheetml/2006/main" count="57" uniqueCount="55">
  <si>
    <t>DRE CONSOLIDADO (em R$ milhões)</t>
  </si>
  <si>
    <t>1T14</t>
  </si>
  <si>
    <t>2T14</t>
  </si>
  <si>
    <t>3T14</t>
  </si>
  <si>
    <t>4T14</t>
  </si>
  <si>
    <t>1T15</t>
  </si>
  <si>
    <t>2T15</t>
  </si>
  <si>
    <t>3T15</t>
  </si>
  <si>
    <t>4T15</t>
  </si>
  <si>
    <t>1T16</t>
  </si>
  <si>
    <t>2T16</t>
  </si>
  <si>
    <t>3T16</t>
  </si>
  <si>
    <t>4T16</t>
  </si>
  <si>
    <t>1T17</t>
  </si>
  <si>
    <t>2T17</t>
  </si>
  <si>
    <t>3T17</t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</si>
  <si>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</si>
  <si>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</si>
  <si>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</si>
  <si>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</si>
  <si>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</si>
  <si>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</si>
  <si>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</si>
  <si>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</si>
  <si>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</si>
  <si>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1T20</t>
  </si>
  <si>
    <t>2T20</t>
  </si>
  <si>
    <t>3T20</t>
  </si>
  <si>
    <t>4T20</t>
  </si>
  <si>
    <t>Receita Bruta</t>
  </si>
  <si>
    <t>Impostos e Cancelamentos</t>
  </si>
  <si>
    <t>Receita Líquida</t>
  </si>
  <si>
    <t>Custo Total</t>
  </si>
  <si>
    <t>Lucro Bruto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</si>
  <si>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</si>
  <si>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</si>
  <si>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</si>
  <si>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</si>
  <si>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</si>
  <si>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Total de Despesas Operacionais</t>
  </si>
  <si>
    <t>EBITDA</t>
  </si>
  <si>
    <t>Depreciação e Amortização</t>
  </si>
  <si>
    <t>EBIT</t>
  </si>
  <si>
    <t>Resultado Financeiro</t>
  </si>
  <si>
    <t>Lucro (Prejuízo) Operacional</t>
  </si>
  <si>
    <t>IR / CS</t>
  </si>
  <si>
    <t>Lucro Líquido</t>
  </si>
  <si>
    <t>Margem Bruta</t>
  </si>
  <si>
    <t>Margem EBITDA</t>
  </si>
  <si>
    <t>Margem Líquida</t>
  </si>
  <si>
    <t>Reconciliação do EBITDA pelas despesas não recorrentes</t>
  </si>
  <si>
    <t xml:space="preserve">EBITDA </t>
  </si>
  <si>
    <t xml:space="preserve">Resultado Não Recorrente </t>
  </si>
  <si>
    <t>EBITDA Ajustado</t>
  </si>
  <si>
    <t>Lucro Líquido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</si>
</sst>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[$€]\ * #,##0.00_);_([$€]\ * \(#,##0.00\);_([$€]\ * &quot;-&quot;??_);_(@_)"/>
    <numFmt numFmtId="165" formatCode="_(* #,##0_);_(* \(#,##0\);_(&quot;-&quot;_);_(@_)"/>
    <numFmt numFmtId="166" formatCode="_(* #,##0.0_);_(* \(#,##0.0\);_(* &quot;-&quot;_);_(@_)"/>
    <numFmt numFmtId="167" formatCode="0.0%"/>
    <numFmt numFmtId="168" formatCode="_([$€]\ * #,##0.0_);_([$€]\ * \(#,##0.0\);_([$€]\ * &quot;-&quot;??_);_(@_)"/>
    <numFmt numFmtId="169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/>
    <xf numFmtId="165" fontId="4" fillId="0" borderId="0" applyFont="0" applyFill="0" applyBorder="0" applyAlignment="0" applyProtection="0"/>
    <xf numFmtId="164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3" fillId="0" borderId="0" xfId="3" applyFont="1" applyAlignment="1">
      <alignment horizontal="right" vertical="center"/>
    </xf>
    <xf numFmtId="164" fontId="3" fillId="0" borderId="0" xfId="3" applyFont="1" applyAlignment="1">
      <alignment vertical="center"/>
    </xf>
    <xf numFmtId="43" fontId="5" fillId="2" borderId="1" xfId="2" applyFont="1" applyFill="1" applyBorder="1" applyAlignment="1">
      <alignment horizontal="left" vertical="center" wrapText="1"/>
    </xf>
    <xf numFmtId="164" fontId="5" fillId="2" borderId="1" xfId="3" applyFont="1" applyFill="1" applyBorder="1" applyAlignment="1">
      <alignment horizontal="right" vertical="center"/>
    </xf>
    <xf numFmtId="164" fontId="5" fillId="2" borderId="0" xfId="3" applyFont="1" applyFill="1" applyAlignment="1">
      <alignment horizontal="right" vertical="center"/>
    </xf>
    <xf numFmtId="1" fontId="5" fillId="2" borderId="1" xfId="3" applyNumberFormat="1" applyFont="1" applyFill="1" applyBorder="1" applyAlignment="1">
      <alignment horizontal="right" vertical="center"/>
    </xf>
    <xf numFmtId="43" fontId="3" fillId="0" borderId="0" xfId="2" applyFont="1" applyFill="1" applyAlignment="1">
      <alignment vertical="center"/>
    </xf>
    <xf numFmtId="43" fontId="6" fillId="0" borderId="0" xfId="2" applyFont="1" applyFill="1" applyAlignment="1">
      <alignment vertical="center"/>
    </xf>
    <xf numFmtId="166" fontId="3" fillId="3" borderId="0" xfId="4" applyNumberFormat="1" applyFont="1" applyFill="1" applyBorder="1" applyAlignment="1">
      <alignment horizontal="right" vertical="center"/>
    </xf>
    <xf numFmtId="166" fontId="3" fillId="3" borderId="0" xfId="0" applyNumberFormat="1" applyFont="1" applyFill="1" applyAlignment="1">
      <alignment horizontal="right" vertical="center"/>
    </xf>
    <xf numFmtId="166" fontId="3" fillId="3" borderId="0" xfId="0" applyNumberFormat="1" applyFont="1" applyFill="1" applyAlignment="1">
      <alignment horizontal="right"/>
    </xf>
    <xf numFmtId="43" fontId="7" fillId="0" borderId="0" xfId="2" applyFont="1" applyFill="1" applyAlignment="1">
      <alignment vertical="center"/>
    </xf>
    <xf numFmtId="164" fontId="8" fillId="0" borderId="0" xfId="3" applyFont="1" applyAlignment="1">
      <alignment vertical="center"/>
    </xf>
    <xf numFmtId="43" fontId="6" fillId="0" borderId="0" xfId="2" applyFont="1" applyFill="1" applyAlignment="1">
      <alignment horizontal="left" vertical="center"/>
    </xf>
    <xf numFmtId="43" fontId="3" fillId="3" borderId="0" xfId="2" applyFont="1" applyFill="1" applyAlignment="1">
      <alignment vertical="center"/>
    </xf>
    <xf numFmtId="43" fontId="7" fillId="0" borderId="0" xfId="2" applyFont="1" applyFill="1" applyAlignment="1">
      <alignment horizontal="left" vertical="center"/>
    </xf>
    <xf numFmtId="166" fontId="3" fillId="3" borderId="0" xfId="3" applyNumberFormat="1" applyFont="1" applyFill="1" applyAlignment="1">
      <alignment horizontal="right" vertical="center"/>
    </xf>
    <xf numFmtId="164" fontId="9" fillId="0" borderId="0" xfId="3" applyFont="1" applyAlignment="1">
      <alignment vertical="center"/>
    </xf>
    <xf numFmtId="43" fontId="6" fillId="0" borderId="1" xfId="2" applyFont="1" applyFill="1" applyBorder="1" applyAlignment="1">
      <alignment vertical="center"/>
    </xf>
    <xf numFmtId="166" fontId="3" fillId="3" borderId="1" xfId="4" applyNumberFormat="1" applyFont="1" applyFill="1" applyBorder="1" applyAlignment="1">
      <alignment horizontal="right" vertical="center"/>
    </xf>
    <xf numFmtId="167" fontId="3" fillId="3" borderId="0" xfId="1" applyNumberFormat="1" applyFont="1" applyFill="1" applyBorder="1" applyAlignment="1">
      <alignment horizontal="right" vertical="center"/>
    </xf>
    <xf numFmtId="43" fontId="3" fillId="0" borderId="2" xfId="2" applyFont="1" applyFill="1" applyBorder="1" applyAlignment="1">
      <alignment vertical="center"/>
    </xf>
    <xf numFmtId="167" fontId="3" fillId="3" borderId="2" xfId="1" applyNumberFormat="1" applyFont="1" applyFill="1" applyBorder="1" applyAlignment="1">
      <alignment horizontal="right" vertical="center"/>
    </xf>
    <xf numFmtId="164" fontId="10" fillId="0" borderId="0" xfId="5" applyFont="1" applyAlignment="1">
      <alignment vertical="center"/>
    </xf>
    <xf numFmtId="43" fontId="8" fillId="3" borderId="1" xfId="2" applyFont="1" applyFill="1" applyBorder="1" applyAlignment="1">
      <alignment vertical="center"/>
    </xf>
    <xf numFmtId="166" fontId="3" fillId="3" borderId="1" xfId="6" applyNumberFormat="1" applyFont="1" applyFill="1" applyBorder="1" applyAlignment="1">
      <alignment horizontal="right" vertical="center"/>
    </xf>
    <xf numFmtId="164" fontId="3" fillId="3" borderId="0" xfId="3" applyFont="1" applyFill="1" applyAlignment="1">
      <alignment vertical="center"/>
    </xf>
    <xf numFmtId="164" fontId="9" fillId="3" borderId="0" xfId="3" applyFont="1" applyFill="1" applyAlignment="1">
      <alignment vertical="center"/>
    </xf>
    <xf numFmtId="166" fontId="3" fillId="3" borderId="0" xfId="6" applyNumberFormat="1" applyFont="1" applyFill="1" applyBorder="1" applyAlignment="1">
      <alignment horizontal="right" vertical="center"/>
    </xf>
    <xf numFmtId="166" fontId="3" fillId="3" borderId="1" xfId="2" applyNumberFormat="1" applyFont="1" applyFill="1" applyBorder="1" applyAlignment="1">
      <alignment horizontal="right" vertical="center"/>
    </xf>
    <xf numFmtId="164" fontId="3" fillId="3" borderId="0" xfId="3" applyFont="1" applyFill="1" applyAlignment="1">
      <alignment horizontal="right" vertical="center"/>
    </xf>
    <xf numFmtId="168" fontId="3" fillId="3" borderId="0" xfId="3" applyNumberFormat="1" applyFont="1" applyFill="1" applyAlignment="1">
      <alignment horizontal="right" vertical="center"/>
    </xf>
    <xf numFmtId="169" fontId="0" fillId="0" borderId="0" xfId="7" applyNumberFormat="1" applyFont="1"/>
  </cellXfs>
  <cellStyles count="8">
    <cellStyle name="Comma_Demonstrações Financeiras 31dez05 3" xfId="4" xr:uid="{D39099BF-B41E-49F8-8694-0FA509F2140E}"/>
    <cellStyle name="Normal" xfId="0" builtinId="0"/>
    <cellStyle name="Normal 14" xfId="5" xr:uid="{59BBC248-3526-4301-8AF8-9578BD44200F}"/>
    <cellStyle name="Normal_Demonstrações Financeiras 31dez05 2" xfId="3" xr:uid="{BE5A96E8-0C19-47CB-810C-4C0ADFEB0C66}"/>
    <cellStyle name="Porcentagem" xfId="1" builtinId="5"/>
    <cellStyle name="Separador de milhares 10 11" xfId="7" xr:uid="{FA7D63AD-B511-465F-ACB0-36A0B9BD083C}"/>
    <cellStyle name="Separador de milhares 11 2 2" xfId="6" xr:uid="{04CAD652-30B4-46CC-8CAB-52470BD62752}"/>
    <cellStyle name="Separador de milhares 14" xfId="2" xr:uid="{3D6DB6A1-D9DC-42B5-AA50-899024370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fssp\financeiro\financeiro\financeiro\financeiro\financeiro\Documents%20and%20Settings\opfsn\Local%20Settings\Temporary%20Internet%20Files\OLK1B2\Documents%20and%20Settings\acdan\Local%20Settings\Temporary%20Internet%20Files\OLK32EC\schroder_smallcaps.xls?93D2B142" TargetMode="External"/><Relationship Id="rId1" Type="http://schemas.openxmlformats.org/officeDocument/2006/relationships/externalLinkPath" Target="file:///\\93D2B142\schroder_smallcap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/>
      <sheetData sheetId="2">
        <row r="1">
          <cell r="B1" t="str">
            <v>FMX S/A SCFI</v>
          </cell>
        </row>
      </sheetData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/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Mutuo"/>
      <sheetName val="Brazil Sovereign"/>
      <sheetName val="Customize Your Invoice"/>
      <sheetName val="Area Cat5"/>
      <sheetName val="Canbras TVA"/>
      <sheetName val="Macro"/>
      <sheetName val="Statements"/>
      <sheetName val="Fluxo de Caixa CF"/>
      <sheetName val="Indices 2007"/>
      <sheetName val="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  <sheetName val="Lead"/>
      <sheetName val="Paraná"/>
      <sheetName val="circularização"/>
      <sheetName val="Variação Cambial"/>
      <sheetName val="tabela"/>
      <sheetName val="integral"/>
      <sheetName val="Resumo"/>
      <sheetName val="Mapa Imobilizado"/>
      <sheetName val="mapa doar consolidado"/>
      <sheetName val="DRE consolidada 09_03"/>
      <sheetName val="Mining Schedule"/>
      <sheetName val=" SC grains"/>
      <sheetName val="Balanço"/>
      <sheetName val="ATIVO"/>
      <sheetName val="Depreciação"/>
      <sheetName val="Lead2"/>
      <sheetName val="AA-10(Op.63)"/>
      <sheetName val="Assfin"/>
      <sheetName val="Versao 1b ($=R$2,13)"/>
      <sheetName val="Consolidado_1999"/>
      <sheetName val="BP"/>
      <sheetName val="DRE"/>
      <sheetName val="Mapas de Movimentação"/>
      <sheetName val="PAS Despesa pessoal"/>
      <sheetName val="Plan1"/>
      <sheetName val="Cálculo Global Desp.Folha"/>
      <sheetName val="ce"/>
      <sheetName val="Solver"/>
      <sheetName val="FLUXO_ENDIVIDAMENTO"/>
      <sheetName val="N"/>
      <sheetName val="ÍNDICE"/>
      <sheetName val="COMP_CX"/>
      <sheetName val="A11"/>
      <sheetName val="Reconciliações Setembro"/>
      <sheetName val="Rev Anal"/>
      <sheetName val="Mapa 31.08.02"/>
      <sheetName val="Aging"/>
      <sheetName val="PDD-Movimentação"/>
      <sheetName val="CF"/>
      <sheetName val="Mapa"/>
      <sheetName val="Plan1 (2)"/>
      <sheetName val="Mov. Empréstimos FY2008"/>
      <sheetName val="local"/>
      <sheetName val="MES"/>
      <sheetName val="NTN_NBCE_SWAP"/>
      <sheetName val="Data 1 - NPV"/>
      <sheetName val="Worksheet in (C) 1602 Revisão a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Mapa Consórcios"/>
      <sheetName val="Amarre de AF"/>
      <sheetName val="Bridge EBITDA"/>
      <sheetName val="PAES Tributos Federais"/>
      <sheetName val="RGR Semesa"/>
      <sheetName val="Deferred 30.09.05"/>
      <sheetName val="ACUMULADO"/>
      <sheetName val="bal"/>
      <sheetName val=""/>
      <sheetName val="LUCRO REAL"/>
      <sheetName val="Partes Relacionadas"/>
      <sheetName val="201904 ATIVO"/>
      <sheetName val="201904 PASSIVO"/>
      <sheetName val="201904 RESULTADO"/>
      <sheetName val="042019 Balancete"/>
      <sheetName val="Julho"/>
      <sheetName val="Lista"/>
      <sheetName val="Biblioteca"/>
      <sheetName val="D"/>
      <sheetName val="D-1"/>
      <sheetName val="CORP e SUDECAP"/>
      <sheetName val="Conciliação RH"/>
      <sheetName val="Estoques"/>
      <sheetName val="Equivalência - 09"/>
      <sheetName val="Shares"/>
      <sheetName val="Analisis dc real 2006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Pivot"/>
      <sheetName val="#Financeiro"/>
      <sheetName val="Prova do CTA"/>
      <sheetName val="Sheet1"/>
      <sheetName val="Premissas"/>
      <sheetName val="DRE Consolidada"/>
      <sheetName val="Códigos"/>
      <sheetName val="Jul-09 SA"/>
      <sheetName val="Jul-09 Coperativa"/>
      <sheetName val="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D5E6-6880-4AB4-8840-1153704F0C19}">
  <dimension ref="A1:AM34"/>
  <sheetViews>
    <sheetView showGridLines="0" tabSelected="1" zoomScaleNormal="100" workbookViewId="0">
      <pane xSplit="1" ySplit="1" topLeftCell="B2" activePane="bottomRight" state="frozen"/>
      <selection activeCell="AD10" sqref="AD10"/>
      <selection pane="topRight" activeCell="AD10" sqref="AD10"/>
      <selection pane="bottomLeft" activeCell="AD10" sqref="AD10"/>
      <selection pane="bottomRight"/>
    </sheetView>
  </sheetViews>
  <sheetFormatPr defaultColWidth="9.140625" defaultRowHeight="12.6" customHeight="1" x14ac:dyDescent="0.25"/>
  <cols>
    <col min="1" max="1" width="35.7109375" style="7" customWidth="1"/>
    <col min="2" max="24" width="8.7109375" style="1" customWidth="1"/>
    <col min="25" max="25" width="9.5703125" style="1" bestFit="1" customWidth="1"/>
    <col min="26" max="29" width="8.7109375" style="1" customWidth="1"/>
    <col min="30" max="34" width="9.140625" style="2"/>
    <col min="35" max="35" width="8.7109375" style="1" customWidth="1"/>
    <col min="36" max="36" width="8.7109375" style="1" bestFit="1" customWidth="1"/>
    <col min="37" max="16384" width="9.140625" style="2"/>
  </cols>
  <sheetData>
    <row r="1" spans="1:39" ht="12.6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>
        <v>2014</v>
      </c>
      <c r="AE1" s="6">
        <v>2015</v>
      </c>
      <c r="AF1" s="6">
        <v>2016</v>
      </c>
      <c r="AG1" s="6">
        <v>2017</v>
      </c>
      <c r="AH1" s="6">
        <v>2018</v>
      </c>
      <c r="AI1" s="6">
        <v>2019</v>
      </c>
      <c r="AJ1" s="6">
        <v>2020</v>
      </c>
    </row>
    <row r="2" spans="1:39" ht="12.6" customHeight="1" x14ac:dyDescent="0.2">
      <c r="A2" s="8" t="s">
        <v>29</v>
      </c>
      <c r="B2" s="9">
        <v>2699.0680000000002</v>
      </c>
      <c r="C2" s="9">
        <v>2756.5990000000002</v>
      </c>
      <c r="D2" s="9">
        <v>2801.431</v>
      </c>
      <c r="E2" s="9">
        <v>3247.5610000000001</v>
      </c>
      <c r="F2" s="9">
        <v>2654.6350000000002</v>
      </c>
      <c r="G2" s="9">
        <v>2444.79</v>
      </c>
      <c r="H2" s="9">
        <v>2430.98</v>
      </c>
      <c r="I2" s="9">
        <v>2967.9090000000001</v>
      </c>
      <c r="J2" s="9">
        <v>2723.6120000000001</v>
      </c>
      <c r="K2" s="9">
        <v>2561.5329999999999</v>
      </c>
      <c r="L2" s="9">
        <v>2693.808</v>
      </c>
      <c r="M2" s="9">
        <v>3392.6909999999998</v>
      </c>
      <c r="N2" s="9">
        <v>3350.998</v>
      </c>
      <c r="O2" s="9">
        <v>3217.2280000000001</v>
      </c>
      <c r="P2" s="9">
        <v>3430.3130000000001</v>
      </c>
      <c r="Q2" s="9">
        <v>4322.5649999999996</v>
      </c>
      <c r="R2" s="9">
        <v>4366.29</v>
      </c>
      <c r="S2" s="9">
        <v>4487.26</v>
      </c>
      <c r="T2" s="9">
        <v>4444.45</v>
      </c>
      <c r="U2" s="9">
        <v>5598.5129999999999</v>
      </c>
      <c r="V2" s="9">
        <v>5313.2129999999997</v>
      </c>
      <c r="W2" s="9">
        <v>5196.1620000000003</v>
      </c>
      <c r="X2" s="9">
        <v>5999.4340000000002</v>
      </c>
      <c r="Y2" s="9">
        <v>7868.3239999999996</v>
      </c>
      <c r="Z2" s="9">
        <v>6486.2849999999999</v>
      </c>
      <c r="AA2" s="9">
        <v>6816.5590000000002</v>
      </c>
      <c r="AB2" s="9">
        <v>10349.482</v>
      </c>
      <c r="AC2" s="9">
        <v>12463.709000000001</v>
      </c>
      <c r="AD2" s="10">
        <f>SUM(B2:E2)</f>
        <v>11504.659</v>
      </c>
      <c r="AE2" s="10">
        <f>SUM(F2:I2)</f>
        <v>10498.314</v>
      </c>
      <c r="AF2" s="10">
        <f>SUM(J2:M2)</f>
        <v>11371.644</v>
      </c>
      <c r="AG2" s="10">
        <f>SUM(N2:Q2)</f>
        <v>14321.103999999999</v>
      </c>
      <c r="AH2" s="11">
        <f>SUM(R2:U2)</f>
        <v>18896.512999999999</v>
      </c>
      <c r="AI2" s="11">
        <f>SUM(V2:Y2)</f>
        <v>24377.133000000002</v>
      </c>
      <c r="AJ2" s="11">
        <f>SUM(Z2:AC2)</f>
        <v>36116.035000000003</v>
      </c>
    </row>
    <row r="3" spans="1:39" ht="12.6" customHeight="1" x14ac:dyDescent="0.2">
      <c r="A3" s="7" t="s">
        <v>30</v>
      </c>
      <c r="B3" s="9">
        <v>-430.20100000000002</v>
      </c>
      <c r="C3" s="9">
        <v>-413.84</v>
      </c>
      <c r="D3" s="9">
        <v>-411.04599999999999</v>
      </c>
      <c r="E3" s="9">
        <v>-470.18700000000001</v>
      </c>
      <c r="F3" s="9">
        <v>-402.202</v>
      </c>
      <c r="G3" s="9">
        <v>-337.48899999999998</v>
      </c>
      <c r="H3" s="9">
        <v>-348.43599999999998</v>
      </c>
      <c r="I3" s="9">
        <v>-431.928</v>
      </c>
      <c r="J3" s="9">
        <v>-460.13799999999998</v>
      </c>
      <c r="K3" s="9">
        <v>-414.26900000000001</v>
      </c>
      <c r="L3" s="9">
        <v>-435.07600000000002</v>
      </c>
      <c r="M3" s="9">
        <v>-553.41600000000005</v>
      </c>
      <c r="N3" s="9">
        <v>-544.07299999999998</v>
      </c>
      <c r="O3" s="9">
        <v>-517.99699999999996</v>
      </c>
      <c r="P3" s="9">
        <v>-574.024</v>
      </c>
      <c r="Q3" s="9">
        <v>-700.76</v>
      </c>
      <c r="R3" s="9">
        <v>-753.02700000000004</v>
      </c>
      <c r="S3" s="9">
        <v>-791.07500000000005</v>
      </c>
      <c r="T3" s="9">
        <v>-773.98299999999995</v>
      </c>
      <c r="U3" s="9">
        <v>-987.98400000000004</v>
      </c>
      <c r="V3" s="9">
        <v>-984.22900000000004</v>
      </c>
      <c r="W3" s="9">
        <v>-888.06</v>
      </c>
      <c r="X3" s="9">
        <v>-1135.2360000000001</v>
      </c>
      <c r="Y3" s="9">
        <v>-1483.298</v>
      </c>
      <c r="Z3" s="9">
        <v>-1251.5360000000001</v>
      </c>
      <c r="AA3" s="9">
        <v>-1248.3150000000001</v>
      </c>
      <c r="AB3" s="9">
        <v>-2041.1559999999999</v>
      </c>
      <c r="AC3" s="9">
        <v>-2397.9160000000002</v>
      </c>
      <c r="AD3" s="10">
        <f>SUM(B3:E3)</f>
        <v>-1725.2739999999999</v>
      </c>
      <c r="AE3" s="10">
        <f>SUM(F3:I3)</f>
        <v>-1520.0549999999998</v>
      </c>
      <c r="AF3" s="10">
        <f>SUM(J3:M3)</f>
        <v>-1862.8989999999999</v>
      </c>
      <c r="AG3" s="10">
        <f>SUM(N3:Q3)</f>
        <v>-2336.8540000000003</v>
      </c>
      <c r="AH3" s="11">
        <f>SUM(R3:U3)</f>
        <v>-3306.069</v>
      </c>
      <c r="AI3" s="11">
        <f>SUM(V3:Y3)</f>
        <v>-4490.8230000000003</v>
      </c>
      <c r="AJ3" s="11">
        <f>SUM(Z3:AC3)</f>
        <v>-6938.9229999999998</v>
      </c>
    </row>
    <row r="4" spans="1:39" s="13" customFormat="1" ht="12.6" customHeight="1" x14ac:dyDescent="0.25">
      <c r="A4" s="8" t="s">
        <v>31</v>
      </c>
      <c r="B4" s="9">
        <f t="shared" ref="B4:AC4" si="0">B2+B3</f>
        <v>2268.8670000000002</v>
      </c>
      <c r="C4" s="9">
        <f t="shared" si="0"/>
        <v>2342.759</v>
      </c>
      <c r="D4" s="9">
        <f t="shared" si="0"/>
        <v>2390.3850000000002</v>
      </c>
      <c r="E4" s="9">
        <f t="shared" si="0"/>
        <v>2777.3740000000003</v>
      </c>
      <c r="F4" s="9">
        <f t="shared" si="0"/>
        <v>2252.433</v>
      </c>
      <c r="G4" s="9">
        <f t="shared" si="0"/>
        <v>2107.3009999999999</v>
      </c>
      <c r="H4" s="9">
        <f t="shared" si="0"/>
        <v>2082.5439999999999</v>
      </c>
      <c r="I4" s="9">
        <f t="shared" si="0"/>
        <v>2535.9810000000002</v>
      </c>
      <c r="J4" s="9">
        <f t="shared" si="0"/>
        <v>2263.4740000000002</v>
      </c>
      <c r="K4" s="9">
        <f t="shared" si="0"/>
        <v>2147.2640000000001</v>
      </c>
      <c r="L4" s="9">
        <f t="shared" si="0"/>
        <v>2258.732</v>
      </c>
      <c r="M4" s="9">
        <f t="shared" si="0"/>
        <v>2839.2749999999996</v>
      </c>
      <c r="N4" s="9">
        <f t="shared" si="0"/>
        <v>2806.9250000000002</v>
      </c>
      <c r="O4" s="9">
        <f t="shared" si="0"/>
        <v>2699.2310000000002</v>
      </c>
      <c r="P4" s="9">
        <f t="shared" si="0"/>
        <v>2856.2890000000002</v>
      </c>
      <c r="Q4" s="9">
        <f t="shared" si="0"/>
        <v>3621.8049999999994</v>
      </c>
      <c r="R4" s="9">
        <f t="shared" si="0"/>
        <v>3613.2629999999999</v>
      </c>
      <c r="S4" s="9">
        <f t="shared" si="0"/>
        <v>3696.1850000000004</v>
      </c>
      <c r="T4" s="9">
        <f t="shared" si="0"/>
        <v>3670.4669999999996</v>
      </c>
      <c r="U4" s="9">
        <f t="shared" si="0"/>
        <v>4610.5289999999995</v>
      </c>
      <c r="V4" s="9">
        <f t="shared" si="0"/>
        <v>4328.9839999999995</v>
      </c>
      <c r="W4" s="9">
        <f t="shared" si="0"/>
        <v>4308.1020000000008</v>
      </c>
      <c r="X4" s="9">
        <f t="shared" si="0"/>
        <v>4864.1980000000003</v>
      </c>
      <c r="Y4" s="9">
        <f t="shared" si="0"/>
        <v>6385.0259999999998</v>
      </c>
      <c r="Z4" s="9">
        <f t="shared" si="0"/>
        <v>5234.7489999999998</v>
      </c>
      <c r="AA4" s="9">
        <f t="shared" si="0"/>
        <v>5568.2440000000006</v>
      </c>
      <c r="AB4" s="9">
        <f t="shared" si="0"/>
        <v>8308.3260000000009</v>
      </c>
      <c r="AC4" s="9">
        <f t="shared" si="0"/>
        <v>10065.793000000001</v>
      </c>
      <c r="AD4" s="9">
        <f t="shared" ref="AD4:AJ4" si="1">AD2+AD3</f>
        <v>9779.3850000000002</v>
      </c>
      <c r="AE4" s="9">
        <f t="shared" si="1"/>
        <v>8978.259</v>
      </c>
      <c r="AF4" s="9">
        <f t="shared" si="1"/>
        <v>9508.7450000000008</v>
      </c>
      <c r="AG4" s="9">
        <f t="shared" si="1"/>
        <v>11984.25</v>
      </c>
      <c r="AH4" s="9">
        <f t="shared" si="1"/>
        <v>15590.444</v>
      </c>
      <c r="AI4" s="9">
        <f t="shared" si="1"/>
        <v>19886.310000000001</v>
      </c>
      <c r="AJ4" s="9">
        <f t="shared" si="1"/>
        <v>29177.112000000005</v>
      </c>
      <c r="AM4" s="2"/>
    </row>
    <row r="5" spans="1:39" ht="12.6" customHeight="1" x14ac:dyDescent="0.2">
      <c r="A5" s="12" t="s">
        <v>32</v>
      </c>
      <c r="B5" s="9">
        <v>-1648.866</v>
      </c>
      <c r="C5" s="9">
        <v>-1709.04</v>
      </c>
      <c r="D5" s="9">
        <v>-1710.8510000000001</v>
      </c>
      <c r="E5" s="9">
        <v>-2018.152</v>
      </c>
      <c r="F5" s="9">
        <v>-1638.6089999999999</v>
      </c>
      <c r="G5" s="9">
        <v>-1477.769</v>
      </c>
      <c r="H5" s="9">
        <v>-1468.6780000000001</v>
      </c>
      <c r="I5" s="9">
        <v>-1814.5740000000001</v>
      </c>
      <c r="J5" s="9">
        <v>-1579.91</v>
      </c>
      <c r="K5" s="9">
        <v>-1464.778</v>
      </c>
      <c r="L5" s="9">
        <v>-1542.8209999999999</v>
      </c>
      <c r="M5" s="9">
        <v>-1998.6210000000001</v>
      </c>
      <c r="N5" s="9">
        <v>-1974.4780000000001</v>
      </c>
      <c r="O5" s="9">
        <v>-1864.2929999999999</v>
      </c>
      <c r="P5" s="9">
        <v>-1973.5219999999999</v>
      </c>
      <c r="Q5" s="9">
        <v>-2565.9459999999999</v>
      </c>
      <c r="R5" s="9">
        <v>-2569.9079999999999</v>
      </c>
      <c r="S5" s="9">
        <v>-2588.1610000000001</v>
      </c>
      <c r="T5" s="9">
        <v>-2580.5990000000002</v>
      </c>
      <c r="U5" s="9">
        <v>-3314.3539999999998</v>
      </c>
      <c r="V5" s="9">
        <v>-3117.5650000000001</v>
      </c>
      <c r="W5" s="9">
        <v>-3215.8679999999999</v>
      </c>
      <c r="X5" s="9">
        <v>-3439.279</v>
      </c>
      <c r="Y5" s="9">
        <v>-4559.6369999999997</v>
      </c>
      <c r="Z5" s="9">
        <v>-3814.2759999999998</v>
      </c>
      <c r="AA5" s="9">
        <v>-4133.0410000000002</v>
      </c>
      <c r="AB5" s="9">
        <v>-6129.5919999999996</v>
      </c>
      <c r="AC5" s="9">
        <v>-7580.2420000000002</v>
      </c>
      <c r="AD5" s="10">
        <f>SUM(B5:E5)</f>
        <v>-7086.9089999999997</v>
      </c>
      <c r="AE5" s="10">
        <f>SUM(F5:I5)</f>
        <v>-6399.6299999999992</v>
      </c>
      <c r="AF5" s="10">
        <f>SUM(J5:M5)</f>
        <v>-6586.13</v>
      </c>
      <c r="AG5" s="10">
        <f>SUM(N5:Q5)</f>
        <v>-8378.2389999999996</v>
      </c>
      <c r="AH5" s="11">
        <f>SUM(R5:U5)</f>
        <v>-11053.021999999999</v>
      </c>
      <c r="AI5" s="11">
        <f>SUM(V5:Y5)</f>
        <v>-14332.348999999998</v>
      </c>
      <c r="AJ5" s="11">
        <f>SUM(Z5:AC5)</f>
        <v>-21657.150999999998</v>
      </c>
    </row>
    <row r="6" spans="1:39" s="13" customFormat="1" ht="12.6" customHeight="1" x14ac:dyDescent="0.25">
      <c r="A6" s="14" t="s">
        <v>33</v>
      </c>
      <c r="B6" s="9">
        <f t="shared" ref="B6:AC6" si="2">B4+B5</f>
        <v>620.0010000000002</v>
      </c>
      <c r="C6" s="9">
        <f t="shared" si="2"/>
        <v>633.71900000000005</v>
      </c>
      <c r="D6" s="9">
        <f t="shared" si="2"/>
        <v>679.53400000000011</v>
      </c>
      <c r="E6" s="9">
        <f t="shared" si="2"/>
        <v>759.22200000000021</v>
      </c>
      <c r="F6" s="9">
        <f t="shared" si="2"/>
        <v>613.82400000000007</v>
      </c>
      <c r="G6" s="9">
        <f t="shared" si="2"/>
        <v>629.53199999999993</v>
      </c>
      <c r="H6" s="9">
        <f t="shared" si="2"/>
        <v>613.86599999999976</v>
      </c>
      <c r="I6" s="9">
        <f t="shared" si="2"/>
        <v>721.40700000000015</v>
      </c>
      <c r="J6" s="9">
        <f t="shared" si="2"/>
        <v>683.56400000000008</v>
      </c>
      <c r="K6" s="9">
        <f t="shared" si="2"/>
        <v>682.4860000000001</v>
      </c>
      <c r="L6" s="9">
        <f t="shared" si="2"/>
        <v>715.91100000000006</v>
      </c>
      <c r="M6" s="9">
        <f t="shared" si="2"/>
        <v>840.65399999999954</v>
      </c>
      <c r="N6" s="9">
        <f t="shared" si="2"/>
        <v>832.44700000000012</v>
      </c>
      <c r="O6" s="9">
        <f t="shared" si="2"/>
        <v>834.93800000000033</v>
      </c>
      <c r="P6" s="9">
        <f t="shared" si="2"/>
        <v>882.76700000000028</v>
      </c>
      <c r="Q6" s="9">
        <f t="shared" si="2"/>
        <v>1055.8589999999995</v>
      </c>
      <c r="R6" s="9">
        <f t="shared" si="2"/>
        <v>1043.355</v>
      </c>
      <c r="S6" s="9">
        <f t="shared" si="2"/>
        <v>1108.0240000000003</v>
      </c>
      <c r="T6" s="9">
        <f t="shared" si="2"/>
        <v>1089.8679999999995</v>
      </c>
      <c r="U6" s="9">
        <f t="shared" si="2"/>
        <v>1296.1749999999997</v>
      </c>
      <c r="V6" s="9">
        <f t="shared" si="2"/>
        <v>1211.4189999999994</v>
      </c>
      <c r="W6" s="9">
        <f t="shared" si="2"/>
        <v>1092.2340000000008</v>
      </c>
      <c r="X6" s="9">
        <f t="shared" si="2"/>
        <v>1424.9190000000003</v>
      </c>
      <c r="Y6" s="9">
        <f t="shared" si="2"/>
        <v>1825.3890000000001</v>
      </c>
      <c r="Z6" s="9">
        <f t="shared" si="2"/>
        <v>1420.473</v>
      </c>
      <c r="AA6" s="9">
        <f t="shared" si="2"/>
        <v>1435.2030000000004</v>
      </c>
      <c r="AB6" s="9">
        <f t="shared" si="2"/>
        <v>2178.7340000000013</v>
      </c>
      <c r="AC6" s="9">
        <f t="shared" si="2"/>
        <v>2485.5510000000013</v>
      </c>
      <c r="AD6" s="9">
        <f t="shared" ref="AD6:AJ6" si="3">AD4+AD5</f>
        <v>2692.4760000000006</v>
      </c>
      <c r="AE6" s="9">
        <f t="shared" si="3"/>
        <v>2578.6290000000008</v>
      </c>
      <c r="AF6" s="9">
        <f t="shared" si="3"/>
        <v>2922.6150000000007</v>
      </c>
      <c r="AG6" s="9">
        <f t="shared" si="3"/>
        <v>3606.0110000000004</v>
      </c>
      <c r="AH6" s="9">
        <f t="shared" si="3"/>
        <v>4537.4220000000005</v>
      </c>
      <c r="AI6" s="9">
        <f t="shared" si="3"/>
        <v>5553.961000000003</v>
      </c>
      <c r="AJ6" s="9">
        <f t="shared" si="3"/>
        <v>7519.9610000000066</v>
      </c>
      <c r="AM6" s="2"/>
    </row>
    <row r="7" spans="1:39" ht="12.6" customHeight="1" x14ac:dyDescent="0.2">
      <c r="A7" s="12" t="s">
        <v>34</v>
      </c>
      <c r="B7" s="9">
        <v>-419.904</v>
      </c>
      <c r="C7" s="9">
        <v>-415.83600000000001</v>
      </c>
      <c r="D7" s="9">
        <v>-423.07499999999999</v>
      </c>
      <c r="E7" s="9">
        <v>-487.44299999999998</v>
      </c>
      <c r="F7" s="9">
        <v>-421.32799999999997</v>
      </c>
      <c r="G7" s="9">
        <v>-404.40600000000001</v>
      </c>
      <c r="H7" s="9">
        <v>-408.92200000000003</v>
      </c>
      <c r="I7" s="9">
        <v>-486.14299999999997</v>
      </c>
      <c r="J7" s="9">
        <v>-426.77699999999999</v>
      </c>
      <c r="K7" s="9">
        <v>-417.77300000000002</v>
      </c>
      <c r="L7" s="9">
        <v>-434.471</v>
      </c>
      <c r="M7" s="9">
        <v>-497.23700000000002</v>
      </c>
      <c r="N7" s="9">
        <v>-508.58699999999999</v>
      </c>
      <c r="O7" s="9">
        <v>-489.24799999999999</v>
      </c>
      <c r="P7" s="9">
        <v>-519.26099999999997</v>
      </c>
      <c r="Q7" s="9">
        <v>-602.85699999999997</v>
      </c>
      <c r="R7" s="9">
        <v>-641.87300000000005</v>
      </c>
      <c r="S7" s="9">
        <v>-661.37300000000005</v>
      </c>
      <c r="T7" s="9">
        <v>-669.21699999999998</v>
      </c>
      <c r="U7" s="9">
        <v>-774.98400000000004</v>
      </c>
      <c r="V7" s="9">
        <v>-692.97699999999998</v>
      </c>
      <c r="W7" s="9">
        <v>-726.19500000000005</v>
      </c>
      <c r="X7" s="9">
        <v>-889.95299999999997</v>
      </c>
      <c r="Y7" s="9">
        <v>-1134.9880000000001</v>
      </c>
      <c r="Z7" s="9">
        <v>-938.26300000000003</v>
      </c>
      <c r="AA7" s="9">
        <v>-1116.3430000000001</v>
      </c>
      <c r="AB7" s="9">
        <v>-1432.585</v>
      </c>
      <c r="AC7" s="9">
        <v>-1675.4269999999999</v>
      </c>
      <c r="AD7" s="10">
        <f>SUM(B7:E7)</f>
        <v>-1746.258</v>
      </c>
      <c r="AE7" s="10">
        <f>SUM(F7:I7)</f>
        <v>-1720.799</v>
      </c>
      <c r="AF7" s="10">
        <f>SUM(J7:M7)</f>
        <v>-1776.258</v>
      </c>
      <c r="AG7" s="10">
        <f>SUM(N7:Q7)</f>
        <v>-2119.953</v>
      </c>
      <c r="AH7" s="11">
        <f>SUM(R7:U7)</f>
        <v>-2747.4470000000001</v>
      </c>
      <c r="AI7" s="11">
        <f>SUM(V7:Y7)</f>
        <v>-3444.1130000000003</v>
      </c>
      <c r="AJ7" s="11">
        <f t="shared" ref="AJ7:AJ12" si="4">SUM(Z7:AC7)</f>
        <v>-5162.6180000000004</v>
      </c>
    </row>
    <row r="8" spans="1:39" ht="12.6" customHeight="1" x14ac:dyDescent="0.2">
      <c r="A8" s="12" t="s">
        <v>35</v>
      </c>
      <c r="B8" s="9">
        <v>-102.279</v>
      </c>
      <c r="C8" s="9">
        <v>-106.175</v>
      </c>
      <c r="D8" s="9">
        <v>-105.791</v>
      </c>
      <c r="E8" s="9">
        <v>-128.30500000000001</v>
      </c>
      <c r="F8" s="9">
        <v>-109.042</v>
      </c>
      <c r="G8" s="9">
        <v>-112.756</v>
      </c>
      <c r="H8" s="9">
        <v>-112.959</v>
      </c>
      <c r="I8" s="9">
        <v>-123.72199999999999</v>
      </c>
      <c r="J8" s="9">
        <v>-111.063</v>
      </c>
      <c r="K8" s="9">
        <v>-118.446</v>
      </c>
      <c r="L8" s="9">
        <v>-118.53700000000001</v>
      </c>
      <c r="M8" s="9">
        <v>-133.887</v>
      </c>
      <c r="N8" s="9">
        <v>-120.119</v>
      </c>
      <c r="O8" s="9">
        <v>-126.16500000000001</v>
      </c>
      <c r="P8" s="9">
        <v>-132.345</v>
      </c>
      <c r="Q8" s="9">
        <v>-157.39699999999999</v>
      </c>
      <c r="R8" s="9">
        <v>-132.94</v>
      </c>
      <c r="S8" s="9">
        <v>-137.56899999999999</v>
      </c>
      <c r="T8" s="9">
        <v>-144.22200000000001</v>
      </c>
      <c r="U8" s="9">
        <v>-181.41200000000001</v>
      </c>
      <c r="V8" s="9">
        <v>-136.27500000000001</v>
      </c>
      <c r="W8" s="9">
        <v>-154.834</v>
      </c>
      <c r="X8" s="9">
        <v>-207.11699999999999</v>
      </c>
      <c r="Y8" s="9">
        <v>-203.36</v>
      </c>
      <c r="Z8" s="9">
        <v>-194.625</v>
      </c>
      <c r="AA8" s="9">
        <v>-181.99600000000001</v>
      </c>
      <c r="AB8" s="9">
        <v>-240.69</v>
      </c>
      <c r="AC8" s="9">
        <v>-289.488</v>
      </c>
      <c r="AD8" s="10">
        <f>SUM(B8:E8)</f>
        <v>-442.55</v>
      </c>
      <c r="AE8" s="10">
        <f>SUM(F8:I8)</f>
        <v>-458.47899999999998</v>
      </c>
      <c r="AF8" s="10">
        <f>SUM(J8:M8)</f>
        <v>-481.93300000000005</v>
      </c>
      <c r="AG8" s="10">
        <f>SUM(N8:Q8)</f>
        <v>-536.02600000000007</v>
      </c>
      <c r="AH8" s="11">
        <f>SUM(R8:U8)</f>
        <v>-596.14300000000003</v>
      </c>
      <c r="AI8" s="11">
        <f>SUM(V8:Y8)</f>
        <v>-701.58600000000001</v>
      </c>
      <c r="AJ8" s="11">
        <f t="shared" si="4"/>
        <v>-906.79899999999998</v>
      </c>
    </row>
    <row r="9" spans="1:39" ht="12.6" customHeight="1" x14ac:dyDescent="0.2">
      <c r="A9" s="12" t="s">
        <v>36</v>
      </c>
      <c r="B9" s="9">
        <v>-4.7249999999999996</v>
      </c>
      <c r="C9" s="9">
        <v>-7.0720000000000001</v>
      </c>
      <c r="D9" s="9">
        <v>-4.82</v>
      </c>
      <c r="E9" s="9">
        <v>-5.93</v>
      </c>
      <c r="F9" s="9">
        <v>-6.1719999999999997</v>
      </c>
      <c r="G9" s="9">
        <v>-6.82</v>
      </c>
      <c r="H9" s="9">
        <v>-7.2690000000000001</v>
      </c>
      <c r="I9" s="9">
        <v>-10.201000000000001</v>
      </c>
      <c r="J9" s="9">
        <v>-7.7149999999999999</v>
      </c>
      <c r="K9" s="9">
        <v>-5.5209999999999999</v>
      </c>
      <c r="L9" s="9">
        <v>-6.0979999999999999</v>
      </c>
      <c r="M9" s="9">
        <v>-6.74</v>
      </c>
      <c r="N9" s="9">
        <v>-5.5979999999999999</v>
      </c>
      <c r="O9" s="9">
        <v>-10.169</v>
      </c>
      <c r="P9" s="9">
        <v>-11.523999999999999</v>
      </c>
      <c r="Q9" s="9">
        <v>-14.63</v>
      </c>
      <c r="R9" s="9">
        <v>-12.492000000000001</v>
      </c>
      <c r="S9" s="9">
        <v>-15.106999999999999</v>
      </c>
      <c r="T9" s="9">
        <v>-15.489000000000001</v>
      </c>
      <c r="U9" s="9">
        <v>-16.649000000000001</v>
      </c>
      <c r="V9" s="9">
        <v>-12.422000000000001</v>
      </c>
      <c r="W9" s="9">
        <v>-13.178000000000001</v>
      </c>
      <c r="X9" s="9">
        <v>-20.236000000000001</v>
      </c>
      <c r="Y9" s="9">
        <v>-30.157</v>
      </c>
      <c r="Z9" s="9">
        <v>-30.007999999999999</v>
      </c>
      <c r="AA9" s="9">
        <v>-29.068000000000001</v>
      </c>
      <c r="AB9" s="9">
        <v>-25.381</v>
      </c>
      <c r="AC9" s="9">
        <v>-33.661999999999999</v>
      </c>
      <c r="AD9" s="10">
        <f>SUM(B9:E9)</f>
        <v>-22.547000000000001</v>
      </c>
      <c r="AE9" s="10">
        <f>SUM(F9:I9)</f>
        <v>-30.462000000000003</v>
      </c>
      <c r="AF9" s="10">
        <f>SUM(J9:M9)</f>
        <v>-26.073999999999998</v>
      </c>
      <c r="AG9" s="10">
        <f>SUM(N9:Q9)</f>
        <v>-41.920999999999999</v>
      </c>
      <c r="AH9" s="11">
        <f>SUM(R9:U9)</f>
        <v>-59.737000000000002</v>
      </c>
      <c r="AI9" s="11">
        <f>SUM(V9:Y9)</f>
        <v>-75.992999999999995</v>
      </c>
      <c r="AJ9" s="11">
        <f t="shared" si="4"/>
        <v>-118.119</v>
      </c>
    </row>
    <row r="10" spans="1:39" ht="12.6" customHeight="1" x14ac:dyDescent="0.2">
      <c r="A10" s="12" t="s">
        <v>37</v>
      </c>
      <c r="B10" s="9">
        <v>6.0709999999999997</v>
      </c>
      <c r="C10" s="9">
        <v>8.07</v>
      </c>
      <c r="D10" s="9">
        <v>3.6589999999999998</v>
      </c>
      <c r="E10" s="9">
        <v>6.7190000000000003</v>
      </c>
      <c r="F10" s="9">
        <v>23.129000000000001</v>
      </c>
      <c r="G10" s="9">
        <v>0.20599999999999999</v>
      </c>
      <c r="H10" s="9">
        <v>4.5629999999999997</v>
      </c>
      <c r="I10" s="9">
        <v>-7.665</v>
      </c>
      <c r="J10" s="9">
        <v>-8.5790000000000006</v>
      </c>
      <c r="K10" s="9">
        <v>6.52</v>
      </c>
      <c r="L10" s="9">
        <v>7.234</v>
      </c>
      <c r="M10" s="9">
        <v>8.33</v>
      </c>
      <c r="N10" s="9">
        <v>10.365</v>
      </c>
      <c r="O10" s="9">
        <v>8.9819999999999993</v>
      </c>
      <c r="P10" s="9">
        <v>9.9359999999999999</v>
      </c>
      <c r="Q10" s="9">
        <v>7.2030000000000003</v>
      </c>
      <c r="R10" s="9">
        <v>21.135999999999999</v>
      </c>
      <c r="S10" s="9">
        <v>8.7620000000000005</v>
      </c>
      <c r="T10" s="9">
        <v>7.8109999999999999</v>
      </c>
      <c r="U10" s="9">
        <v>15.68</v>
      </c>
      <c r="V10" s="9">
        <v>25.536999999999999</v>
      </c>
      <c r="W10" s="9">
        <v>184.39599999999999</v>
      </c>
      <c r="X10" s="9">
        <v>182.97</v>
      </c>
      <c r="Y10" s="9">
        <v>23.759</v>
      </c>
      <c r="Z10" s="9">
        <v>72.599000000000004</v>
      </c>
      <c r="AA10" s="9">
        <v>8.4949999999999992</v>
      </c>
      <c r="AB10" s="9">
        <v>9.0999999999999998E-2</v>
      </c>
      <c r="AC10" s="9">
        <v>-6.44</v>
      </c>
      <c r="AD10" s="10">
        <f>SUM(B10:E10)</f>
        <v>24.519000000000002</v>
      </c>
      <c r="AE10" s="10">
        <f>SUM(F10:I10)</f>
        <v>20.233000000000001</v>
      </c>
      <c r="AF10" s="10">
        <f>SUM(J10:M10)</f>
        <v>13.504999999999999</v>
      </c>
      <c r="AG10" s="10">
        <f>SUM(N10:Q10)</f>
        <v>36.486000000000004</v>
      </c>
      <c r="AH10" s="11">
        <f>SUM(R10:U10)</f>
        <v>53.389000000000003</v>
      </c>
      <c r="AI10" s="11">
        <f>SUM(V10:Y10)</f>
        <v>416.66200000000003</v>
      </c>
      <c r="AJ10" s="11">
        <f t="shared" si="4"/>
        <v>74.745000000000005</v>
      </c>
    </row>
    <row r="11" spans="1:39" ht="12.6" customHeight="1" x14ac:dyDescent="0.2">
      <c r="A11" s="15" t="s">
        <v>38</v>
      </c>
      <c r="B11" s="9">
        <v>21.635999999999999</v>
      </c>
      <c r="C11" s="9">
        <v>20.271000000000001</v>
      </c>
      <c r="D11" s="9">
        <v>26.530999999999999</v>
      </c>
      <c r="E11" s="9">
        <v>31.181999999999999</v>
      </c>
      <c r="F11" s="9">
        <v>26.989000000000001</v>
      </c>
      <c r="G11" s="9">
        <v>20.823</v>
      </c>
      <c r="H11" s="9">
        <v>21.114000000000001</v>
      </c>
      <c r="I11" s="9">
        <v>6.6790000000000003</v>
      </c>
      <c r="J11" s="9">
        <v>14.685</v>
      </c>
      <c r="K11" s="9">
        <v>15.93</v>
      </c>
      <c r="L11" s="9">
        <v>16.337</v>
      </c>
      <c r="M11" s="9">
        <v>15.75</v>
      </c>
      <c r="N11" s="9">
        <v>23.379000000000001</v>
      </c>
      <c r="O11" s="9">
        <v>17.440000000000001</v>
      </c>
      <c r="P11" s="9">
        <v>20.806000000000001</v>
      </c>
      <c r="Q11" s="9">
        <v>24.530999999999999</v>
      </c>
      <c r="R11" s="9">
        <v>23.318999999999999</v>
      </c>
      <c r="S11" s="9">
        <v>9.6639999999999997</v>
      </c>
      <c r="T11" s="9">
        <v>10.114000000000001</v>
      </c>
      <c r="U11" s="9">
        <v>14.66</v>
      </c>
      <c r="V11" s="9">
        <v>0.09</v>
      </c>
      <c r="W11" s="9">
        <v>-2.5</v>
      </c>
      <c r="X11" s="9">
        <v>10.608000000000001</v>
      </c>
      <c r="Y11" s="9">
        <v>18.408999999999999</v>
      </c>
      <c r="Z11" s="9">
        <v>2.4449999999999998</v>
      </c>
      <c r="AA11" s="9">
        <v>27.452999999999999</v>
      </c>
      <c r="AB11" s="9">
        <v>65.900000000000006</v>
      </c>
      <c r="AC11" s="9">
        <v>24.131</v>
      </c>
      <c r="AD11" s="10">
        <f>SUM(B11:E11)</f>
        <v>99.61999999999999</v>
      </c>
      <c r="AE11" s="10">
        <f>SUM(F11:I11)</f>
        <v>75.605000000000004</v>
      </c>
      <c r="AF11" s="10">
        <f>SUM(J11:M11)</f>
        <v>62.701999999999998</v>
      </c>
      <c r="AG11" s="10">
        <f>SUM(N11:Q11)</f>
        <v>86.156000000000006</v>
      </c>
      <c r="AH11" s="11">
        <f>SUM(R11:U11)</f>
        <v>57.756999999999991</v>
      </c>
      <c r="AI11" s="11">
        <f>SUM(V11:Y11)</f>
        <v>26.606999999999999</v>
      </c>
      <c r="AJ11" s="11">
        <f t="shared" si="4"/>
        <v>119.929</v>
      </c>
    </row>
    <row r="12" spans="1:39" ht="12.6" customHeight="1" x14ac:dyDescent="0.2">
      <c r="A12" s="16" t="s">
        <v>39</v>
      </c>
      <c r="B12" s="9">
        <f t="shared" ref="B12:AC12" si="5">SUM(B7:B11)</f>
        <v>-499.20099999999996</v>
      </c>
      <c r="C12" s="9">
        <f t="shared" si="5"/>
        <v>-500.7419999999999</v>
      </c>
      <c r="D12" s="9">
        <f t="shared" si="5"/>
        <v>-503.49600000000004</v>
      </c>
      <c r="E12" s="9">
        <f t="shared" si="5"/>
        <v>-583.77699999999993</v>
      </c>
      <c r="F12" s="9">
        <f t="shared" si="5"/>
        <v>-486.42400000000004</v>
      </c>
      <c r="G12" s="9">
        <f t="shared" si="5"/>
        <v>-502.95300000000009</v>
      </c>
      <c r="H12" s="9">
        <f t="shared" si="5"/>
        <v>-503.47300000000013</v>
      </c>
      <c r="I12" s="9">
        <f t="shared" si="5"/>
        <v>-621.05200000000002</v>
      </c>
      <c r="J12" s="9">
        <f t="shared" si="5"/>
        <v>-539.44900000000007</v>
      </c>
      <c r="K12" s="9">
        <f t="shared" si="5"/>
        <v>-519.29000000000008</v>
      </c>
      <c r="L12" s="9">
        <f t="shared" si="5"/>
        <v>-535.53499999999997</v>
      </c>
      <c r="M12" s="9">
        <f t="shared" si="5"/>
        <v>-613.78399999999999</v>
      </c>
      <c r="N12" s="9">
        <f t="shared" si="5"/>
        <v>-600.55999999999995</v>
      </c>
      <c r="O12" s="9">
        <f t="shared" si="5"/>
        <v>-599.16</v>
      </c>
      <c r="P12" s="9">
        <f t="shared" si="5"/>
        <v>-632.38799999999992</v>
      </c>
      <c r="Q12" s="9">
        <f t="shared" si="5"/>
        <v>-743.15</v>
      </c>
      <c r="R12" s="9">
        <f t="shared" si="5"/>
        <v>-742.85000000000014</v>
      </c>
      <c r="S12" s="9">
        <f t="shared" si="5"/>
        <v>-795.62300000000005</v>
      </c>
      <c r="T12" s="9">
        <f t="shared" si="5"/>
        <v>-811.00299999999993</v>
      </c>
      <c r="U12" s="9">
        <f t="shared" si="5"/>
        <v>-942.70500000000015</v>
      </c>
      <c r="V12" s="9">
        <f t="shared" si="5"/>
        <v>-816.04699999999991</v>
      </c>
      <c r="W12" s="9">
        <f t="shared" si="5"/>
        <v>-712.31100000000004</v>
      </c>
      <c r="X12" s="9">
        <f t="shared" si="5"/>
        <v>-923.72800000000007</v>
      </c>
      <c r="Y12" s="9">
        <f t="shared" si="5"/>
        <v>-1326.3369999999998</v>
      </c>
      <c r="Z12" s="9">
        <f t="shared" si="5"/>
        <v>-1087.8520000000001</v>
      </c>
      <c r="AA12" s="9">
        <f t="shared" si="5"/>
        <v>-1291.4590000000003</v>
      </c>
      <c r="AB12" s="9">
        <f t="shared" si="5"/>
        <v>-1632.6650000000002</v>
      </c>
      <c r="AC12" s="9">
        <f t="shared" si="5"/>
        <v>-1980.886</v>
      </c>
      <c r="AD12" s="9">
        <f t="shared" ref="AD12:AH12" si="6">SUM(AD7:AD11)</f>
        <v>-2087.2160000000003</v>
      </c>
      <c r="AE12" s="9">
        <f t="shared" si="6"/>
        <v>-2113.9019999999996</v>
      </c>
      <c r="AF12" s="9">
        <f t="shared" si="6"/>
        <v>-2208.058</v>
      </c>
      <c r="AG12" s="9">
        <f t="shared" si="6"/>
        <v>-2575.2580000000003</v>
      </c>
      <c r="AH12" s="9">
        <f t="shared" si="6"/>
        <v>-3292.181</v>
      </c>
      <c r="AI12" s="9">
        <f>SUM(AI7:AI11)</f>
        <v>-3778.4230000000007</v>
      </c>
      <c r="AJ12" s="11">
        <f t="shared" si="4"/>
        <v>-5992.862000000001</v>
      </c>
    </row>
    <row r="13" spans="1:39" ht="12.6" customHeight="1" x14ac:dyDescent="0.25">
      <c r="A13" s="13" t="s">
        <v>40</v>
      </c>
      <c r="B13" s="17">
        <f t="shared" ref="B13:AC13" si="7">B6+B12</f>
        <v>120.80000000000024</v>
      </c>
      <c r="C13" s="17">
        <f t="shared" si="7"/>
        <v>132.97700000000015</v>
      </c>
      <c r="D13" s="17">
        <f t="shared" si="7"/>
        <v>176.03800000000007</v>
      </c>
      <c r="E13" s="17">
        <f t="shared" si="7"/>
        <v>175.44500000000028</v>
      </c>
      <c r="F13" s="17">
        <f t="shared" si="7"/>
        <v>127.40000000000003</v>
      </c>
      <c r="G13" s="17">
        <f t="shared" si="7"/>
        <v>126.57899999999984</v>
      </c>
      <c r="H13" s="17">
        <f t="shared" si="7"/>
        <v>110.39299999999963</v>
      </c>
      <c r="I13" s="17">
        <f t="shared" si="7"/>
        <v>100.35500000000013</v>
      </c>
      <c r="J13" s="17">
        <f t="shared" si="7"/>
        <v>144.11500000000001</v>
      </c>
      <c r="K13" s="17">
        <f t="shared" si="7"/>
        <v>163.19600000000003</v>
      </c>
      <c r="L13" s="17">
        <f t="shared" si="7"/>
        <v>180.37600000000009</v>
      </c>
      <c r="M13" s="17">
        <f t="shared" si="7"/>
        <v>226.86999999999955</v>
      </c>
      <c r="N13" s="17">
        <f t="shared" si="7"/>
        <v>231.88700000000017</v>
      </c>
      <c r="O13" s="17">
        <f t="shared" si="7"/>
        <v>235.77800000000036</v>
      </c>
      <c r="P13" s="17">
        <f t="shared" si="7"/>
        <v>250.37900000000036</v>
      </c>
      <c r="Q13" s="17">
        <f t="shared" si="7"/>
        <v>312.70899999999949</v>
      </c>
      <c r="R13" s="17">
        <f t="shared" si="7"/>
        <v>300.50499999999988</v>
      </c>
      <c r="S13" s="17">
        <f t="shared" si="7"/>
        <v>312.40100000000029</v>
      </c>
      <c r="T13" s="17">
        <f t="shared" si="7"/>
        <v>278.86499999999955</v>
      </c>
      <c r="U13" s="17">
        <f t="shared" si="7"/>
        <v>353.46999999999957</v>
      </c>
      <c r="V13" s="17">
        <f t="shared" si="7"/>
        <v>395.3719999999995</v>
      </c>
      <c r="W13" s="17">
        <f t="shared" si="7"/>
        <v>379.9230000000008</v>
      </c>
      <c r="X13" s="17">
        <f t="shared" si="7"/>
        <v>501.19100000000026</v>
      </c>
      <c r="Y13" s="17">
        <f t="shared" si="7"/>
        <v>499.05200000000036</v>
      </c>
      <c r="Z13" s="17">
        <f t="shared" si="7"/>
        <v>332.62099999999987</v>
      </c>
      <c r="AA13" s="17">
        <f t="shared" si="7"/>
        <v>143.74400000000014</v>
      </c>
      <c r="AB13" s="17">
        <f t="shared" si="7"/>
        <v>546.0690000000011</v>
      </c>
      <c r="AC13" s="17">
        <f t="shared" si="7"/>
        <v>504.66500000000133</v>
      </c>
      <c r="AD13" s="17">
        <f t="shared" ref="AD13:AJ13" si="8">AD6+AD12</f>
        <v>605.26000000000022</v>
      </c>
      <c r="AE13" s="17">
        <f t="shared" si="8"/>
        <v>464.72700000000123</v>
      </c>
      <c r="AF13" s="17">
        <f t="shared" si="8"/>
        <v>714.5570000000007</v>
      </c>
      <c r="AG13" s="17">
        <f t="shared" si="8"/>
        <v>1030.7530000000002</v>
      </c>
      <c r="AH13" s="17">
        <f t="shared" si="8"/>
        <v>1245.2410000000004</v>
      </c>
      <c r="AI13" s="17">
        <f t="shared" si="8"/>
        <v>1775.5380000000023</v>
      </c>
      <c r="AJ13" s="17">
        <f t="shared" si="8"/>
        <v>1527.0990000000056</v>
      </c>
    </row>
    <row r="14" spans="1:39" ht="12.6" customHeight="1" x14ac:dyDescent="0.2">
      <c r="A14" s="12" t="s">
        <v>41</v>
      </c>
      <c r="B14" s="9">
        <v>-27.03</v>
      </c>
      <c r="C14" s="9">
        <v>-27.651</v>
      </c>
      <c r="D14" s="9">
        <v>-28.167000000000002</v>
      </c>
      <c r="E14" s="9">
        <v>-31.484000000000002</v>
      </c>
      <c r="F14" s="9">
        <v>-31.748000000000001</v>
      </c>
      <c r="G14" s="9">
        <v>-30.991</v>
      </c>
      <c r="H14" s="9">
        <v>-28.885000000000002</v>
      </c>
      <c r="I14" s="9">
        <v>-34.177</v>
      </c>
      <c r="J14" s="9">
        <v>-30.895</v>
      </c>
      <c r="K14" s="9">
        <v>-30.98</v>
      </c>
      <c r="L14" s="9">
        <v>-31.719000000000001</v>
      </c>
      <c r="M14" s="9">
        <v>-40.018000000000001</v>
      </c>
      <c r="N14" s="9">
        <v>-34.435000000000002</v>
      </c>
      <c r="O14" s="9">
        <v>-34.923999999999999</v>
      </c>
      <c r="P14" s="9">
        <v>-36.625</v>
      </c>
      <c r="Q14" s="9">
        <v>-37.075000000000003</v>
      </c>
      <c r="R14" s="9">
        <v>-37.234999999999999</v>
      </c>
      <c r="S14" s="9">
        <v>-39.122</v>
      </c>
      <c r="T14" s="9">
        <v>-46.323999999999998</v>
      </c>
      <c r="U14" s="9">
        <v>-41.009</v>
      </c>
      <c r="V14" s="9">
        <v>-103.93899999999999</v>
      </c>
      <c r="W14" s="9">
        <v>-96.843000000000004</v>
      </c>
      <c r="X14" s="9">
        <v>-163.905</v>
      </c>
      <c r="Y14" s="9">
        <v>-122.288</v>
      </c>
      <c r="Z14" s="9">
        <v>-174.84100000000001</v>
      </c>
      <c r="AA14" s="9">
        <v>-172.255</v>
      </c>
      <c r="AB14" s="9">
        <v>-169.19</v>
      </c>
      <c r="AC14" s="9">
        <v>-186.23699999999999</v>
      </c>
      <c r="AD14" s="10">
        <f>SUM(B14:E14)</f>
        <v>-114.33199999999999</v>
      </c>
      <c r="AE14" s="10">
        <f>SUM(F14:I14)</f>
        <v>-125.80100000000002</v>
      </c>
      <c r="AF14" s="10">
        <f>SUM(J14:M14)</f>
        <v>-133.61199999999999</v>
      </c>
      <c r="AG14" s="10">
        <f>SUM(N14:Q14)</f>
        <v>-143.05900000000003</v>
      </c>
      <c r="AH14" s="11">
        <f>SUM(R14:U14)</f>
        <v>-163.69</v>
      </c>
      <c r="AI14" s="11">
        <f>SUM(V14:Y14)</f>
        <v>-486.97500000000002</v>
      </c>
      <c r="AJ14" s="11">
        <f>SUM(Z14:AC14)</f>
        <v>-702.52300000000002</v>
      </c>
    </row>
    <row r="15" spans="1:39" ht="12.6" customHeight="1" x14ac:dyDescent="0.25">
      <c r="A15" s="14" t="s">
        <v>42</v>
      </c>
      <c r="B15" s="9">
        <f t="shared" ref="B15:AC15" si="9">B13+B14</f>
        <v>93.770000000000238</v>
      </c>
      <c r="C15" s="9">
        <f t="shared" si="9"/>
        <v>105.32600000000015</v>
      </c>
      <c r="D15" s="9">
        <f t="shared" si="9"/>
        <v>147.87100000000007</v>
      </c>
      <c r="E15" s="9">
        <f t="shared" si="9"/>
        <v>143.96100000000027</v>
      </c>
      <c r="F15" s="9">
        <f t="shared" si="9"/>
        <v>95.652000000000029</v>
      </c>
      <c r="G15" s="9">
        <f t="shared" si="9"/>
        <v>95.587999999999838</v>
      </c>
      <c r="H15" s="9">
        <f t="shared" si="9"/>
        <v>81.507999999999626</v>
      </c>
      <c r="I15" s="9">
        <f t="shared" si="9"/>
        <v>66.178000000000139</v>
      </c>
      <c r="J15" s="9">
        <f t="shared" si="9"/>
        <v>113.22000000000001</v>
      </c>
      <c r="K15" s="9">
        <f t="shared" si="9"/>
        <v>132.21600000000004</v>
      </c>
      <c r="L15" s="9">
        <f t="shared" si="9"/>
        <v>148.6570000000001</v>
      </c>
      <c r="M15" s="9">
        <f t="shared" si="9"/>
        <v>186.85199999999955</v>
      </c>
      <c r="N15" s="9">
        <f t="shared" si="9"/>
        <v>197.45200000000017</v>
      </c>
      <c r="O15" s="9">
        <f t="shared" si="9"/>
        <v>200.85400000000035</v>
      </c>
      <c r="P15" s="9">
        <f t="shared" si="9"/>
        <v>213.75400000000036</v>
      </c>
      <c r="Q15" s="9">
        <f t="shared" si="9"/>
        <v>275.6339999999995</v>
      </c>
      <c r="R15" s="9">
        <f t="shared" si="9"/>
        <v>263.26999999999987</v>
      </c>
      <c r="S15" s="9">
        <f t="shared" si="9"/>
        <v>273.27900000000028</v>
      </c>
      <c r="T15" s="9">
        <f t="shared" si="9"/>
        <v>232.54099999999954</v>
      </c>
      <c r="U15" s="9">
        <f t="shared" si="9"/>
        <v>312.46099999999956</v>
      </c>
      <c r="V15" s="9">
        <f t="shared" si="9"/>
        <v>291.43299999999954</v>
      </c>
      <c r="W15" s="9">
        <f t="shared" si="9"/>
        <v>283.08000000000078</v>
      </c>
      <c r="X15" s="9">
        <f t="shared" si="9"/>
        <v>337.28600000000029</v>
      </c>
      <c r="Y15" s="9">
        <f t="shared" si="9"/>
        <v>376.76400000000035</v>
      </c>
      <c r="Z15" s="9">
        <f t="shared" si="9"/>
        <v>157.77999999999986</v>
      </c>
      <c r="AA15" s="9">
        <f t="shared" si="9"/>
        <v>-28.510999999999854</v>
      </c>
      <c r="AB15" s="9">
        <f t="shared" si="9"/>
        <v>376.8790000000011</v>
      </c>
      <c r="AC15" s="9">
        <f t="shared" si="9"/>
        <v>318.42800000000136</v>
      </c>
      <c r="AD15" s="9">
        <f t="shared" ref="AD15:AJ15" si="10">AD13+AD14</f>
        <v>490.92800000000022</v>
      </c>
      <c r="AE15" s="9">
        <f t="shared" si="10"/>
        <v>338.92600000000118</v>
      </c>
      <c r="AF15" s="9">
        <f t="shared" si="10"/>
        <v>580.94500000000073</v>
      </c>
      <c r="AG15" s="9">
        <f t="shared" si="10"/>
        <v>887.69400000000019</v>
      </c>
      <c r="AH15" s="9">
        <f t="shared" si="10"/>
        <v>1081.5510000000004</v>
      </c>
      <c r="AI15" s="9">
        <f t="shared" si="10"/>
        <v>1288.5630000000024</v>
      </c>
      <c r="AJ15" s="9">
        <f t="shared" si="10"/>
        <v>824.57600000000559</v>
      </c>
    </row>
    <row r="16" spans="1:39" ht="12.6" customHeight="1" x14ac:dyDescent="0.2">
      <c r="A16" s="7" t="s">
        <v>43</v>
      </c>
      <c r="B16" s="9">
        <v>-74.364999999999995</v>
      </c>
      <c r="C16" s="9">
        <v>-79.534999999999997</v>
      </c>
      <c r="D16" s="9">
        <v>-96.78</v>
      </c>
      <c r="E16" s="9">
        <v>-110.062</v>
      </c>
      <c r="F16" s="9">
        <v>-104.327</v>
      </c>
      <c r="G16" s="9">
        <v>-104.70699999999999</v>
      </c>
      <c r="H16" s="9">
        <v>-124.268</v>
      </c>
      <c r="I16" s="9">
        <v>-152.75299999999999</v>
      </c>
      <c r="J16" s="9">
        <v>-113.931</v>
      </c>
      <c r="K16" s="9">
        <v>-124.504</v>
      </c>
      <c r="L16" s="9">
        <v>-127.22799999999999</v>
      </c>
      <c r="M16" s="9">
        <v>-138.18600000000001</v>
      </c>
      <c r="N16" s="9">
        <v>-130.41499999999999</v>
      </c>
      <c r="O16" s="9">
        <v>-109.248</v>
      </c>
      <c r="P16" s="9">
        <v>-92.549000000000007</v>
      </c>
      <c r="Q16" s="9">
        <v>-78.608999999999995</v>
      </c>
      <c r="R16" s="9">
        <v>-59.773000000000003</v>
      </c>
      <c r="S16" s="9">
        <v>-72.561000000000007</v>
      </c>
      <c r="T16" s="9">
        <v>-71.661000000000001</v>
      </c>
      <c r="U16" s="9">
        <v>-90.692999999999998</v>
      </c>
      <c r="V16" s="9">
        <v>-98.933999999999997</v>
      </c>
      <c r="W16" s="9">
        <v>255.99</v>
      </c>
      <c r="X16" s="9">
        <v>-39.488999999999997</v>
      </c>
      <c r="Y16" s="9">
        <v>-187.98</v>
      </c>
      <c r="Z16" s="9">
        <v>-94.411000000000001</v>
      </c>
      <c r="AA16" s="9">
        <v>-94.557000000000002</v>
      </c>
      <c r="AB16" s="9">
        <v>-102.702</v>
      </c>
      <c r="AC16" s="9">
        <v>-118.825</v>
      </c>
      <c r="AD16" s="10">
        <f>SUM(B16:E16)</f>
        <v>-360.74199999999996</v>
      </c>
      <c r="AE16" s="10">
        <f>SUM(F16:I16)</f>
        <v>-486.05500000000001</v>
      </c>
      <c r="AF16" s="10">
        <f>SUM(J16:M16)</f>
        <v>-503.84900000000005</v>
      </c>
      <c r="AG16" s="10">
        <f>SUM(N16:Q16)</f>
        <v>-410.82099999999997</v>
      </c>
      <c r="AH16" s="11">
        <f>SUM(R16:U16)</f>
        <v>-294.68799999999999</v>
      </c>
      <c r="AI16" s="11">
        <f>SUM(V16:Y16)</f>
        <v>-70.412999999999982</v>
      </c>
      <c r="AJ16" s="11">
        <f>SUM(Z16:AC16)</f>
        <v>-410.495</v>
      </c>
    </row>
    <row r="17" spans="1:39" ht="12.6" customHeight="1" x14ac:dyDescent="0.25">
      <c r="A17" s="8" t="s">
        <v>44</v>
      </c>
      <c r="B17" s="9">
        <f t="shared" ref="B17:AC17" si="11">B15+B16</f>
        <v>19.405000000000243</v>
      </c>
      <c r="C17" s="9">
        <f t="shared" si="11"/>
        <v>25.791000000000153</v>
      </c>
      <c r="D17" s="9">
        <f t="shared" si="11"/>
        <v>51.091000000000065</v>
      </c>
      <c r="E17" s="9">
        <f t="shared" si="11"/>
        <v>33.899000000000271</v>
      </c>
      <c r="F17" s="9">
        <f t="shared" si="11"/>
        <v>-8.6749999999999687</v>
      </c>
      <c r="G17" s="9">
        <f t="shared" si="11"/>
        <v>-9.1190000000001561</v>
      </c>
      <c r="H17" s="9">
        <f t="shared" si="11"/>
        <v>-42.760000000000375</v>
      </c>
      <c r="I17" s="9">
        <f t="shared" si="11"/>
        <v>-86.574999999999847</v>
      </c>
      <c r="J17" s="9">
        <f t="shared" si="11"/>
        <v>-0.71099999999998431</v>
      </c>
      <c r="K17" s="9">
        <f t="shared" si="11"/>
        <v>7.7120000000000317</v>
      </c>
      <c r="L17" s="9">
        <f t="shared" si="11"/>
        <v>21.429000000000102</v>
      </c>
      <c r="M17" s="9">
        <f t="shared" si="11"/>
        <v>48.665999999999542</v>
      </c>
      <c r="N17" s="9">
        <f t="shared" si="11"/>
        <v>67.037000000000177</v>
      </c>
      <c r="O17" s="9">
        <f t="shared" si="11"/>
        <v>91.60600000000035</v>
      </c>
      <c r="P17" s="9">
        <f t="shared" si="11"/>
        <v>121.20500000000035</v>
      </c>
      <c r="Q17" s="9">
        <f t="shared" si="11"/>
        <v>197.02499999999952</v>
      </c>
      <c r="R17" s="9">
        <f t="shared" si="11"/>
        <v>203.49699999999987</v>
      </c>
      <c r="S17" s="9">
        <f t="shared" si="11"/>
        <v>200.71800000000027</v>
      </c>
      <c r="T17" s="9">
        <f t="shared" si="11"/>
        <v>160.87999999999954</v>
      </c>
      <c r="U17" s="9">
        <f t="shared" si="11"/>
        <v>221.76799999999957</v>
      </c>
      <c r="V17" s="9">
        <f t="shared" si="11"/>
        <v>192.49899999999954</v>
      </c>
      <c r="W17" s="9">
        <f t="shared" si="11"/>
        <v>539.07000000000085</v>
      </c>
      <c r="X17" s="9">
        <f t="shared" si="11"/>
        <v>297.79700000000031</v>
      </c>
      <c r="Y17" s="9">
        <f t="shared" si="11"/>
        <v>188.78400000000036</v>
      </c>
      <c r="Z17" s="9">
        <f t="shared" si="11"/>
        <v>63.368999999999858</v>
      </c>
      <c r="AA17" s="9">
        <f t="shared" si="11"/>
        <v>-123.06799999999986</v>
      </c>
      <c r="AB17" s="9">
        <f t="shared" si="11"/>
        <v>274.1770000000011</v>
      </c>
      <c r="AC17" s="9">
        <f t="shared" si="11"/>
        <v>199.60300000000137</v>
      </c>
      <c r="AD17" s="9">
        <f t="shared" ref="AD17:AJ17" si="12">AD15+AD16</f>
        <v>130.18600000000026</v>
      </c>
      <c r="AE17" s="9">
        <f t="shared" si="12"/>
        <v>-147.12899999999883</v>
      </c>
      <c r="AF17" s="9">
        <f t="shared" si="12"/>
        <v>77.096000000000686</v>
      </c>
      <c r="AG17" s="9">
        <f t="shared" si="12"/>
        <v>476.87300000000022</v>
      </c>
      <c r="AH17" s="9">
        <f t="shared" si="12"/>
        <v>786.8630000000004</v>
      </c>
      <c r="AI17" s="9">
        <f t="shared" si="12"/>
        <v>1218.1500000000024</v>
      </c>
      <c r="AJ17" s="9">
        <f t="shared" si="12"/>
        <v>414.08100000000559</v>
      </c>
    </row>
    <row r="18" spans="1:39" s="18" customFormat="1" ht="12.6" customHeight="1" x14ac:dyDescent="0.2">
      <c r="A18" s="7" t="s">
        <v>45</v>
      </c>
      <c r="B18" s="9">
        <v>1.1299999999999999</v>
      </c>
      <c r="C18" s="9">
        <v>0.84199999999999997</v>
      </c>
      <c r="D18" s="9">
        <v>-9.0079999999999991</v>
      </c>
      <c r="E18" s="9">
        <v>5.4059999999999997</v>
      </c>
      <c r="F18" s="9">
        <v>11.526999999999999</v>
      </c>
      <c r="G18" s="9">
        <v>12.156000000000001</v>
      </c>
      <c r="H18" s="9">
        <v>23.66</v>
      </c>
      <c r="I18" s="9">
        <v>34.180999999999997</v>
      </c>
      <c r="J18" s="9">
        <v>5.9649999999999999</v>
      </c>
      <c r="K18" s="9">
        <v>2.7069999999999999</v>
      </c>
      <c r="L18" s="9">
        <v>3.3940000000000001</v>
      </c>
      <c r="M18" s="9">
        <v>-2.597</v>
      </c>
      <c r="N18" s="9">
        <v>-8.4740000000000002</v>
      </c>
      <c r="O18" s="9">
        <v>-19.25</v>
      </c>
      <c r="P18" s="9">
        <v>-28.721</v>
      </c>
      <c r="Q18" s="9">
        <v>-31.405999999999999</v>
      </c>
      <c r="R18" s="9">
        <v>-56.014000000000003</v>
      </c>
      <c r="S18" s="9">
        <v>-59.972000000000001</v>
      </c>
      <c r="T18" s="9">
        <v>-41.323999999999998</v>
      </c>
      <c r="U18" s="9">
        <v>-32.124000000000002</v>
      </c>
      <c r="V18" s="9">
        <v>-60.395000000000003</v>
      </c>
      <c r="W18" s="9">
        <v>-152.446</v>
      </c>
      <c r="X18" s="9">
        <v>-62.686</v>
      </c>
      <c r="Y18" s="9">
        <v>-20.786000000000001</v>
      </c>
      <c r="Z18" s="9">
        <v>-32.566000000000003</v>
      </c>
      <c r="AA18" s="9">
        <v>58.530999999999999</v>
      </c>
      <c r="AB18" s="9">
        <v>-68.22</v>
      </c>
      <c r="AC18" s="9">
        <v>19.882999999999999</v>
      </c>
      <c r="AD18" s="10">
        <f>SUM(B18:E18)</f>
        <v>-1.63</v>
      </c>
      <c r="AE18" s="10">
        <f>SUM(F18:I18)</f>
        <v>81.524000000000001</v>
      </c>
      <c r="AF18" s="10">
        <f>SUM(J18:M18)</f>
        <v>9.4690000000000012</v>
      </c>
      <c r="AG18" s="10">
        <f>SUM(N18:Q18)</f>
        <v>-87.850999999999999</v>
      </c>
      <c r="AH18" s="11">
        <f>SUM(R18:U18)</f>
        <v>-189.434</v>
      </c>
      <c r="AI18" s="11">
        <f>SUM(V18:Y18)</f>
        <v>-296.31299999999999</v>
      </c>
      <c r="AJ18" s="11">
        <f>SUM(Z18:AC18)</f>
        <v>-22.372000000000003</v>
      </c>
      <c r="AK18" s="2"/>
      <c r="AL18" s="2"/>
      <c r="AM18" s="2"/>
    </row>
    <row r="19" spans="1:39" s="18" customFormat="1" ht="12.6" customHeight="1" x14ac:dyDescent="0.25">
      <c r="A19" s="19" t="s">
        <v>46</v>
      </c>
      <c r="B19" s="20">
        <f t="shared" ref="B19:AC19" si="13">B17+B18</f>
        <v>20.535000000000242</v>
      </c>
      <c r="C19" s="20">
        <f t="shared" si="13"/>
        <v>26.633000000000152</v>
      </c>
      <c r="D19" s="20">
        <f t="shared" si="13"/>
        <v>42.083000000000069</v>
      </c>
      <c r="E19" s="20">
        <f t="shared" si="13"/>
        <v>39.30500000000027</v>
      </c>
      <c r="F19" s="20">
        <f t="shared" si="13"/>
        <v>2.8520000000000305</v>
      </c>
      <c r="G19" s="20">
        <f t="shared" si="13"/>
        <v>3.0369999999998445</v>
      </c>
      <c r="H19" s="20">
        <f t="shared" si="13"/>
        <v>-19.100000000000374</v>
      </c>
      <c r="I19" s="20">
        <f t="shared" si="13"/>
        <v>-52.393999999999849</v>
      </c>
      <c r="J19" s="20">
        <f t="shared" si="13"/>
        <v>5.2540000000000155</v>
      </c>
      <c r="K19" s="20">
        <f t="shared" si="13"/>
        <v>10.419000000000032</v>
      </c>
      <c r="L19" s="20">
        <f t="shared" si="13"/>
        <v>24.8230000000001</v>
      </c>
      <c r="M19" s="20">
        <f t="shared" si="13"/>
        <v>46.068999999999541</v>
      </c>
      <c r="N19" s="20">
        <f t="shared" si="13"/>
        <v>58.563000000000173</v>
      </c>
      <c r="O19" s="20">
        <f t="shared" si="13"/>
        <v>72.35600000000035</v>
      </c>
      <c r="P19" s="20">
        <f t="shared" si="13"/>
        <v>92.48400000000035</v>
      </c>
      <c r="Q19" s="20">
        <f t="shared" si="13"/>
        <v>165.61899999999952</v>
      </c>
      <c r="R19" s="20">
        <f t="shared" si="13"/>
        <v>147.48299999999986</v>
      </c>
      <c r="S19" s="20">
        <f t="shared" si="13"/>
        <v>140.74600000000027</v>
      </c>
      <c r="T19" s="20">
        <f t="shared" si="13"/>
        <v>119.55599999999954</v>
      </c>
      <c r="U19" s="20">
        <f t="shared" si="13"/>
        <v>189.64399999999958</v>
      </c>
      <c r="V19" s="20">
        <f t="shared" si="13"/>
        <v>132.10399999999953</v>
      </c>
      <c r="W19" s="20">
        <f t="shared" si="13"/>
        <v>386.62400000000082</v>
      </c>
      <c r="X19" s="20">
        <f t="shared" si="13"/>
        <v>235.1110000000003</v>
      </c>
      <c r="Y19" s="20">
        <f t="shared" si="13"/>
        <v>167.99800000000036</v>
      </c>
      <c r="Z19" s="20">
        <f t="shared" si="13"/>
        <v>30.802999999999855</v>
      </c>
      <c r="AA19" s="20">
        <f t="shared" si="13"/>
        <v>-64.536999999999864</v>
      </c>
      <c r="AB19" s="20">
        <f t="shared" si="13"/>
        <v>205.9570000000011</v>
      </c>
      <c r="AC19" s="20">
        <f t="shared" si="13"/>
        <v>219.48600000000138</v>
      </c>
      <c r="AD19" s="20">
        <f t="shared" ref="AD19:AJ19" si="14">AD17+AD18</f>
        <v>128.55600000000027</v>
      </c>
      <c r="AE19" s="20">
        <f t="shared" si="14"/>
        <v>-65.604999999998824</v>
      </c>
      <c r="AF19" s="20">
        <f t="shared" si="14"/>
        <v>86.56500000000068</v>
      </c>
      <c r="AG19" s="20">
        <f t="shared" si="14"/>
        <v>389.02200000000022</v>
      </c>
      <c r="AH19" s="20">
        <f t="shared" si="14"/>
        <v>597.42900000000043</v>
      </c>
      <c r="AI19" s="20">
        <f t="shared" si="14"/>
        <v>921.83700000000238</v>
      </c>
      <c r="AJ19" s="20">
        <f t="shared" si="14"/>
        <v>391.70900000000557</v>
      </c>
      <c r="AK19" s="2"/>
      <c r="AL19" s="2"/>
      <c r="AM19" s="2"/>
    </row>
    <row r="20" spans="1:39" s="18" customFormat="1" ht="12.6" customHeight="1" x14ac:dyDescent="0.25">
      <c r="A20" s="7" t="s">
        <v>47</v>
      </c>
      <c r="B20" s="21">
        <f t="shared" ref="B20:AC20" si="15">B6/B$4</f>
        <v>0.27326458536353171</v>
      </c>
      <c r="C20" s="21">
        <f t="shared" si="15"/>
        <v>0.27050114843225448</v>
      </c>
      <c r="D20" s="21">
        <f t="shared" si="15"/>
        <v>0.28427805562702246</v>
      </c>
      <c r="E20" s="21">
        <f t="shared" si="15"/>
        <v>0.27335965555953218</v>
      </c>
      <c r="F20" s="21">
        <f t="shared" si="15"/>
        <v>0.27251598604708777</v>
      </c>
      <c r="G20" s="21">
        <f t="shared" si="15"/>
        <v>0.2987385285728047</v>
      </c>
      <c r="H20" s="21">
        <f t="shared" si="15"/>
        <v>0.29476736145790905</v>
      </c>
      <c r="I20" s="21">
        <f t="shared" si="15"/>
        <v>0.28446861392100337</v>
      </c>
      <c r="J20" s="21">
        <f t="shared" si="15"/>
        <v>0.30199772561999833</v>
      </c>
      <c r="K20" s="21">
        <f t="shared" si="15"/>
        <v>0.31783981848529108</v>
      </c>
      <c r="L20" s="21">
        <f t="shared" si="15"/>
        <v>0.31695260880883613</v>
      </c>
      <c r="M20" s="21">
        <f t="shared" si="15"/>
        <v>0.2960805135113716</v>
      </c>
      <c r="N20" s="21">
        <f t="shared" si="15"/>
        <v>0.29656902125991969</v>
      </c>
      <c r="O20" s="21">
        <f t="shared" si="15"/>
        <v>0.30932439646699383</v>
      </c>
      <c r="P20" s="21">
        <f t="shared" si="15"/>
        <v>0.30906081282391251</v>
      </c>
      <c r="Q20" s="21">
        <f t="shared" si="15"/>
        <v>0.29152839537192082</v>
      </c>
      <c r="R20" s="21">
        <f t="shared" si="15"/>
        <v>0.28875700440294549</v>
      </c>
      <c r="S20" s="21">
        <f t="shared" si="15"/>
        <v>0.29977503831653451</v>
      </c>
      <c r="T20" s="21">
        <f t="shared" si="15"/>
        <v>0.29692897388806372</v>
      </c>
      <c r="U20" s="21">
        <f t="shared" si="15"/>
        <v>0.28113368335824368</v>
      </c>
      <c r="V20" s="21">
        <f t="shared" si="15"/>
        <v>0.27983910312442817</v>
      </c>
      <c r="W20" s="21">
        <f t="shared" si="15"/>
        <v>0.25353020889477562</v>
      </c>
      <c r="X20" s="21">
        <f t="shared" si="15"/>
        <v>0.2929401722545012</v>
      </c>
      <c r="Y20" s="21">
        <f t="shared" si="15"/>
        <v>0.28588591495163845</v>
      </c>
      <c r="Z20" s="21">
        <f t="shared" si="15"/>
        <v>0.27135455778299972</v>
      </c>
      <c r="AA20" s="21">
        <f t="shared" si="15"/>
        <v>0.25774786449731735</v>
      </c>
      <c r="AB20" s="21">
        <f t="shared" si="15"/>
        <v>0.26223501581425679</v>
      </c>
      <c r="AC20" s="21">
        <f t="shared" si="15"/>
        <v>0.24693047035638432</v>
      </c>
      <c r="AD20" s="21">
        <f t="shared" ref="AD20:AJ20" si="16">AD6/AD$4</f>
        <v>0.27532160764710667</v>
      </c>
      <c r="AE20" s="21">
        <f t="shared" si="16"/>
        <v>0.28720813244527704</v>
      </c>
      <c r="AF20" s="21">
        <f t="shared" si="16"/>
        <v>0.30736075055120315</v>
      </c>
      <c r="AG20" s="21">
        <f t="shared" si="16"/>
        <v>0.30089584245989531</v>
      </c>
      <c r="AH20" s="21">
        <f t="shared" si="16"/>
        <v>0.2910386644536872</v>
      </c>
      <c r="AI20" s="21">
        <f t="shared" si="16"/>
        <v>0.27928564927329419</v>
      </c>
      <c r="AJ20" s="21">
        <f t="shared" si="16"/>
        <v>0.25773493277881665</v>
      </c>
      <c r="AK20" s="2"/>
      <c r="AL20" s="2"/>
      <c r="AM20" s="2"/>
    </row>
    <row r="21" spans="1:39" s="18" customFormat="1" ht="12.6" customHeight="1" x14ac:dyDescent="0.25">
      <c r="A21" s="7" t="s">
        <v>48</v>
      </c>
      <c r="B21" s="21">
        <f t="shared" ref="B21:AC21" si="17">B13/B$4</f>
        <v>5.3242433337873145E-2</v>
      </c>
      <c r="C21" s="21">
        <f t="shared" si="17"/>
        <v>5.6760853335746507E-2</v>
      </c>
      <c r="D21" s="21">
        <f t="shared" si="17"/>
        <v>7.3644203757972065E-2</v>
      </c>
      <c r="E21" s="21">
        <f t="shared" si="17"/>
        <v>6.3169382301411434E-2</v>
      </c>
      <c r="F21" s="21">
        <f t="shared" si="17"/>
        <v>5.6561060861743735E-2</v>
      </c>
      <c r="G21" s="21">
        <f t="shared" si="17"/>
        <v>6.0066881760128164E-2</v>
      </c>
      <c r="H21" s="21">
        <f t="shared" si="17"/>
        <v>5.3008723945328233E-2</v>
      </c>
      <c r="I21" s="21">
        <f t="shared" si="17"/>
        <v>3.9572457364625412E-2</v>
      </c>
      <c r="J21" s="21">
        <f t="shared" si="17"/>
        <v>6.36698278840402E-2</v>
      </c>
      <c r="K21" s="21">
        <f t="shared" si="17"/>
        <v>7.6001833030312077E-2</v>
      </c>
      <c r="L21" s="21">
        <f t="shared" si="17"/>
        <v>7.9857194213390562E-2</v>
      </c>
      <c r="M21" s="21">
        <f t="shared" si="17"/>
        <v>7.9904200896355429E-2</v>
      </c>
      <c r="N21" s="21">
        <f t="shared" si="17"/>
        <v>8.2612467379783977E-2</v>
      </c>
      <c r="O21" s="21">
        <f t="shared" si="17"/>
        <v>8.7350063777424145E-2</v>
      </c>
      <c r="P21" s="21">
        <f t="shared" si="17"/>
        <v>8.7658846846380159E-2</v>
      </c>
      <c r="Q21" s="21">
        <f t="shared" si="17"/>
        <v>8.634065058720708E-2</v>
      </c>
      <c r="R21" s="21">
        <f t="shared" si="17"/>
        <v>8.3167209251028745E-2</v>
      </c>
      <c r="S21" s="21">
        <f t="shared" si="17"/>
        <v>8.4519849520519205E-2</v>
      </c>
      <c r="T21" s="21">
        <f t="shared" si="17"/>
        <v>7.5975345916473189E-2</v>
      </c>
      <c r="U21" s="21">
        <f t="shared" si="17"/>
        <v>7.6665822945696599E-2</v>
      </c>
      <c r="V21" s="21">
        <f t="shared" si="17"/>
        <v>9.133136089207064E-2</v>
      </c>
      <c r="W21" s="21">
        <f t="shared" si="17"/>
        <v>8.8188023403345778E-2</v>
      </c>
      <c r="X21" s="21">
        <f t="shared" si="17"/>
        <v>0.10303671848884445</v>
      </c>
      <c r="Y21" s="21">
        <f t="shared" si="17"/>
        <v>7.8159744376921941E-2</v>
      </c>
      <c r="Z21" s="21">
        <f t="shared" si="17"/>
        <v>6.3540964428284885E-2</v>
      </c>
      <c r="AA21" s="21">
        <f t="shared" si="17"/>
        <v>2.5814960694969569E-2</v>
      </c>
      <c r="AB21" s="21">
        <f t="shared" si="17"/>
        <v>6.5725514381597572E-2</v>
      </c>
      <c r="AC21" s="21">
        <f t="shared" si="17"/>
        <v>5.0136636030564237E-2</v>
      </c>
      <c r="AD21" s="21">
        <f t="shared" ref="AD21:AJ21" si="18">AD13/AD$4</f>
        <v>6.1891417507338162E-2</v>
      </c>
      <c r="AE21" s="21">
        <f t="shared" si="18"/>
        <v>5.1761371553215522E-2</v>
      </c>
      <c r="AF21" s="21">
        <f t="shared" si="18"/>
        <v>7.5147351201446735E-2</v>
      </c>
      <c r="AG21" s="21">
        <f t="shared" si="18"/>
        <v>8.6008970106598262E-2</v>
      </c>
      <c r="AH21" s="21">
        <f t="shared" si="18"/>
        <v>7.9872067787165046E-2</v>
      </c>
      <c r="AI21" s="21">
        <f t="shared" si="18"/>
        <v>8.928443738431123E-2</v>
      </c>
      <c r="AJ21" s="21">
        <f t="shared" si="18"/>
        <v>5.2338936081131174E-2</v>
      </c>
      <c r="AK21" s="2"/>
      <c r="AL21" s="2"/>
      <c r="AM21" s="2"/>
    </row>
    <row r="22" spans="1:39" s="18" customFormat="1" ht="12.6" customHeight="1" x14ac:dyDescent="0.25">
      <c r="A22" s="22" t="s">
        <v>49</v>
      </c>
      <c r="B22" s="23">
        <f t="shared" ref="B22:AC22" si="19">B19/B$4</f>
        <v>9.0507729188181764E-3</v>
      </c>
      <c r="C22" s="23">
        <f t="shared" si="19"/>
        <v>1.136822011995265E-2</v>
      </c>
      <c r="D22" s="23">
        <f t="shared" si="19"/>
        <v>1.7605113820577046E-2</v>
      </c>
      <c r="E22" s="23">
        <f t="shared" si="19"/>
        <v>1.4151857113950179E-2</v>
      </c>
      <c r="F22" s="23">
        <f t="shared" si="19"/>
        <v>1.2661863860101634E-3</v>
      </c>
      <c r="G22" s="23">
        <f t="shared" si="19"/>
        <v>1.4411799738147729E-3</v>
      </c>
      <c r="H22" s="23">
        <f t="shared" si="19"/>
        <v>-9.1714748884058998E-3</v>
      </c>
      <c r="I22" s="23">
        <f t="shared" si="19"/>
        <v>-2.0660249426158888E-2</v>
      </c>
      <c r="J22" s="23">
        <f t="shared" si="19"/>
        <v>2.3212106699701499E-3</v>
      </c>
      <c r="K22" s="23">
        <f t="shared" si="19"/>
        <v>4.8522212452684118E-3</v>
      </c>
      <c r="L22" s="23">
        <f t="shared" si="19"/>
        <v>1.098979427395552E-2</v>
      </c>
      <c r="M22" s="23">
        <f t="shared" si="19"/>
        <v>1.6225620977185919E-2</v>
      </c>
      <c r="N22" s="23">
        <f t="shared" si="19"/>
        <v>2.0863756601975533E-2</v>
      </c>
      <c r="O22" s="23">
        <f t="shared" si="19"/>
        <v>2.6806153308108992E-2</v>
      </c>
      <c r="P22" s="23">
        <f t="shared" si="19"/>
        <v>3.237907648700826E-2</v>
      </c>
      <c r="Q22" s="23">
        <f t="shared" si="19"/>
        <v>4.5728303981025911E-2</v>
      </c>
      <c r="R22" s="23">
        <f t="shared" si="19"/>
        <v>4.0817122916322411E-2</v>
      </c>
      <c r="S22" s="23">
        <f t="shared" si="19"/>
        <v>3.8078721709005434E-2</v>
      </c>
      <c r="T22" s="23">
        <f t="shared" si="19"/>
        <v>3.2572421983360578E-2</v>
      </c>
      <c r="U22" s="23">
        <f t="shared" si="19"/>
        <v>4.1132807103046003E-2</v>
      </c>
      <c r="V22" s="23">
        <f t="shared" si="19"/>
        <v>3.0516167303921555E-2</v>
      </c>
      <c r="W22" s="23">
        <f t="shared" si="19"/>
        <v>8.9743464755477176E-2</v>
      </c>
      <c r="X22" s="23">
        <f t="shared" si="19"/>
        <v>4.8334997876320063E-2</v>
      </c>
      <c r="Y22" s="23">
        <f t="shared" si="19"/>
        <v>2.6311247597112425E-2</v>
      </c>
      <c r="Z22" s="23">
        <f t="shared" si="19"/>
        <v>5.8843317989076185E-3</v>
      </c>
      <c r="AA22" s="23">
        <f t="shared" si="19"/>
        <v>-1.1590188935685983E-2</v>
      </c>
      <c r="AB22" s="23">
        <f t="shared" si="19"/>
        <v>2.4789229503031186E-2</v>
      </c>
      <c r="AC22" s="23">
        <f t="shared" si="19"/>
        <v>2.1805137459115376E-2</v>
      </c>
      <c r="AD22" s="23">
        <f t="shared" ref="AD22:AJ22" si="20">AD19/AD$4</f>
        <v>1.3145611917313846E-2</v>
      </c>
      <c r="AE22" s="23">
        <f t="shared" si="20"/>
        <v>-7.3070959525670647E-3</v>
      </c>
      <c r="AF22" s="23">
        <f t="shared" si="20"/>
        <v>9.1037250446826239E-3</v>
      </c>
      <c r="AG22" s="23">
        <f t="shared" si="20"/>
        <v>3.2461105200575775E-2</v>
      </c>
      <c r="AH22" s="23">
        <f t="shared" si="20"/>
        <v>3.832020435081903E-2</v>
      </c>
      <c r="AI22" s="23">
        <f t="shared" si="20"/>
        <v>4.6355357027020212E-2</v>
      </c>
      <c r="AJ22" s="23">
        <f t="shared" si="20"/>
        <v>1.3425214942452341E-2</v>
      </c>
      <c r="AK22" s="2"/>
      <c r="AL22" s="2"/>
      <c r="AM22" s="2"/>
    </row>
    <row r="23" spans="1:39" s="18" customFormat="1" ht="12.6" customHeight="1" x14ac:dyDescent="0.25">
      <c r="A23" s="24" t="s">
        <v>50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  <c r="AE23" s="2"/>
      <c r="AF23" s="2"/>
      <c r="AG23" s="2"/>
      <c r="AH23" s="2"/>
      <c r="AI23" s="1"/>
      <c r="AJ23" s="1"/>
      <c r="AK23" s="2"/>
      <c r="AL23" s="2"/>
      <c r="AM23" s="2"/>
    </row>
    <row r="24" spans="1:39" s="28" customFormat="1" ht="12.6" customHeight="1" x14ac:dyDescent="0.25">
      <c r="A24" s="25" t="s">
        <v>51</v>
      </c>
      <c r="B24" s="26">
        <f t="shared" ref="B24:AC24" si="21">B13</f>
        <v>120.80000000000024</v>
      </c>
      <c r="C24" s="26">
        <f t="shared" si="21"/>
        <v>132.97700000000015</v>
      </c>
      <c r="D24" s="26">
        <f t="shared" si="21"/>
        <v>176.03800000000007</v>
      </c>
      <c r="E24" s="26">
        <f t="shared" si="21"/>
        <v>175.44500000000028</v>
      </c>
      <c r="F24" s="26">
        <f t="shared" si="21"/>
        <v>127.40000000000003</v>
      </c>
      <c r="G24" s="26">
        <f t="shared" si="21"/>
        <v>126.57899999999984</v>
      </c>
      <c r="H24" s="26">
        <f t="shared" si="21"/>
        <v>110.39299999999963</v>
      </c>
      <c r="I24" s="26">
        <f t="shared" si="21"/>
        <v>100.35500000000013</v>
      </c>
      <c r="J24" s="26">
        <f t="shared" si="21"/>
        <v>144.11500000000001</v>
      </c>
      <c r="K24" s="26">
        <f t="shared" si="21"/>
        <v>163.19600000000003</v>
      </c>
      <c r="L24" s="26">
        <f t="shared" si="21"/>
        <v>180.37600000000009</v>
      </c>
      <c r="M24" s="26">
        <f t="shared" si="21"/>
        <v>226.86999999999955</v>
      </c>
      <c r="N24" s="26">
        <f t="shared" si="21"/>
        <v>231.88700000000017</v>
      </c>
      <c r="O24" s="26">
        <f t="shared" si="21"/>
        <v>235.77800000000036</v>
      </c>
      <c r="P24" s="26">
        <f t="shared" si="21"/>
        <v>250.37900000000036</v>
      </c>
      <c r="Q24" s="26">
        <f t="shared" si="21"/>
        <v>312.70899999999949</v>
      </c>
      <c r="R24" s="26">
        <f t="shared" si="21"/>
        <v>300.50499999999988</v>
      </c>
      <c r="S24" s="26">
        <f t="shared" si="21"/>
        <v>312.40100000000029</v>
      </c>
      <c r="T24" s="26">
        <f t="shared" si="21"/>
        <v>278.86499999999955</v>
      </c>
      <c r="U24" s="26">
        <f t="shared" si="21"/>
        <v>353.46999999999957</v>
      </c>
      <c r="V24" s="26">
        <f t="shared" si="21"/>
        <v>395.3719999999995</v>
      </c>
      <c r="W24" s="26">
        <f t="shared" si="21"/>
        <v>379.9230000000008</v>
      </c>
      <c r="X24" s="26">
        <f t="shared" si="21"/>
        <v>501.19100000000026</v>
      </c>
      <c r="Y24" s="26">
        <f t="shared" si="21"/>
        <v>499.05200000000036</v>
      </c>
      <c r="Z24" s="26">
        <f t="shared" si="21"/>
        <v>332.62099999999987</v>
      </c>
      <c r="AA24" s="26">
        <f t="shared" si="21"/>
        <v>143.74400000000014</v>
      </c>
      <c r="AB24" s="26">
        <f t="shared" si="21"/>
        <v>546.0690000000011</v>
      </c>
      <c r="AC24" s="26">
        <f t="shared" si="21"/>
        <v>504.66500000000133</v>
      </c>
      <c r="AD24" s="26">
        <f t="shared" ref="AD24:AJ24" si="22">AD13</f>
        <v>605.26000000000022</v>
      </c>
      <c r="AE24" s="26">
        <f t="shared" si="22"/>
        <v>464.72700000000123</v>
      </c>
      <c r="AF24" s="26">
        <f t="shared" si="22"/>
        <v>714.5570000000007</v>
      </c>
      <c r="AG24" s="26">
        <f t="shared" si="22"/>
        <v>1030.7530000000002</v>
      </c>
      <c r="AH24" s="26">
        <f t="shared" si="22"/>
        <v>1245.2410000000004</v>
      </c>
      <c r="AI24" s="26">
        <f t="shared" si="22"/>
        <v>1775.5380000000023</v>
      </c>
      <c r="AJ24" s="26">
        <f t="shared" si="22"/>
        <v>1527.0990000000056</v>
      </c>
      <c r="AK24" s="27"/>
      <c r="AL24" s="27"/>
      <c r="AM24" s="27"/>
    </row>
    <row r="25" spans="1:39" s="28" customFormat="1" ht="12.6" customHeight="1" x14ac:dyDescent="0.2">
      <c r="A25" s="15" t="s">
        <v>52</v>
      </c>
      <c r="B25" s="29">
        <v>0</v>
      </c>
      <c r="C25" s="29">
        <v>2.5819999999999999</v>
      </c>
      <c r="D25" s="29">
        <v>1.633</v>
      </c>
      <c r="E25" s="29">
        <v>0.83599999999999997</v>
      </c>
      <c r="F25" s="29">
        <v>5.07</v>
      </c>
      <c r="G25" s="29">
        <v>5.8689999999999998</v>
      </c>
      <c r="H25" s="29">
        <v>3.0249999999999999</v>
      </c>
      <c r="I25" s="29">
        <v>13.922000000000001</v>
      </c>
      <c r="J25" s="29">
        <v>19.001000000000001</v>
      </c>
      <c r="K25" s="29">
        <v>5.3010000000000002</v>
      </c>
      <c r="L25" s="29">
        <v>0.437</v>
      </c>
      <c r="M25" s="29">
        <v>2.4249999999999998</v>
      </c>
      <c r="N25" s="29">
        <v>0.55600000000000005</v>
      </c>
      <c r="O25" s="29">
        <v>1.371</v>
      </c>
      <c r="P25" s="29">
        <v>0.20200000000000001</v>
      </c>
      <c r="Q25" s="29">
        <v>3.37</v>
      </c>
      <c r="R25" s="29">
        <v>-10.577</v>
      </c>
      <c r="S25" s="29">
        <v>1.8050000000000002</v>
      </c>
      <c r="T25" s="29">
        <v>2.125</v>
      </c>
      <c r="U25" s="29">
        <v>-5.2640000000000002</v>
      </c>
      <c r="V25" s="29">
        <v>-9.827</v>
      </c>
      <c r="W25" s="29">
        <v>0.58372819999999592</v>
      </c>
      <c r="X25" s="29">
        <v>-103.67672819999996</v>
      </c>
      <c r="Y25" s="29">
        <v>-2.899</v>
      </c>
      <c r="Z25" s="29">
        <v>-58.768999999999998</v>
      </c>
      <c r="AA25" s="29">
        <v>3.48</v>
      </c>
      <c r="AB25" s="29">
        <v>15.1</v>
      </c>
      <c r="AC25" s="29">
        <v>19.120999999999999</v>
      </c>
      <c r="AD25" s="10">
        <f>SUM(B25:E25)</f>
        <v>5.0510000000000002</v>
      </c>
      <c r="AE25" s="10">
        <f>SUM(F25:I25)</f>
        <v>27.886000000000003</v>
      </c>
      <c r="AF25" s="10">
        <f>SUM(J25:M25)</f>
        <v>27.164000000000001</v>
      </c>
      <c r="AG25" s="10">
        <f>SUM(N25:Q25)</f>
        <v>5.4990000000000006</v>
      </c>
      <c r="AH25" s="10">
        <f>SUM(R25:U25)</f>
        <v>-11.911000000000001</v>
      </c>
      <c r="AI25" s="11">
        <f>SUM(V25:Y25)</f>
        <v>-115.81899999999996</v>
      </c>
      <c r="AJ25" s="11">
        <f>SUM(Z25:AC25)</f>
        <v>-21.068000000000001</v>
      </c>
      <c r="AK25" s="27"/>
      <c r="AL25" s="27"/>
      <c r="AM25" s="27"/>
    </row>
    <row r="26" spans="1:39" s="28" customFormat="1" ht="12.6" customHeight="1" x14ac:dyDescent="0.25">
      <c r="A26" s="25" t="s">
        <v>53</v>
      </c>
      <c r="B26" s="30">
        <f t="shared" ref="B26:Y26" si="23">SUM(B24:B25)</f>
        <v>120.80000000000024</v>
      </c>
      <c r="C26" s="30">
        <f t="shared" si="23"/>
        <v>135.55900000000014</v>
      </c>
      <c r="D26" s="30">
        <f t="shared" si="23"/>
        <v>177.67100000000008</v>
      </c>
      <c r="E26" s="30">
        <f t="shared" si="23"/>
        <v>176.28100000000029</v>
      </c>
      <c r="F26" s="30">
        <f t="shared" si="23"/>
        <v>132.47000000000003</v>
      </c>
      <c r="G26" s="30">
        <f t="shared" si="23"/>
        <v>132.44799999999984</v>
      </c>
      <c r="H26" s="30">
        <f t="shared" si="23"/>
        <v>113.41799999999964</v>
      </c>
      <c r="I26" s="30">
        <f t="shared" si="23"/>
        <v>114.27700000000013</v>
      </c>
      <c r="J26" s="30">
        <f t="shared" si="23"/>
        <v>163.11600000000001</v>
      </c>
      <c r="K26" s="30">
        <f t="shared" si="23"/>
        <v>168.49700000000001</v>
      </c>
      <c r="L26" s="30">
        <f t="shared" si="23"/>
        <v>180.8130000000001</v>
      </c>
      <c r="M26" s="30">
        <f t="shared" si="23"/>
        <v>229.29499999999956</v>
      </c>
      <c r="N26" s="30">
        <f t="shared" si="23"/>
        <v>232.44300000000018</v>
      </c>
      <c r="O26" s="30">
        <f t="shared" si="23"/>
        <v>237.14900000000037</v>
      </c>
      <c r="P26" s="30">
        <f t="shared" si="23"/>
        <v>250.58100000000036</v>
      </c>
      <c r="Q26" s="30">
        <f t="shared" si="23"/>
        <v>316.0789999999995</v>
      </c>
      <c r="R26" s="30">
        <f t="shared" si="23"/>
        <v>289.92799999999988</v>
      </c>
      <c r="S26" s="30">
        <f t="shared" si="23"/>
        <v>314.2060000000003</v>
      </c>
      <c r="T26" s="30">
        <f t="shared" si="23"/>
        <v>280.98999999999955</v>
      </c>
      <c r="U26" s="30">
        <f t="shared" si="23"/>
        <v>348.20599999999956</v>
      </c>
      <c r="V26" s="30">
        <f t="shared" si="23"/>
        <v>385.5449999999995</v>
      </c>
      <c r="W26" s="30">
        <f t="shared" si="23"/>
        <v>380.50672820000079</v>
      </c>
      <c r="X26" s="30">
        <f t="shared" si="23"/>
        <v>397.5142718000003</v>
      </c>
      <c r="Y26" s="30">
        <f t="shared" si="23"/>
        <v>496.15300000000036</v>
      </c>
      <c r="Z26" s="30">
        <f>SUM(Z24:Z25)</f>
        <v>273.85199999999986</v>
      </c>
      <c r="AA26" s="30">
        <f>SUM(AA24:AA25)</f>
        <v>147.22400000000013</v>
      </c>
      <c r="AB26" s="30">
        <f>SUM(AB24:AB25)</f>
        <v>561.16900000000112</v>
      </c>
      <c r="AC26" s="30">
        <f>SUM(AC24:AC25)</f>
        <v>523.78600000000131</v>
      </c>
      <c r="AD26" s="30">
        <f t="shared" ref="AD26:AJ26" si="24">SUM(AD24:AD25)</f>
        <v>610.31100000000026</v>
      </c>
      <c r="AE26" s="30">
        <f t="shared" si="24"/>
        <v>492.61300000000125</v>
      </c>
      <c r="AF26" s="30">
        <f t="shared" si="24"/>
        <v>741.72100000000069</v>
      </c>
      <c r="AG26" s="30">
        <f t="shared" si="24"/>
        <v>1036.2520000000002</v>
      </c>
      <c r="AH26" s="30">
        <f t="shared" si="24"/>
        <v>1233.3300000000004</v>
      </c>
      <c r="AI26" s="30">
        <f t="shared" si="24"/>
        <v>1659.7190000000023</v>
      </c>
      <c r="AJ26" s="30">
        <f t="shared" si="24"/>
        <v>1506.0310000000056</v>
      </c>
      <c r="AK26" s="27"/>
      <c r="AL26" s="27"/>
      <c r="AM26" s="27"/>
    </row>
    <row r="27" spans="1:39" s="28" customFormat="1" ht="12.6" customHeight="1" x14ac:dyDescent="0.25">
      <c r="A27" s="25" t="s">
        <v>46</v>
      </c>
      <c r="B27" s="30">
        <f t="shared" ref="B27:AC27" si="25">B19</f>
        <v>20.535000000000242</v>
      </c>
      <c r="C27" s="30">
        <f t="shared" si="25"/>
        <v>26.633000000000152</v>
      </c>
      <c r="D27" s="30">
        <f t="shared" si="25"/>
        <v>42.083000000000069</v>
      </c>
      <c r="E27" s="30">
        <f t="shared" si="25"/>
        <v>39.30500000000027</v>
      </c>
      <c r="F27" s="30">
        <f t="shared" si="25"/>
        <v>2.8520000000000305</v>
      </c>
      <c r="G27" s="30">
        <f t="shared" si="25"/>
        <v>3.0369999999998445</v>
      </c>
      <c r="H27" s="30">
        <f t="shared" si="25"/>
        <v>-19.100000000000374</v>
      </c>
      <c r="I27" s="30">
        <f t="shared" si="25"/>
        <v>-52.393999999999849</v>
      </c>
      <c r="J27" s="30">
        <f t="shared" si="25"/>
        <v>5.2540000000000155</v>
      </c>
      <c r="K27" s="30">
        <f t="shared" si="25"/>
        <v>10.419000000000032</v>
      </c>
      <c r="L27" s="30">
        <f t="shared" si="25"/>
        <v>24.8230000000001</v>
      </c>
      <c r="M27" s="30">
        <f t="shared" si="25"/>
        <v>46.068999999999541</v>
      </c>
      <c r="N27" s="30">
        <f t="shared" si="25"/>
        <v>58.563000000000173</v>
      </c>
      <c r="O27" s="30">
        <f t="shared" si="25"/>
        <v>72.35600000000035</v>
      </c>
      <c r="P27" s="30">
        <f t="shared" si="25"/>
        <v>92.48400000000035</v>
      </c>
      <c r="Q27" s="30">
        <f t="shared" si="25"/>
        <v>165.61899999999952</v>
      </c>
      <c r="R27" s="30">
        <f t="shared" si="25"/>
        <v>147.48299999999986</v>
      </c>
      <c r="S27" s="30">
        <f t="shared" si="25"/>
        <v>140.74600000000027</v>
      </c>
      <c r="T27" s="30">
        <f t="shared" si="25"/>
        <v>119.55599999999954</v>
      </c>
      <c r="U27" s="30">
        <f t="shared" si="25"/>
        <v>189.64399999999958</v>
      </c>
      <c r="V27" s="30">
        <f t="shared" si="25"/>
        <v>132.10399999999953</v>
      </c>
      <c r="W27" s="30">
        <f t="shared" si="25"/>
        <v>386.62400000000082</v>
      </c>
      <c r="X27" s="30">
        <f t="shared" si="25"/>
        <v>235.1110000000003</v>
      </c>
      <c r="Y27" s="30">
        <f t="shared" si="25"/>
        <v>167.99800000000036</v>
      </c>
      <c r="Z27" s="30">
        <f t="shared" si="25"/>
        <v>30.802999999999855</v>
      </c>
      <c r="AA27" s="30">
        <f t="shared" si="25"/>
        <v>-64.536999999999864</v>
      </c>
      <c r="AB27" s="30">
        <f t="shared" si="25"/>
        <v>205.9570000000011</v>
      </c>
      <c r="AC27" s="30">
        <f t="shared" si="25"/>
        <v>219.48600000000138</v>
      </c>
      <c r="AD27" s="30">
        <f t="shared" ref="AD27:AJ27" si="26">AD19</f>
        <v>128.55600000000027</v>
      </c>
      <c r="AE27" s="30">
        <f t="shared" si="26"/>
        <v>-65.604999999998824</v>
      </c>
      <c r="AF27" s="30">
        <f t="shared" si="26"/>
        <v>86.56500000000068</v>
      </c>
      <c r="AG27" s="30">
        <f t="shared" si="26"/>
        <v>389.02200000000022</v>
      </c>
      <c r="AH27" s="30">
        <f t="shared" si="26"/>
        <v>597.42900000000043</v>
      </c>
      <c r="AI27" s="30">
        <f t="shared" si="26"/>
        <v>921.83700000000238</v>
      </c>
      <c r="AJ27" s="30">
        <f t="shared" si="26"/>
        <v>391.70900000000557</v>
      </c>
      <c r="AK27" s="27"/>
      <c r="AL27" s="27"/>
      <c r="AM27" s="27"/>
    </row>
    <row r="28" spans="1:39" s="28" customFormat="1" ht="12.6" customHeight="1" x14ac:dyDescent="0.2">
      <c r="A28" s="15" t="s">
        <v>52</v>
      </c>
      <c r="B28" s="29">
        <v>0</v>
      </c>
      <c r="C28" s="29">
        <v>1.7041199999999999</v>
      </c>
      <c r="D28" s="29">
        <v>1.07778</v>
      </c>
      <c r="E28" s="29">
        <v>0.55176000000000003</v>
      </c>
      <c r="F28" s="29">
        <v>3.3462000000000001</v>
      </c>
      <c r="G28" s="29">
        <v>3.8735399999999998</v>
      </c>
      <c r="H28" s="29">
        <v>1.9964999999999999</v>
      </c>
      <c r="I28" s="29">
        <v>9.1885200000000005</v>
      </c>
      <c r="J28" s="29">
        <v>12.540659999999999</v>
      </c>
      <c r="K28" s="29">
        <v>3.4986600000000001</v>
      </c>
      <c r="L28" s="29">
        <v>0.28842000000000001</v>
      </c>
      <c r="M28" s="29">
        <v>1.6004999999999998</v>
      </c>
      <c r="N28" s="29">
        <v>0.36696000000000001</v>
      </c>
      <c r="O28" s="29">
        <v>0.90486</v>
      </c>
      <c r="P28" s="29">
        <v>0.13331999999999999</v>
      </c>
      <c r="Q28" s="29">
        <v>2.2242000000000002</v>
      </c>
      <c r="R28" s="29">
        <v>-6.9808199999999996</v>
      </c>
      <c r="S28" s="29">
        <v>1.1913</v>
      </c>
      <c r="T28" s="29">
        <v>1.4024999999999999</v>
      </c>
      <c r="U28" s="29">
        <v>-3.47424</v>
      </c>
      <c r="V28" s="29">
        <v>-6.4858200000000004</v>
      </c>
      <c r="W28" s="29">
        <v>-301.453099388</v>
      </c>
      <c r="X28" s="29">
        <v>-107.81147075199995</v>
      </c>
      <c r="Y28" s="29">
        <v>-1.9</v>
      </c>
      <c r="Z28" s="29">
        <v>-38.78754</v>
      </c>
      <c r="AA28" s="29">
        <v>2.2968000000000002</v>
      </c>
      <c r="AB28" s="29">
        <v>9.9730000000000008</v>
      </c>
      <c r="AC28" s="29">
        <v>12.62</v>
      </c>
      <c r="AD28" s="10">
        <f>SUM(B28:E28)</f>
        <v>3.3336600000000001</v>
      </c>
      <c r="AE28" s="10">
        <f>SUM(F28:I28)</f>
        <v>18.40476</v>
      </c>
      <c r="AF28" s="10">
        <f>SUM(J28:M28)</f>
        <v>17.928239999999999</v>
      </c>
      <c r="AG28" s="10">
        <f>SUM(N28:Q28)</f>
        <v>3.62934</v>
      </c>
      <c r="AH28" s="10">
        <f>SUM(R28:U28)</f>
        <v>-7.8612599999999997</v>
      </c>
      <c r="AI28" s="11">
        <f>SUM(V28:Y28)</f>
        <v>-417.6503901399999</v>
      </c>
      <c r="AJ28" s="11">
        <f>SUM(Z28:AC28)</f>
        <v>-13.897740000000004</v>
      </c>
      <c r="AK28" s="27"/>
      <c r="AL28" s="27"/>
      <c r="AM28" s="27"/>
    </row>
    <row r="29" spans="1:39" s="28" customFormat="1" ht="12.6" customHeight="1" x14ac:dyDescent="0.25">
      <c r="A29" s="25" t="s">
        <v>54</v>
      </c>
      <c r="B29" s="30">
        <f t="shared" ref="B29:Y29" si="27">SUM(B27:B28)</f>
        <v>20.535000000000242</v>
      </c>
      <c r="C29" s="30">
        <f t="shared" si="27"/>
        <v>28.337120000000152</v>
      </c>
      <c r="D29" s="30">
        <f t="shared" si="27"/>
        <v>43.160780000000067</v>
      </c>
      <c r="E29" s="30">
        <f t="shared" si="27"/>
        <v>39.856760000000271</v>
      </c>
      <c r="F29" s="30">
        <f t="shared" si="27"/>
        <v>6.1982000000000301</v>
      </c>
      <c r="G29" s="30">
        <f t="shared" si="27"/>
        <v>6.9105399999998447</v>
      </c>
      <c r="H29" s="30">
        <f t="shared" si="27"/>
        <v>-17.103500000000373</v>
      </c>
      <c r="I29" s="30">
        <f t="shared" si="27"/>
        <v>-43.205479999999852</v>
      </c>
      <c r="J29" s="30">
        <f t="shared" si="27"/>
        <v>17.794660000000015</v>
      </c>
      <c r="K29" s="30">
        <f t="shared" si="27"/>
        <v>13.917660000000033</v>
      </c>
      <c r="L29" s="30">
        <f t="shared" si="27"/>
        <v>25.111420000000098</v>
      </c>
      <c r="M29" s="30">
        <f t="shared" si="27"/>
        <v>47.669499999999537</v>
      </c>
      <c r="N29" s="30">
        <f t="shared" si="27"/>
        <v>58.929960000000172</v>
      </c>
      <c r="O29" s="30">
        <f t="shared" si="27"/>
        <v>73.260860000000349</v>
      </c>
      <c r="P29" s="30">
        <f t="shared" si="27"/>
        <v>92.617320000000348</v>
      </c>
      <c r="Q29" s="30">
        <f t="shared" si="27"/>
        <v>167.84319999999951</v>
      </c>
      <c r="R29" s="30">
        <f t="shared" si="27"/>
        <v>140.50217999999987</v>
      </c>
      <c r="S29" s="30">
        <f t="shared" si="27"/>
        <v>141.93730000000028</v>
      </c>
      <c r="T29" s="30">
        <f t="shared" si="27"/>
        <v>120.95849999999955</v>
      </c>
      <c r="U29" s="30">
        <f t="shared" si="27"/>
        <v>186.16975999999957</v>
      </c>
      <c r="V29" s="30">
        <f t="shared" si="27"/>
        <v>125.61817999999953</v>
      </c>
      <c r="W29" s="30">
        <f t="shared" si="27"/>
        <v>85.170900612000821</v>
      </c>
      <c r="X29" s="30">
        <f t="shared" si="27"/>
        <v>127.29952924800035</v>
      </c>
      <c r="Y29" s="30">
        <f t="shared" si="27"/>
        <v>166.09800000000035</v>
      </c>
      <c r="Z29" s="30">
        <f>SUM(Z27:Z28)</f>
        <v>-7.9845400000001447</v>
      </c>
      <c r="AA29" s="30">
        <f>SUM(AA27:AA28)</f>
        <v>-62.240199999999867</v>
      </c>
      <c r="AB29" s="30">
        <f>SUM(AB27:AB28)</f>
        <v>215.93000000000112</v>
      </c>
      <c r="AC29" s="30">
        <f>SUM(AC27:AC28)</f>
        <v>232.10600000000139</v>
      </c>
      <c r="AD29" s="30">
        <f t="shared" ref="AD29:AJ29" si="28">SUM(AD27:AD28)</f>
        <v>131.88966000000028</v>
      </c>
      <c r="AE29" s="30">
        <f t="shared" si="28"/>
        <v>-47.200239999998828</v>
      </c>
      <c r="AF29" s="30">
        <f t="shared" si="28"/>
        <v>104.49324000000068</v>
      </c>
      <c r="AG29" s="30">
        <f t="shared" si="28"/>
        <v>392.65134000000023</v>
      </c>
      <c r="AH29" s="30">
        <f t="shared" si="28"/>
        <v>589.56774000000041</v>
      </c>
      <c r="AI29" s="30">
        <f t="shared" si="28"/>
        <v>504.18660986000248</v>
      </c>
      <c r="AJ29" s="30">
        <f t="shared" si="28"/>
        <v>377.81126000000557</v>
      </c>
      <c r="AK29" s="27"/>
      <c r="AL29" s="27"/>
      <c r="AM29" s="27"/>
    </row>
    <row r="30" spans="1:39" s="28" customFormat="1" ht="12.6" customHeight="1" x14ac:dyDescent="0.25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27"/>
      <c r="AE30" s="27"/>
      <c r="AF30" s="27"/>
      <c r="AG30" s="27"/>
      <c r="AH30" s="27"/>
      <c r="AI30" s="31"/>
      <c r="AJ30" s="31"/>
      <c r="AK30" s="27"/>
      <c r="AL30" s="27"/>
      <c r="AM30" s="27"/>
    </row>
    <row r="31" spans="1:39" s="28" customFormat="1" ht="12.6" customHeight="1" x14ac:dyDescent="0.25">
      <c r="A31" s="15"/>
      <c r="B31" s="32"/>
      <c r="C31" s="32"/>
      <c r="D31" s="32"/>
      <c r="E31" s="32"/>
      <c r="F31" s="32"/>
      <c r="G31" s="32"/>
      <c r="H31" s="32"/>
      <c r="I31" s="32"/>
      <c r="J31" s="32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9"/>
      <c r="W31" s="9"/>
      <c r="X31" s="32"/>
      <c r="Y31" s="31"/>
      <c r="Z31" s="32"/>
      <c r="AA31" s="32"/>
      <c r="AB31" s="32"/>
      <c r="AC31" s="32"/>
      <c r="AD31" s="27"/>
      <c r="AE31" s="27"/>
      <c r="AF31" s="27"/>
      <c r="AG31" s="27"/>
      <c r="AH31" s="27"/>
      <c r="AI31" s="32"/>
      <c r="AJ31" s="32"/>
      <c r="AK31" s="27"/>
      <c r="AL31" s="27"/>
      <c r="AM31" s="27"/>
    </row>
    <row r="32" spans="1:39" s="18" customFormat="1" ht="12.6" customHeight="1" x14ac:dyDescent="0.2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3"/>
      <c r="S32" s="1"/>
      <c r="T32" s="1"/>
      <c r="U32" s="33"/>
      <c r="V32" s="9"/>
      <c r="W32" s="9"/>
      <c r="X32" s="1"/>
      <c r="Y32" s="1"/>
      <c r="Z32" s="1"/>
      <c r="AA32" s="1"/>
      <c r="AB32" s="1"/>
      <c r="AC32" s="1"/>
      <c r="AD32" s="2"/>
      <c r="AE32" s="2"/>
      <c r="AF32" s="2"/>
      <c r="AG32" s="2"/>
      <c r="AH32" s="2"/>
      <c r="AI32" s="1"/>
      <c r="AJ32" s="1"/>
      <c r="AK32" s="2"/>
      <c r="AL32" s="2"/>
      <c r="AM32" s="2"/>
    </row>
    <row r="33" spans="1:39" s="18" customFormat="1" ht="12.6" customHeight="1" x14ac:dyDescent="0.25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3"/>
      <c r="S33" s="1"/>
      <c r="T33" s="1"/>
      <c r="U33" s="33"/>
      <c r="V33" s="1"/>
      <c r="W33" s="1"/>
      <c r="X33" s="1"/>
      <c r="Y33" s="1"/>
      <c r="Z33" s="1"/>
      <c r="AA33" s="1"/>
      <c r="AB33" s="1"/>
      <c r="AC33" s="1"/>
      <c r="AD33" s="2"/>
      <c r="AE33" s="2"/>
      <c r="AF33" s="2"/>
      <c r="AG33" s="2"/>
      <c r="AH33" s="2"/>
      <c r="AI33" s="1"/>
      <c r="AJ33" s="1"/>
      <c r="AK33" s="2"/>
      <c r="AL33" s="2"/>
      <c r="AM33" s="2"/>
    </row>
    <row r="34" spans="1:39" s="18" customFormat="1" ht="12.6" customHeight="1" x14ac:dyDescent="0.25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3"/>
      <c r="S34" s="1"/>
      <c r="T34" s="1"/>
      <c r="U34" s="33"/>
      <c r="V34" s="9"/>
      <c r="W34" s="9"/>
      <c r="X34" s="1"/>
      <c r="Y34" s="1"/>
      <c r="Z34" s="1"/>
      <c r="AA34" s="1"/>
      <c r="AB34" s="1"/>
      <c r="AC34" s="1"/>
      <c r="AD34" s="2"/>
      <c r="AE34" s="2"/>
      <c r="AF34" s="2"/>
      <c r="AG34" s="2"/>
      <c r="AH34" s="2"/>
      <c r="AI34" s="1"/>
      <c r="AJ34" s="1"/>
      <c r="AK34" s="2"/>
      <c r="AL34" s="2"/>
      <c r="AM34" s="2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 DRE Consolidado</vt:lpstr>
      <vt:lpstr>'3. DRE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cezar de oliveira da silva macarrao</dc:creator>
  <cp:lastModifiedBy>cristiano cezar de oliveira da silva macarrao</cp:lastModifiedBy>
  <dcterms:created xsi:type="dcterms:W3CDTF">2021-05-03T02:24:13Z</dcterms:created>
  <dcterms:modified xsi:type="dcterms:W3CDTF">2021-05-03T02:42:25Z</dcterms:modified>
</cp:coreProperties>
</file>