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liuonline.sharepoint.com/sites/Team_Utvecklingsgruppen/Delade dokument/General/Group project - review/1. Protocol/pilot - data extraction/"/>
    </mc:Choice>
  </mc:AlternateContent>
  <xr:revisionPtr revIDLastSave="49" documentId="13_ncr:1_{70F8DCE7-F22C-2849-B905-E014B1428568}" xr6:coauthVersionLast="47" xr6:coauthVersionMax="47" xr10:uidLastSave="{E24BC749-392A-4510-9F58-83EB6B68485D}"/>
  <bookViews>
    <workbookView xWindow="28680" yWindow="-120" windowWidth="29040" windowHeight="17640" xr2:uid="{8CA593E8-C0AE-4A4B-AF53-FE6D722CADB0}"/>
  </bookViews>
  <sheets>
    <sheet name="Extraction" sheetId="1" r:id="rId1"/>
    <sheet name="Risk of bias" sheetId="2" r:id="rId2"/>
  </sheets>
  <externalReferences>
    <externalReference r:id="rId3"/>
    <externalReference r:id="rId4"/>
    <externalReference r:id="rId5"/>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CN16" i="1"/>
  <c r="CM16" i="1"/>
  <c r="CL16" i="1"/>
  <c r="CK16" i="1"/>
  <c r="EP15" i="1"/>
  <c r="EO15" i="1"/>
  <c r="EN15" i="1"/>
  <c r="EM15" i="1"/>
  <c r="EP14" i="1"/>
  <c r="EO14" i="1"/>
  <c r="EN14" i="1"/>
  <c r="EM14" i="1"/>
  <c r="X14" i="1"/>
  <c r="W14" i="1"/>
  <c r="T14" i="1"/>
  <c r="S14" i="1"/>
  <c r="L14" i="1"/>
  <c r="K14" i="1"/>
  <c r="W6" i="1"/>
  <c r="S6" i="1"/>
  <c r="O6" i="1"/>
  <c r="K6" i="1"/>
  <c r="ER13" i="1"/>
  <c r="EQ13" i="1"/>
  <c r="EP13" i="1"/>
  <c r="EO13" i="1"/>
  <c r="DB4" i="1"/>
  <c r="DA4" i="1"/>
  <c r="CZ4" i="1"/>
  <c r="CY4" i="1"/>
  <c r="W4" i="1"/>
  <c r="S4" i="1"/>
  <c r="O4" i="1"/>
  <c r="DB12" i="1"/>
  <c r="DA12" i="1"/>
  <c r="CZ12" i="1"/>
  <c r="CY12" i="1"/>
  <c r="X12" i="1"/>
  <c r="W12" i="1"/>
  <c r="T12" i="1"/>
  <c r="S12" i="1"/>
  <c r="P12" i="1"/>
  <c r="O12" i="1"/>
  <c r="L12" i="1"/>
  <c r="K12" i="1"/>
  <c r="DB11" i="1"/>
  <c r="DA11" i="1"/>
  <c r="CZ11" i="1"/>
  <c r="CY11" i="1"/>
  <c r="CG1048576" i="2"/>
  <c r="CF1048576" i="2"/>
  <c r="DP8" i="1"/>
  <c r="DO9" i="1"/>
  <c r="DO8" i="1"/>
  <c r="DN10" i="1"/>
  <c r="DN9" i="1"/>
  <c r="DN8" i="1"/>
  <c r="DM8" i="1"/>
  <c r="DM3" i="1"/>
  <c r="DP3" i="1"/>
  <c r="DO3" i="1"/>
  <c r="DN3" i="1"/>
  <c r="DM9" i="1"/>
  <c r="DM10" i="1"/>
  <c r="DO10" i="1"/>
  <c r="DC4" i="1" l="1"/>
  <c r="EQ15" i="1"/>
  <c r="DC12" i="1"/>
  <c r="ES13" i="1"/>
  <c r="DC11" i="1"/>
  <c r="EQ14" i="1"/>
  <c r="CO16" i="1"/>
  <c r="DP10" i="1"/>
  <c r="DQ10" i="1" s="1"/>
  <c r="DP9" i="1"/>
  <c r="DQ9" i="1" s="1"/>
  <c r="DQ8" i="1"/>
  <c r="DQ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tc={42628260-B393-4476-8562-2C956D3CEEC8}</author>
    <author>tc={E5608DD1-AA21-49A0-9D2A-94EB015FD214}</author>
  </authors>
  <commentList>
    <comment ref="AT3" authorId="0" shapeId="0" xr:uid="{42628260-B393-4476-8562-2C956D3CEEC8}">
      <text>
        <t xml:space="preserve">[Trådad kommentar]
I din version av Excel kan du läsa den här trådade kommentaren, men eventuella ändringar i den tas bort om filen öppnas i en senare version av Excel. Läs mer: https://go.microsoft.com/fwlink/?linkid=870924
Kommentar:
    (F-DIGIT: max = 10.5;
</t>
      </text>
    </comment>
    <comment ref="BH3" authorId="1" shapeId="0" xr:uid="{E5608DD1-AA21-49A0-9D2A-94EB015FD214}">
      <text>
        <t xml:space="preserve">[Trådad kommentar]
I din version av Excel kan du läsa den här trådade kommentaren, men eventuella ändringar i den tas bort om filen öppnas i en senare version av Excel. Läs mer: https://go.microsoft.com/fwlink/?linkid=870924
Kommentar:
    (F-DIGIT: max = 10.5;
</t>
      </text>
    </comment>
  </commentList>
</comments>
</file>

<file path=xl/sharedStrings.xml><?xml version="1.0" encoding="utf-8"?>
<sst xmlns="http://schemas.openxmlformats.org/spreadsheetml/2006/main" count="1029" uniqueCount="489">
  <si>
    <t>Basic info</t>
  </si>
  <si>
    <t>Extraction</t>
  </si>
  <si>
    <t>Assigned to</t>
  </si>
  <si>
    <t>Authors</t>
  </si>
  <si>
    <t>Title</t>
  </si>
  <si>
    <t>Year</t>
  </si>
  <si>
    <t>Type of publication</t>
  </si>
  <si>
    <t>Country of data collection</t>
  </si>
  <si>
    <t>Sample size ID n</t>
  </si>
  <si>
    <t>Sample size ID source</t>
  </si>
  <si>
    <t>Sample size controls n</t>
  </si>
  <si>
    <t>Sample size controls source</t>
  </si>
  <si>
    <t>Chronological age ID m</t>
  </si>
  <si>
    <t>Chronological age ID sd</t>
  </si>
  <si>
    <t>Chronological age ID range</t>
  </si>
  <si>
    <t>Chronological age ID source</t>
  </si>
  <si>
    <t>Chronological age controls m</t>
  </si>
  <si>
    <t>Chronological age controls sd</t>
  </si>
  <si>
    <t>Chronological age controls range</t>
  </si>
  <si>
    <t>Chronological age controls source</t>
  </si>
  <si>
    <t>Mental age ID m</t>
  </si>
  <si>
    <t>Mental age ID sd</t>
  </si>
  <si>
    <t>Mental age ID range</t>
  </si>
  <si>
    <t>Mental age ID source</t>
  </si>
  <si>
    <t>Mental age controls m</t>
  </si>
  <si>
    <t>Mental age controls sd</t>
  </si>
  <si>
    <t>Mental age controls range</t>
  </si>
  <si>
    <t>Mental age controls source</t>
  </si>
  <si>
    <t>IQ ID m</t>
  </si>
  <si>
    <t>IQ ID sd</t>
  </si>
  <si>
    <t>IQ ID range</t>
  </si>
  <si>
    <t>IQ ID source</t>
  </si>
  <si>
    <t>IQ controls m</t>
  </si>
  <si>
    <t>IQ controls sd</t>
  </si>
  <si>
    <t>IQ controls range</t>
  </si>
  <si>
    <t>IQ controls source</t>
  </si>
  <si>
    <t>Type of ID included type</t>
  </si>
  <si>
    <t>Type of ID included source</t>
  </si>
  <si>
    <t>Co-occurring disabilites  types</t>
  </si>
  <si>
    <t>source</t>
  </si>
  <si>
    <t>Study design</t>
  </si>
  <si>
    <t>Definition used for ID</t>
  </si>
  <si>
    <t>test 1 name</t>
  </si>
  <si>
    <t>test 1 dual task</t>
  </si>
  <si>
    <t xml:space="preserve">test 1 modality </t>
  </si>
  <si>
    <t>test 1 span levels</t>
  </si>
  <si>
    <t>test 1 scoring system</t>
  </si>
  <si>
    <t>test 1 used measure</t>
  </si>
  <si>
    <t>task 1 n ID group</t>
  </si>
  <si>
    <t>task 1 sd ID group</t>
  </si>
  <si>
    <t>task 1 mean ID group</t>
  </si>
  <si>
    <t>task 1 other test info ID group</t>
  </si>
  <si>
    <t>task 1 n control group</t>
  </si>
  <si>
    <t>task 1 sd control group</t>
  </si>
  <si>
    <t>task 1 mean control group</t>
  </si>
  <si>
    <t>task 1 other test info controlgroup</t>
  </si>
  <si>
    <t>test 2  name</t>
  </si>
  <si>
    <t>test 2 dual task</t>
  </si>
  <si>
    <t xml:space="preserve">test 2 modality </t>
  </si>
  <si>
    <t>test 2 span levels</t>
  </si>
  <si>
    <t>test 2 scoring system</t>
  </si>
  <si>
    <t>test 2 used measure</t>
  </si>
  <si>
    <t>task 2 n ID group</t>
  </si>
  <si>
    <t>task 2 sd ID group</t>
  </si>
  <si>
    <t>task 2 mean ID group</t>
  </si>
  <si>
    <t>task 2 other test info ID group</t>
  </si>
  <si>
    <t>task 2 n control group</t>
  </si>
  <si>
    <t>task 2 sd control group</t>
  </si>
  <si>
    <t>task 2 mean control group</t>
  </si>
  <si>
    <t>task 2 other test info control group</t>
  </si>
  <si>
    <t>test 3  name</t>
  </si>
  <si>
    <t>test 3 dual task</t>
  </si>
  <si>
    <t xml:space="preserve">test 3 modality </t>
  </si>
  <si>
    <t>test 3 span levels</t>
  </si>
  <si>
    <t>test 3 scoring system</t>
  </si>
  <si>
    <t>test 3  used measure</t>
  </si>
  <si>
    <t>task 3 n ID group</t>
  </si>
  <si>
    <t>task 3 sd ID group</t>
  </si>
  <si>
    <t>task 3 mean ID group</t>
  </si>
  <si>
    <t>task 3 other test info ID group</t>
  </si>
  <si>
    <t>task 3 n control group</t>
  </si>
  <si>
    <t>task 3 sd control group</t>
  </si>
  <si>
    <t>task 3 mean control group</t>
  </si>
  <si>
    <t>task 3 other test info control group</t>
  </si>
  <si>
    <t>Open Science - preregistration</t>
  </si>
  <si>
    <t>Open Science - open data</t>
  </si>
  <si>
    <t>Open Science - open materials (analysis code and/or method)</t>
  </si>
  <si>
    <t>Missing Information - Contact Authors</t>
  </si>
  <si>
    <t>Other/General Comment</t>
  </si>
  <si>
    <t>reviewer</t>
  </si>
  <si>
    <t>Theory and aim</t>
  </si>
  <si>
    <t>Method</t>
  </si>
  <si>
    <t>Results</t>
  </si>
  <si>
    <t>Integrity</t>
  </si>
  <si>
    <t>Total</t>
  </si>
  <si>
    <t>Lucija</t>
  </si>
  <si>
    <t>Menghini</t>
  </si>
  <si>
    <t>journal article</t>
  </si>
  <si>
    <t>Italy</t>
  </si>
  <si>
    <t xml:space="preserve">p.420 Method </t>
  </si>
  <si>
    <t>NA</t>
  </si>
  <si>
    <t>128,4-418,8</t>
  </si>
  <si>
    <t>Table 1</t>
  </si>
  <si>
    <t>64,8-98,4</t>
  </si>
  <si>
    <t>61,2-99,6</t>
  </si>
  <si>
    <t>53.3</t>
  </si>
  <si>
    <t>36-71</t>
  </si>
  <si>
    <t xml:space="preserve">95.7 </t>
  </si>
  <si>
    <t>87-119</t>
  </si>
  <si>
    <t>syndrome</t>
  </si>
  <si>
    <t>williams syndrome</t>
  </si>
  <si>
    <t>cross-sectional</t>
  </si>
  <si>
    <t>nwr</t>
  </si>
  <si>
    <t>no</t>
  </si>
  <si>
    <t>phonological</t>
  </si>
  <si>
    <t>1; NA;no</t>
  </si>
  <si>
    <t>order</t>
  </si>
  <si>
    <t>sum correct response</t>
  </si>
  <si>
    <t>f-digit</t>
  </si>
  <si>
    <t>verbal</t>
  </si>
  <si>
    <t xml:space="preserve">2; NA;yes, If the participants failed on three
sequences in the same list the test end. </t>
  </si>
  <si>
    <t>adjusted span level</t>
  </si>
  <si>
    <t>scoring: The score
considered was the highest span achieved, plus the
number of correctly repeated sequences (over the span) multiplied by 0.5 (F-DIGIT: max = 10.5;</t>
  </si>
  <si>
    <t>b-digit</t>
  </si>
  <si>
    <t>reverse order</t>
  </si>
  <si>
    <t>scoring: The score
considered was the highest span achieved, plus the
number of correctly repeated sequences (over the span) multiplied by 0.5 (B-DIGIT: max = 7.5).</t>
  </si>
  <si>
    <t>b-corsit</t>
  </si>
  <si>
    <t>reverse
order</t>
  </si>
  <si>
    <t>visuo-spatial</t>
  </si>
  <si>
    <t>The score considered was
the highest span achieved, plus the number of
correctly repeated sequences (over the span) multiplied
by 0.5 B-CBT:
max = 7.5).</t>
  </si>
  <si>
    <t>f-corsit</t>
  </si>
  <si>
    <t>The score considered was
the highest span achieved, plus the number of
correctly repeated sequences (over the span) multiplied
by 0.5 (F-CBT: max = 10,5)</t>
  </si>
  <si>
    <t>Henrik</t>
  </si>
  <si>
    <t>Josefine</t>
  </si>
  <si>
    <t>Executive functions in individuals…</t>
  </si>
  <si>
    <t>tab 1+ df</t>
  </si>
  <si>
    <t>10,7-34,9 years</t>
  </si>
  <si>
    <t>tab1</t>
  </si>
  <si>
    <t>73,3-1137,4 (6,11-9,4 years)</t>
  </si>
  <si>
    <t>tab 1</t>
  </si>
  <si>
    <t>64,8-98,4 (5,4-8,2 years)</t>
  </si>
  <si>
    <t>61,2-99,6 (5,1-8,3 years)</t>
  </si>
  <si>
    <t>tab  1</t>
  </si>
  <si>
    <t xml:space="preserve">williams </t>
  </si>
  <si>
    <t>"Participants" p420</t>
  </si>
  <si>
    <t>Not state, but many disorders excluded</t>
  </si>
  <si>
    <t>digit span fw</t>
  </si>
  <si>
    <t>from 2</t>
  </si>
  <si>
    <t>span + correctly repeated over the span x 0,5</t>
  </si>
  <si>
    <t>f(1,28) = 4,19, p = .05, eta2 = ,13</t>
  </si>
  <si>
    <t>digit span bw</t>
  </si>
  <si>
    <t>no?</t>
  </si>
  <si>
    <t>F(1,28) = 14,85, p = ,001, eta2 = ,35</t>
  </si>
  <si>
    <t>corsi block fw</t>
  </si>
  <si>
    <t>visuospat</t>
  </si>
  <si>
    <t>F(1,28) = 33,86, p &lt; ,001, eta2 = ,55</t>
  </si>
  <si>
    <t>corsi block bw</t>
  </si>
  <si>
    <t>F(1,28) = 21,29, p &lt; .001, eta2 = ,43</t>
  </si>
  <si>
    <t>127-417</t>
  </si>
  <si>
    <t>83-112</t>
  </si>
  <si>
    <t>64-98</t>
  </si>
  <si>
    <t>61-97</t>
  </si>
  <si>
    <t>Williams syndrome</t>
  </si>
  <si>
    <t>Crossectional</t>
  </si>
  <si>
    <t>a diagnosis established by FISH analysis</t>
  </si>
  <si>
    <t>Forward Corsi Block Test</t>
  </si>
  <si>
    <t>No</t>
  </si>
  <si>
    <t>visuospatial</t>
  </si>
  <si>
    <t>2-10,5; adaptive stop if fail 3 of 5</t>
  </si>
  <si>
    <t>order I assume</t>
  </si>
  <si>
    <t>the highest span achieved, plus the number of
correctly repeated sequences (over the span) multiplied by 0.5</t>
  </si>
  <si>
    <t>Backward Corsi Block Test</t>
  </si>
  <si>
    <t>Yes, repeat backwards</t>
  </si>
  <si>
    <t>2-7,5; adaptive stop if fail 3 of 5</t>
  </si>
  <si>
    <t>Forward digit span</t>
  </si>
  <si>
    <t>Phonological</t>
  </si>
  <si>
    <t>Backward digit span</t>
  </si>
  <si>
    <t>Yes, backward</t>
  </si>
  <si>
    <t>Cris</t>
  </si>
  <si>
    <t>Menghini et al 2010</t>
  </si>
  <si>
    <t>Journal article</t>
  </si>
  <si>
    <t>page 3</t>
  </si>
  <si>
    <t>128,4 - 418,8</t>
  </si>
  <si>
    <t>table 1</t>
  </si>
  <si>
    <t>73,32 - 112,8</t>
  </si>
  <si>
    <t>64,8 - 98,4</t>
  </si>
  <si>
    <t>61,2 - 99,6</t>
  </si>
  <si>
    <t xml:space="preserve"> </t>
  </si>
  <si>
    <t>36 - 71</t>
  </si>
  <si>
    <t>87 - 119</t>
  </si>
  <si>
    <t>crossectional</t>
  </si>
  <si>
    <t>Diagnosed with Williams syndrome</t>
  </si>
  <si>
    <t>Corsi block test - Forward</t>
  </si>
  <si>
    <t>visual-spatial</t>
  </si>
  <si>
    <t xml:space="preserve">2 - ? yes: if participant failed more than 3 sequences in the same list, the test was stopped. </t>
  </si>
  <si>
    <t>highest span achieved, plus the number of correctly repeated sequences (over the span) multiplied by 0.5</t>
  </si>
  <si>
    <t>Corsi block test - Backwards</t>
  </si>
  <si>
    <t>2.8</t>
  </si>
  <si>
    <t>Digit span -forward</t>
  </si>
  <si>
    <t xml:space="preserve">2 - 40 yes: if participant failed more than 3 sequences in the same list, the test was stopped. </t>
  </si>
  <si>
    <t>Digit span backwards</t>
  </si>
  <si>
    <t>They have not shared anything</t>
  </si>
  <si>
    <t>MT</t>
  </si>
  <si>
    <t>Menghini et al.</t>
  </si>
  <si>
    <t>Executive functions in individuals with
Williams syndrome</t>
  </si>
  <si>
    <t>61-99</t>
  </si>
  <si>
    <t>Participants - The performance of 15 individuals with WS was
examined</t>
  </si>
  <si>
    <t>William's Syndrome</t>
  </si>
  <si>
    <t>The Corsi Block Test Forward and Backward</t>
  </si>
  <si>
    <t>2-</t>
  </si>
  <si>
    <t>correct &amp; order</t>
  </si>
  <si>
    <t>1.1 (F) 1 (B)</t>
  </si>
  <si>
    <t>1.8 (F) 2.8 (B)</t>
  </si>
  <si>
    <t>1 (F) 1.6 (B)</t>
  </si>
  <si>
    <t>5 (F) 4 (B)</t>
  </si>
  <si>
    <t>The Digit Span test Forward and Backward</t>
  </si>
  <si>
    <t>1.2 (F) 0.8 (B)</t>
  </si>
  <si>
    <t>4.1 (F) 2.3 (B)</t>
  </si>
  <si>
    <t>0.7 (F) 1.3 (B)</t>
  </si>
  <si>
    <t>4.8 (F) 3.8 (B)</t>
  </si>
  <si>
    <t>Nonword Repetition</t>
  </si>
  <si>
    <t>correct</t>
  </si>
  <si>
    <t>sum of correct</t>
  </si>
  <si>
    <t>Duarte</t>
  </si>
  <si>
    <t>Brazil</t>
  </si>
  <si>
    <t>p. 1919 participants</t>
  </si>
  <si>
    <t>84-216</t>
  </si>
  <si>
    <t>54.2</t>
  </si>
  <si>
    <t>p1919 participants</t>
  </si>
  <si>
    <t>down syndrome</t>
  </si>
  <si>
    <t>digit span</t>
  </si>
  <si>
    <t>recall</t>
  </si>
  <si>
    <t>medians and percentiles: 2.0 (.0–2.0); kruskal wallis H = 43.6, p &lt; .001)</t>
  </si>
  <si>
    <t>median and perc: 4.0 (4.0–5.0)</t>
  </si>
  <si>
    <t>corsi span</t>
  </si>
  <si>
    <t>2.0 (2.0–4.0); H = 33.7, p &lt; .001</t>
  </si>
  <si>
    <t>5.0 (4.0–6.0)</t>
  </si>
  <si>
    <t>verbal-verbal</t>
  </si>
  <si>
    <t>2.0 (2.0–3.0)</t>
  </si>
  <si>
    <t>4.0 (4.0–5.0); H = 45.76, p &lt; .001</t>
  </si>
  <si>
    <t>continue the same for visual-visual; visual-verbal; spatial/visual-visual</t>
  </si>
  <si>
    <t>Magnus</t>
  </si>
  <si>
    <t>Daunhauer</t>
  </si>
  <si>
    <t>USA</t>
  </si>
  <si>
    <t>p. 354 participants</t>
  </si>
  <si>
    <t>61-133</t>
  </si>
  <si>
    <t>30-46</t>
  </si>
  <si>
    <t>40-67</t>
  </si>
  <si>
    <t>35-57</t>
  </si>
  <si>
    <t>Working memory/inhibition task-Pony and gator</t>
  </si>
  <si>
    <t>physical/spatial</t>
  </si>
  <si>
    <t>raw scores; Z -,29(,83)</t>
  </si>
  <si>
    <t>raw scores; Z ,23(.92)</t>
  </si>
  <si>
    <t>Shifting/cognitive flexibility-Dimensional Change Card Sort (DCCS).</t>
  </si>
  <si>
    <t>visual</t>
  </si>
  <si>
    <t>NA;6</t>
  </si>
  <si>
    <t>raw score: z -.06(1.0)</t>
  </si>
  <si>
    <t>raw score; z - 0,35(0,97)</t>
  </si>
  <si>
    <t>Performance and ratings…</t>
  </si>
  <si>
    <t>tab 2</t>
  </si>
  <si>
    <t>DS</t>
  </si>
  <si>
    <t>"Participants" p 354</t>
  </si>
  <si>
    <t>none</t>
  </si>
  <si>
    <t>"Participants" p 355</t>
  </si>
  <si>
    <t>no span tasks - exclude</t>
  </si>
  <si>
    <t>Visuospatial support…</t>
  </si>
  <si>
    <t>Brazil (based on language)</t>
  </si>
  <si>
    <t>Participants p. 1919 (descript)</t>
  </si>
  <si>
    <t>25/25</t>
  </si>
  <si>
    <t>84-216 (7-18 years)</t>
  </si>
  <si>
    <t>participants p. 1919, converted from years</t>
  </si>
  <si>
    <t>72-84 (6-7 years)</t>
  </si>
  <si>
    <t>tab 1 (convert from years), particpants p 1919</t>
  </si>
  <si>
    <t>"Participants" p 1919</t>
  </si>
  <si>
    <t>standard from WISC</t>
  </si>
  <si>
    <t>standard, order?</t>
  </si>
  <si>
    <t>span</t>
  </si>
  <si>
    <t>median = 2</t>
  </si>
  <si>
    <t>25-75 percentile; 0-2</t>
  </si>
  <si>
    <t>median: 4</t>
  </si>
  <si>
    <t>25-75 percentile; 4-5
U=615,5, p &lt; .001, r = .86</t>
  </si>
  <si>
    <t>corsi block</t>
  </si>
  <si>
    <t>median: 2</t>
  </si>
  <si>
    <t>25-75 percentile; 2-4</t>
  </si>
  <si>
    <t>median: 5</t>
  </si>
  <si>
    <t>25-75 percentile; 4-6
U=576, p &lt; .001, r = 73</t>
  </si>
  <si>
    <t>Duarte et al.</t>
  </si>
  <si>
    <t>Visuospatial support for verbal short-term memory in individuals with Down syndrome</t>
  </si>
  <si>
    <t>P. 1919: "Twenty-five individuals (9 girls) diagnosed with Down syndrome (DSGROUP)"</t>
  </si>
  <si>
    <t>P. 1919: "...two different groups of typically developing children (MENTALAGE and
VOCAB), containing 25 individuals each."</t>
  </si>
  <si>
    <t>12.5</t>
  </si>
  <si>
    <t xml:space="preserve"> 3.8</t>
  </si>
  <si>
    <t>7-18</t>
  </si>
  <si>
    <t>P. 1919: "Participant’s ages ranged from 7 to 18 years old (mean = 12.5, SD = 3.8) in the DSGROUP"</t>
  </si>
  <si>
    <t>6.0</t>
  </si>
  <si>
    <t>0.05</t>
  </si>
  <si>
    <t>6-7</t>
  </si>
  <si>
    <t>P. 1919: "from 6 to 7 years old (mean = 6.0, SD = .05) in the MENTALAGE"</t>
  </si>
  <si>
    <t>6.8</t>
  </si>
  <si>
    <t>2.4</t>
  </si>
  <si>
    <t>0.7</t>
  </si>
  <si>
    <t>5.4</t>
  </si>
  <si>
    <t>112.8</t>
  </si>
  <si>
    <t>12.4</t>
  </si>
  <si>
    <t>Diagnosed with Down Syndrome</t>
  </si>
  <si>
    <t>forward digit span</t>
  </si>
  <si>
    <t>increases by one until the participant consecutively fails two trials of the same span</t>
  </si>
  <si>
    <t>span level</t>
  </si>
  <si>
    <t>Mann-Whitney: U = 615.5, p &lt; .001, r = .86</t>
  </si>
  <si>
    <t>Mann-Whitney: U = 615.5, p &lt; .001</t>
  </si>
  <si>
    <t>forward Corsi span</t>
  </si>
  <si>
    <t>spatial</t>
  </si>
  <si>
    <t>Mann-Whitney: U = 576.0, p &lt; .001, r = .73</t>
  </si>
  <si>
    <t>novel verbal-verbal short-term memory task</t>
  </si>
  <si>
    <t>Mann Whitney: U = 609.5, p &lt; .001, r = .84</t>
  </si>
  <si>
    <t>novel verbal-visual short-term memory task</t>
  </si>
  <si>
    <t>U = 586.0, p &lt; .001, r = .79</t>
  </si>
  <si>
    <t>novel visual-verbal short-term memory task</t>
  </si>
  <si>
    <t>U = 583.0, p &lt; .001, r = .78;</t>
  </si>
  <si>
    <t>novel visual-visual short-term memory task</t>
  </si>
  <si>
    <t>Mann-Whitney: U = 570.0, p &lt; .001, r = .74</t>
  </si>
  <si>
    <t>novel spatial/visual-visual short-term memory task</t>
  </si>
  <si>
    <t>Mann-Whitney: U = 408.5, p = .04, r = .28</t>
  </si>
  <si>
    <t>Duarte et al 2011</t>
  </si>
  <si>
    <t>page 1919 participants</t>
  </si>
  <si>
    <t>84 - 216</t>
  </si>
  <si>
    <t>72 - 84</t>
  </si>
  <si>
    <t>page 2</t>
  </si>
  <si>
    <t>Diagnosed with Down syndrome</t>
  </si>
  <si>
    <t>Digit span test - Forward</t>
  </si>
  <si>
    <t>number of elements in the last series correctly recorded and reproduced by the participant</t>
  </si>
  <si>
    <t>median: 2; 25-75 percentile: 0-2</t>
  </si>
  <si>
    <t>median: 4; 25-75 percentile: 4-5</t>
  </si>
  <si>
    <t>median: 2; 25-75 percentile: 2-4</t>
  </si>
  <si>
    <t>median: 4; 25-75 percentile: 4-6</t>
  </si>
  <si>
    <t>2 (2 - 3)</t>
  </si>
  <si>
    <t>4 (4 - 5)</t>
  </si>
  <si>
    <t>verbal-visual</t>
  </si>
  <si>
    <t>4 (3.5 - 4)</t>
  </si>
  <si>
    <t>visual-verbal</t>
  </si>
  <si>
    <t>2 (2 - 2)</t>
  </si>
  <si>
    <t>4 (3 - 4.5)</t>
  </si>
  <si>
    <t>visual-visual</t>
  </si>
  <si>
    <t>Spatial/visual-visual</t>
  </si>
  <si>
    <t>Spatial and visual</t>
  </si>
  <si>
    <t>4 (3 - 4)</t>
  </si>
  <si>
    <t>They did not report chronological age. There was a 2nd control group here but I have not included the results since they had not been tested for any IQ/ mental age</t>
  </si>
  <si>
    <t>Daunhauer et al 2017</t>
  </si>
  <si>
    <t>US</t>
  </si>
  <si>
    <t>61 - 133</t>
  </si>
  <si>
    <t>30 - 46</t>
  </si>
  <si>
    <t>40 - 67</t>
  </si>
  <si>
    <t>35 - 57</t>
  </si>
  <si>
    <t>page 5</t>
  </si>
  <si>
    <t>Pony and gator</t>
  </si>
  <si>
    <t>0-10</t>
  </si>
  <si>
    <t>number of correct responses</t>
  </si>
  <si>
    <t>z-score: -.29 (.83)</t>
  </si>
  <si>
    <t>z-score: .23 (.92)</t>
  </si>
  <si>
    <t>They had another WM-STM but it was obtained by asking the parents questions about their childrens' behaviour, so I did not include it</t>
  </si>
  <si>
    <t>Anna</t>
  </si>
  <si>
    <t>Daunhauer et al.</t>
  </si>
  <si>
    <t>Performance and Ratings Based Measures of
Executive Function in School-Aged Children with
Down Syndrome</t>
  </si>
  <si>
    <t>Participants - Participants were 42 school-aged children with DS</t>
  </si>
  <si>
    <t xml:space="preserve">Down Syndrome </t>
  </si>
  <si>
    <t>Working memory/inhibition task-Pony and gator.</t>
  </si>
  <si>
    <t>motor</t>
  </si>
  <si>
    <t>sum correct responses</t>
  </si>
  <si>
    <t>BRIEF-P</t>
  </si>
  <si>
    <t>behaviour</t>
  </si>
  <si>
    <t>sum of behaviours</t>
  </si>
  <si>
    <t>Marta</t>
  </si>
  <si>
    <t>Visuospatial support for verbal short-term memory in individuals with
Down syndrome</t>
  </si>
  <si>
    <t>2.1. Participants - Twenty-five individuals (9 girls) diagnosed with Down syndrome (DSGROUP), who used verbal language as means of
communication, were evaluated and</t>
  </si>
  <si>
    <t>compared with two different groups of typically developing children (MENTALAGE and
VOCAB), containing 25 individuals each</t>
  </si>
  <si>
    <t>Method - Participants</t>
  </si>
  <si>
    <t>72-84</t>
  </si>
  <si>
    <t>Participants - Twenty-five individuals (9 girls) diagnosed with Down syndrome</t>
  </si>
  <si>
    <t xml:space="preserve">The Corsi Block Test Forward </t>
  </si>
  <si>
    <t xml:space="preserve">The Digit Span test Forward </t>
  </si>
  <si>
    <t xml:space="preserve">only medians, no means/sds were reported in this paper </t>
  </si>
  <si>
    <r>
      <t>For each criterion, mark with an</t>
    </r>
    <r>
      <rPr>
        <b/>
        <sz val="16"/>
        <color theme="1"/>
        <rFont val="Aptos Narrow"/>
        <family val="2"/>
        <scheme val="minor"/>
      </rPr>
      <t xml:space="preserve"> x</t>
    </r>
    <r>
      <rPr>
        <sz val="16"/>
        <color theme="1"/>
        <rFont val="Aptos Narrow"/>
        <family val="2"/>
        <scheme val="minor"/>
      </rPr>
      <t xml:space="preserve"> the description that fits the best. You may add comments and subtract points at the end of each category. Scores will be summed an added to the extraction sheet. Do not mess around with the formulas in the grey columns.</t>
    </r>
  </si>
  <si>
    <t>Theory and aims</t>
  </si>
  <si>
    <t>1. Theoretical or conceptual underpinning to the research</t>
  </si>
  <si>
    <t>2. Statement of research aim/s</t>
  </si>
  <si>
    <t>Comments</t>
  </si>
  <si>
    <t>Adjustments</t>
  </si>
  <si>
    <t xml:space="preserve">4. Clear description of research setting </t>
  </si>
  <si>
    <r>
      <t xml:space="preserve">5. Clear description of the target and </t>
    </r>
    <r>
      <rPr>
        <b/>
        <u/>
        <sz val="12"/>
        <color rgb="FF008080"/>
        <rFont val="Aptos Display"/>
        <family val="2"/>
        <scheme val="major"/>
      </rPr>
      <t>comparison</t>
    </r>
    <r>
      <rPr>
        <b/>
        <strike/>
        <sz val="12"/>
        <color rgb="FFFF0000"/>
        <rFont val="Aptos Display"/>
        <family val="2"/>
        <scheme val="major"/>
      </rPr>
      <t>control</t>
    </r>
    <r>
      <rPr>
        <b/>
        <sz val="12"/>
        <color theme="1"/>
        <rFont val="Aptos Display"/>
        <family val="2"/>
        <scheme val="major"/>
      </rPr>
      <t xml:space="preserve"> sample</t>
    </r>
  </si>
  <si>
    <t>6. Recruitment</t>
  </si>
  <si>
    <t>7. Sample size justification</t>
  </si>
  <si>
    <t xml:space="preserve">8. Rationale for choice of data collection tools </t>
  </si>
  <si>
    <t xml:space="preserve">9. Description of data collection procedure </t>
  </si>
  <si>
    <t xml:space="preserve">10. Justification for analytic method selected </t>
  </si>
  <si>
    <t>11. Inference</t>
  </si>
  <si>
    <t xml:space="preserve">12. Response rate bias </t>
  </si>
  <si>
    <t xml:space="preserve">13. Main and exploratory analyses </t>
  </si>
  <si>
    <t xml:space="preserve">14. Effect sizes reported. For Bayesian analyses, an alternative way of reflecting effect magnitude are presented. </t>
  </si>
  <si>
    <t xml:space="preserve">15. Strengths and limitations critically discussed </t>
  </si>
  <si>
    <t>16. Conclusions justified</t>
  </si>
  <si>
    <t xml:space="preserve">17. Funding sources and conflicts of interest </t>
  </si>
  <si>
    <t>18. Ethical approval</t>
  </si>
  <si>
    <t>No mention at all</t>
  </si>
  <si>
    <t>General reference to broad theories or concepts that frame the study. e.g. key concepts were identified in the introduction section.</t>
  </si>
  <si>
    <t>Identification of specific theories or concepts that frame the study and how these informed the work undertaken. e.g. key concepts were identified in the introduction section and applied to the study.</t>
  </si>
  <si>
    <t>Explicit discussion of the theories or concepts that inform the study, with application of the theory or concept evident through the design, materials and outcomes explored. e.g. key concepts were identified in the introduction section and the application apparent in each element of the study design.</t>
  </si>
  <si>
    <t xml:space="preserve">Reference to what the study sought to achieve embedded within the report but no explicit aims statement. </t>
  </si>
  <si>
    <t xml:space="preserve">Aims statement made but may only appear in the abstract or be lacking detail. </t>
  </si>
  <si>
    <t>Explicit and detailed statement of aim/s (and hypotheses or expectations if applicable) in the main body of report. The aims clearly follow on from the theoretical background.</t>
  </si>
  <si>
    <r>
      <t xml:space="preserve">Add comments for </t>
    </r>
    <r>
      <rPr>
        <b/>
        <sz val="11"/>
        <color theme="1"/>
        <rFont val="Calibri"/>
        <family val="2"/>
      </rPr>
      <t>Theory and aims</t>
    </r>
    <r>
      <rPr>
        <sz val="11"/>
        <color theme="1"/>
        <rFont val="Calibri"/>
        <family val="2"/>
      </rPr>
      <t xml:space="preserve"> here.</t>
    </r>
  </si>
  <si>
    <t>If any of the comments should lead to a reduction of the score, write the score here.</t>
  </si>
  <si>
    <t>Total score Theory and aims</t>
  </si>
  <si>
    <t xml:space="preserve">No mention at all. </t>
  </si>
  <si>
    <t>General description of research setting and population but not of the specific research environment. So only mentions: the type of environment (e.g. a school). No description of the room where the procedure takes place. No description of the researcher who interacts with participants.</t>
  </si>
  <si>
    <t>Description of research setting is made but is lacking detail and only mentions the following: the type of environment (e.g. a school) and region and/or country. Describes the room where the research is taking place but with limited detail (e.g., children’s resource classroom). Provides a brief mention of the researcher interacting with the child.</t>
  </si>
  <si>
    <t>Specific description of the research setting. Mentions: the type of environment (e.g. a school, university, clinic). If school, describes the school profile – public, private, general or special education. States the region and/or country. Provides a description of the room where the study was conducted. Describes the researcher(s) interacting with the child – e.g., are they also teachers, are they known to the children.</t>
  </si>
  <si>
    <t>General description of the sample and the control group. Mentions: children/young people, average age and gender.</t>
  </si>
  <si>
    <r>
      <t>Description of the sampling strategy</t>
    </r>
    <r>
      <rPr>
        <u/>
        <sz val="11"/>
        <color rgb="FF008080"/>
        <rFont val="Calibri"/>
        <family val="2"/>
      </rPr>
      <t xml:space="preserve"> for</t>
    </r>
    <r>
      <rPr>
        <strike/>
        <sz val="11"/>
        <color rgb="FFFF0000"/>
        <rFont val="Calibri"/>
        <family val="2"/>
      </rPr>
      <t>,</t>
    </r>
    <r>
      <rPr>
        <sz val="11"/>
        <color theme="1"/>
        <rFont val="Calibri"/>
        <family val="2"/>
      </rPr>
      <t xml:space="preserve"> the ID sample and the </t>
    </r>
    <r>
      <rPr>
        <strike/>
        <sz val="11"/>
        <color rgb="FFFF0000"/>
        <rFont val="Calibri"/>
        <family val="2"/>
      </rPr>
      <t>age-matched control</t>
    </r>
    <r>
      <rPr>
        <u/>
        <sz val="11"/>
        <color rgb="FF008080"/>
        <rFont val="Calibri"/>
        <family val="2"/>
      </rPr>
      <t>comparison</t>
    </r>
    <r>
      <rPr>
        <sz val="11"/>
        <color theme="1"/>
        <rFont val="Calibri"/>
        <family val="2"/>
      </rPr>
      <t xml:space="preserve"> group. Includes the groups’ average age and gender composition. </t>
    </r>
  </si>
  <si>
    <r>
      <t>Description of the sampling strategy</t>
    </r>
    <r>
      <rPr>
        <u/>
        <sz val="11"/>
        <color rgb="FF008080"/>
        <rFont val="Calibri"/>
        <family val="2"/>
      </rPr>
      <t xml:space="preserve"> as well as inclusion and exclusion criteria for</t>
    </r>
    <r>
      <rPr>
        <strike/>
        <sz val="11"/>
        <color rgb="FFFF0000"/>
        <rFont val="Calibri"/>
        <family val="2"/>
      </rPr>
      <t>,</t>
    </r>
    <r>
      <rPr>
        <sz val="11"/>
        <color theme="1"/>
        <rFont val="Calibri"/>
        <family val="2"/>
      </rPr>
      <t xml:space="preserve"> the ID sample and </t>
    </r>
    <r>
      <rPr>
        <strike/>
        <sz val="11"/>
        <color rgb="FFFF0000"/>
        <rFont val="Calibri"/>
        <family val="2"/>
      </rPr>
      <t>the age-matched control</t>
    </r>
    <r>
      <rPr>
        <u/>
        <sz val="11"/>
        <color rgb="FF008080"/>
        <rFont val="Calibri"/>
        <family val="2"/>
      </rPr>
      <t>comparison</t>
    </r>
    <r>
      <rPr>
        <sz val="11"/>
        <color theme="1"/>
        <rFont val="Calibri"/>
        <family val="2"/>
      </rPr>
      <t xml:space="preserve"> group. Includes the group’s average age and gender composition. Includes clear justification for the ID sample (based on diagnoses and IQ scores) </t>
    </r>
  </si>
  <si>
    <t>Minimal and basic recruitment information – only mentioned the number of tested children.</t>
  </si>
  <si>
    <t xml:space="preserve">Some recruitment data but not a complete account – mentions how children were invited (e.g. through letters sent from school to the parents) and describes how many children were tested. </t>
  </si>
  <si>
    <t xml:space="preserve">Complete data allowing for full picture of recruitment. Describes the recruitment strategy in detail including how many parents were invited, how many volunteered to participate and how many dropped out. </t>
  </si>
  <si>
    <t xml:space="preserve">Sample size not justified </t>
  </si>
  <si>
    <t>Sample size justified in relation to previous research.</t>
  </si>
  <si>
    <t xml:space="preserve">Sample size justified in relation to previous research and rules of thumb (e.g. it is believed that 12 participants per group is enough for a t-test). </t>
  </si>
  <si>
    <t>Sample size justified with a statistical power-analysis. If the sample is smaller than what is required by the power analysis then this should be explained in the article and reflected upon. If there is no explanation, mark as 2.</t>
  </si>
  <si>
    <t>No mention of rationale for data collection tool used.</t>
  </si>
  <si>
    <t xml:space="preserve">Very limited explanation for choice of data collection tool/s. e.g. based on availability of tool. </t>
  </si>
  <si>
    <t>Basic explanation of rationale for choice of data collection tool/s. e.g. based on use and validation in previous research.</t>
  </si>
  <si>
    <t>Detailed explanation of rationale for choice of data collection tool/s. e.g. relevance to the study aim/s, co-designed with the target population, piloted or previously assessed for use in research on ID</t>
  </si>
  <si>
    <t>No mention of the data collection procedure.</t>
  </si>
  <si>
    <t>Basic and brief outline of data collection procedure e.g. 'children were tested during school times’</t>
  </si>
  <si>
    <t>States each stage of data collection procedure but with limited detail or states some stages in detail but omits others e.g. mentions that children were tested during school times, states the number of sessions and the order of tasks that the children completed.</t>
  </si>
  <si>
    <r>
      <t>Detailed description of each stage of the data collection procedure, including when, where and how data was gathered such that the procedure could be replicated. E.g.</t>
    </r>
    <r>
      <rPr>
        <strike/>
        <sz val="11"/>
        <color rgb="FFFF0000"/>
        <rFont val="Calibri"/>
        <family val="2"/>
      </rPr>
      <t xml:space="preserve"> e.g.</t>
    </r>
    <r>
      <rPr>
        <sz val="11"/>
        <color theme="1"/>
        <rFont val="Calibri"/>
        <family val="2"/>
      </rPr>
      <t xml:space="preserve"> mentions that children were tested during school times, states the number of sessions and the order of tasks that the children completed, clarifies whether the tasks were completed individually or in groups, explains what instructions were given and whether the children were motivated with a reward afterwards. </t>
    </r>
  </si>
  <si>
    <t>No mention of the rationale for the analytic method chosen.</t>
  </si>
  <si>
    <t>Very limited justification for choice of analytic method selected. e.g. previous use by the research team or found in previous research.</t>
  </si>
  <si>
    <t>Basic justification for choice of analytic method selected e.g. how the statistical approach is suitable for the study design (between-group, experimental, correlational etc).</t>
  </si>
  <si>
    <t>Detailed justification for choice of analytic method selected e.g. relevance to the study aim/s or comment around the strengths of the method selected.</t>
  </si>
  <si>
    <t>The authors do not mention how they determined statistical significance.</t>
  </si>
  <si>
    <t>Inference methods (frequentist and/or Bayesian) stated but without justification.</t>
  </si>
  <si>
    <t>Inference method (frequentist and/or Bayesian) stated and justified based on previous research.</t>
  </si>
  <si>
    <t>Inference method (frequentist and/or Bayesian) stated and justified in relation to its suitability to the research design and study aims.</t>
  </si>
  <si>
    <r>
      <t xml:space="preserve">Add comments for </t>
    </r>
    <r>
      <rPr>
        <b/>
        <sz val="11"/>
        <color theme="1"/>
        <rFont val="Calibri"/>
        <family val="2"/>
      </rPr>
      <t>Methods</t>
    </r>
    <r>
      <rPr>
        <sz val="11"/>
        <color theme="1"/>
        <rFont val="Calibri"/>
        <family val="2"/>
      </rPr>
      <t xml:space="preserve"> here.</t>
    </r>
  </si>
  <si>
    <t>Total score Methods</t>
  </si>
  <si>
    <t>It is evident that many participants did not finish the study and authors do not comment.</t>
  </si>
  <si>
    <t>The analyses seem to include different N but this is not explained by the authors.</t>
  </si>
  <si>
    <t xml:space="preserve">In the case of attrition, issues are clearly highlighted, e.g., each analysis specifies the N. </t>
  </si>
  <si>
    <t xml:space="preserve">No indication of response rate bias OR in the case of attrition, issues are clearly highlighted in the results section, e.g., Each analysis specifies the N. Authors discuss the limitations. </t>
  </si>
  <si>
    <t>Some results do not match the analyses described in the methods section. They do not match the research question/hypotheses.</t>
  </si>
  <si>
    <t>Authors state that they conducted post-hoc/follow-up analyses in addition to the main analyses, but they are not justified.</t>
  </si>
  <si>
    <t>The results clearly present the main results as described in the methods section. Any additional analyses are clearly separated from the main results. The authors justify why these additional results were selected in relation to the main findings or previous research.</t>
  </si>
  <si>
    <t>The results clearly present the main results as described in the methods section. Any additional analyses are clearly separated from the main results. The authors justify why these additional results were selected in relation to the main findings and research question. The authors reflect on the limitations of exploratory analyses.</t>
  </si>
  <si>
    <t xml:space="preserve">The magnitude of effect is not reported. </t>
  </si>
  <si>
    <t>The magnitude of the effect is described qualitatively but not based on statistical estimation (e.g. it states that the mean is ‘much’ bigger).</t>
  </si>
  <si>
    <t>Effect sizes (frequentist or Bayesian) reported.</t>
  </si>
  <si>
    <t>Effect sizes (frequentist or Bayesian) reported together with confidence or credibility intervals and a justification for the suitability of the chosen effect size estimation method.</t>
  </si>
  <si>
    <r>
      <t xml:space="preserve">Add comments for </t>
    </r>
    <r>
      <rPr>
        <b/>
        <sz val="11"/>
        <color theme="1"/>
        <rFont val="Calibri"/>
        <family val="2"/>
      </rPr>
      <t>Results</t>
    </r>
    <r>
      <rPr>
        <sz val="11"/>
        <color theme="1"/>
        <rFont val="Calibri"/>
        <family val="2"/>
      </rPr>
      <t xml:space="preserve"> here.</t>
    </r>
  </si>
  <si>
    <t>Total score Results</t>
  </si>
  <si>
    <t xml:space="preserve">Very limited mention of strengths and limitations with omissions of many key issues. e.g. one or two strengths/limitations mentioned with limited detail. </t>
  </si>
  <si>
    <t>Discussion of some strengths and weaknesses of the study but not complete. e.g. several strengths/limitations explored but with notable omissions or lack of depth of explanation.</t>
  </si>
  <si>
    <t xml:space="preserve">Thorough discussion of strengths and limitations including all main issues and covering aspects of implementation and generalisation. </t>
  </si>
  <si>
    <t>Conclusions reach way beyond the reported results and are overgeneralised.</t>
  </si>
  <si>
    <t xml:space="preserve">Conclusions include a lot of information unrelated to the research question and overemphasise findings that are not related to the research questions. </t>
  </si>
  <si>
    <t>Conclusions are brief, relevant to the research question and appropriately reflect study outcomes.</t>
  </si>
  <si>
    <t xml:space="preserve">No statement about funding sources or conflict of interest. </t>
  </si>
  <si>
    <t xml:space="preserve">Only funding statement or conflict of interest statement provided. </t>
  </si>
  <si>
    <t>Both funding statement and conflict of interest statement provided.</t>
  </si>
  <si>
    <t>No statement about an ethics review and approval.</t>
  </si>
  <si>
    <t>A statement about an ethics approval exists but it appears to be a commercial r ather than an independent review.</t>
  </si>
  <si>
    <t xml:space="preserve">A statement about an ethics approval from an institutional or a governmental body provided but with no reference number. </t>
  </si>
  <si>
    <t>A clear statement about an ethics from an institutional or a governmental body with a reference number provided. Compliance with the Helsinki Declaration also stated.</t>
  </si>
  <si>
    <r>
      <t xml:space="preserve">Add comments for </t>
    </r>
    <r>
      <rPr>
        <b/>
        <sz val="11"/>
        <color theme="1"/>
        <rFont val="Calibri"/>
        <family val="2"/>
      </rPr>
      <t>Integrity</t>
    </r>
    <r>
      <rPr>
        <sz val="11"/>
        <color theme="1"/>
        <rFont val="Calibri"/>
        <family val="2"/>
      </rPr>
      <t xml:space="preserve"> here.</t>
    </r>
  </si>
  <si>
    <t>Total score Integrity</t>
  </si>
  <si>
    <t>Total overall score</t>
  </si>
  <si>
    <t>Member 1</t>
  </si>
  <si>
    <t>Article 1</t>
  </si>
  <si>
    <t>Member 2</t>
  </si>
  <si>
    <t>Member 3</t>
  </si>
  <si>
    <t>Article 2</t>
  </si>
  <si>
    <t>Member 4</t>
  </si>
  <si>
    <t>Member 5</t>
  </si>
  <si>
    <t>Article 3</t>
  </si>
  <si>
    <t>Member 6</t>
  </si>
  <si>
    <t>Member 7</t>
  </si>
  <si>
    <t>Article 4</t>
  </si>
  <si>
    <t>Member 8</t>
  </si>
  <si>
    <t>Article 5</t>
  </si>
  <si>
    <t>Article 6</t>
  </si>
  <si>
    <t>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</si>
</sst>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Calibri"/>
      <family val="2"/>
    </font>
    <font>
      <u/>
      <sz val="11"/>
      <color rgb="FF008080"/>
      <name val="Calibri"/>
      <family val="2"/>
    </font>
    <font>
      <strike/>
      <sz val="11"/>
      <color rgb="FFFF0000"/>
      <name val="Calibri"/>
      <family val="2"/>
    </font>
    <font>
      <b/>
      <sz val="12"/>
      <color theme="1"/>
      <name val="Aptos Narrow"/>
      <family val="2"/>
      <scheme val="minor"/>
    </font>
    <font>
      <b/>
      <sz val="11"/>
      <color theme="1"/>
      <name val="Calibri"/>
      <family val="2"/>
    </font>
    <font>
      <b/>
      <u/>
      <sz val="12"/>
      <color rgb="FF008080"/>
      <name val="Aptos Display"/>
      <family val="2"/>
      <scheme val="major"/>
    </font>
    <font>
      <b/>
      <strike/>
      <sz val="12"/>
      <color rgb="FFFF0000"/>
      <name val="Aptos Display"/>
      <family val="2"/>
      <scheme val="major"/>
    </font>
    <font>
      <b/>
      <sz val="12"/>
      <color theme="1"/>
      <name val="Aptos Display"/>
      <family val="2"/>
      <scheme val="major"/>
    </font>
    <font>
      <sz val="16"/>
      <color theme="1"/>
      <name val="Aptos Narrow"/>
      <family val="2"/>
      <scheme val="minor"/>
    </font>
    <font>
      <b/>
      <sz val="16"/>
      <color theme="1"/>
      <name val="Aptos Narrow"/>
      <family val="2"/>
      <scheme val="minor"/>
    </font>
    <font>
      <sz val="11"/>
      <color rgb="FF000000"/>
      <name val="Aptos Narrow"/>
      <family val="2"/>
      <scheme val="minor"/>
    </font>
    <font>
      <sz val="9"/>
      <color indexed="81"/>
      <name val="Tahoma"/>
      <charset val="1"/>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32">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theme="0" tint="-0.34998626667073579"/>
      </bottom>
      <diagonal/>
    </border>
    <border>
      <left/>
      <right style="thin">
        <color indexed="64"/>
      </right>
      <top/>
      <bottom style="thin">
        <color theme="0" tint="-0.34998626667073579"/>
      </bottom>
      <diagonal/>
    </border>
    <border>
      <left style="thin">
        <color indexed="64"/>
      </left>
      <right style="thin">
        <color indexed="64"/>
      </right>
      <top/>
      <bottom style="thin">
        <color theme="0" tint="-0.34998626667073579"/>
      </bottom>
      <diagonal/>
    </border>
    <border>
      <left style="thin">
        <color indexed="64"/>
      </left>
      <right/>
      <top/>
      <bottom style="thin">
        <color theme="0" tint="-0.34998626667073579"/>
      </bottom>
      <diagonal/>
    </border>
    <border>
      <left style="thin">
        <color indexed="64"/>
      </left>
      <right/>
      <top style="thin">
        <color indexed="64"/>
      </top>
      <bottom/>
      <diagonal/>
    </border>
    <border>
      <left/>
      <right/>
      <top/>
      <bottom style="thin">
        <color theme="0" tint="-0.499984740745262"/>
      </bottom>
      <diagonal/>
    </border>
    <border>
      <left style="thin">
        <color indexed="64"/>
      </left>
      <right/>
      <top/>
      <bottom style="thin">
        <color theme="0" tint="-0.499984740745262"/>
      </bottom>
      <diagonal/>
    </border>
    <border>
      <left style="thin">
        <color indexed="64"/>
      </left>
      <right style="thin">
        <color indexed="64"/>
      </right>
      <top/>
      <bottom style="thin">
        <color theme="0" tint="-0.499984740745262"/>
      </bottom>
      <diagonal/>
    </border>
    <border>
      <left/>
      <right style="thin">
        <color indexed="64"/>
      </right>
      <top/>
      <bottom style="thin">
        <color theme="0" tint="-0.499984740745262"/>
      </bottom>
      <diagonal/>
    </border>
    <border>
      <left/>
      <right style="thin">
        <color indexed="64"/>
      </right>
      <top style="thin">
        <color indexed="64"/>
      </top>
      <bottom style="thin">
        <color theme="1"/>
      </bottom>
      <diagonal/>
    </border>
    <border>
      <left/>
      <right/>
      <top style="thin">
        <color indexed="64"/>
      </top>
      <bottom style="thin">
        <color theme="1"/>
      </bottom>
      <diagonal/>
    </border>
    <border>
      <left/>
      <right style="thin">
        <color rgb="FF000000"/>
      </right>
      <top/>
      <bottom/>
      <diagonal/>
    </border>
    <border>
      <left/>
      <right style="thin">
        <color rgb="FF000000"/>
      </right>
      <top/>
      <bottom style="thin">
        <color theme="0" tint="-0.34998626667073579"/>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indexed="64"/>
      </bottom>
      <diagonal/>
    </border>
    <border>
      <left style="thin">
        <color indexed="64"/>
      </left>
      <right style="thin">
        <color rgb="FF000000"/>
      </right>
      <top/>
      <bottom/>
      <diagonal/>
    </border>
    <border>
      <left style="thin">
        <color indexed="64"/>
      </left>
      <right style="thin">
        <color rgb="FF000000"/>
      </right>
      <top/>
      <bottom style="thin">
        <color theme="0" tint="-0.34998626667073579"/>
      </bottom>
      <diagonal/>
    </border>
    <border>
      <left style="thin">
        <color indexed="64"/>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right style="thin">
        <color rgb="FF000000"/>
      </right>
      <top style="thin">
        <color rgb="FF000000"/>
      </top>
      <bottom/>
      <diagonal/>
    </border>
    <border>
      <left style="thin">
        <color indexed="64"/>
      </left>
      <right style="thin">
        <color rgb="FF000000"/>
      </right>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40">
    <xf numFmtId="0" fontId="0" fillId="0" borderId="0" xfId="0"/>
    <xf numFmtId="0" fontId="0" fillId="0" borderId="2" xfId="0" applyBorder="1"/>
    <xf numFmtId="0" fontId="0" fillId="0" borderId="4" xfId="0" applyBorder="1"/>
    <xf numFmtId="0" fontId="0" fillId="0" borderId="1" xfId="0" applyBorder="1" applyAlignment="1">
      <alignment horizontal="center" vertical="top" wrapText="1"/>
    </xf>
    <xf numFmtId="0" fontId="3" fillId="0" borderId="0" xfId="0" applyFont="1" applyAlignment="1">
      <alignment vertical="center"/>
    </xf>
    <xf numFmtId="0" fontId="0" fillId="3" borderId="0" xfId="0" applyFill="1"/>
    <xf numFmtId="0" fontId="0" fillId="2" borderId="4" xfId="0" applyFill="1" applyBorder="1"/>
    <xf numFmtId="0" fontId="3" fillId="0" borderId="1" xfId="0" applyFont="1" applyBorder="1" applyAlignment="1">
      <alignment vertical="top" wrapText="1"/>
    </xf>
    <xf numFmtId="0" fontId="0" fillId="0" borderId="3" xfId="0"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4" xfId="0" applyBorder="1"/>
    <xf numFmtId="0" fontId="0" fillId="0" borderId="13" xfId="0" applyBorder="1"/>
    <xf numFmtId="0" fontId="0" fillId="0" borderId="0" xfId="0" applyAlignment="1">
      <alignment horizontal="left" vertical="top"/>
    </xf>
    <xf numFmtId="0" fontId="10" fillId="0" borderId="0" xfId="0" applyFont="1"/>
    <xf numFmtId="0" fontId="10" fillId="0" borderId="0" xfId="0" applyFont="1" applyAlignment="1">
      <alignment horizontal="left" vertical="top"/>
    </xf>
    <xf numFmtId="0" fontId="10" fillId="0" borderId="2" xfId="0" applyFont="1" applyBorder="1" applyAlignment="1">
      <alignment horizontal="left" vertical="top"/>
    </xf>
    <xf numFmtId="0" fontId="10" fillId="3" borderId="4" xfId="0" applyFont="1" applyFill="1" applyBorder="1" applyAlignment="1">
      <alignment horizontal="left" vertical="top"/>
    </xf>
    <xf numFmtId="0" fontId="0" fillId="3" borderId="7" xfId="0" applyFill="1" applyBorder="1" applyAlignment="1">
      <alignment vertical="top" wrapText="1"/>
    </xf>
    <xf numFmtId="0" fontId="0" fillId="3" borderId="4" xfId="0" applyFill="1" applyBorder="1"/>
    <xf numFmtId="0" fontId="0" fillId="3" borderId="15" xfId="0" applyFill="1" applyBorder="1"/>
    <xf numFmtId="0" fontId="0" fillId="3" borderId="18" xfId="0" applyFill="1" applyBorder="1" applyAlignment="1">
      <alignment wrapText="1"/>
    </xf>
    <xf numFmtId="0" fontId="0" fillId="3" borderId="17" xfId="0" applyFill="1" applyBorder="1" applyAlignment="1">
      <alignment wrapText="1"/>
    </xf>
    <xf numFmtId="0" fontId="2" fillId="3" borderId="0" xfId="0" applyFont="1" applyFill="1"/>
    <xf numFmtId="0" fontId="0" fillId="3" borderId="5" xfId="0" applyFill="1" applyBorder="1"/>
    <xf numFmtId="0" fontId="2" fillId="3" borderId="8" xfId="0" applyFont="1" applyFill="1" applyBorder="1"/>
    <xf numFmtId="0" fontId="2" fillId="3" borderId="13" xfId="0" applyFont="1" applyFill="1" applyBorder="1"/>
    <xf numFmtId="0" fontId="0" fillId="3" borderId="8" xfId="0" applyFill="1" applyBorder="1"/>
    <xf numFmtId="0" fontId="0" fillId="3" borderId="9" xfId="0" applyFill="1" applyBorder="1"/>
    <xf numFmtId="0" fontId="0" fillId="3" borderId="2" xfId="0" applyFill="1" applyBorder="1"/>
    <xf numFmtId="0" fontId="10" fillId="3" borderId="5" xfId="0" applyFont="1" applyFill="1" applyBorder="1"/>
    <xf numFmtId="0" fontId="6" fillId="3" borderId="2" xfId="0" applyFont="1" applyFill="1" applyBorder="1" applyAlignment="1">
      <alignment horizontal="left" vertical="top"/>
    </xf>
    <xf numFmtId="0" fontId="0" fillId="3" borderId="3" xfId="0" applyFill="1" applyBorder="1" applyAlignment="1">
      <alignment vertical="top" wrapText="1"/>
    </xf>
    <xf numFmtId="0" fontId="0" fillId="3" borderId="14" xfId="0" applyFill="1" applyBorder="1"/>
    <xf numFmtId="0" fontId="0" fillId="4" borderId="4" xfId="0" applyFill="1" applyBorder="1"/>
    <xf numFmtId="0" fontId="0" fillId="4" borderId="4" xfId="0" applyFill="1" applyBorder="1" applyAlignment="1">
      <alignment horizontal="left" vertical="top"/>
    </xf>
    <xf numFmtId="0" fontId="0" fillId="4" borderId="7" xfId="0" applyFill="1" applyBorder="1" applyAlignment="1">
      <alignment vertical="top" wrapText="1"/>
    </xf>
    <xf numFmtId="0" fontId="0" fillId="4" borderId="15" xfId="0" applyFill="1" applyBorder="1"/>
    <xf numFmtId="0" fontId="6" fillId="3" borderId="0" xfId="0" applyFont="1" applyFill="1"/>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center" vertical="top" wrapText="1"/>
    </xf>
    <xf numFmtId="0" fontId="0" fillId="0" borderId="6" xfId="0" applyBorder="1" applyAlignment="1">
      <alignment horizontal="center" vertical="top" wrapText="1"/>
    </xf>
    <xf numFmtId="0" fontId="0" fillId="2" borderId="3" xfId="0" applyFill="1" applyBorder="1" applyAlignment="1">
      <alignment horizontal="center" vertical="top" wrapText="1"/>
    </xf>
    <xf numFmtId="0" fontId="0" fillId="2" borderId="1" xfId="0" applyFill="1" applyBorder="1" applyAlignment="1">
      <alignment horizontal="center" vertical="top" wrapText="1"/>
    </xf>
    <xf numFmtId="0" fontId="0" fillId="2" borderId="6" xfId="0" applyFill="1" applyBorder="1" applyAlignment="1">
      <alignment horizontal="center" vertical="top" wrapText="1"/>
    </xf>
    <xf numFmtId="0" fontId="0" fillId="2" borderId="21" xfId="0" applyFill="1" applyBorder="1" applyAlignment="1">
      <alignment horizontal="center" vertical="top" wrapText="1"/>
    </xf>
    <xf numFmtId="0" fontId="0" fillId="2" borderId="28" xfId="0" applyFill="1" applyBorder="1" applyAlignment="1">
      <alignment horizontal="center" vertical="top" wrapText="1"/>
    </xf>
    <xf numFmtId="0" fontId="0" fillId="2" borderId="27" xfId="0" applyFill="1" applyBorder="1" applyAlignment="1">
      <alignment horizontal="center" vertical="top" wrapText="1"/>
    </xf>
    <xf numFmtId="0" fontId="0" fillId="2" borderId="26" xfId="0" applyFill="1" applyBorder="1" applyAlignment="1">
      <alignment horizontal="center" vertical="top" wrapText="1"/>
    </xf>
    <xf numFmtId="0" fontId="0" fillId="2" borderId="19" xfId="0" applyFill="1" applyBorder="1" applyAlignment="1">
      <alignment horizontal="center" vertical="top" wrapText="1"/>
    </xf>
    <xf numFmtId="0" fontId="0" fillId="2" borderId="2" xfId="0" applyFill="1" applyBorder="1" applyAlignment="1">
      <alignment horizontal="center" vertical="top" wrapText="1"/>
    </xf>
    <xf numFmtId="0" fontId="1" fillId="2" borderId="0" xfId="0" applyFont="1" applyFill="1" applyAlignment="1">
      <alignment wrapText="1"/>
    </xf>
    <xf numFmtId="0" fontId="0" fillId="2" borderId="0" xfId="0" applyFill="1" applyAlignment="1">
      <alignment wrapText="1"/>
    </xf>
    <xf numFmtId="0" fontId="0" fillId="2" borderId="5" xfId="0" applyFill="1" applyBorder="1" applyAlignment="1">
      <alignment wrapText="1"/>
    </xf>
    <xf numFmtId="0" fontId="1" fillId="2" borderId="2" xfId="0" applyFont="1" applyFill="1" applyBorder="1" applyAlignment="1">
      <alignment wrapText="1"/>
    </xf>
    <xf numFmtId="0" fontId="0" fillId="2" borderId="19" xfId="0" applyFill="1" applyBorder="1" applyAlignment="1">
      <alignment wrapText="1"/>
    </xf>
    <xf numFmtId="0" fontId="0" fillId="0" borderId="0" xfId="0" applyAlignment="1">
      <alignment wrapText="1"/>
    </xf>
    <xf numFmtId="0" fontId="0" fillId="0" borderId="19" xfId="0" applyBorder="1" applyAlignment="1">
      <alignment wrapText="1"/>
    </xf>
    <xf numFmtId="0" fontId="0" fillId="0" borderId="5" xfId="0" applyBorder="1" applyAlignment="1">
      <alignment wrapText="1"/>
    </xf>
    <xf numFmtId="0" fontId="2" fillId="2" borderId="0" xfId="0" applyFont="1" applyFill="1" applyAlignment="1">
      <alignment wrapText="1"/>
    </xf>
    <xf numFmtId="0" fontId="0" fillId="0" borderId="4" xfId="0" applyBorder="1" applyAlignment="1">
      <alignment wrapText="1"/>
    </xf>
    <xf numFmtId="0" fontId="0" fillId="0" borderId="24" xfId="0" applyBorder="1" applyAlignment="1">
      <alignment wrapText="1"/>
    </xf>
    <xf numFmtId="0" fontId="0" fillId="0" borderId="29" xfId="0" applyBorder="1" applyAlignment="1">
      <alignment wrapText="1"/>
    </xf>
    <xf numFmtId="0" fontId="0" fillId="0" borderId="2" xfId="0" applyBorder="1" applyAlignment="1">
      <alignment wrapText="1"/>
    </xf>
    <xf numFmtId="0" fontId="0" fillId="0" borderId="12" xfId="0" applyBorder="1" applyAlignment="1">
      <alignment wrapText="1"/>
    </xf>
    <xf numFmtId="0" fontId="0" fillId="3" borderId="5" xfId="0" applyFill="1" applyBorder="1" applyAlignment="1">
      <alignment wrapText="1"/>
    </xf>
    <xf numFmtId="0" fontId="0" fillId="2" borderId="2" xfId="0" applyFill="1" applyBorder="1" applyAlignment="1">
      <alignment wrapText="1"/>
    </xf>
    <xf numFmtId="0" fontId="2" fillId="2" borderId="8" xfId="0" applyFont="1" applyFill="1" applyBorder="1" applyAlignment="1">
      <alignment wrapText="1"/>
    </xf>
    <xf numFmtId="0" fontId="2" fillId="2" borderId="13" xfId="0" applyFont="1" applyFill="1" applyBorder="1" applyAlignment="1">
      <alignment wrapText="1"/>
    </xf>
    <xf numFmtId="0" fontId="0" fillId="2" borderId="8" xfId="0" applyFill="1" applyBorder="1" applyAlignment="1">
      <alignment wrapText="1"/>
    </xf>
    <xf numFmtId="0" fontId="0" fillId="2" borderId="9" xfId="0" applyFill="1" applyBorder="1" applyAlignment="1">
      <alignment wrapText="1"/>
    </xf>
    <xf numFmtId="0" fontId="0" fillId="0" borderId="10" xfId="0" applyBorder="1" applyAlignment="1">
      <alignment wrapText="1"/>
    </xf>
    <xf numFmtId="0" fontId="0" fillId="0" borderId="25" xfId="0" applyBorder="1" applyAlignment="1">
      <alignment wrapText="1"/>
    </xf>
    <xf numFmtId="0" fontId="0" fillId="0" borderId="8" xfId="0" applyBorder="1" applyAlignment="1">
      <alignment wrapText="1"/>
    </xf>
    <xf numFmtId="0" fontId="0" fillId="0" borderId="11" xfId="0" applyBorder="1" applyAlignment="1">
      <alignment wrapText="1"/>
    </xf>
    <xf numFmtId="0" fontId="0" fillId="0" borderId="9" xfId="0" applyBorder="1" applyAlignment="1">
      <alignment wrapText="1"/>
    </xf>
    <xf numFmtId="0" fontId="0" fillId="0" borderId="20" xfId="0" applyBorder="1" applyAlignment="1">
      <alignment wrapText="1"/>
    </xf>
    <xf numFmtId="0" fontId="0" fillId="3" borderId="9" xfId="0" applyFill="1" applyBorder="1" applyAlignment="1">
      <alignment wrapText="1"/>
    </xf>
    <xf numFmtId="0" fontId="0" fillId="2" borderId="14" xfId="0" applyFill="1" applyBorder="1" applyAlignment="1">
      <alignment wrapText="1"/>
    </xf>
    <xf numFmtId="0" fontId="0" fillId="2" borderId="13" xfId="0" applyFill="1" applyBorder="1" applyAlignment="1">
      <alignment wrapText="1"/>
    </xf>
    <xf numFmtId="0" fontId="0" fillId="2" borderId="16" xfId="0" applyFill="1" applyBorder="1" applyAlignment="1">
      <alignment wrapText="1"/>
    </xf>
    <xf numFmtId="16" fontId="0" fillId="0" borderId="0" xfId="0" applyNumberFormat="1" applyAlignment="1">
      <alignment wrapText="1"/>
    </xf>
    <xf numFmtId="2" fontId="0" fillId="0" borderId="0" xfId="0" applyNumberFormat="1" applyAlignment="1">
      <alignment wrapText="1"/>
    </xf>
    <xf numFmtId="16" fontId="0" fillId="0" borderId="8" xfId="0" applyNumberFormat="1" applyBorder="1" applyAlignment="1">
      <alignment wrapText="1"/>
    </xf>
    <xf numFmtId="2" fontId="0" fillId="0" borderId="8" xfId="0" applyNumberFormat="1" applyBorder="1" applyAlignment="1">
      <alignment wrapText="1"/>
    </xf>
    <xf numFmtId="0" fontId="2" fillId="2" borderId="0" xfId="0" applyFont="1" applyFill="1"/>
    <xf numFmtId="0" fontId="0" fillId="2" borderId="0" xfId="0" applyFill="1"/>
    <xf numFmtId="0" fontId="0" fillId="2" borderId="5" xfId="0" applyFill="1" applyBorder="1"/>
    <xf numFmtId="0" fontId="0" fillId="0" borderId="24" xfId="0" applyBorder="1"/>
    <xf numFmtId="0" fontId="0" fillId="0" borderId="29" xfId="0" applyBorder="1"/>
    <xf numFmtId="0" fontId="0" fillId="0" borderId="5" xfId="0" applyBorder="1"/>
    <xf numFmtId="0" fontId="0" fillId="0" borderId="12" xfId="0" applyBorder="1"/>
    <xf numFmtId="0" fontId="0" fillId="0" borderId="19" xfId="0" applyBorder="1"/>
    <xf numFmtId="0" fontId="0" fillId="2" borderId="2" xfId="0" applyFill="1" applyBorder="1"/>
    <xf numFmtId="0" fontId="2" fillId="2" borderId="8" xfId="0" applyFont="1" applyFill="1" applyBorder="1" applyAlignment="1">
      <alignment vertical="top" wrapText="1"/>
    </xf>
    <xf numFmtId="0" fontId="2" fillId="2" borderId="13" xfId="0" applyFont="1"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0" fillId="0" borderId="10" xfId="0" applyBorder="1" applyAlignment="1">
      <alignment vertical="top" wrapText="1"/>
    </xf>
    <xf numFmtId="0" fontId="0" fillId="0" borderId="25" xfId="0" applyBorder="1" applyAlignment="1">
      <alignment vertical="top" wrapText="1"/>
    </xf>
    <xf numFmtId="0" fontId="0" fillId="0" borderId="8" xfId="0" applyBorder="1" applyAlignment="1">
      <alignment vertical="top" wrapText="1"/>
    </xf>
    <xf numFmtId="0" fontId="0" fillId="0" borderId="19"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20" xfId="0" applyBorder="1" applyAlignment="1">
      <alignment vertical="top" wrapText="1"/>
    </xf>
    <xf numFmtId="0" fontId="0" fillId="3" borderId="9" xfId="0" applyFill="1" applyBorder="1" applyAlignment="1">
      <alignment vertical="top" wrapText="1"/>
    </xf>
    <xf numFmtId="0" fontId="0" fillId="2" borderId="14" xfId="0" applyFill="1" applyBorder="1" applyAlignment="1">
      <alignment vertical="top" wrapText="1"/>
    </xf>
    <xf numFmtId="0" fontId="0" fillId="2" borderId="13" xfId="0" applyFill="1" applyBorder="1" applyAlignment="1">
      <alignment vertical="top" wrapText="1"/>
    </xf>
    <xf numFmtId="0" fontId="0" fillId="2" borderId="16" xfId="0" applyFill="1" applyBorder="1" applyAlignment="1">
      <alignment vertical="top" wrapText="1"/>
    </xf>
    <xf numFmtId="0" fontId="0" fillId="0" borderId="8" xfId="0" applyBorder="1"/>
    <xf numFmtId="16" fontId="0" fillId="0" borderId="0" xfId="0" quotePrefix="1" applyNumberFormat="1"/>
    <xf numFmtId="0" fontId="0" fillId="0" borderId="0" xfId="0" quotePrefix="1"/>
    <xf numFmtId="0" fontId="13" fillId="0" borderId="0" xfId="0" applyFont="1"/>
    <xf numFmtId="0" fontId="13" fillId="0" borderId="19" xfId="0" applyFont="1" applyBorder="1"/>
    <xf numFmtId="0" fontId="10" fillId="0" borderId="2" xfId="0" applyFont="1" applyBorder="1" applyAlignment="1">
      <alignment horizontal="left" vertical="top" wrapText="1"/>
    </xf>
    <xf numFmtId="0" fontId="10" fillId="0" borderId="0" xfId="0" applyFont="1" applyAlignment="1">
      <alignment horizontal="left" vertical="top" wrapText="1"/>
    </xf>
    <xf numFmtId="0" fontId="10" fillId="0" borderId="5" xfId="0" applyFont="1" applyBorder="1" applyAlignment="1">
      <alignment horizontal="left" vertical="top" wrapText="1"/>
    </xf>
    <xf numFmtId="0" fontId="11" fillId="3" borderId="0" xfId="0" applyFont="1" applyFill="1" applyAlignment="1">
      <alignment vertical="top" wrapText="1"/>
    </xf>
    <xf numFmtId="0" fontId="11" fillId="3" borderId="5" xfId="0" applyFont="1" applyFill="1" applyBorder="1" applyAlignment="1">
      <alignment vertical="top" wrapText="1"/>
    </xf>
    <xf numFmtId="0" fontId="10" fillId="0" borderId="0" xfId="0" applyFont="1" applyAlignment="1">
      <alignment horizontal="left" vertical="top"/>
    </xf>
    <xf numFmtId="0" fontId="10" fillId="0" borderId="5" xfId="0" applyFont="1" applyBorder="1" applyAlignment="1">
      <alignment horizontal="left" vertical="top"/>
    </xf>
    <xf numFmtId="0" fontId="10" fillId="0" borderId="2" xfId="0" applyFont="1" applyBorder="1" applyAlignment="1">
      <alignment horizontal="left" vertical="top"/>
    </xf>
    <xf numFmtId="0" fontId="0" fillId="2" borderId="1" xfId="0" applyFill="1" applyBorder="1"/>
    <xf numFmtId="0" fontId="2" fillId="2" borderId="1" xfId="0" applyFont="1" applyFill="1" applyBorder="1"/>
    <xf numFmtId="0" fontId="0" fillId="2" borderId="6" xfId="0" applyFill="1" applyBorder="1"/>
    <xf numFmtId="0" fontId="0" fillId="0" borderId="7" xfId="0" applyBorder="1"/>
    <xf numFmtId="0" fontId="0" fillId="0" borderId="30" xfId="0" applyBorder="1"/>
    <xf numFmtId="0" fontId="0" fillId="0" borderId="1" xfId="0" applyBorder="1"/>
    <xf numFmtId="0" fontId="0" fillId="0" borderId="23" xfId="0" applyBorder="1"/>
    <xf numFmtId="0" fontId="0" fillId="0" borderId="3" xfId="0" applyBorder="1"/>
    <xf numFmtId="0" fontId="0" fillId="0" borderId="31" xfId="0" applyBorder="1"/>
    <xf numFmtId="0" fontId="0" fillId="2" borderId="3" xfId="0" applyFill="1" applyBorder="1"/>
    <xf numFmtId="0" fontId="0" fillId="0" borderId="6" xfId="0" applyBorder="1"/>
    <xf numFmtId="0" fontId="0" fillId="0" borderId="1" xfId="0" applyBorder="1" applyAlignment="1">
      <alignment wrapText="1"/>
    </xf>
    <xf numFmtId="0" fontId="0" fillId="0" borderId="2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microsoft.com/office/2017/10/relationships/person" Target="persons/person.xml"/><Relationship Id="rId4" Type="http://schemas.openxmlformats.org/officeDocument/2006/relationships/externalLink" Target="externalLinks/externalLink2.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uonline.sharepoint.com/sites/Team_Utvecklingsgruppen/Delade%20dokument/General/Group%20project%20-%20review/1.%20Protocol/pilot%20-%20data%20extraction/Josefine%20Supplement%20XX%20Data%20extraction%20form_JA.xlsx" TargetMode="External"/><Relationship Id="rId1" Type="http://schemas.openxmlformats.org/officeDocument/2006/relationships/externalLinkPath" Target="Josefine%20Supplement%20XX%20Data%20extraction%20form_J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is_Data_extraction_for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gnus%20data%20extrac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rta%20Data%20extraction%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traction"/>
      <sheetName val="Risk of bia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of bia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of bia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of bias"/>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Lucija Batinovic" id="{B72AC2B1-6E9F-4E4A-A1C2-5494187E2713}" userId="S::lb223mr@studentlnuse.onmicrosoft.com::eaf2cc1d-3e2b-426c-9049-84aefb997c8c" providerId="AD"/>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T3" dT="2024-12-17T16:27:00.32" personId="{B72AC2B1-6E9F-4E4A-A1C2-5494187E2713}" id="{42628260-B393-4476-8562-2C956D3CEEC8}">
    <text xml:space="preserve">(F-DIGIT: max = 10.5;
</text>
  </threadedComment>
  <threadedComment ref="BH3" dT="2024-12-17T16:27:00.32" personId="{B72AC2B1-6E9F-4E4A-A1C2-5494187E2713}" id="{E5608DD1-AA21-49A0-9D2A-94EB015FD214}">
    <text xml:space="preserve">(F-DIGIT: max = 10.5;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DE94-2B8A-4E2C-99FE-6B9D9A3AAFF9}">
  <dimension ref="A1:EV1818"/>
  <sheetViews>
    <sheetView tabSelected="1" topLeftCell="BC1" workbookViewId="0">
      <selection activeCell="BC3" sqref="BC3"/>
    </sheetView>
  </sheetViews>
  <sheetFormatPr defaultColWidth="8.85546875" defaultRowHeight="15" customHeight="1" x14ac:dyDescent="0.25"/>
  <cols>
    <col min="1" max="1" width="15" style="56" customWidth="1"/>
    <col min="2" max="2" width="12.28515625" style="56" customWidth="1"/>
    <col min="3" max="3" width="9.140625" style="56"/>
    <col min="4" max="4" width="9.140625" style="57"/>
    <col min="5" max="5" width="13.7109375" style="64" customWidth="1"/>
    <col min="6" max="6" width="16.42578125" style="65" customWidth="1"/>
    <col min="7" max="7" width="16.42578125" style="60" customWidth="1"/>
    <col min="8" max="8" width="9.140625" style="61"/>
    <col min="9" max="9" width="16.42578125" style="60" customWidth="1"/>
    <col min="10" max="10" width="8.85546875" style="60"/>
    <col min="11" max="11" width="15" style="67" customWidth="1"/>
    <col min="12" max="13" width="8.85546875" style="60"/>
    <col min="14" max="14" width="9.140625" style="62"/>
    <col min="15" max="17" width="8.85546875" style="60"/>
    <col min="18" max="18" width="9.140625" style="62"/>
    <col min="19" max="21" width="8.85546875" style="60"/>
    <col min="22" max="22" width="9.140625" style="62"/>
    <col min="23" max="25" width="8.85546875" style="60"/>
    <col min="26" max="26" width="9.140625" style="62"/>
    <col min="27" max="29" width="8.85546875" style="60"/>
    <col min="30" max="30" width="9.140625" style="62"/>
    <col min="31" max="33" width="8.85546875" style="60"/>
    <col min="34" max="34" width="9.140625" style="62"/>
    <col min="35" max="37" width="8.85546875" style="60"/>
    <col min="38" max="39" width="9.140625" style="62"/>
    <col min="40" max="40" width="14.42578125" style="64" customWidth="1"/>
    <col min="41" max="54" width="14.42578125" style="60" customWidth="1"/>
    <col min="55" max="56" width="15.28515625" style="60" customWidth="1"/>
    <col min="57" max="62" width="8.85546875" style="60"/>
    <col min="63" max="63" width="12.7109375" style="60" customWidth="1"/>
    <col min="64" max="64" width="15.28515625" style="60" customWidth="1"/>
    <col min="65" max="67" width="8.85546875" style="60"/>
    <col min="68" max="68" width="9.140625" style="61"/>
    <col min="69" max="70" width="8.85546875" style="60"/>
    <col min="71" max="71" width="12.85546875" style="60" customWidth="1"/>
    <col min="72" max="72" width="15.28515625" style="60" customWidth="1"/>
    <col min="73" max="78" width="8.85546875" style="60"/>
    <col min="79" max="79" width="12" style="60" customWidth="1"/>
    <col min="80" max="80" width="15.28515625" style="60" customWidth="1"/>
    <col min="81" max="81" width="8.85546875" style="60"/>
    <col min="82" max="82" width="9.140625" style="61"/>
    <col min="83" max="110" width="8.85546875" style="60"/>
    <col min="111" max="112" width="13.42578125" style="60" customWidth="1"/>
    <col min="113" max="115" width="22.42578125" style="61" customWidth="1"/>
    <col min="116" max="116" width="9.140625" style="62"/>
    <col min="117" max="117" width="9.140625" style="70"/>
    <col min="118" max="120" width="9.140625" style="56"/>
    <col min="121" max="121" width="9.140625" style="57"/>
    <col min="122" max="16384" width="8.85546875" style="60"/>
  </cols>
  <sheetData>
    <row r="1" spans="1:152" x14ac:dyDescent="0.25">
      <c r="A1" s="55" t="s">
        <v>0</v>
      </c>
      <c r="E1" s="58" t="s">
        <v>1</v>
      </c>
      <c r="F1" s="59"/>
      <c r="G1" s="56"/>
      <c r="H1" s="59"/>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DM1" s="58"/>
    </row>
    <row r="2" spans="1:152" s="3" customFormat="1" ht="75" x14ac:dyDescent="0.25">
      <c r="A2" s="49" t="s">
        <v>2</v>
      </c>
      <c r="B2" s="49" t="s">
        <v>3</v>
      </c>
      <c r="C2" s="49" t="s">
        <v>4</v>
      </c>
      <c r="D2" s="50" t="s">
        <v>5</v>
      </c>
      <c r="E2" s="51" t="s">
        <v>6</v>
      </c>
      <c r="F2" s="52" t="s">
        <v>7</v>
      </c>
      <c r="G2" s="47" t="s">
        <v>8</v>
      </c>
      <c r="H2" s="53" t="s">
        <v>9</v>
      </c>
      <c r="I2" s="47" t="s">
        <v>10</v>
      </c>
      <c r="J2" s="48" t="s">
        <v>11</v>
      </c>
      <c r="K2" s="46" t="s">
        <v>12</v>
      </c>
      <c r="L2" s="47" t="s">
        <v>13</v>
      </c>
      <c r="M2" s="47" t="s">
        <v>14</v>
      </c>
      <c r="N2" s="48" t="s">
        <v>15</v>
      </c>
      <c r="O2" s="47" t="s">
        <v>16</v>
      </c>
      <c r="P2" s="47" t="s">
        <v>17</v>
      </c>
      <c r="Q2" s="47" t="s">
        <v>18</v>
      </c>
      <c r="R2" s="48" t="s">
        <v>19</v>
      </c>
      <c r="S2" s="47" t="s">
        <v>20</v>
      </c>
      <c r="T2" s="47" t="s">
        <v>21</v>
      </c>
      <c r="U2" s="47" t="s">
        <v>22</v>
      </c>
      <c r="V2" s="48" t="s">
        <v>23</v>
      </c>
      <c r="W2" s="47" t="s">
        <v>24</v>
      </c>
      <c r="X2" s="47" t="s">
        <v>25</v>
      </c>
      <c r="Y2" s="47" t="s">
        <v>26</v>
      </c>
      <c r="Z2" s="48" t="s">
        <v>27</v>
      </c>
      <c r="AA2" s="47" t="s">
        <v>28</v>
      </c>
      <c r="AB2" s="47" t="s">
        <v>29</v>
      </c>
      <c r="AC2" s="47" t="s">
        <v>30</v>
      </c>
      <c r="AD2" s="48" t="s">
        <v>31</v>
      </c>
      <c r="AE2" s="47" t="s">
        <v>32</v>
      </c>
      <c r="AF2" s="47" t="s">
        <v>33</v>
      </c>
      <c r="AG2" s="47" t="s">
        <v>34</v>
      </c>
      <c r="AH2" s="47" t="s">
        <v>35</v>
      </c>
      <c r="AI2" s="54" t="s">
        <v>36</v>
      </c>
      <c r="AJ2" s="48" t="s">
        <v>37</v>
      </c>
      <c r="AK2" s="47" t="s">
        <v>38</v>
      </c>
      <c r="AL2" s="48" t="s">
        <v>39</v>
      </c>
      <c r="AM2" s="51" t="s">
        <v>40</v>
      </c>
      <c r="AN2" s="51" t="s">
        <v>41</v>
      </c>
      <c r="AO2" s="3" t="s">
        <v>42</v>
      </c>
      <c r="AP2" s="3" t="s">
        <v>43</v>
      </c>
      <c r="AQ2" s="3" t="s">
        <v>44</v>
      </c>
      <c r="AR2" s="3" t="s">
        <v>45</v>
      </c>
      <c r="AS2" s="3" t="s">
        <v>46</v>
      </c>
      <c r="AT2" s="3" t="s">
        <v>47</v>
      </c>
      <c r="AU2" s="3" t="s">
        <v>48</v>
      </c>
      <c r="AV2" s="42" t="s">
        <v>49</v>
      </c>
      <c r="AW2" s="3" t="s">
        <v>50</v>
      </c>
      <c r="AX2" s="3" t="s">
        <v>51</v>
      </c>
      <c r="AY2" s="3" t="s">
        <v>52</v>
      </c>
      <c r="AZ2" s="42" t="s">
        <v>53</v>
      </c>
      <c r="BA2" s="3" t="s">
        <v>54</v>
      </c>
      <c r="BB2" s="44" t="s">
        <v>55</v>
      </c>
      <c r="BC2" s="3" t="s">
        <v>42</v>
      </c>
      <c r="BD2" s="3" t="s">
        <v>43</v>
      </c>
      <c r="BE2" s="3" t="s">
        <v>44</v>
      </c>
      <c r="BF2" s="3" t="s">
        <v>45</v>
      </c>
      <c r="BG2" s="3" t="s">
        <v>46</v>
      </c>
      <c r="BH2" s="3" t="s">
        <v>47</v>
      </c>
      <c r="BI2" s="3" t="s">
        <v>48</v>
      </c>
      <c r="BJ2" s="42" t="s">
        <v>49</v>
      </c>
      <c r="BK2" s="3" t="s">
        <v>50</v>
      </c>
      <c r="BL2" s="3" t="s">
        <v>51</v>
      </c>
      <c r="BM2" s="3" t="s">
        <v>52</v>
      </c>
      <c r="BN2" s="42" t="s">
        <v>53</v>
      </c>
      <c r="BO2" s="3" t="s">
        <v>54</v>
      </c>
      <c r="BP2" s="44" t="s">
        <v>55</v>
      </c>
      <c r="BQ2" s="3" t="s">
        <v>56</v>
      </c>
      <c r="BR2" s="3" t="s">
        <v>57</v>
      </c>
      <c r="BS2" s="3" t="s">
        <v>58</v>
      </c>
      <c r="BT2" s="3" t="s">
        <v>59</v>
      </c>
      <c r="BU2" s="3" t="s">
        <v>60</v>
      </c>
      <c r="BV2" s="3" t="s">
        <v>61</v>
      </c>
      <c r="BW2" s="3" t="s">
        <v>62</v>
      </c>
      <c r="BX2" s="42" t="s">
        <v>63</v>
      </c>
      <c r="BY2" s="3" t="s">
        <v>64</v>
      </c>
      <c r="BZ2" s="3" t="s">
        <v>65</v>
      </c>
      <c r="CA2" s="3" t="s">
        <v>66</v>
      </c>
      <c r="CB2" s="42" t="s">
        <v>67</v>
      </c>
      <c r="CC2" s="3" t="s">
        <v>68</v>
      </c>
      <c r="CD2" s="44" t="s">
        <v>69</v>
      </c>
      <c r="CE2" s="3" t="s">
        <v>70</v>
      </c>
      <c r="CF2" s="3" t="s">
        <v>71</v>
      </c>
      <c r="CG2" s="3" t="s">
        <v>72</v>
      </c>
      <c r="CH2" s="3" t="s">
        <v>73</v>
      </c>
      <c r="CI2" s="3" t="s">
        <v>74</v>
      </c>
      <c r="CJ2" s="3" t="s">
        <v>75</v>
      </c>
      <c r="CK2" s="3" t="s">
        <v>76</v>
      </c>
      <c r="CL2" s="42" t="s">
        <v>77</v>
      </c>
      <c r="CM2" s="3" t="s">
        <v>78</v>
      </c>
      <c r="CN2" s="3" t="s">
        <v>79</v>
      </c>
      <c r="CO2" s="3" t="s">
        <v>80</v>
      </c>
      <c r="CP2" s="42" t="s">
        <v>81</v>
      </c>
      <c r="CQ2" s="3" t="s">
        <v>82</v>
      </c>
      <c r="CR2" s="44" t="s">
        <v>83</v>
      </c>
      <c r="CS2" s="3" t="s">
        <v>70</v>
      </c>
      <c r="CT2" s="3" t="s">
        <v>71</v>
      </c>
      <c r="CU2" s="3" t="s">
        <v>72</v>
      </c>
      <c r="CV2" s="3" t="s">
        <v>73</v>
      </c>
      <c r="CW2" s="3" t="s">
        <v>74</v>
      </c>
      <c r="CX2" s="3" t="s">
        <v>75</v>
      </c>
      <c r="CY2" s="3" t="s">
        <v>76</v>
      </c>
      <c r="CZ2" s="42" t="s">
        <v>77</v>
      </c>
      <c r="DA2" s="3" t="s">
        <v>78</v>
      </c>
      <c r="DB2" s="3" t="s">
        <v>79</v>
      </c>
      <c r="DC2" s="3" t="s">
        <v>80</v>
      </c>
      <c r="DD2" s="42" t="s">
        <v>81</v>
      </c>
      <c r="DE2" s="3" t="s">
        <v>82</v>
      </c>
      <c r="DF2" s="44" t="s">
        <v>83</v>
      </c>
      <c r="DG2" s="42" t="s">
        <v>84</v>
      </c>
      <c r="DH2" s="42" t="s">
        <v>85</v>
      </c>
      <c r="DI2" s="43" t="s">
        <v>86</v>
      </c>
      <c r="DJ2" s="43" t="s">
        <v>87</v>
      </c>
      <c r="DK2" s="43" t="s">
        <v>88</v>
      </c>
      <c r="DL2" s="45" t="s">
        <v>89</v>
      </c>
      <c r="DM2" s="46" t="s">
        <v>90</v>
      </c>
      <c r="DN2" s="47" t="s">
        <v>91</v>
      </c>
      <c r="DO2" s="47" t="s">
        <v>92</v>
      </c>
      <c r="DP2" s="47" t="s">
        <v>93</v>
      </c>
      <c r="DQ2" s="48" t="s">
        <v>94</v>
      </c>
    </row>
    <row r="3" spans="1:152" ht="42.75" customHeight="1" x14ac:dyDescent="0.25">
      <c r="A3" s="63" t="s">
        <v>95</v>
      </c>
      <c r="B3" s="63" t="s">
        <v>96</v>
      </c>
      <c r="E3" s="64" t="s">
        <v>97</v>
      </c>
      <c r="F3" s="65" t="s">
        <v>98</v>
      </c>
      <c r="G3" s="60">
        <v>15</v>
      </c>
      <c r="H3" s="66" t="s">
        <v>99</v>
      </c>
      <c r="I3" s="60">
        <v>15</v>
      </c>
      <c r="J3" s="66" t="s">
        <v>99</v>
      </c>
      <c r="K3" s="67">
        <v>229.32</v>
      </c>
      <c r="L3" s="60" t="s">
        <v>100</v>
      </c>
      <c r="M3" s="60" t="s">
        <v>101</v>
      </c>
      <c r="N3" s="62" t="s">
        <v>102</v>
      </c>
      <c r="O3" s="60">
        <v>91.2</v>
      </c>
      <c r="P3" s="60" t="s">
        <v>100</v>
      </c>
      <c r="Q3" s="60">
        <v>73.319999999999993</v>
      </c>
      <c r="R3" s="62" t="s">
        <v>102</v>
      </c>
      <c r="S3" s="60">
        <v>73.2</v>
      </c>
      <c r="T3" s="60" t="s">
        <v>100</v>
      </c>
      <c r="U3" s="60" t="s">
        <v>103</v>
      </c>
      <c r="V3" s="62" t="s">
        <v>102</v>
      </c>
      <c r="W3" s="60">
        <v>82.8</v>
      </c>
      <c r="X3" s="60" t="s">
        <v>100</v>
      </c>
      <c r="Y3" s="60" t="s">
        <v>104</v>
      </c>
      <c r="Z3" s="62" t="s">
        <v>102</v>
      </c>
      <c r="AA3" s="60" t="s">
        <v>105</v>
      </c>
      <c r="AB3" s="60" t="s">
        <v>100</v>
      </c>
      <c r="AC3" s="60" t="s">
        <v>106</v>
      </c>
      <c r="AD3" s="62" t="s">
        <v>102</v>
      </c>
      <c r="AE3" s="60" t="s">
        <v>107</v>
      </c>
      <c r="AF3" s="60" t="s">
        <v>100</v>
      </c>
      <c r="AG3" s="60" t="s">
        <v>108</v>
      </c>
      <c r="AH3" s="60" t="s">
        <v>102</v>
      </c>
      <c r="AI3" s="68" t="s">
        <v>109</v>
      </c>
      <c r="AJ3" s="62" t="s">
        <v>102</v>
      </c>
      <c r="AK3" s="60" t="s">
        <v>110</v>
      </c>
      <c r="AL3" s="62" t="s">
        <v>102</v>
      </c>
      <c r="AM3" s="62" t="s">
        <v>111</v>
      </c>
      <c r="AN3" s="64" t="s">
        <v>100</v>
      </c>
      <c r="AO3" s="60" t="s">
        <v>118</v>
      </c>
      <c r="AP3" s="60" t="s">
        <v>113</v>
      </c>
      <c r="AQ3" s="60" t="s">
        <v>119</v>
      </c>
      <c r="AR3" s="60" t="s">
        <v>120</v>
      </c>
      <c r="AS3" s="60" t="s">
        <v>116</v>
      </c>
      <c r="AT3" s="60" t="s">
        <v>121</v>
      </c>
      <c r="AU3" s="60">
        <v>15</v>
      </c>
      <c r="AV3" s="60">
        <v>1.2</v>
      </c>
      <c r="AW3" s="60">
        <v>4.0999999999999996</v>
      </c>
      <c r="AY3" s="60">
        <v>15</v>
      </c>
      <c r="AZ3" s="60">
        <v>0.7</v>
      </c>
      <c r="BA3" s="60">
        <v>4.8</v>
      </c>
      <c r="BB3" s="61" t="s">
        <v>122</v>
      </c>
      <c r="BC3" s="60" t="s">
        <v>123</v>
      </c>
      <c r="BD3" s="60" t="s">
        <v>124</v>
      </c>
      <c r="BE3" s="60" t="s">
        <v>119</v>
      </c>
      <c r="BF3" s="60" t="s">
        <v>120</v>
      </c>
      <c r="BG3" s="60" t="s">
        <v>116</v>
      </c>
      <c r="BH3" s="60" t="s">
        <v>121</v>
      </c>
      <c r="BI3" s="60">
        <v>15</v>
      </c>
      <c r="BJ3" s="60">
        <v>0.8</v>
      </c>
      <c r="BK3" s="60">
        <v>2.2999999999999998</v>
      </c>
      <c r="BL3" s="60" t="s">
        <v>100</v>
      </c>
      <c r="BM3" s="60">
        <v>15</v>
      </c>
      <c r="BN3" s="60">
        <v>1.3</v>
      </c>
      <c r="BO3" s="60">
        <v>3.8</v>
      </c>
      <c r="BP3" s="61" t="s">
        <v>125</v>
      </c>
      <c r="BQ3" s="60" t="s">
        <v>130</v>
      </c>
      <c r="BR3" s="60" t="s">
        <v>113</v>
      </c>
      <c r="BS3" s="60" t="s">
        <v>128</v>
      </c>
      <c r="BT3" s="60">
        <v>2</v>
      </c>
      <c r="BU3" s="60" t="s">
        <v>116</v>
      </c>
      <c r="BV3" s="60" t="s">
        <v>121</v>
      </c>
      <c r="BW3" s="60">
        <v>15</v>
      </c>
      <c r="BX3" s="60">
        <v>1.1000000000000001</v>
      </c>
      <c r="BY3" s="86">
        <v>1.8</v>
      </c>
      <c r="BZ3" s="60" t="s">
        <v>100</v>
      </c>
      <c r="CA3" s="60">
        <v>15</v>
      </c>
      <c r="CB3" s="86">
        <v>1</v>
      </c>
      <c r="CC3" s="60">
        <v>5</v>
      </c>
      <c r="CD3" s="60" t="s">
        <v>131</v>
      </c>
      <c r="CE3" s="60" t="s">
        <v>126</v>
      </c>
      <c r="CF3" s="60" t="s">
        <v>127</v>
      </c>
      <c r="CG3" s="60" t="s">
        <v>128</v>
      </c>
      <c r="CH3" s="60">
        <v>2</v>
      </c>
      <c r="CI3" s="60" t="s">
        <v>116</v>
      </c>
      <c r="CJ3" s="60" t="s">
        <v>121</v>
      </c>
      <c r="CK3" s="60">
        <v>15</v>
      </c>
      <c r="CL3" s="60">
        <v>1</v>
      </c>
      <c r="CM3" s="86">
        <v>2.8</v>
      </c>
      <c r="CN3" s="60" t="s">
        <v>100</v>
      </c>
      <c r="CO3" s="60">
        <v>15</v>
      </c>
      <c r="CP3" s="86">
        <v>1.6</v>
      </c>
      <c r="CQ3" s="60">
        <v>4</v>
      </c>
      <c r="CR3" s="60" t="s">
        <v>129</v>
      </c>
      <c r="DA3" s="86"/>
      <c r="DD3" s="86"/>
      <c r="DG3" s="60" t="s">
        <v>113</v>
      </c>
      <c r="DH3" s="60" t="s">
        <v>113</v>
      </c>
      <c r="DI3" s="61" t="s">
        <v>113</v>
      </c>
      <c r="DL3" s="69" t="s">
        <v>132</v>
      </c>
      <c r="DM3" s="70">
        <f>'Risk of bias'!O4</f>
        <v>0</v>
      </c>
      <c r="DN3" s="56">
        <f>'Risk of bias'!AX4</f>
        <v>0</v>
      </c>
      <c r="DO3" s="56">
        <f>'Risk of bias'!BM4</f>
        <v>0</v>
      </c>
      <c r="DP3" s="56">
        <f>'Risk of bias'!CF4</f>
        <v>0</v>
      </c>
      <c r="DQ3" s="57">
        <f t="shared" ref="DQ3:DQ10" si="0">SUM(DM3:DP3)</f>
        <v>0</v>
      </c>
      <c r="DT3" s="60" t="s">
        <v>112</v>
      </c>
      <c r="DU3" s="60" t="s">
        <v>113</v>
      </c>
      <c r="DV3" s="60" t="s">
        <v>114</v>
      </c>
      <c r="DW3" s="60" t="s">
        <v>115</v>
      </c>
      <c r="DX3" s="60" t="s">
        <v>116</v>
      </c>
      <c r="DY3" s="60" t="s">
        <v>117</v>
      </c>
      <c r="DZ3" s="60">
        <v>15</v>
      </c>
      <c r="EA3" s="60">
        <v>4.3</v>
      </c>
      <c r="EB3" s="60">
        <v>34.299999999999997</v>
      </c>
      <c r="ED3" s="60">
        <v>15</v>
      </c>
      <c r="EE3" s="60">
        <v>3.8</v>
      </c>
      <c r="EF3" s="60">
        <v>32</v>
      </c>
      <c r="EG3" s="61"/>
      <c r="EI3" s="60" t="s">
        <v>126</v>
      </c>
      <c r="EJ3" s="60" t="s">
        <v>127</v>
      </c>
      <c r="EK3" s="60" t="s">
        <v>128</v>
      </c>
      <c r="EL3" s="60">
        <v>2</v>
      </c>
      <c r="EM3" s="60" t="s">
        <v>116</v>
      </c>
      <c r="EN3" s="60" t="s">
        <v>121</v>
      </c>
      <c r="EO3" s="60">
        <v>15</v>
      </c>
      <c r="EP3" s="60">
        <v>1</v>
      </c>
      <c r="EQ3" s="86">
        <v>2.8</v>
      </c>
      <c r="ER3" s="60" t="s">
        <v>100</v>
      </c>
      <c r="ES3" s="60">
        <v>15</v>
      </c>
      <c r="ET3" s="86">
        <v>1.6</v>
      </c>
      <c r="EU3" s="60">
        <v>4</v>
      </c>
      <c r="EV3" s="60" t="s">
        <v>129</v>
      </c>
    </row>
    <row r="4" spans="1:152" customFormat="1" x14ac:dyDescent="0.25">
      <c r="A4" s="89" t="s">
        <v>133</v>
      </c>
      <c r="B4" s="89" t="s">
        <v>96</v>
      </c>
      <c r="C4" s="90" t="s">
        <v>134</v>
      </c>
      <c r="D4" s="91">
        <v>2010</v>
      </c>
      <c r="E4" s="2" t="s">
        <v>97</v>
      </c>
      <c r="F4" s="92" t="s">
        <v>98</v>
      </c>
      <c r="G4">
        <v>15</v>
      </c>
      <c r="H4" s="93" t="s">
        <v>135</v>
      </c>
      <c r="I4">
        <v>15</v>
      </c>
      <c r="J4" s="93" t="s">
        <v>135</v>
      </c>
      <c r="K4" s="1">
        <f>19.11*12</f>
        <v>229.32</v>
      </c>
      <c r="M4" t="s">
        <v>136</v>
      </c>
      <c r="N4" s="94" t="s">
        <v>137</v>
      </c>
      <c r="O4">
        <f>7.6*12</f>
        <v>91.199999999999989</v>
      </c>
      <c r="Q4" t="s">
        <v>138</v>
      </c>
      <c r="R4" s="94" t="s">
        <v>139</v>
      </c>
      <c r="S4">
        <f>6.1*12</f>
        <v>73.199999999999989</v>
      </c>
      <c r="U4" t="s">
        <v>140</v>
      </c>
      <c r="V4" s="94" t="s">
        <v>137</v>
      </c>
      <c r="W4">
        <f>6.9*12</f>
        <v>82.800000000000011</v>
      </c>
      <c r="Y4" t="s">
        <v>141</v>
      </c>
      <c r="Z4" s="94" t="s">
        <v>137</v>
      </c>
      <c r="AA4">
        <v>53.3</v>
      </c>
      <c r="AC4" t="s">
        <v>106</v>
      </c>
      <c r="AD4" s="94" t="s">
        <v>139</v>
      </c>
      <c r="AE4">
        <v>95.7</v>
      </c>
      <c r="AG4" t="s">
        <v>108</v>
      </c>
      <c r="AH4" t="s">
        <v>142</v>
      </c>
      <c r="AI4" s="1" t="s">
        <v>143</v>
      </c>
      <c r="AJ4" s="94" t="s">
        <v>144</v>
      </c>
      <c r="AK4" t="s">
        <v>145</v>
      </c>
      <c r="AL4" s="94" t="s">
        <v>144</v>
      </c>
      <c r="AM4" s="94" t="s">
        <v>111</v>
      </c>
      <c r="AN4" s="2"/>
      <c r="AO4" t="s">
        <v>146</v>
      </c>
      <c r="AP4" t="s">
        <v>113</v>
      </c>
      <c r="AQ4" t="s">
        <v>119</v>
      </c>
      <c r="AR4" t="s">
        <v>147</v>
      </c>
      <c r="AT4" t="s">
        <v>148</v>
      </c>
      <c r="AU4">
        <v>15</v>
      </c>
      <c r="AV4">
        <v>1.2</v>
      </c>
      <c r="AW4">
        <v>4.0999999999999996</v>
      </c>
      <c r="AY4">
        <v>15</v>
      </c>
      <c r="AZ4">
        <v>0.7</v>
      </c>
      <c r="BA4">
        <v>4.8</v>
      </c>
      <c r="BB4" s="96" t="s">
        <v>149</v>
      </c>
      <c r="BC4" s="114" t="s">
        <v>150</v>
      </c>
      <c r="BD4" s="114" t="s">
        <v>151</v>
      </c>
      <c r="BE4" s="114" t="s">
        <v>119</v>
      </c>
      <c r="BF4" t="s">
        <v>147</v>
      </c>
      <c r="BH4" t="s">
        <v>148</v>
      </c>
      <c r="BI4">
        <v>15</v>
      </c>
      <c r="BJ4">
        <v>0.8</v>
      </c>
      <c r="BK4">
        <v>2.2999999999999998</v>
      </c>
      <c r="BM4">
        <v>15</v>
      </c>
      <c r="BN4">
        <v>1.3</v>
      </c>
      <c r="BO4">
        <v>3.8</v>
      </c>
      <c r="BP4" s="96" t="s">
        <v>152</v>
      </c>
      <c r="BQ4" t="s">
        <v>153</v>
      </c>
      <c r="BR4" t="s">
        <v>113</v>
      </c>
      <c r="BS4" t="s">
        <v>154</v>
      </c>
      <c r="BT4" t="s">
        <v>147</v>
      </c>
      <c r="BV4" t="s">
        <v>148</v>
      </c>
      <c r="BW4">
        <v>15</v>
      </c>
      <c r="BX4">
        <v>1.1000000000000001</v>
      </c>
      <c r="BY4">
        <v>1.8</v>
      </c>
      <c r="CA4">
        <v>15</v>
      </c>
      <c r="CB4">
        <v>1</v>
      </c>
      <c r="CC4">
        <v>5</v>
      </c>
      <c r="CD4" s="96" t="s">
        <v>155</v>
      </c>
      <c r="CE4" t="s">
        <v>156</v>
      </c>
      <c r="CF4" t="s">
        <v>113</v>
      </c>
      <c r="CG4" t="s">
        <v>154</v>
      </c>
      <c r="CH4" t="s">
        <v>147</v>
      </c>
      <c r="CJ4" t="s">
        <v>148</v>
      </c>
      <c r="CK4">
        <v>15</v>
      </c>
      <c r="CL4">
        <v>1</v>
      </c>
      <c r="CM4">
        <v>2.8</v>
      </c>
      <c r="CO4">
        <v>15</v>
      </c>
      <c r="CP4">
        <v>1.6</v>
      </c>
      <c r="CQ4">
        <v>4</v>
      </c>
      <c r="CR4" s="96" t="s">
        <v>157</v>
      </c>
      <c r="CS4" t="s">
        <v>113</v>
      </c>
      <c r="CT4" t="s">
        <v>113</v>
      </c>
      <c r="CU4" s="96" t="s">
        <v>113</v>
      </c>
      <c r="CV4" s="96"/>
      <c r="CW4" s="96"/>
      <c r="CX4" s="27" t="s">
        <v>95</v>
      </c>
      <c r="CY4" s="97">
        <f>'[1]Risk of bias'!O10</f>
        <v>0</v>
      </c>
      <c r="CZ4" s="90">
        <f>'[1]Risk of bias'!AX10</f>
        <v>0</v>
      </c>
      <c r="DA4" s="90">
        <f>'[1]Risk of bias'!BM10</f>
        <v>0</v>
      </c>
      <c r="DB4" s="90">
        <f>'[1]Risk of bias'!CF10</f>
        <v>0</v>
      </c>
      <c r="DC4" s="91">
        <f>SUM(CY4:DB4)</f>
        <v>0</v>
      </c>
    </row>
    <row r="5" spans="1:152" ht="108.95" customHeight="1" x14ac:dyDescent="0.25">
      <c r="A5" s="63" t="s">
        <v>132</v>
      </c>
      <c r="B5" s="63" t="s">
        <v>96</v>
      </c>
      <c r="E5" s="64" t="s">
        <v>97</v>
      </c>
      <c r="F5" s="65" t="s">
        <v>98</v>
      </c>
      <c r="G5" s="60">
        <v>15</v>
      </c>
      <c r="H5" s="66" t="s">
        <v>102</v>
      </c>
      <c r="I5" s="60">
        <v>15</v>
      </c>
      <c r="J5" s="66" t="s">
        <v>102</v>
      </c>
      <c r="K5" s="67">
        <v>239</v>
      </c>
      <c r="M5" s="60" t="s">
        <v>158</v>
      </c>
      <c r="N5" s="62" t="s">
        <v>102</v>
      </c>
      <c r="O5" s="60">
        <v>90</v>
      </c>
      <c r="Q5" s="60" t="s">
        <v>159</v>
      </c>
      <c r="R5" s="62" t="s">
        <v>102</v>
      </c>
      <c r="S5" s="60">
        <v>82</v>
      </c>
      <c r="U5" s="60" t="s">
        <v>160</v>
      </c>
      <c r="V5" s="62" t="s">
        <v>102</v>
      </c>
      <c r="W5" s="60">
        <v>81</v>
      </c>
      <c r="Y5" s="60" t="s">
        <v>161</v>
      </c>
      <c r="Z5" s="62" t="s">
        <v>102</v>
      </c>
      <c r="AA5" s="60">
        <v>53.3</v>
      </c>
      <c r="AC5" s="60" t="s">
        <v>106</v>
      </c>
      <c r="AD5" s="62" t="s">
        <v>102</v>
      </c>
      <c r="AE5" s="60">
        <v>95.7</v>
      </c>
      <c r="AG5" s="60" t="s">
        <v>108</v>
      </c>
      <c r="AH5" s="60" t="s">
        <v>102</v>
      </c>
      <c r="AI5" s="68" t="s">
        <v>162</v>
      </c>
      <c r="AJ5" s="62" t="s">
        <v>102</v>
      </c>
      <c r="AK5" s="60" t="s">
        <v>100</v>
      </c>
      <c r="AM5" s="62" t="s">
        <v>163</v>
      </c>
      <c r="AN5" s="64" t="s">
        <v>164</v>
      </c>
      <c r="AO5" s="60" t="s">
        <v>174</v>
      </c>
      <c r="AP5" s="60" t="s">
        <v>166</v>
      </c>
      <c r="AQ5" s="60" t="s">
        <v>175</v>
      </c>
      <c r="AR5" s="60" t="s">
        <v>168</v>
      </c>
      <c r="AS5" s="60" t="s">
        <v>169</v>
      </c>
      <c r="AT5" s="60" t="s">
        <v>170</v>
      </c>
      <c r="AU5" s="60">
        <v>15</v>
      </c>
      <c r="AV5" s="60">
        <v>1.2</v>
      </c>
      <c r="AW5" s="60">
        <v>4.0999999999999996</v>
      </c>
      <c r="AY5" s="60">
        <v>15</v>
      </c>
      <c r="AZ5" s="60">
        <v>0.7</v>
      </c>
      <c r="BA5" s="60">
        <v>4.8</v>
      </c>
      <c r="BB5" s="61"/>
      <c r="BC5" s="60" t="s">
        <v>176</v>
      </c>
      <c r="BD5" s="60" t="s">
        <v>177</v>
      </c>
      <c r="BE5" s="60" t="s">
        <v>175</v>
      </c>
      <c r="BF5" s="60" t="s">
        <v>173</v>
      </c>
      <c r="BG5" s="60" t="s">
        <v>169</v>
      </c>
      <c r="BH5" s="60" t="s">
        <v>170</v>
      </c>
      <c r="BI5" s="60">
        <v>15</v>
      </c>
      <c r="BJ5" s="60">
        <v>0.8</v>
      </c>
      <c r="BK5" s="60">
        <v>2.2999999999999998</v>
      </c>
      <c r="BM5" s="60">
        <v>15</v>
      </c>
      <c r="BN5" s="60">
        <v>1.3</v>
      </c>
      <c r="BO5" s="60">
        <v>3.8</v>
      </c>
      <c r="BP5" s="60"/>
      <c r="BQ5" s="60" t="s">
        <v>165</v>
      </c>
      <c r="BR5" s="60" t="s">
        <v>166</v>
      </c>
      <c r="BS5" s="60" t="s">
        <v>167</v>
      </c>
      <c r="BT5" s="60" t="s">
        <v>168</v>
      </c>
      <c r="BU5" s="60" t="s">
        <v>169</v>
      </c>
      <c r="BV5" s="60" t="s">
        <v>170</v>
      </c>
      <c r="BW5" s="60">
        <v>15</v>
      </c>
      <c r="BX5" s="60">
        <v>1.1000000000000001</v>
      </c>
      <c r="BY5" s="60">
        <v>1.8</v>
      </c>
      <c r="CA5" s="60">
        <v>15</v>
      </c>
      <c r="CB5" s="60">
        <v>1</v>
      </c>
      <c r="CC5" s="60">
        <v>5</v>
      </c>
      <c r="CE5" s="60" t="s">
        <v>171</v>
      </c>
      <c r="CF5" s="60" t="s">
        <v>172</v>
      </c>
      <c r="CG5" s="60" t="s">
        <v>167</v>
      </c>
      <c r="CH5" s="60" t="s">
        <v>173</v>
      </c>
      <c r="CI5" s="60" t="s">
        <v>169</v>
      </c>
      <c r="CJ5" s="60" t="s">
        <v>170</v>
      </c>
      <c r="CK5" s="60">
        <v>15</v>
      </c>
      <c r="CL5" s="60">
        <v>1</v>
      </c>
      <c r="CM5" s="60">
        <v>2.8</v>
      </c>
      <c r="CP5" s="86"/>
      <c r="DD5" s="86"/>
      <c r="DG5" s="60" t="s">
        <v>166</v>
      </c>
      <c r="DH5" s="60" t="s">
        <v>166</v>
      </c>
      <c r="DI5" s="61" t="s">
        <v>166</v>
      </c>
      <c r="DJ5" s="61" t="s">
        <v>166</v>
      </c>
      <c r="DL5" s="69"/>
      <c r="EP5" s="60">
        <v>15</v>
      </c>
      <c r="EQ5" s="60">
        <v>1.6</v>
      </c>
      <c r="ER5" s="60">
        <v>4</v>
      </c>
      <c r="ES5" s="61"/>
    </row>
    <row r="6" spans="1:152" customFormat="1" x14ac:dyDescent="0.25">
      <c r="A6" s="89" t="s">
        <v>178</v>
      </c>
      <c r="B6" s="89" t="s">
        <v>179</v>
      </c>
      <c r="C6" s="90"/>
      <c r="D6" s="91"/>
      <c r="E6" s="2" t="s">
        <v>180</v>
      </c>
      <c r="F6" s="92" t="s">
        <v>98</v>
      </c>
      <c r="G6">
        <v>15</v>
      </c>
      <c r="H6" s="93" t="s">
        <v>181</v>
      </c>
      <c r="I6">
        <v>15</v>
      </c>
      <c r="J6" t="s">
        <v>181</v>
      </c>
      <c r="K6" s="1">
        <f>19.11*12</f>
        <v>229.32</v>
      </c>
      <c r="M6" t="s">
        <v>182</v>
      </c>
      <c r="N6" s="94" t="s">
        <v>183</v>
      </c>
      <c r="O6">
        <f>7.6*12</f>
        <v>91.199999999999989</v>
      </c>
      <c r="Q6" t="s">
        <v>184</v>
      </c>
      <c r="R6" s="94" t="s">
        <v>183</v>
      </c>
      <c r="S6">
        <f>6.1*12</f>
        <v>73.199999999999989</v>
      </c>
      <c r="U6" t="s">
        <v>185</v>
      </c>
      <c r="V6" s="94" t="s">
        <v>183</v>
      </c>
      <c r="W6">
        <f>6.9*12</f>
        <v>82.800000000000011</v>
      </c>
      <c r="Y6" t="s">
        <v>186</v>
      </c>
      <c r="Z6" s="94" t="s">
        <v>183</v>
      </c>
      <c r="AA6">
        <v>53.3</v>
      </c>
      <c r="AB6" t="s">
        <v>187</v>
      </c>
      <c r="AC6" t="s">
        <v>188</v>
      </c>
      <c r="AD6" s="94" t="s">
        <v>183</v>
      </c>
      <c r="AE6">
        <v>95.7</v>
      </c>
      <c r="AG6" t="s">
        <v>189</v>
      </c>
      <c r="AH6" t="s">
        <v>183</v>
      </c>
      <c r="AI6" s="95" t="s">
        <v>109</v>
      </c>
      <c r="AJ6" s="94" t="s">
        <v>181</v>
      </c>
      <c r="AK6" t="s">
        <v>100</v>
      </c>
      <c r="AL6" s="94"/>
      <c r="AM6" s="94" t="s">
        <v>190</v>
      </c>
      <c r="AN6" s="2" t="s">
        <v>191</v>
      </c>
      <c r="AO6" t="s">
        <v>198</v>
      </c>
      <c r="AP6" t="s">
        <v>166</v>
      </c>
      <c r="AQ6" t="s">
        <v>119</v>
      </c>
      <c r="AR6" t="s">
        <v>199</v>
      </c>
      <c r="AS6" t="s">
        <v>116</v>
      </c>
      <c r="AT6" t="s">
        <v>195</v>
      </c>
      <c r="AU6">
        <v>15</v>
      </c>
      <c r="AV6">
        <v>1.2</v>
      </c>
      <c r="AW6">
        <v>4.0999999999999996</v>
      </c>
      <c r="AY6">
        <v>25</v>
      </c>
      <c r="AZ6">
        <v>0.7</v>
      </c>
      <c r="BA6">
        <v>4.8</v>
      </c>
      <c r="BB6" s="96"/>
      <c r="BC6" t="s">
        <v>200</v>
      </c>
      <c r="BD6" t="s">
        <v>166</v>
      </c>
      <c r="BE6" t="s">
        <v>119</v>
      </c>
      <c r="BF6" t="s">
        <v>199</v>
      </c>
      <c r="BG6" t="s">
        <v>116</v>
      </c>
      <c r="BH6" t="s">
        <v>195</v>
      </c>
      <c r="BI6">
        <v>15</v>
      </c>
      <c r="BJ6">
        <v>0.8</v>
      </c>
      <c r="BK6">
        <v>2.2999999999999998</v>
      </c>
      <c r="BM6">
        <v>25</v>
      </c>
      <c r="BN6">
        <v>1.3</v>
      </c>
      <c r="BO6">
        <v>2.8</v>
      </c>
      <c r="BQ6" t="s">
        <v>192</v>
      </c>
      <c r="BR6" t="s">
        <v>166</v>
      </c>
      <c r="BS6" t="s">
        <v>193</v>
      </c>
      <c r="BT6" t="s">
        <v>194</v>
      </c>
      <c r="BU6" t="s">
        <v>116</v>
      </c>
      <c r="BV6" t="s">
        <v>195</v>
      </c>
      <c r="BW6">
        <v>15</v>
      </c>
      <c r="BX6">
        <v>1.1000000000000001</v>
      </c>
      <c r="BY6">
        <v>1.8</v>
      </c>
      <c r="CA6">
        <v>25</v>
      </c>
      <c r="CB6">
        <v>1</v>
      </c>
      <c r="CC6">
        <v>5</v>
      </c>
      <c r="CD6" s="96"/>
      <c r="CE6" t="s">
        <v>196</v>
      </c>
      <c r="CF6" t="s">
        <v>166</v>
      </c>
      <c r="CG6" t="s">
        <v>193</v>
      </c>
      <c r="CH6" t="s">
        <v>194</v>
      </c>
      <c r="CI6" t="s">
        <v>116</v>
      </c>
      <c r="CJ6" t="s">
        <v>195</v>
      </c>
      <c r="CK6">
        <v>15</v>
      </c>
      <c r="CL6">
        <v>1</v>
      </c>
      <c r="CM6" t="s">
        <v>197</v>
      </c>
      <c r="DR6" s="60"/>
      <c r="DS6" s="60"/>
      <c r="DT6" s="60"/>
      <c r="DU6" s="60"/>
      <c r="DV6" s="60"/>
      <c r="DW6" s="60"/>
      <c r="DX6" s="60"/>
      <c r="DY6" s="60"/>
      <c r="DZ6" s="60"/>
      <c r="EA6" s="60"/>
      <c r="EB6" s="60"/>
      <c r="EC6" s="60"/>
      <c r="ED6" s="60"/>
      <c r="EE6" s="60"/>
      <c r="EF6" s="60"/>
      <c r="EG6" s="60"/>
      <c r="EH6" s="60"/>
      <c r="EI6" s="60"/>
      <c r="EJ6" s="60"/>
      <c r="EK6" s="60"/>
      <c r="EL6" s="60"/>
      <c r="EM6" s="60"/>
      <c r="EN6" s="60"/>
      <c r="EP6">
        <v>25</v>
      </c>
      <c r="EQ6">
        <v>1.6</v>
      </c>
      <c r="ER6">
        <v>4</v>
      </c>
      <c r="ES6" s="96"/>
    </row>
    <row r="7" spans="1:152" s="132" customFormat="1" x14ac:dyDescent="0.25">
      <c r="A7" s="127" t="s">
        <v>202</v>
      </c>
      <c r="B7" s="128" t="s">
        <v>203</v>
      </c>
      <c r="C7" s="127" t="s">
        <v>204</v>
      </c>
      <c r="D7" s="129">
        <v>2010</v>
      </c>
      <c r="E7" s="130" t="s">
        <v>97</v>
      </c>
      <c r="F7" s="131" t="s">
        <v>98</v>
      </c>
      <c r="G7" s="132">
        <v>15</v>
      </c>
      <c r="H7" s="133" t="s">
        <v>102</v>
      </c>
      <c r="I7" s="132">
        <v>15</v>
      </c>
      <c r="J7" s="133" t="s">
        <v>102</v>
      </c>
      <c r="K7" s="134">
        <v>239</v>
      </c>
      <c r="M7" s="132" t="s">
        <v>158</v>
      </c>
      <c r="N7" s="135" t="s">
        <v>102</v>
      </c>
      <c r="O7" s="134">
        <v>90</v>
      </c>
      <c r="Q7" s="132" t="s">
        <v>159</v>
      </c>
      <c r="R7" s="135" t="s">
        <v>102</v>
      </c>
      <c r="S7" s="132">
        <v>82</v>
      </c>
      <c r="U7" s="132" t="s">
        <v>160</v>
      </c>
      <c r="V7" s="135" t="s">
        <v>102</v>
      </c>
      <c r="W7" s="127">
        <v>81</v>
      </c>
      <c r="X7" s="127"/>
      <c r="Y7" s="127" t="s">
        <v>205</v>
      </c>
      <c r="Z7" s="135" t="s">
        <v>102</v>
      </c>
      <c r="AA7" s="127">
        <v>53.3</v>
      </c>
      <c r="AB7" s="127"/>
      <c r="AC7" s="127" t="s">
        <v>106</v>
      </c>
      <c r="AD7" s="129" t="s">
        <v>102</v>
      </c>
      <c r="AE7" s="127">
        <v>95.7</v>
      </c>
      <c r="AF7" s="127"/>
      <c r="AG7" s="127" t="s">
        <v>108</v>
      </c>
      <c r="AH7" s="129" t="s">
        <v>102</v>
      </c>
      <c r="AI7" s="136" t="s">
        <v>109</v>
      </c>
      <c r="AJ7" s="137" t="s">
        <v>206</v>
      </c>
      <c r="AK7" s="127" t="s">
        <v>207</v>
      </c>
      <c r="AL7" s="137" t="s">
        <v>206</v>
      </c>
      <c r="AM7" s="137" t="s">
        <v>111</v>
      </c>
      <c r="AN7" s="130" t="s">
        <v>187</v>
      </c>
      <c r="AO7" s="132" t="s">
        <v>215</v>
      </c>
      <c r="AQ7" s="132" t="s">
        <v>119</v>
      </c>
      <c r="AR7" s="132" t="s">
        <v>209</v>
      </c>
      <c r="AS7" s="132" t="s">
        <v>210</v>
      </c>
      <c r="AT7" s="132" t="s">
        <v>187</v>
      </c>
      <c r="AV7" s="132" t="s">
        <v>216</v>
      </c>
      <c r="AW7" s="132" t="s">
        <v>217</v>
      </c>
      <c r="AX7" s="138"/>
      <c r="AY7" s="138"/>
      <c r="AZ7" s="138"/>
      <c r="BA7" s="138"/>
      <c r="BB7" s="138"/>
      <c r="BC7" s="132" t="s">
        <v>215</v>
      </c>
      <c r="BE7" s="132" t="s">
        <v>119</v>
      </c>
      <c r="BF7" s="132" t="s">
        <v>209</v>
      </c>
      <c r="BG7" s="132" t="s">
        <v>210</v>
      </c>
      <c r="BH7" s="132" t="s">
        <v>187</v>
      </c>
      <c r="BJ7" s="132" t="s">
        <v>216</v>
      </c>
      <c r="BK7" s="132" t="s">
        <v>217</v>
      </c>
      <c r="BM7" s="138"/>
      <c r="BN7" s="138"/>
      <c r="BO7" s="138"/>
      <c r="BP7" s="139"/>
      <c r="BQ7" s="132" t="s">
        <v>208</v>
      </c>
      <c r="BR7" s="132" t="s">
        <v>187</v>
      </c>
      <c r="BS7" s="132" t="s">
        <v>128</v>
      </c>
      <c r="BT7" s="132" t="s">
        <v>209</v>
      </c>
      <c r="BU7" s="132" t="s">
        <v>210</v>
      </c>
      <c r="BV7" s="132" t="s">
        <v>187</v>
      </c>
      <c r="BX7" s="132" t="s">
        <v>211</v>
      </c>
      <c r="BY7" s="132" t="s">
        <v>212</v>
      </c>
      <c r="CB7" s="132" t="s">
        <v>213</v>
      </c>
      <c r="CC7" s="132" t="s">
        <v>214</v>
      </c>
      <c r="CD7" s="133"/>
      <c r="CE7" s="132" t="s">
        <v>208</v>
      </c>
      <c r="CF7" s="132" t="s">
        <v>187</v>
      </c>
      <c r="CG7" s="132" t="s">
        <v>128</v>
      </c>
      <c r="CH7" s="132" t="s">
        <v>209</v>
      </c>
      <c r="CI7" s="132" t="s">
        <v>210</v>
      </c>
      <c r="CJ7" s="132" t="s">
        <v>187</v>
      </c>
      <c r="CL7" s="132" t="s">
        <v>211</v>
      </c>
      <c r="CM7" s="132" t="s">
        <v>212</v>
      </c>
      <c r="CP7" s="132" t="s">
        <v>213</v>
      </c>
      <c r="CQ7" s="132" t="s">
        <v>214</v>
      </c>
      <c r="CR7" s="133"/>
      <c r="DR7" s="138"/>
      <c r="DS7" s="138"/>
      <c r="DT7" s="132" t="s">
        <v>220</v>
      </c>
      <c r="DU7" s="132" t="s">
        <v>187</v>
      </c>
      <c r="DV7" s="132" t="s">
        <v>119</v>
      </c>
      <c r="DX7" s="132" t="s">
        <v>221</v>
      </c>
      <c r="DY7" s="132" t="s">
        <v>222</v>
      </c>
      <c r="DZ7" s="132" t="s">
        <v>187</v>
      </c>
      <c r="EA7" s="132">
        <v>4.3</v>
      </c>
      <c r="EB7" s="132">
        <v>34.299999999999997</v>
      </c>
      <c r="EE7" s="132">
        <v>3.8</v>
      </c>
      <c r="EF7" s="132">
        <v>32</v>
      </c>
      <c r="EG7" s="133"/>
      <c r="EH7" s="138"/>
      <c r="EI7" s="138"/>
      <c r="EJ7" s="138"/>
      <c r="EK7" s="138"/>
      <c r="EL7" s="138"/>
      <c r="EM7" s="138"/>
      <c r="EN7" s="138"/>
      <c r="EO7" s="132" t="s">
        <v>187</v>
      </c>
      <c r="EQ7" s="132" t="s">
        <v>218</v>
      </c>
      <c r="ER7" s="132" t="s">
        <v>219</v>
      </c>
      <c r="ES7" s="133" t="s">
        <v>187</v>
      </c>
    </row>
    <row r="8" spans="1:152" s="77" customFormat="1" ht="90" x14ac:dyDescent="0.25">
      <c r="A8" s="71" t="s">
        <v>95</v>
      </c>
      <c r="B8" s="72" t="s">
        <v>223</v>
      </c>
      <c r="C8" s="73"/>
      <c r="D8" s="74"/>
      <c r="E8" s="75" t="s">
        <v>97</v>
      </c>
      <c r="F8" s="76" t="s">
        <v>224</v>
      </c>
      <c r="G8" s="77">
        <v>25</v>
      </c>
      <c r="H8" s="61" t="s">
        <v>225</v>
      </c>
      <c r="I8" s="77">
        <v>25</v>
      </c>
      <c r="J8" s="61" t="s">
        <v>225</v>
      </c>
      <c r="K8" s="78">
        <v>150</v>
      </c>
      <c r="L8" s="77">
        <v>45.6</v>
      </c>
      <c r="M8" s="77" t="s">
        <v>226</v>
      </c>
      <c r="N8" s="79" t="s">
        <v>225</v>
      </c>
      <c r="O8" s="77">
        <v>72</v>
      </c>
      <c r="P8" s="77">
        <v>0.6</v>
      </c>
      <c r="Q8" s="87">
        <v>45479</v>
      </c>
      <c r="R8" s="79" t="s">
        <v>225</v>
      </c>
      <c r="S8" s="77">
        <v>81.599999999999994</v>
      </c>
      <c r="T8" s="77">
        <v>28.8</v>
      </c>
      <c r="U8" s="77" t="s">
        <v>100</v>
      </c>
      <c r="V8" s="79" t="s">
        <v>102</v>
      </c>
      <c r="W8" s="77">
        <v>81.599999999999994</v>
      </c>
      <c r="X8" s="77">
        <v>8.4</v>
      </c>
      <c r="Y8" s="77" t="s">
        <v>100</v>
      </c>
      <c r="Z8" s="79" t="s">
        <v>102</v>
      </c>
      <c r="AA8" s="77" t="s">
        <v>227</v>
      </c>
      <c r="AB8" s="88">
        <v>5.4</v>
      </c>
      <c r="AC8" s="77" t="s">
        <v>100</v>
      </c>
      <c r="AD8" s="79" t="s">
        <v>102</v>
      </c>
      <c r="AE8" s="77">
        <v>112.8</v>
      </c>
      <c r="AF8" s="77">
        <v>12.4</v>
      </c>
      <c r="AG8" s="77" t="s">
        <v>100</v>
      </c>
      <c r="AH8" s="77" t="s">
        <v>102</v>
      </c>
      <c r="AI8" s="78" t="s">
        <v>109</v>
      </c>
      <c r="AJ8" s="79" t="s">
        <v>228</v>
      </c>
      <c r="AK8" s="77" t="s">
        <v>229</v>
      </c>
      <c r="AL8" s="79" t="s">
        <v>228</v>
      </c>
      <c r="AM8" s="79" t="s">
        <v>111</v>
      </c>
      <c r="AN8" s="75" t="s">
        <v>100</v>
      </c>
      <c r="AO8" s="77" t="s">
        <v>230</v>
      </c>
      <c r="AP8" s="77" t="s">
        <v>113</v>
      </c>
      <c r="AQ8" s="77" t="s">
        <v>119</v>
      </c>
      <c r="AR8" s="77" t="s">
        <v>100</v>
      </c>
      <c r="AS8" s="77" t="s">
        <v>231</v>
      </c>
      <c r="AT8" s="77" t="s">
        <v>117</v>
      </c>
      <c r="AU8" s="77">
        <v>25</v>
      </c>
      <c r="AV8" s="77" t="s">
        <v>100</v>
      </c>
      <c r="AW8" s="77" t="s">
        <v>100</v>
      </c>
      <c r="AX8" s="77" t="s">
        <v>232</v>
      </c>
      <c r="AY8" s="77">
        <v>25</v>
      </c>
      <c r="AZ8" s="77" t="s">
        <v>100</v>
      </c>
      <c r="BA8" s="77" t="s">
        <v>100</v>
      </c>
      <c r="BB8" s="77" t="s">
        <v>233</v>
      </c>
      <c r="BQ8" s="77" t="s">
        <v>237</v>
      </c>
      <c r="BR8" s="60" t="s">
        <v>113</v>
      </c>
      <c r="BS8" s="77" t="s">
        <v>119</v>
      </c>
      <c r="BT8" s="77" t="s">
        <v>100</v>
      </c>
      <c r="BU8" s="77" t="s">
        <v>116</v>
      </c>
      <c r="BV8" s="77" t="s">
        <v>117</v>
      </c>
      <c r="BW8" s="77">
        <v>25</v>
      </c>
      <c r="BX8" s="77" t="s">
        <v>100</v>
      </c>
      <c r="BY8" s="77" t="s">
        <v>100</v>
      </c>
      <c r="BZ8" s="60" t="s">
        <v>238</v>
      </c>
      <c r="CA8" s="77">
        <v>25</v>
      </c>
      <c r="CB8" s="77" t="s">
        <v>100</v>
      </c>
      <c r="CC8" s="77" t="s">
        <v>100</v>
      </c>
      <c r="CD8" s="80" t="s">
        <v>239</v>
      </c>
      <c r="CE8" s="77" t="s">
        <v>234</v>
      </c>
      <c r="CF8" s="77" t="s">
        <v>113</v>
      </c>
      <c r="CG8" s="77" t="s">
        <v>167</v>
      </c>
      <c r="CH8" s="77" t="s">
        <v>100</v>
      </c>
      <c r="CI8" s="77" t="s">
        <v>231</v>
      </c>
      <c r="CJ8" s="77" t="s">
        <v>117</v>
      </c>
      <c r="CK8" s="77">
        <v>25</v>
      </c>
      <c r="CL8" s="60" t="s">
        <v>100</v>
      </c>
      <c r="CM8" s="77" t="s">
        <v>100</v>
      </c>
      <c r="CN8" s="77" t="s">
        <v>235</v>
      </c>
      <c r="CO8" s="77">
        <v>25</v>
      </c>
      <c r="CP8" s="77" t="s">
        <v>100</v>
      </c>
      <c r="CQ8" s="77" t="s">
        <v>100</v>
      </c>
      <c r="CR8" s="80" t="s">
        <v>236</v>
      </c>
      <c r="DG8" s="77" t="s">
        <v>113</v>
      </c>
      <c r="DH8" s="77" t="s">
        <v>113</v>
      </c>
      <c r="DI8" s="80" t="s">
        <v>113</v>
      </c>
      <c r="DJ8" s="80"/>
      <c r="DK8" s="80"/>
      <c r="DL8" s="81" t="s">
        <v>241</v>
      </c>
      <c r="DM8" s="82">
        <f>'Risk of bias'!O5</f>
        <v>0</v>
      </c>
      <c r="DN8" s="83">
        <f>'Risk of bias'!AX5</f>
        <v>0</v>
      </c>
      <c r="DO8" s="83">
        <f>'Risk of bias'!BM5</f>
        <v>0</v>
      </c>
      <c r="DP8" s="83">
        <f>'Risk of bias'!CF5</f>
        <v>0</v>
      </c>
      <c r="DQ8" s="84">
        <f t="shared" si="0"/>
        <v>0</v>
      </c>
      <c r="DR8" s="77" t="s">
        <v>234</v>
      </c>
      <c r="DS8" s="77" t="s">
        <v>113</v>
      </c>
      <c r="DT8" s="77" t="s">
        <v>167</v>
      </c>
      <c r="DU8" s="77" t="s">
        <v>100</v>
      </c>
      <c r="DV8" s="77" t="s">
        <v>231</v>
      </c>
      <c r="DW8" s="77" t="s">
        <v>117</v>
      </c>
      <c r="DX8" s="77">
        <v>25</v>
      </c>
      <c r="DY8" s="60" t="s">
        <v>100</v>
      </c>
      <c r="DZ8" s="77" t="s">
        <v>100</v>
      </c>
      <c r="EA8" s="77" t="s">
        <v>235</v>
      </c>
      <c r="EB8" s="77">
        <v>25</v>
      </c>
      <c r="EC8" s="77" t="s">
        <v>100</v>
      </c>
      <c r="ED8" s="77" t="s">
        <v>100</v>
      </c>
      <c r="EE8" s="80" t="s">
        <v>236</v>
      </c>
    </row>
    <row r="9" spans="1:152" ht="135" x14ac:dyDescent="0.25">
      <c r="A9" s="63" t="s">
        <v>95</v>
      </c>
      <c r="B9" s="63" t="s">
        <v>242</v>
      </c>
      <c r="E9" s="64" t="s">
        <v>97</v>
      </c>
      <c r="F9" s="65" t="s">
        <v>243</v>
      </c>
      <c r="G9" s="60">
        <v>42</v>
      </c>
      <c r="H9" s="66" t="s">
        <v>244</v>
      </c>
      <c r="I9" s="60">
        <v>38</v>
      </c>
      <c r="J9" s="66" t="s">
        <v>244</v>
      </c>
      <c r="K9" s="67">
        <v>91.07</v>
      </c>
      <c r="L9" s="60">
        <v>17.27</v>
      </c>
      <c r="M9" s="60" t="s">
        <v>245</v>
      </c>
      <c r="N9" s="62" t="s">
        <v>183</v>
      </c>
      <c r="O9" s="60">
        <v>40.520000000000003</v>
      </c>
      <c r="P9" s="60">
        <v>5.25</v>
      </c>
      <c r="Q9" s="60" t="s">
        <v>246</v>
      </c>
      <c r="R9" s="62" t="s">
        <v>183</v>
      </c>
      <c r="S9" s="60">
        <v>49.98</v>
      </c>
      <c r="T9" s="60">
        <v>9.32</v>
      </c>
      <c r="U9" s="60" t="s">
        <v>247</v>
      </c>
      <c r="V9" s="62" t="s">
        <v>183</v>
      </c>
      <c r="W9" s="60">
        <v>50</v>
      </c>
      <c r="X9" s="60">
        <v>5.88</v>
      </c>
      <c r="Y9" s="60" t="s">
        <v>248</v>
      </c>
      <c r="Z9" s="62" t="s">
        <v>183</v>
      </c>
      <c r="AA9" s="60" t="s">
        <v>100</v>
      </c>
      <c r="AB9" s="60" t="s">
        <v>100</v>
      </c>
      <c r="AC9" s="60" t="s">
        <v>100</v>
      </c>
      <c r="AD9" s="62" t="s">
        <v>100</v>
      </c>
      <c r="AE9" s="60" t="s">
        <v>100</v>
      </c>
      <c r="AF9" s="60" t="s">
        <v>100</v>
      </c>
      <c r="AG9" s="60" t="s">
        <v>100</v>
      </c>
      <c r="AH9" s="60" t="s">
        <v>100</v>
      </c>
      <c r="AI9" s="67" t="s">
        <v>109</v>
      </c>
      <c r="AJ9" s="62" t="s">
        <v>244</v>
      </c>
      <c r="AK9" s="60" t="s">
        <v>229</v>
      </c>
      <c r="AL9" s="62" t="s">
        <v>244</v>
      </c>
      <c r="AM9" s="62" t="s">
        <v>111</v>
      </c>
      <c r="AN9" s="64" t="s">
        <v>100</v>
      </c>
      <c r="AO9" s="60" t="s">
        <v>249</v>
      </c>
      <c r="AP9" s="60" t="s">
        <v>113</v>
      </c>
      <c r="AQ9" s="60" t="s">
        <v>250</v>
      </c>
      <c r="AR9" s="85">
        <v>45417</v>
      </c>
      <c r="AS9" s="60" t="s">
        <v>231</v>
      </c>
      <c r="AT9" s="60" t="s">
        <v>117</v>
      </c>
      <c r="AU9" s="60">
        <v>42</v>
      </c>
      <c r="AV9" s="60">
        <v>2.17</v>
      </c>
      <c r="AW9" s="60">
        <v>5.81</v>
      </c>
      <c r="AX9" s="60" t="s">
        <v>251</v>
      </c>
      <c r="AY9" s="60">
        <v>38</v>
      </c>
      <c r="AZ9" s="60">
        <v>2.39</v>
      </c>
      <c r="BA9" s="60">
        <v>7.16</v>
      </c>
      <c r="BB9" s="60" t="s">
        <v>252</v>
      </c>
      <c r="DG9" s="60" t="s">
        <v>113</v>
      </c>
      <c r="DH9" s="60" t="s">
        <v>113</v>
      </c>
      <c r="DI9" s="61" t="s">
        <v>113</v>
      </c>
      <c r="DL9" s="69" t="s">
        <v>95</v>
      </c>
      <c r="DM9" s="70">
        <f>'Risk of bias'!O6</f>
        <v>0</v>
      </c>
      <c r="DN9" s="56">
        <f>'Risk of bias'!AX6</f>
        <v>0</v>
      </c>
      <c r="DO9" s="56">
        <f>'Risk of bias'!BM6</f>
        <v>0</v>
      </c>
      <c r="DP9" s="56">
        <f>'Risk of bias'!CF6</f>
        <v>0</v>
      </c>
      <c r="DQ9" s="57">
        <f t="shared" si="0"/>
        <v>0</v>
      </c>
      <c r="DR9" s="60" t="s">
        <v>253</v>
      </c>
      <c r="DS9" s="60" t="s">
        <v>113</v>
      </c>
      <c r="DT9" s="60" t="s">
        <v>254</v>
      </c>
      <c r="DU9" s="60" t="s">
        <v>255</v>
      </c>
      <c r="DV9" s="60" t="s">
        <v>231</v>
      </c>
      <c r="DW9" s="60" t="s">
        <v>100</v>
      </c>
      <c r="DX9" s="60">
        <v>42</v>
      </c>
      <c r="DY9" s="60">
        <v>0.44</v>
      </c>
      <c r="DZ9" s="60">
        <v>0.495</v>
      </c>
      <c r="EA9" s="60" t="s">
        <v>256</v>
      </c>
      <c r="EB9" s="60">
        <v>38</v>
      </c>
      <c r="EC9" s="60">
        <v>0.42</v>
      </c>
      <c r="ED9" s="60">
        <v>0.68</v>
      </c>
      <c r="EE9" s="61" t="s">
        <v>257</v>
      </c>
    </row>
    <row r="10" spans="1:152" s="77" customFormat="1" x14ac:dyDescent="0.25">
      <c r="A10" s="71"/>
      <c r="B10" s="72"/>
      <c r="C10" s="73"/>
      <c r="D10" s="74"/>
      <c r="E10" s="75"/>
      <c r="F10" s="76"/>
      <c r="H10" s="61"/>
      <c r="K10" s="78"/>
      <c r="N10" s="79"/>
      <c r="R10" s="79"/>
      <c r="V10" s="79"/>
      <c r="Z10" s="79"/>
      <c r="AD10" s="79"/>
      <c r="AI10" s="78"/>
      <c r="AJ10" s="79"/>
      <c r="AL10" s="79"/>
      <c r="AM10" s="79"/>
      <c r="AN10" s="75"/>
      <c r="BJ10" s="60"/>
      <c r="BP10" s="80"/>
      <c r="BR10" s="60"/>
      <c r="BZ10" s="60"/>
      <c r="CD10" s="80"/>
      <c r="DI10" s="80"/>
      <c r="DJ10" s="80"/>
      <c r="DK10" s="80"/>
      <c r="DL10" s="81" t="s">
        <v>133</v>
      </c>
      <c r="DM10" s="82">
        <f>'Risk of bias'!O7</f>
        <v>0</v>
      </c>
      <c r="DN10" s="83">
        <f>'Risk of bias'!AX7</f>
        <v>0</v>
      </c>
      <c r="DO10" s="83">
        <f>'Risk of bias'!BM7</f>
        <v>0</v>
      </c>
      <c r="DP10" s="83">
        <f>'Risk of bias'!CF7</f>
        <v>0</v>
      </c>
      <c r="DQ10" s="84">
        <f t="shared" si="0"/>
        <v>0</v>
      </c>
    </row>
    <row r="11" spans="1:152" customFormat="1" x14ac:dyDescent="0.25">
      <c r="A11" s="89" t="s">
        <v>133</v>
      </c>
      <c r="B11" s="89" t="s">
        <v>242</v>
      </c>
      <c r="C11" s="90" t="s">
        <v>258</v>
      </c>
      <c r="D11" s="91">
        <v>2017</v>
      </c>
      <c r="E11" s="2" t="s">
        <v>97</v>
      </c>
      <c r="F11" s="92" t="s">
        <v>243</v>
      </c>
      <c r="G11">
        <v>42</v>
      </c>
      <c r="H11" s="93" t="s">
        <v>259</v>
      </c>
      <c r="I11">
        <v>38</v>
      </c>
      <c r="J11" t="s">
        <v>259</v>
      </c>
      <c r="K11" s="1">
        <v>91.07</v>
      </c>
      <c r="L11">
        <v>17.27</v>
      </c>
      <c r="M11" t="s">
        <v>245</v>
      </c>
      <c r="N11" s="94" t="s">
        <v>139</v>
      </c>
      <c r="O11">
        <v>40.520000000000003</v>
      </c>
      <c r="P11">
        <v>5.25</v>
      </c>
      <c r="Q11" t="s">
        <v>246</v>
      </c>
      <c r="R11" s="94" t="s">
        <v>139</v>
      </c>
      <c r="S11">
        <v>49.98</v>
      </c>
      <c r="T11">
        <v>9.32</v>
      </c>
      <c r="U11" t="s">
        <v>247</v>
      </c>
      <c r="V11" s="94" t="s">
        <v>139</v>
      </c>
      <c r="W11">
        <v>50</v>
      </c>
      <c r="X11">
        <v>5.88</v>
      </c>
      <c r="Y11" t="s">
        <v>248</v>
      </c>
      <c r="Z11" s="94" t="s">
        <v>139</v>
      </c>
      <c r="AD11" s="94"/>
      <c r="AI11" s="95" t="s">
        <v>260</v>
      </c>
      <c r="AJ11" s="94" t="s">
        <v>261</v>
      </c>
      <c r="AK11" t="s">
        <v>262</v>
      </c>
      <c r="AL11" s="94" t="s">
        <v>263</v>
      </c>
      <c r="AM11" s="94" t="s">
        <v>111</v>
      </c>
      <c r="AN11" s="2"/>
      <c r="AO11" t="s">
        <v>264</v>
      </c>
      <c r="BB11" s="96"/>
      <c r="BP11" s="96"/>
      <c r="CD11" s="96"/>
      <c r="CR11" s="96"/>
      <c r="CU11" s="96"/>
      <c r="CV11" s="96"/>
      <c r="CW11" s="96"/>
      <c r="CX11" s="27" t="s">
        <v>132</v>
      </c>
      <c r="CY11" s="97">
        <f>'[1]Risk of bias'!O8</f>
        <v>0</v>
      </c>
      <c r="CZ11" s="90">
        <f>'[1]Risk of bias'!AX8</f>
        <v>0</v>
      </c>
      <c r="DA11" s="90">
        <f>'[1]Risk of bias'!BM8</f>
        <v>0</v>
      </c>
      <c r="DB11" s="90">
        <f>'[1]Risk of bias'!CF8</f>
        <v>0</v>
      </c>
      <c r="DC11" s="91">
        <f t="shared" ref="DC11:DC12" si="1">SUM(CY11:DB11)</f>
        <v>0</v>
      </c>
    </row>
    <row r="12" spans="1:152" s="104" customFormat="1" ht="105" x14ac:dyDescent="0.25">
      <c r="A12" s="98" t="s">
        <v>133</v>
      </c>
      <c r="B12" s="99" t="s">
        <v>223</v>
      </c>
      <c r="C12" s="100" t="s">
        <v>265</v>
      </c>
      <c r="D12" s="101">
        <v>2011</v>
      </c>
      <c r="E12" s="102" t="s">
        <v>97</v>
      </c>
      <c r="F12" s="103" t="s">
        <v>266</v>
      </c>
      <c r="G12" s="104">
        <v>25</v>
      </c>
      <c r="H12" s="105" t="s">
        <v>267</v>
      </c>
      <c r="I12" s="104" t="s">
        <v>268</v>
      </c>
      <c r="J12" s="105" t="s">
        <v>267</v>
      </c>
      <c r="K12" s="106">
        <f>12.5*12</f>
        <v>150</v>
      </c>
      <c r="L12" s="106">
        <f>3.8*12</f>
        <v>45.599999999999994</v>
      </c>
      <c r="M12" s="104" t="s">
        <v>269</v>
      </c>
      <c r="N12" s="107" t="s">
        <v>270</v>
      </c>
      <c r="O12" s="104">
        <f>6*12</f>
        <v>72</v>
      </c>
      <c r="P12" s="104">
        <f>0.05*12</f>
        <v>0.60000000000000009</v>
      </c>
      <c r="Q12" s="104" t="s">
        <v>271</v>
      </c>
      <c r="R12" s="107" t="s">
        <v>270</v>
      </c>
      <c r="S12" s="106">
        <f>6.8*12</f>
        <v>81.599999999999994</v>
      </c>
      <c r="T12" s="106">
        <f>2.4*12</f>
        <v>28.799999999999997</v>
      </c>
      <c r="U12" s="104" t="s">
        <v>269</v>
      </c>
      <c r="V12" s="107" t="s">
        <v>272</v>
      </c>
      <c r="W12" s="104">
        <f>6.8*12</f>
        <v>81.599999999999994</v>
      </c>
      <c r="X12" s="104">
        <f>0.7*12</f>
        <v>8.3999999999999986</v>
      </c>
      <c r="Z12" s="107" t="s">
        <v>272</v>
      </c>
      <c r="AA12" s="104">
        <v>54.4</v>
      </c>
      <c r="AB12" s="104">
        <v>5.4</v>
      </c>
      <c r="AD12" s="107" t="s">
        <v>139</v>
      </c>
      <c r="AE12" s="104">
        <v>112.8</v>
      </c>
      <c r="AF12" s="104">
        <v>12.4</v>
      </c>
      <c r="AG12" s="106"/>
      <c r="AH12" s="104" t="s">
        <v>139</v>
      </c>
      <c r="AI12" s="108" t="s">
        <v>260</v>
      </c>
      <c r="AJ12" s="107" t="s">
        <v>273</v>
      </c>
      <c r="AL12" s="107"/>
      <c r="AM12" s="107" t="s">
        <v>111</v>
      </c>
      <c r="AN12" s="102"/>
      <c r="AO12" s="104" t="s">
        <v>230</v>
      </c>
      <c r="AP12" s="104" t="s">
        <v>113</v>
      </c>
      <c r="AQ12" s="104" t="s">
        <v>119</v>
      </c>
      <c r="AR12" s="104" t="s">
        <v>274</v>
      </c>
      <c r="AS12" s="104" t="s">
        <v>275</v>
      </c>
      <c r="AT12" s="104" t="s">
        <v>276</v>
      </c>
      <c r="AV12" s="106"/>
      <c r="AW12" s="104" t="s">
        <v>277</v>
      </c>
      <c r="AX12" s="104" t="s">
        <v>278</v>
      </c>
      <c r="BA12" s="104" t="s">
        <v>279</v>
      </c>
      <c r="BB12" s="104" t="s">
        <v>280</v>
      </c>
      <c r="BC12" s="104" t="s">
        <v>281</v>
      </c>
      <c r="BD12" s="106" t="s">
        <v>113</v>
      </c>
      <c r="BE12" s="104" t="s">
        <v>254</v>
      </c>
      <c r="BF12" s="104" t="s">
        <v>274</v>
      </c>
      <c r="BG12" s="104" t="s">
        <v>275</v>
      </c>
      <c r="BH12" s="104" t="s">
        <v>276</v>
      </c>
      <c r="BK12" s="104" t="s">
        <v>282</v>
      </c>
      <c r="BL12" s="104" t="s">
        <v>283</v>
      </c>
      <c r="BO12" s="104" t="s">
        <v>284</v>
      </c>
      <c r="BP12" s="104" t="s">
        <v>285</v>
      </c>
      <c r="BQ12" s="104" t="s">
        <v>281</v>
      </c>
      <c r="BR12" s="106" t="s">
        <v>113</v>
      </c>
      <c r="BS12" s="104" t="s">
        <v>254</v>
      </c>
      <c r="BT12" s="104" t="s">
        <v>274</v>
      </c>
      <c r="BU12" s="104" t="s">
        <v>275</v>
      </c>
      <c r="BV12" s="104" t="s">
        <v>276</v>
      </c>
      <c r="BY12" s="104" t="s">
        <v>282</v>
      </c>
      <c r="BZ12" s="104" t="s">
        <v>283</v>
      </c>
      <c r="CC12" s="104" t="s">
        <v>284</v>
      </c>
      <c r="CD12" s="104" t="s">
        <v>285</v>
      </c>
      <c r="CE12" s="104" t="s">
        <v>281</v>
      </c>
      <c r="CF12" s="106" t="s">
        <v>113</v>
      </c>
      <c r="CG12" s="104" t="s">
        <v>254</v>
      </c>
      <c r="CH12" s="104" t="s">
        <v>274</v>
      </c>
      <c r="CI12" s="104" t="s">
        <v>275</v>
      </c>
      <c r="CJ12" s="104" t="s">
        <v>276</v>
      </c>
      <c r="CM12" s="104" t="s">
        <v>282</v>
      </c>
      <c r="CN12" s="104" t="s">
        <v>283</v>
      </c>
      <c r="CQ12" s="104" t="s">
        <v>284</v>
      </c>
      <c r="CR12" s="104" t="s">
        <v>285</v>
      </c>
      <c r="CS12" s="104" t="s">
        <v>113</v>
      </c>
      <c r="CT12" s="104" t="s">
        <v>113</v>
      </c>
      <c r="CU12" s="109" t="s">
        <v>113</v>
      </c>
      <c r="CV12" s="109"/>
      <c r="CW12" s="109"/>
      <c r="CX12" s="110" t="s">
        <v>241</v>
      </c>
      <c r="CY12" s="111">
        <f>'[1]Risk of bias'!O9</f>
        <v>0</v>
      </c>
      <c r="CZ12" s="112">
        <f>'[1]Risk of bias'!AX9</f>
        <v>0</v>
      </c>
      <c r="DA12" s="112">
        <f>'[1]Risk of bias'!BM9</f>
        <v>0</v>
      </c>
      <c r="DB12" s="112">
        <f>'[1]Risk of bias'!CF9</f>
        <v>0</v>
      </c>
      <c r="DC12" s="113">
        <f t="shared" si="1"/>
        <v>0</v>
      </c>
    </row>
    <row r="13" spans="1:152" customFormat="1" ht="14.45" customHeight="1" x14ac:dyDescent="0.25">
      <c r="A13" s="89" t="s">
        <v>241</v>
      </c>
      <c r="B13" s="89" t="s">
        <v>286</v>
      </c>
      <c r="C13" s="90" t="s">
        <v>287</v>
      </c>
      <c r="D13" s="91">
        <v>2011</v>
      </c>
      <c r="E13" s="2" t="s">
        <v>97</v>
      </c>
      <c r="F13" s="92" t="s">
        <v>224</v>
      </c>
      <c r="G13">
        <v>25</v>
      </c>
      <c r="H13" s="93" t="s">
        <v>288</v>
      </c>
      <c r="I13">
        <v>25</v>
      </c>
      <c r="J13" s="60" t="s">
        <v>289</v>
      </c>
      <c r="K13" s="1" t="s">
        <v>290</v>
      </c>
      <c r="L13" t="s">
        <v>291</v>
      </c>
      <c r="M13" s="115" t="s">
        <v>292</v>
      </c>
      <c r="N13" s="94" t="s">
        <v>293</v>
      </c>
      <c r="O13" t="s">
        <v>294</v>
      </c>
      <c r="P13" t="s">
        <v>295</v>
      </c>
      <c r="Q13" s="116" t="s">
        <v>296</v>
      </c>
      <c r="R13" s="94" t="s">
        <v>297</v>
      </c>
      <c r="S13" t="s">
        <v>298</v>
      </c>
      <c r="T13" t="s">
        <v>299</v>
      </c>
      <c r="V13" s="94" t="s">
        <v>102</v>
      </c>
      <c r="W13" t="s">
        <v>298</v>
      </c>
      <c r="X13" t="s">
        <v>300</v>
      </c>
      <c r="Z13" s="94" t="s">
        <v>102</v>
      </c>
      <c r="AA13" t="s">
        <v>227</v>
      </c>
      <c r="AB13" t="s">
        <v>301</v>
      </c>
      <c r="AD13" s="94" t="s">
        <v>102</v>
      </c>
      <c r="AE13" t="s">
        <v>302</v>
      </c>
      <c r="AF13" t="s">
        <v>303</v>
      </c>
      <c r="AH13" t="s">
        <v>102</v>
      </c>
      <c r="AI13" s="95" t="s">
        <v>109</v>
      </c>
      <c r="AJ13" s="94" t="s">
        <v>288</v>
      </c>
      <c r="AK13" s="114" t="s">
        <v>100</v>
      </c>
      <c r="AL13" s="94"/>
      <c r="AM13" s="94" t="s">
        <v>111</v>
      </c>
      <c r="AN13" s="2" t="s">
        <v>304</v>
      </c>
      <c r="AO13" t="s">
        <v>305</v>
      </c>
      <c r="AP13" t="s">
        <v>113</v>
      </c>
      <c r="AQ13" t="s">
        <v>114</v>
      </c>
      <c r="AR13" t="s">
        <v>306</v>
      </c>
      <c r="AS13" s="60" t="s">
        <v>116</v>
      </c>
      <c r="AT13" s="60" t="s">
        <v>307</v>
      </c>
      <c r="AX13" t="s">
        <v>308</v>
      </c>
      <c r="BB13" t="s">
        <v>309</v>
      </c>
      <c r="BC13" t="s">
        <v>310</v>
      </c>
      <c r="BD13" t="s">
        <v>113</v>
      </c>
      <c r="BE13" t="s">
        <v>311</v>
      </c>
      <c r="BF13" t="s">
        <v>306</v>
      </c>
      <c r="BG13" s="60" t="s">
        <v>116</v>
      </c>
      <c r="BH13" s="60" t="s">
        <v>307</v>
      </c>
      <c r="BL13" t="s">
        <v>312</v>
      </c>
      <c r="BP13" t="s">
        <v>312</v>
      </c>
      <c r="BQ13" t="s">
        <v>313</v>
      </c>
      <c r="BR13" t="s">
        <v>113</v>
      </c>
      <c r="BS13" t="s">
        <v>114</v>
      </c>
      <c r="BT13" t="s">
        <v>306</v>
      </c>
      <c r="BU13" s="60" t="s">
        <v>116</v>
      </c>
      <c r="BV13" s="60" t="s">
        <v>307</v>
      </c>
      <c r="BZ13" t="s">
        <v>314</v>
      </c>
      <c r="CD13" s="96" t="s">
        <v>314</v>
      </c>
      <c r="CE13" t="s">
        <v>315</v>
      </c>
      <c r="CF13" t="s">
        <v>113</v>
      </c>
      <c r="CG13" t="s">
        <v>114</v>
      </c>
      <c r="CH13" t="s">
        <v>306</v>
      </c>
      <c r="CI13" s="60" t="s">
        <v>116</v>
      </c>
      <c r="CJ13" s="60" t="s">
        <v>307</v>
      </c>
      <c r="CN13" t="s">
        <v>316</v>
      </c>
      <c r="CR13" t="s">
        <v>316</v>
      </c>
      <c r="CS13" t="s">
        <v>317</v>
      </c>
      <c r="CT13" t="s">
        <v>113</v>
      </c>
      <c r="CU13" t="s">
        <v>254</v>
      </c>
      <c r="CV13" t="s">
        <v>306</v>
      </c>
      <c r="CW13" s="60" t="s">
        <v>116</v>
      </c>
      <c r="CX13" s="60" t="s">
        <v>307</v>
      </c>
      <c r="DB13" t="s">
        <v>318</v>
      </c>
      <c r="DF13" t="s">
        <v>318</v>
      </c>
      <c r="DG13" t="s">
        <v>319</v>
      </c>
      <c r="DH13" t="s">
        <v>113</v>
      </c>
      <c r="DI13" t="s">
        <v>254</v>
      </c>
      <c r="DJ13" t="s">
        <v>306</v>
      </c>
      <c r="DK13" s="60" t="s">
        <v>116</v>
      </c>
      <c r="DL13" s="60" t="s">
        <v>307</v>
      </c>
      <c r="DP13" t="s">
        <v>320</v>
      </c>
      <c r="DT13" t="s">
        <v>320</v>
      </c>
      <c r="DU13" t="s">
        <v>321</v>
      </c>
      <c r="DV13" t="s">
        <v>113</v>
      </c>
      <c r="DW13" t="s">
        <v>167</v>
      </c>
      <c r="DX13" t="s">
        <v>306</v>
      </c>
      <c r="DY13" s="60" t="s">
        <v>116</v>
      </c>
      <c r="DZ13" s="60" t="s">
        <v>307</v>
      </c>
      <c r="ED13" t="s">
        <v>322</v>
      </c>
      <c r="EH13" t="s">
        <v>322</v>
      </c>
      <c r="EI13" t="s">
        <v>113</v>
      </c>
      <c r="EJ13" t="s">
        <v>113</v>
      </c>
      <c r="EK13" s="96" t="s">
        <v>113</v>
      </c>
      <c r="EL13" s="96"/>
      <c r="EM13" s="96"/>
      <c r="EN13" s="27" t="s">
        <v>132</v>
      </c>
      <c r="EO13" s="97">
        <f>'[3]Risk of bias'!O11</f>
        <v>0</v>
      </c>
      <c r="EP13" s="90">
        <f>'[3]Risk of bias'!AX11</f>
        <v>0</v>
      </c>
      <c r="EQ13" s="90">
        <f>'[3]Risk of bias'!BM11</f>
        <v>0</v>
      </c>
      <c r="ER13" s="90">
        <f>'[3]Risk of bias'!CF11</f>
        <v>0</v>
      </c>
      <c r="ES13" s="91">
        <f t="shared" ref="ES13" si="2">SUM(EO13:ER13)</f>
        <v>0</v>
      </c>
    </row>
    <row r="14" spans="1:152" customFormat="1" x14ac:dyDescent="0.25">
      <c r="A14" s="89" t="s">
        <v>178</v>
      </c>
      <c r="B14" s="89" t="s">
        <v>323</v>
      </c>
      <c r="C14" s="90"/>
      <c r="D14" s="91"/>
      <c r="E14" s="2" t="s">
        <v>180</v>
      </c>
      <c r="F14" s="92"/>
      <c r="G14">
        <v>25</v>
      </c>
      <c r="H14" s="93" t="s">
        <v>324</v>
      </c>
      <c r="I14">
        <v>50</v>
      </c>
      <c r="J14" s="93" t="s">
        <v>324</v>
      </c>
      <c r="K14" s="1">
        <f>12.5*12</f>
        <v>150</v>
      </c>
      <c r="L14">
        <f>3.8*12</f>
        <v>45.599999999999994</v>
      </c>
      <c r="M14" t="s">
        <v>325</v>
      </c>
      <c r="N14" s="94" t="s">
        <v>324</v>
      </c>
      <c r="O14">
        <v>72</v>
      </c>
      <c r="P14">
        <v>0.6</v>
      </c>
      <c r="Q14" t="s">
        <v>326</v>
      </c>
      <c r="R14" s="94" t="s">
        <v>324</v>
      </c>
      <c r="S14">
        <f>6.8*12</f>
        <v>81.599999999999994</v>
      </c>
      <c r="T14">
        <f>2.4*12</f>
        <v>28.799999999999997</v>
      </c>
      <c r="V14" s="94" t="s">
        <v>183</v>
      </c>
      <c r="W14">
        <f>6.8*12</f>
        <v>81.599999999999994</v>
      </c>
      <c r="X14">
        <f>0.7*12</f>
        <v>8.3999999999999986</v>
      </c>
      <c r="Z14" s="94" t="s">
        <v>183</v>
      </c>
      <c r="AA14">
        <v>52.2</v>
      </c>
      <c r="AB14">
        <v>5.4</v>
      </c>
      <c r="AD14" s="94" t="s">
        <v>183</v>
      </c>
      <c r="AE14">
        <v>112.8</v>
      </c>
      <c r="AF14">
        <v>12.4</v>
      </c>
      <c r="AH14" t="s">
        <v>183</v>
      </c>
      <c r="AI14" s="1" t="s">
        <v>109</v>
      </c>
      <c r="AJ14" s="94" t="s">
        <v>327</v>
      </c>
      <c r="AK14" t="s">
        <v>100</v>
      </c>
      <c r="AL14" s="94"/>
      <c r="AM14" s="94" t="s">
        <v>190</v>
      </c>
      <c r="AN14" s="2" t="s">
        <v>328</v>
      </c>
      <c r="AO14" t="s">
        <v>329</v>
      </c>
      <c r="AP14" t="s">
        <v>166</v>
      </c>
      <c r="AQ14" t="s">
        <v>119</v>
      </c>
      <c r="AS14" t="s">
        <v>116</v>
      </c>
      <c r="AT14" t="s">
        <v>330</v>
      </c>
      <c r="AU14">
        <v>25</v>
      </c>
      <c r="AX14" s="96" t="s">
        <v>331</v>
      </c>
      <c r="BB14" s="96" t="s">
        <v>332</v>
      </c>
      <c r="BC14" t="s">
        <v>192</v>
      </c>
      <c r="BD14" t="s">
        <v>113</v>
      </c>
      <c r="BE14" t="s">
        <v>193</v>
      </c>
      <c r="BG14" t="s">
        <v>116</v>
      </c>
      <c r="BH14" s="117" t="s">
        <v>330</v>
      </c>
      <c r="BI14">
        <v>25</v>
      </c>
      <c r="BL14" s="118" t="s">
        <v>333</v>
      </c>
      <c r="BM14">
        <v>25</v>
      </c>
      <c r="BP14" s="118" t="s">
        <v>334</v>
      </c>
      <c r="BQ14" t="s">
        <v>237</v>
      </c>
      <c r="BR14" t="s">
        <v>113</v>
      </c>
      <c r="BS14" t="s">
        <v>119</v>
      </c>
      <c r="BU14" t="s">
        <v>116</v>
      </c>
      <c r="BV14" t="s">
        <v>330</v>
      </c>
      <c r="BW14">
        <v>25</v>
      </c>
      <c r="BZ14" t="s">
        <v>335</v>
      </c>
      <c r="CA14">
        <v>25</v>
      </c>
      <c r="CD14" s="96" t="s">
        <v>336</v>
      </c>
      <c r="CE14" t="s">
        <v>337</v>
      </c>
      <c r="CF14" t="s">
        <v>113</v>
      </c>
      <c r="CG14" t="s">
        <v>119</v>
      </c>
      <c r="CI14" s="117" t="s">
        <v>116</v>
      </c>
      <c r="CJ14" s="117" t="s">
        <v>330</v>
      </c>
      <c r="CK14">
        <v>25</v>
      </c>
      <c r="CN14" t="s">
        <v>335</v>
      </c>
      <c r="CO14">
        <v>25</v>
      </c>
      <c r="CR14" t="s">
        <v>338</v>
      </c>
      <c r="CS14" t="s">
        <v>339</v>
      </c>
      <c r="CT14" t="s">
        <v>113</v>
      </c>
      <c r="CU14" t="s">
        <v>254</v>
      </c>
      <c r="CW14" s="117" t="s">
        <v>116</v>
      </c>
      <c r="CX14" s="117" t="s">
        <v>330</v>
      </c>
      <c r="CY14">
        <v>25</v>
      </c>
      <c r="DB14" t="s">
        <v>340</v>
      </c>
      <c r="DC14">
        <v>25</v>
      </c>
      <c r="DF14" t="s">
        <v>341</v>
      </c>
      <c r="DG14" t="s">
        <v>342</v>
      </c>
      <c r="DH14" t="s">
        <v>113</v>
      </c>
      <c r="DI14" t="s">
        <v>254</v>
      </c>
      <c r="DK14" s="117" t="s">
        <v>116</v>
      </c>
      <c r="DL14" s="117" t="s">
        <v>330</v>
      </c>
      <c r="DM14">
        <v>25</v>
      </c>
      <c r="DP14" t="s">
        <v>340</v>
      </c>
      <c r="DQ14">
        <v>25</v>
      </c>
      <c r="DT14" t="s">
        <v>338</v>
      </c>
      <c r="DU14" t="s">
        <v>343</v>
      </c>
      <c r="DV14" t="s">
        <v>113</v>
      </c>
      <c r="DW14" t="s">
        <v>344</v>
      </c>
      <c r="DY14" s="117" t="s">
        <v>116</v>
      </c>
      <c r="DZ14" s="117" t="s">
        <v>330</v>
      </c>
      <c r="EA14">
        <v>25</v>
      </c>
      <c r="ED14" t="s">
        <v>345</v>
      </c>
      <c r="EE14">
        <v>25</v>
      </c>
      <c r="EH14" t="s">
        <v>336</v>
      </c>
      <c r="EI14" s="96" t="s">
        <v>113</v>
      </c>
      <c r="EJ14" s="96" t="s">
        <v>201</v>
      </c>
      <c r="EK14" s="96" t="s">
        <v>346</v>
      </c>
      <c r="EL14" s="27" t="s">
        <v>95</v>
      </c>
      <c r="EM14" s="97">
        <f>'[2]Risk of bias'!O15</f>
        <v>0</v>
      </c>
      <c r="EN14" s="90">
        <f>'[2]Risk of bias'!AX15</f>
        <v>0</v>
      </c>
      <c r="EO14" s="90">
        <f>'[2]Risk of bias'!BM15</f>
        <v>0</v>
      </c>
      <c r="EP14" s="90">
        <f>'[2]Risk of bias'!CF15</f>
        <v>0</v>
      </c>
      <c r="EQ14" s="91">
        <f t="shared" ref="EQ14:EQ15" si="3">SUM(EM14:EP14)</f>
        <v>0</v>
      </c>
    </row>
    <row r="15" spans="1:152" customFormat="1" x14ac:dyDescent="0.25">
      <c r="A15" s="89" t="s">
        <v>178</v>
      </c>
      <c r="B15" s="89" t="s">
        <v>347</v>
      </c>
      <c r="C15" s="90"/>
      <c r="D15" s="91"/>
      <c r="E15" s="2" t="s">
        <v>180</v>
      </c>
      <c r="F15" s="92" t="s">
        <v>348</v>
      </c>
      <c r="G15">
        <v>42</v>
      </c>
      <c r="H15" s="93" t="s">
        <v>183</v>
      </c>
      <c r="I15">
        <v>38</v>
      </c>
      <c r="J15" t="s">
        <v>183</v>
      </c>
      <c r="K15" s="1">
        <v>91.07</v>
      </c>
      <c r="L15">
        <v>17.27</v>
      </c>
      <c r="M15" t="s">
        <v>349</v>
      </c>
      <c r="N15" s="94" t="s">
        <v>183</v>
      </c>
      <c r="O15">
        <v>40.520000000000003</v>
      </c>
      <c r="P15">
        <v>5.88</v>
      </c>
      <c r="Q15" t="s">
        <v>350</v>
      </c>
      <c r="R15" s="94" t="s">
        <v>183</v>
      </c>
      <c r="S15">
        <v>49.98</v>
      </c>
      <c r="T15">
        <v>9.32</v>
      </c>
      <c r="U15" t="s">
        <v>351</v>
      </c>
      <c r="V15" s="94" t="s">
        <v>183</v>
      </c>
      <c r="W15">
        <v>50</v>
      </c>
      <c r="X15">
        <v>5.88</v>
      </c>
      <c r="Y15" t="s">
        <v>352</v>
      </c>
      <c r="Z15" s="94" t="s">
        <v>183</v>
      </c>
      <c r="AD15" s="94"/>
      <c r="AI15" s="1" t="s">
        <v>109</v>
      </c>
      <c r="AJ15" s="94" t="s">
        <v>353</v>
      </c>
      <c r="AK15" t="s">
        <v>100</v>
      </c>
      <c r="AL15" s="94"/>
      <c r="AM15" s="94" t="s">
        <v>190</v>
      </c>
      <c r="AN15" s="2" t="s">
        <v>328</v>
      </c>
      <c r="AO15" t="s">
        <v>354</v>
      </c>
      <c r="AP15" t="s">
        <v>166</v>
      </c>
      <c r="AQ15" t="s">
        <v>119</v>
      </c>
      <c r="AR15" t="s">
        <v>355</v>
      </c>
      <c r="AS15" t="s">
        <v>231</v>
      </c>
      <c r="AT15" t="s">
        <v>356</v>
      </c>
      <c r="AU15">
        <v>42</v>
      </c>
      <c r="AV15">
        <v>2.17</v>
      </c>
      <c r="AW15">
        <v>5.81</v>
      </c>
      <c r="AX15" t="s">
        <v>357</v>
      </c>
      <c r="AY15">
        <v>38</v>
      </c>
      <c r="AZ15">
        <v>2.39</v>
      </c>
      <c r="BA15">
        <v>7.19</v>
      </c>
      <c r="BB15" s="96" t="s">
        <v>358</v>
      </c>
      <c r="BP15" s="96"/>
      <c r="CD15" s="96"/>
      <c r="EI15" s="96" t="s">
        <v>113</v>
      </c>
      <c r="EJ15" s="96" t="s">
        <v>201</v>
      </c>
      <c r="EK15" s="96" t="s">
        <v>359</v>
      </c>
      <c r="EL15" s="27" t="s">
        <v>360</v>
      </c>
      <c r="EM15" s="97">
        <f>'[2]Risk of bias'!O17</f>
        <v>0</v>
      </c>
      <c r="EN15" s="90">
        <f>'[2]Risk of bias'!AX17</f>
        <v>0</v>
      </c>
      <c r="EO15" s="90">
        <f>'[2]Risk of bias'!BM17</f>
        <v>0</v>
      </c>
      <c r="EP15" s="90">
        <f>'[2]Risk of bias'!CF17</f>
        <v>0</v>
      </c>
      <c r="EQ15" s="91">
        <f t="shared" si="3"/>
        <v>0</v>
      </c>
    </row>
    <row r="16" spans="1:152" customFormat="1" x14ac:dyDescent="0.25">
      <c r="A16" s="90" t="s">
        <v>202</v>
      </c>
      <c r="B16" s="89" t="s">
        <v>361</v>
      </c>
      <c r="C16" s="90" t="s">
        <v>362</v>
      </c>
      <c r="D16" s="91">
        <v>2017</v>
      </c>
      <c r="E16" s="2" t="s">
        <v>97</v>
      </c>
      <c r="F16" s="92"/>
      <c r="G16">
        <v>42</v>
      </c>
      <c r="H16" s="93" t="s">
        <v>102</v>
      </c>
      <c r="I16">
        <v>38</v>
      </c>
      <c r="J16" s="93" t="s">
        <v>102</v>
      </c>
      <c r="K16" s="1">
        <v>91.07</v>
      </c>
      <c r="L16">
        <v>17.27</v>
      </c>
      <c r="M16" t="s">
        <v>245</v>
      </c>
      <c r="N16" s="93" t="s">
        <v>102</v>
      </c>
      <c r="O16">
        <v>40.520000000000003</v>
      </c>
      <c r="P16">
        <v>5.25</v>
      </c>
      <c r="Q16" t="s">
        <v>246</v>
      </c>
      <c r="R16" s="93" t="s">
        <v>102</v>
      </c>
      <c r="S16">
        <v>49.98</v>
      </c>
      <c r="T16">
        <v>9.32</v>
      </c>
      <c r="U16" t="s">
        <v>247</v>
      </c>
      <c r="V16" s="93" t="s">
        <v>102</v>
      </c>
      <c r="W16">
        <v>50</v>
      </c>
      <c r="X16">
        <v>5.88</v>
      </c>
      <c r="Y16" t="s">
        <v>248</v>
      </c>
      <c r="Z16" s="93" t="s">
        <v>102</v>
      </c>
      <c r="AD16" s="94"/>
      <c r="AI16" s="95" t="s">
        <v>109</v>
      </c>
      <c r="AJ16" s="94" t="s">
        <v>363</v>
      </c>
      <c r="AK16" t="s">
        <v>364</v>
      </c>
      <c r="AL16" s="94" t="s">
        <v>363</v>
      </c>
      <c r="AM16" s="94" t="s">
        <v>111</v>
      </c>
      <c r="AN16" s="2" t="s">
        <v>187</v>
      </c>
      <c r="AO16" t="s">
        <v>365</v>
      </c>
      <c r="AP16" t="s">
        <v>187</v>
      </c>
      <c r="AQ16" t="s">
        <v>366</v>
      </c>
      <c r="AT16" t="s">
        <v>367</v>
      </c>
      <c r="AU16">
        <v>42</v>
      </c>
      <c r="AV16">
        <v>2.17</v>
      </c>
      <c r="AW16">
        <v>5.81</v>
      </c>
      <c r="AY16">
        <v>38</v>
      </c>
      <c r="AZ16">
        <v>2.39</v>
      </c>
      <c r="BA16">
        <v>7.16</v>
      </c>
      <c r="BB16" s="96"/>
      <c r="BC16" t="s">
        <v>368</v>
      </c>
      <c r="BE16" t="s">
        <v>369</v>
      </c>
      <c r="BH16" t="s">
        <v>370</v>
      </c>
      <c r="BI16">
        <v>36</v>
      </c>
      <c r="BJ16">
        <v>5.58</v>
      </c>
      <c r="BK16">
        <v>33.39</v>
      </c>
      <c r="BM16">
        <v>33</v>
      </c>
      <c r="BN16">
        <v>4.9800000000000004</v>
      </c>
      <c r="BO16">
        <v>23.73</v>
      </c>
      <c r="BP16" s="96"/>
      <c r="CD16" s="96"/>
      <c r="CG16" s="96"/>
      <c r="CH16" s="96"/>
      <c r="CI16" s="96"/>
      <c r="CJ16" s="27" t="s">
        <v>371</v>
      </c>
      <c r="CK16" s="97">
        <f>'[4]Risk of bias'!O16</f>
        <v>0</v>
      </c>
      <c r="CL16" s="90">
        <f>'[4]Risk of bias'!AX16</f>
        <v>0</v>
      </c>
      <c r="CM16" s="90">
        <f>'[4]Risk of bias'!BM16</f>
        <v>0</v>
      </c>
      <c r="CN16" s="90">
        <f>'[4]Risk of bias'!CF16</f>
        <v>0</v>
      </c>
      <c r="CO16" s="91">
        <f t="shared" ref="CO16" si="4">SUM(CK16:CN16)</f>
        <v>0</v>
      </c>
    </row>
    <row r="17" spans="1:93" customFormat="1" x14ac:dyDescent="0.25">
      <c r="A17" s="90" t="s">
        <v>202</v>
      </c>
      <c r="B17" s="89" t="s">
        <v>286</v>
      </c>
      <c r="C17" s="90" t="s">
        <v>372</v>
      </c>
      <c r="D17" s="91">
        <v>2011</v>
      </c>
      <c r="E17" s="2" t="s">
        <v>97</v>
      </c>
      <c r="F17" s="92"/>
      <c r="G17">
        <v>25</v>
      </c>
      <c r="H17" s="96" t="s">
        <v>373</v>
      </c>
      <c r="I17">
        <v>25</v>
      </c>
      <c r="J17" t="s">
        <v>374</v>
      </c>
      <c r="K17" s="1">
        <v>12.5</v>
      </c>
      <c r="L17">
        <v>3.8</v>
      </c>
      <c r="M17" t="s">
        <v>226</v>
      </c>
      <c r="N17" s="94" t="s">
        <v>375</v>
      </c>
      <c r="O17">
        <v>6</v>
      </c>
      <c r="P17">
        <v>0.05</v>
      </c>
      <c r="Q17" t="s">
        <v>376</v>
      </c>
      <c r="R17" s="94" t="s">
        <v>375</v>
      </c>
      <c r="S17">
        <v>6.8</v>
      </c>
      <c r="T17">
        <v>2.4</v>
      </c>
      <c r="V17" s="94" t="s">
        <v>102</v>
      </c>
      <c r="W17">
        <v>6.8</v>
      </c>
      <c r="X17">
        <v>0.7</v>
      </c>
      <c r="Z17" s="94" t="s">
        <v>102</v>
      </c>
      <c r="AA17">
        <v>54.2</v>
      </c>
      <c r="AB17">
        <v>5.4</v>
      </c>
      <c r="AD17" s="94" t="s">
        <v>102</v>
      </c>
      <c r="AE17">
        <v>112.8</v>
      </c>
      <c r="AF17">
        <v>12.4</v>
      </c>
      <c r="AH17" t="s">
        <v>102</v>
      </c>
      <c r="AI17" s="1" t="s">
        <v>109</v>
      </c>
      <c r="AJ17" s="94" t="s">
        <v>377</v>
      </c>
      <c r="AK17" t="s">
        <v>364</v>
      </c>
      <c r="AL17" s="94" t="s">
        <v>377</v>
      </c>
      <c r="AM17" s="94" t="s">
        <v>111</v>
      </c>
      <c r="AN17" s="2" t="s">
        <v>187</v>
      </c>
      <c r="AO17" t="s">
        <v>378</v>
      </c>
      <c r="AP17" t="s">
        <v>187</v>
      </c>
      <c r="AQ17" t="s">
        <v>128</v>
      </c>
      <c r="AR17" t="s">
        <v>209</v>
      </c>
      <c r="AS17" t="s">
        <v>210</v>
      </c>
      <c r="AT17" t="s">
        <v>367</v>
      </c>
      <c r="AU17" t="s">
        <v>187</v>
      </c>
      <c r="BB17" s="96"/>
      <c r="BC17" t="s">
        <v>379</v>
      </c>
      <c r="BE17" t="s">
        <v>119</v>
      </c>
      <c r="BF17" t="s">
        <v>209</v>
      </c>
      <c r="BG17" t="s">
        <v>210</v>
      </c>
      <c r="BH17" t="s">
        <v>367</v>
      </c>
      <c r="BI17" t="s">
        <v>187</v>
      </c>
      <c r="BP17" s="96"/>
      <c r="CD17" s="96"/>
      <c r="CG17" s="96"/>
      <c r="CH17" s="96"/>
      <c r="CI17" s="96" t="s">
        <v>380</v>
      </c>
      <c r="CJ17" s="94" t="s">
        <v>187</v>
      </c>
      <c r="CK17" s="97"/>
      <c r="CL17" s="90"/>
      <c r="CM17" s="90"/>
      <c r="CN17" s="90"/>
      <c r="CO17" s="91"/>
    </row>
    <row r="18" spans="1:93" x14ac:dyDescent="0.25">
      <c r="W18" s="56"/>
      <c r="X18" s="56"/>
      <c r="Y18" s="56"/>
      <c r="Z18" s="57"/>
      <c r="AA18" s="56"/>
      <c r="AB18" s="56"/>
      <c r="AC18" s="56"/>
      <c r="AD18" s="57"/>
      <c r="AE18" s="56"/>
      <c r="AF18" s="56"/>
      <c r="AG18" s="56"/>
      <c r="AH18" s="56"/>
      <c r="AI18" s="70"/>
      <c r="AJ18" s="62"/>
    </row>
    <row r="19" spans="1:93" x14ac:dyDescent="0.25">
      <c r="W19" s="56"/>
      <c r="X19" s="56"/>
      <c r="Y19" s="56"/>
      <c r="Z19" s="57"/>
      <c r="AA19" s="56"/>
      <c r="AB19" s="56"/>
      <c r="AC19" s="56"/>
      <c r="AD19" s="57"/>
      <c r="AE19" s="56"/>
      <c r="AF19" s="56"/>
      <c r="AG19" s="56"/>
      <c r="AH19" s="56"/>
      <c r="AI19" s="70"/>
      <c r="AJ19" s="62"/>
    </row>
    <row r="20" spans="1:93" x14ac:dyDescent="0.25">
      <c r="AH20" s="60"/>
      <c r="AI20" s="67"/>
      <c r="AJ20" s="62"/>
    </row>
    <row r="21" spans="1:93" x14ac:dyDescent="0.25">
      <c r="AH21" s="60"/>
      <c r="AI21" s="67"/>
      <c r="AJ21" s="62"/>
    </row>
    <row r="22" spans="1:93" x14ac:dyDescent="0.25">
      <c r="AH22" s="60"/>
      <c r="AI22" s="67"/>
      <c r="AJ22" s="62"/>
    </row>
    <row r="23" spans="1:93" x14ac:dyDescent="0.25">
      <c r="AH23" s="60"/>
      <c r="AI23" s="67"/>
      <c r="AJ23" s="62"/>
    </row>
    <row r="24" spans="1:93" x14ac:dyDescent="0.25">
      <c r="AH24" s="60"/>
      <c r="AI24" s="67"/>
      <c r="AJ24" s="62"/>
    </row>
    <row r="25" spans="1:93" x14ac:dyDescent="0.25">
      <c r="AH25" s="60"/>
      <c r="AI25" s="67"/>
      <c r="AJ25" s="62"/>
    </row>
    <row r="26" spans="1:93" x14ac:dyDescent="0.25">
      <c r="AH26" s="60"/>
      <c r="AI26" s="67"/>
      <c r="AJ26" s="62"/>
    </row>
    <row r="27" spans="1:93" x14ac:dyDescent="0.25">
      <c r="AH27" s="60"/>
      <c r="AI27" s="67"/>
      <c r="AJ27" s="62"/>
    </row>
    <row r="28" spans="1:93" x14ac:dyDescent="0.25">
      <c r="AH28" s="60"/>
      <c r="AI28" s="67"/>
      <c r="AJ28" s="62"/>
    </row>
    <row r="29" spans="1:93" x14ac:dyDescent="0.25">
      <c r="AH29" s="60"/>
      <c r="AI29" s="67"/>
      <c r="AJ29" s="62"/>
    </row>
    <row r="30" spans="1:93" x14ac:dyDescent="0.25">
      <c r="AH30" s="60"/>
      <c r="AI30" s="67"/>
      <c r="AJ30" s="62"/>
    </row>
    <row r="31" spans="1:93" x14ac:dyDescent="0.25">
      <c r="AH31" s="60"/>
      <c r="AI31" s="67"/>
      <c r="AJ31" s="62"/>
    </row>
    <row r="32" spans="1:93" x14ac:dyDescent="0.25">
      <c r="AH32" s="60"/>
      <c r="AI32" s="67"/>
      <c r="AJ32" s="62"/>
    </row>
    <row r="33" spans="34:36" x14ac:dyDescent="0.25">
      <c r="AH33" s="60"/>
      <c r="AI33" s="67"/>
      <c r="AJ33" s="62"/>
    </row>
    <row r="34" spans="34:36" x14ac:dyDescent="0.25">
      <c r="AH34" s="60"/>
      <c r="AI34" s="67"/>
      <c r="AJ34" s="62"/>
    </row>
    <row r="35" spans="34:36" x14ac:dyDescent="0.25">
      <c r="AH35" s="60"/>
      <c r="AI35" s="67"/>
      <c r="AJ35" s="62"/>
    </row>
    <row r="36" spans="34:36" x14ac:dyDescent="0.25">
      <c r="AH36" s="60"/>
      <c r="AI36" s="67"/>
      <c r="AJ36" s="62"/>
    </row>
    <row r="37" spans="34:36" x14ac:dyDescent="0.25">
      <c r="AH37" s="60"/>
      <c r="AI37" s="67"/>
      <c r="AJ37" s="62"/>
    </row>
    <row r="38" spans="34:36" x14ac:dyDescent="0.25">
      <c r="AH38" s="60"/>
      <c r="AI38" s="67"/>
      <c r="AJ38" s="62"/>
    </row>
    <row r="39" spans="34:36" x14ac:dyDescent="0.25">
      <c r="AH39" s="60"/>
      <c r="AI39" s="67"/>
      <c r="AJ39" s="62"/>
    </row>
    <row r="40" spans="34:36" x14ac:dyDescent="0.25">
      <c r="AH40" s="60"/>
      <c r="AI40" s="67"/>
      <c r="AJ40" s="62"/>
    </row>
    <row r="41" spans="34:36" x14ac:dyDescent="0.25">
      <c r="AH41" s="60"/>
      <c r="AI41" s="67"/>
      <c r="AJ41" s="62"/>
    </row>
    <row r="42" spans="34:36" x14ac:dyDescent="0.25">
      <c r="AH42" s="60"/>
      <c r="AI42" s="67"/>
      <c r="AJ42" s="62"/>
    </row>
    <row r="43" spans="34:36" x14ac:dyDescent="0.25">
      <c r="AH43" s="60"/>
      <c r="AI43" s="67"/>
      <c r="AJ43" s="62"/>
    </row>
    <row r="44" spans="34:36" x14ac:dyDescent="0.25">
      <c r="AH44" s="60"/>
      <c r="AI44" s="67"/>
      <c r="AJ44" s="62"/>
    </row>
    <row r="45" spans="34:36" x14ac:dyDescent="0.25">
      <c r="AH45" s="60"/>
      <c r="AI45" s="67"/>
      <c r="AJ45" s="62"/>
    </row>
    <row r="46" spans="34:36" x14ac:dyDescent="0.25">
      <c r="AH46" s="60"/>
      <c r="AI46" s="67"/>
      <c r="AJ46" s="62"/>
    </row>
    <row r="47" spans="34:36" x14ac:dyDescent="0.25">
      <c r="AH47" s="60"/>
      <c r="AI47" s="67"/>
      <c r="AJ47" s="62"/>
    </row>
    <row r="48" spans="34:36" x14ac:dyDescent="0.25">
      <c r="AH48" s="60"/>
      <c r="AI48" s="67"/>
      <c r="AJ48" s="62"/>
    </row>
    <row r="49" spans="34:36" x14ac:dyDescent="0.25">
      <c r="AH49" s="60"/>
      <c r="AI49" s="67"/>
      <c r="AJ49" s="62"/>
    </row>
    <row r="50" spans="34:36" x14ac:dyDescent="0.25">
      <c r="AH50" s="60"/>
      <c r="AI50" s="67"/>
      <c r="AJ50" s="62"/>
    </row>
    <row r="51" spans="34:36" x14ac:dyDescent="0.25">
      <c r="AH51" s="60"/>
      <c r="AI51" s="67"/>
      <c r="AJ51" s="62"/>
    </row>
    <row r="52" spans="34:36" x14ac:dyDescent="0.25">
      <c r="AH52" s="60"/>
      <c r="AI52" s="67"/>
      <c r="AJ52" s="62"/>
    </row>
    <row r="53" spans="34:36" x14ac:dyDescent="0.25">
      <c r="AH53" s="60"/>
      <c r="AI53" s="67"/>
      <c r="AJ53" s="62"/>
    </row>
    <row r="54" spans="34:36" x14ac:dyDescent="0.25">
      <c r="AH54" s="60"/>
      <c r="AI54" s="67"/>
      <c r="AJ54" s="62"/>
    </row>
    <row r="55" spans="34:36" x14ac:dyDescent="0.25">
      <c r="AH55" s="60"/>
      <c r="AI55" s="67"/>
      <c r="AJ55" s="62"/>
    </row>
    <row r="56" spans="34:36" x14ac:dyDescent="0.25">
      <c r="AH56" s="60"/>
      <c r="AI56" s="67"/>
      <c r="AJ56" s="62"/>
    </row>
    <row r="57" spans="34:36" x14ac:dyDescent="0.25">
      <c r="AH57" s="60"/>
      <c r="AI57" s="67"/>
      <c r="AJ57" s="62"/>
    </row>
    <row r="58" spans="34:36" x14ac:dyDescent="0.25">
      <c r="AH58" s="60"/>
      <c r="AI58" s="67"/>
      <c r="AJ58" s="62"/>
    </row>
    <row r="59" spans="34:36" x14ac:dyDescent="0.25">
      <c r="AH59" s="60"/>
      <c r="AI59" s="67"/>
      <c r="AJ59" s="62"/>
    </row>
    <row r="60" spans="34:36" x14ac:dyDescent="0.25">
      <c r="AH60" s="60"/>
      <c r="AI60" s="67"/>
      <c r="AJ60" s="62"/>
    </row>
    <row r="61" spans="34:36" x14ac:dyDescent="0.25">
      <c r="AH61" s="60"/>
      <c r="AI61" s="67"/>
      <c r="AJ61" s="62"/>
    </row>
    <row r="62" spans="34:36" x14ac:dyDescent="0.25">
      <c r="AH62" s="60"/>
      <c r="AI62" s="67"/>
      <c r="AJ62" s="62"/>
    </row>
    <row r="63" spans="34:36" x14ac:dyDescent="0.25">
      <c r="AH63" s="60"/>
      <c r="AI63" s="67"/>
      <c r="AJ63" s="62"/>
    </row>
    <row r="64" spans="34:36" x14ac:dyDescent="0.25">
      <c r="AH64" s="60"/>
      <c r="AI64" s="67"/>
      <c r="AJ64" s="62"/>
    </row>
    <row r="65" spans="34:36" x14ac:dyDescent="0.25">
      <c r="AH65" s="60"/>
      <c r="AI65" s="67"/>
      <c r="AJ65" s="62"/>
    </row>
    <row r="66" spans="34:36" x14ac:dyDescent="0.25">
      <c r="AH66" s="60"/>
      <c r="AI66" s="67"/>
      <c r="AJ66" s="62"/>
    </row>
    <row r="67" spans="34:36" x14ac:dyDescent="0.25">
      <c r="AH67" s="60"/>
      <c r="AI67" s="67"/>
      <c r="AJ67" s="62"/>
    </row>
    <row r="68" spans="34:36" x14ac:dyDescent="0.25">
      <c r="AH68" s="60"/>
      <c r="AI68" s="67"/>
      <c r="AJ68" s="62"/>
    </row>
    <row r="69" spans="34:36" x14ac:dyDescent="0.25">
      <c r="AH69" s="60"/>
      <c r="AI69" s="67"/>
      <c r="AJ69" s="62"/>
    </row>
    <row r="70" spans="34:36" x14ac:dyDescent="0.25">
      <c r="AH70" s="60"/>
      <c r="AI70" s="67"/>
      <c r="AJ70" s="62"/>
    </row>
    <row r="71" spans="34:36" x14ac:dyDescent="0.25">
      <c r="AH71" s="60"/>
      <c r="AI71" s="67"/>
      <c r="AJ71" s="62"/>
    </row>
    <row r="72" spans="34:36" x14ac:dyDescent="0.25">
      <c r="AH72" s="60"/>
      <c r="AI72" s="67"/>
      <c r="AJ72" s="62"/>
    </row>
    <row r="73" spans="34:36" x14ac:dyDescent="0.25">
      <c r="AH73" s="60"/>
      <c r="AI73" s="67"/>
      <c r="AJ73" s="62"/>
    </row>
    <row r="74" spans="34:36" x14ac:dyDescent="0.25">
      <c r="AH74" s="60"/>
      <c r="AI74" s="67"/>
      <c r="AJ74" s="62"/>
    </row>
    <row r="75" spans="34:36" x14ac:dyDescent="0.25">
      <c r="AH75" s="60"/>
      <c r="AI75" s="67"/>
      <c r="AJ75" s="62"/>
    </row>
    <row r="76" spans="34:36" x14ac:dyDescent="0.25">
      <c r="AH76" s="60"/>
      <c r="AI76" s="67"/>
      <c r="AJ76" s="62"/>
    </row>
    <row r="77" spans="34:36" x14ac:dyDescent="0.25">
      <c r="AH77" s="60"/>
      <c r="AI77" s="67"/>
      <c r="AJ77" s="62"/>
    </row>
    <row r="78" spans="34:36" x14ac:dyDescent="0.25">
      <c r="AH78" s="60"/>
      <c r="AI78" s="67"/>
      <c r="AJ78" s="62"/>
    </row>
    <row r="79" spans="34:36" x14ac:dyDescent="0.25">
      <c r="AH79" s="60"/>
      <c r="AI79" s="67"/>
      <c r="AJ79" s="62"/>
    </row>
    <row r="80" spans="34:36" x14ac:dyDescent="0.25">
      <c r="AH80" s="60"/>
      <c r="AI80" s="67"/>
      <c r="AJ80" s="62"/>
    </row>
    <row r="81" spans="34:36" x14ac:dyDescent="0.25">
      <c r="AH81" s="60"/>
      <c r="AI81" s="67"/>
      <c r="AJ81" s="62"/>
    </row>
    <row r="82" spans="34:36" x14ac:dyDescent="0.25">
      <c r="AH82" s="60"/>
      <c r="AI82" s="67"/>
      <c r="AJ82" s="62"/>
    </row>
    <row r="83" spans="34:36" x14ac:dyDescent="0.25">
      <c r="AH83" s="60"/>
      <c r="AI83" s="67"/>
      <c r="AJ83" s="62"/>
    </row>
    <row r="84" spans="34:36" x14ac:dyDescent="0.25">
      <c r="AH84" s="60"/>
      <c r="AI84" s="67"/>
      <c r="AJ84" s="62"/>
    </row>
    <row r="85" spans="34:36" x14ac:dyDescent="0.25">
      <c r="AH85" s="60"/>
      <c r="AI85" s="67"/>
      <c r="AJ85" s="62"/>
    </row>
    <row r="86" spans="34:36" x14ac:dyDescent="0.25">
      <c r="AH86" s="60"/>
      <c r="AI86" s="67"/>
      <c r="AJ86" s="62"/>
    </row>
    <row r="87" spans="34:36" x14ac:dyDescent="0.25">
      <c r="AH87" s="60"/>
      <c r="AI87" s="67"/>
      <c r="AJ87" s="62"/>
    </row>
    <row r="88" spans="34:36" x14ac:dyDescent="0.25">
      <c r="AH88" s="60"/>
      <c r="AI88" s="67"/>
      <c r="AJ88" s="62"/>
    </row>
    <row r="89" spans="34:36" x14ac:dyDescent="0.25">
      <c r="AH89" s="60"/>
      <c r="AI89" s="67"/>
      <c r="AJ89" s="62"/>
    </row>
    <row r="90" spans="34:36" x14ac:dyDescent="0.25">
      <c r="AH90" s="60"/>
      <c r="AI90" s="67"/>
      <c r="AJ90" s="62"/>
    </row>
    <row r="91" spans="34:36" x14ac:dyDescent="0.25">
      <c r="AH91" s="60"/>
      <c r="AI91" s="67"/>
      <c r="AJ91" s="62"/>
    </row>
    <row r="92" spans="34:36" x14ac:dyDescent="0.25">
      <c r="AH92" s="60"/>
      <c r="AI92" s="67"/>
      <c r="AJ92" s="62"/>
    </row>
    <row r="93" spans="34:36" x14ac:dyDescent="0.25">
      <c r="AH93" s="60"/>
      <c r="AI93" s="67"/>
      <c r="AJ93" s="62"/>
    </row>
    <row r="94" spans="34:36" x14ac:dyDescent="0.25">
      <c r="AH94" s="60"/>
      <c r="AI94" s="67"/>
      <c r="AJ94" s="62"/>
    </row>
    <row r="95" spans="34:36" x14ac:dyDescent="0.25">
      <c r="AH95" s="60"/>
      <c r="AI95" s="67"/>
      <c r="AJ95" s="62"/>
    </row>
    <row r="96" spans="34:36" x14ac:dyDescent="0.25">
      <c r="AH96" s="60"/>
      <c r="AI96" s="67"/>
      <c r="AJ96" s="62"/>
    </row>
    <row r="97" spans="34:36" x14ac:dyDescent="0.25">
      <c r="AH97" s="60"/>
      <c r="AI97" s="67"/>
      <c r="AJ97" s="62"/>
    </row>
    <row r="98" spans="34:36" x14ac:dyDescent="0.25">
      <c r="AH98" s="60"/>
      <c r="AI98" s="67"/>
      <c r="AJ98" s="62"/>
    </row>
    <row r="99" spans="34:36" x14ac:dyDescent="0.25">
      <c r="AH99" s="60"/>
      <c r="AI99" s="67"/>
      <c r="AJ99" s="62"/>
    </row>
    <row r="100" spans="34:36" x14ac:dyDescent="0.25">
      <c r="AH100" s="60"/>
      <c r="AI100" s="67"/>
      <c r="AJ100" s="62"/>
    </row>
    <row r="101" spans="34:36" x14ac:dyDescent="0.25">
      <c r="AH101" s="60"/>
      <c r="AI101" s="67"/>
      <c r="AJ101" s="62"/>
    </row>
    <row r="102" spans="34:36" x14ac:dyDescent="0.25">
      <c r="AH102" s="60"/>
      <c r="AI102" s="67"/>
      <c r="AJ102" s="62"/>
    </row>
    <row r="103" spans="34:36" x14ac:dyDescent="0.25">
      <c r="AH103" s="60"/>
      <c r="AI103" s="67"/>
      <c r="AJ103" s="62"/>
    </row>
    <row r="104" spans="34:36" x14ac:dyDescent="0.25">
      <c r="AH104" s="60"/>
      <c r="AI104" s="67"/>
      <c r="AJ104" s="62"/>
    </row>
    <row r="105" spans="34:36" x14ac:dyDescent="0.25">
      <c r="AH105" s="60"/>
      <c r="AI105" s="67"/>
      <c r="AJ105" s="62"/>
    </row>
    <row r="106" spans="34:36" x14ac:dyDescent="0.25">
      <c r="AH106" s="60"/>
      <c r="AI106" s="67"/>
      <c r="AJ106" s="62"/>
    </row>
    <row r="107" spans="34:36" x14ac:dyDescent="0.25">
      <c r="AH107" s="60"/>
      <c r="AI107" s="67"/>
      <c r="AJ107" s="62"/>
    </row>
    <row r="108" spans="34:36" x14ac:dyDescent="0.25">
      <c r="AH108" s="60"/>
      <c r="AI108" s="67"/>
      <c r="AJ108" s="62"/>
    </row>
    <row r="109" spans="34:36" x14ac:dyDescent="0.25">
      <c r="AH109" s="60"/>
      <c r="AI109" s="67"/>
      <c r="AJ109" s="62"/>
    </row>
    <row r="110" spans="34:36" x14ac:dyDescent="0.25">
      <c r="AH110" s="60"/>
      <c r="AI110" s="67"/>
      <c r="AJ110" s="62"/>
    </row>
    <row r="111" spans="34:36" x14ac:dyDescent="0.25">
      <c r="AH111" s="60"/>
      <c r="AI111" s="67"/>
      <c r="AJ111" s="62"/>
    </row>
    <row r="112" spans="34:36" x14ac:dyDescent="0.25">
      <c r="AH112" s="60"/>
      <c r="AI112" s="67"/>
      <c r="AJ112" s="62"/>
    </row>
    <row r="113" spans="34:36" x14ac:dyDescent="0.25">
      <c r="AH113" s="60"/>
      <c r="AI113" s="67"/>
      <c r="AJ113" s="62"/>
    </row>
    <row r="114" spans="34:36" x14ac:dyDescent="0.25">
      <c r="AH114" s="60"/>
      <c r="AI114" s="67"/>
      <c r="AJ114" s="62"/>
    </row>
    <row r="115" spans="34:36" x14ac:dyDescent="0.25">
      <c r="AH115" s="60"/>
      <c r="AI115" s="67"/>
      <c r="AJ115" s="62"/>
    </row>
    <row r="116" spans="34:36" x14ac:dyDescent="0.25">
      <c r="AH116" s="60"/>
      <c r="AI116" s="67"/>
      <c r="AJ116" s="62"/>
    </row>
    <row r="117" spans="34:36" x14ac:dyDescent="0.25">
      <c r="AH117" s="60"/>
      <c r="AI117" s="67"/>
      <c r="AJ117" s="62"/>
    </row>
    <row r="118" spans="34:36" x14ac:dyDescent="0.25">
      <c r="AH118" s="60"/>
      <c r="AI118" s="67"/>
      <c r="AJ118" s="62"/>
    </row>
    <row r="119" spans="34:36" x14ac:dyDescent="0.25">
      <c r="AH119" s="60"/>
      <c r="AI119" s="67"/>
      <c r="AJ119" s="62"/>
    </row>
    <row r="120" spans="34:36" x14ac:dyDescent="0.25">
      <c r="AH120" s="60"/>
      <c r="AI120" s="67"/>
      <c r="AJ120" s="62"/>
    </row>
    <row r="121" spans="34:36" x14ac:dyDescent="0.25">
      <c r="AH121" s="60"/>
      <c r="AI121" s="67"/>
      <c r="AJ121" s="62"/>
    </row>
    <row r="122" spans="34:36" x14ac:dyDescent="0.25">
      <c r="AH122" s="60"/>
      <c r="AI122" s="67"/>
      <c r="AJ122" s="62"/>
    </row>
    <row r="123" spans="34:36" x14ac:dyDescent="0.25">
      <c r="AH123" s="60"/>
      <c r="AI123" s="67"/>
      <c r="AJ123" s="62"/>
    </row>
    <row r="124" spans="34:36" x14ac:dyDescent="0.25">
      <c r="AH124" s="60"/>
      <c r="AI124" s="67"/>
      <c r="AJ124" s="62"/>
    </row>
    <row r="125" spans="34:36" x14ac:dyDescent="0.25">
      <c r="AH125" s="60"/>
      <c r="AI125" s="67"/>
      <c r="AJ125" s="62"/>
    </row>
    <row r="126" spans="34:36" x14ac:dyDescent="0.25">
      <c r="AH126" s="60"/>
      <c r="AI126" s="67"/>
      <c r="AJ126" s="62"/>
    </row>
    <row r="127" spans="34:36" x14ac:dyDescent="0.25">
      <c r="AH127" s="60"/>
      <c r="AI127" s="67"/>
      <c r="AJ127" s="62"/>
    </row>
    <row r="128" spans="34:36" x14ac:dyDescent="0.25">
      <c r="AH128" s="60"/>
      <c r="AI128" s="67"/>
      <c r="AJ128" s="62"/>
    </row>
    <row r="129" spans="34:36" x14ac:dyDescent="0.25">
      <c r="AH129" s="60"/>
      <c r="AI129" s="67"/>
      <c r="AJ129" s="62"/>
    </row>
    <row r="130" spans="34:36" x14ac:dyDescent="0.25">
      <c r="AH130" s="60"/>
      <c r="AI130" s="67"/>
      <c r="AJ130" s="62"/>
    </row>
    <row r="131" spans="34:36" x14ac:dyDescent="0.25">
      <c r="AH131" s="60"/>
      <c r="AI131" s="67"/>
      <c r="AJ131" s="62"/>
    </row>
    <row r="132" spans="34:36" x14ac:dyDescent="0.25">
      <c r="AH132" s="60"/>
      <c r="AI132" s="67"/>
      <c r="AJ132" s="62"/>
    </row>
    <row r="133" spans="34:36" x14ac:dyDescent="0.25">
      <c r="AH133" s="60"/>
      <c r="AI133" s="67"/>
      <c r="AJ133" s="62"/>
    </row>
    <row r="134" spans="34:36" x14ac:dyDescent="0.25">
      <c r="AH134" s="60"/>
      <c r="AI134" s="67"/>
      <c r="AJ134" s="62"/>
    </row>
    <row r="135" spans="34:36" x14ac:dyDescent="0.25">
      <c r="AH135" s="60"/>
      <c r="AI135" s="67"/>
      <c r="AJ135" s="62"/>
    </row>
    <row r="136" spans="34:36" x14ac:dyDescent="0.25">
      <c r="AH136" s="60"/>
      <c r="AI136" s="67"/>
      <c r="AJ136" s="62"/>
    </row>
    <row r="137" spans="34:36" x14ac:dyDescent="0.25">
      <c r="AH137" s="60"/>
      <c r="AI137" s="67"/>
      <c r="AJ137" s="62"/>
    </row>
    <row r="138" spans="34:36" x14ac:dyDescent="0.25">
      <c r="AH138" s="60"/>
      <c r="AI138" s="67"/>
      <c r="AJ138" s="62"/>
    </row>
    <row r="139" spans="34:36" x14ac:dyDescent="0.25">
      <c r="AH139" s="60"/>
      <c r="AI139" s="67"/>
      <c r="AJ139" s="62"/>
    </row>
    <row r="140" spans="34:36" x14ac:dyDescent="0.25">
      <c r="AH140" s="60"/>
      <c r="AI140" s="67"/>
      <c r="AJ140" s="62"/>
    </row>
    <row r="141" spans="34:36" x14ac:dyDescent="0.25">
      <c r="AH141" s="60"/>
      <c r="AI141" s="67"/>
      <c r="AJ141" s="62"/>
    </row>
    <row r="142" spans="34:36" x14ac:dyDescent="0.25">
      <c r="AH142" s="60"/>
      <c r="AI142" s="67"/>
      <c r="AJ142" s="62"/>
    </row>
    <row r="143" spans="34:36" x14ac:dyDescent="0.25">
      <c r="AH143" s="60"/>
      <c r="AI143" s="67"/>
      <c r="AJ143" s="62"/>
    </row>
    <row r="144" spans="34:36" x14ac:dyDescent="0.25">
      <c r="AH144" s="60"/>
      <c r="AI144" s="67"/>
      <c r="AJ144" s="62"/>
    </row>
    <row r="145" spans="34:36" x14ac:dyDescent="0.25">
      <c r="AH145" s="60"/>
      <c r="AI145" s="67"/>
      <c r="AJ145" s="62"/>
    </row>
    <row r="146" spans="34:36" x14ac:dyDescent="0.25">
      <c r="AH146" s="60"/>
      <c r="AI146" s="67"/>
      <c r="AJ146" s="62"/>
    </row>
    <row r="147" spans="34:36" x14ac:dyDescent="0.25">
      <c r="AH147" s="60"/>
      <c r="AI147" s="67"/>
      <c r="AJ147" s="62"/>
    </row>
    <row r="148" spans="34:36" x14ac:dyDescent="0.25">
      <c r="AH148" s="60"/>
      <c r="AI148" s="67"/>
      <c r="AJ148" s="62"/>
    </row>
    <row r="149" spans="34:36" x14ac:dyDescent="0.25">
      <c r="AH149" s="60"/>
      <c r="AI149" s="67"/>
      <c r="AJ149" s="62"/>
    </row>
    <row r="150" spans="34:36" x14ac:dyDescent="0.25">
      <c r="AH150" s="60"/>
      <c r="AI150" s="67"/>
      <c r="AJ150" s="62"/>
    </row>
    <row r="151" spans="34:36" x14ac:dyDescent="0.25">
      <c r="AH151" s="60"/>
      <c r="AI151" s="67"/>
      <c r="AJ151" s="62"/>
    </row>
    <row r="152" spans="34:36" x14ac:dyDescent="0.25">
      <c r="AH152" s="60"/>
      <c r="AI152" s="67"/>
      <c r="AJ152" s="62"/>
    </row>
    <row r="153" spans="34:36" x14ac:dyDescent="0.25">
      <c r="AH153" s="60"/>
      <c r="AI153" s="67"/>
      <c r="AJ153" s="62"/>
    </row>
    <row r="154" spans="34:36" x14ac:dyDescent="0.25">
      <c r="AH154" s="60"/>
      <c r="AI154" s="67"/>
      <c r="AJ154" s="62"/>
    </row>
    <row r="155" spans="34:36" x14ac:dyDescent="0.25">
      <c r="AH155" s="60"/>
      <c r="AI155" s="67"/>
      <c r="AJ155" s="62"/>
    </row>
    <row r="156" spans="34:36" x14ac:dyDescent="0.25">
      <c r="AH156" s="60"/>
      <c r="AI156" s="67"/>
      <c r="AJ156" s="62"/>
    </row>
    <row r="157" spans="34:36" x14ac:dyDescent="0.25">
      <c r="AH157" s="60"/>
      <c r="AI157" s="67"/>
      <c r="AJ157" s="62"/>
    </row>
    <row r="158" spans="34:36" x14ac:dyDescent="0.25">
      <c r="AH158" s="60"/>
      <c r="AI158" s="67"/>
      <c r="AJ158" s="62"/>
    </row>
    <row r="159" spans="34:36" x14ac:dyDescent="0.25">
      <c r="AH159" s="60"/>
      <c r="AI159" s="67"/>
      <c r="AJ159" s="62"/>
    </row>
    <row r="160" spans="34:36" x14ac:dyDescent="0.25">
      <c r="AH160" s="60"/>
      <c r="AI160" s="67"/>
      <c r="AJ160" s="62"/>
    </row>
    <row r="161" spans="34:36" x14ac:dyDescent="0.25">
      <c r="AH161" s="60"/>
      <c r="AI161" s="67"/>
      <c r="AJ161" s="62"/>
    </row>
    <row r="162" spans="34:36" x14ac:dyDescent="0.25">
      <c r="AH162" s="60"/>
      <c r="AI162" s="67"/>
      <c r="AJ162" s="62"/>
    </row>
    <row r="163" spans="34:36" x14ac:dyDescent="0.25">
      <c r="AH163" s="60"/>
      <c r="AI163" s="67"/>
      <c r="AJ163" s="62"/>
    </row>
    <row r="164" spans="34:36" x14ac:dyDescent="0.25">
      <c r="AH164" s="60"/>
      <c r="AI164" s="67"/>
      <c r="AJ164" s="62"/>
    </row>
    <row r="165" spans="34:36" x14ac:dyDescent="0.25">
      <c r="AH165" s="60"/>
      <c r="AI165" s="67"/>
      <c r="AJ165" s="62"/>
    </row>
    <row r="166" spans="34:36" x14ac:dyDescent="0.25">
      <c r="AH166" s="60"/>
      <c r="AI166" s="67"/>
      <c r="AJ166" s="62"/>
    </row>
    <row r="167" spans="34:36" x14ac:dyDescent="0.25">
      <c r="AH167" s="60"/>
      <c r="AI167" s="67"/>
      <c r="AJ167" s="62"/>
    </row>
    <row r="168" spans="34:36" x14ac:dyDescent="0.25">
      <c r="AH168" s="60"/>
      <c r="AI168" s="67"/>
      <c r="AJ168" s="62"/>
    </row>
    <row r="169" spans="34:36" x14ac:dyDescent="0.25">
      <c r="AH169" s="60"/>
      <c r="AI169" s="67"/>
      <c r="AJ169" s="62"/>
    </row>
    <row r="170" spans="34:36" x14ac:dyDescent="0.25">
      <c r="AH170" s="60"/>
      <c r="AI170" s="67"/>
      <c r="AJ170" s="62"/>
    </row>
    <row r="171" spans="34:36" x14ac:dyDescent="0.25">
      <c r="AH171" s="60"/>
      <c r="AI171" s="67"/>
      <c r="AJ171" s="62"/>
    </row>
    <row r="172" spans="34:36" x14ac:dyDescent="0.25">
      <c r="AH172" s="60"/>
      <c r="AI172" s="67"/>
      <c r="AJ172" s="62"/>
    </row>
    <row r="173" spans="34:36" x14ac:dyDescent="0.25">
      <c r="AH173" s="60"/>
      <c r="AI173" s="67"/>
      <c r="AJ173" s="62"/>
    </row>
    <row r="174" spans="34:36" x14ac:dyDescent="0.25">
      <c r="AH174" s="60"/>
      <c r="AI174" s="67"/>
      <c r="AJ174" s="62"/>
    </row>
    <row r="175" spans="34:36" x14ac:dyDescent="0.25">
      <c r="AH175" s="60"/>
      <c r="AI175" s="67"/>
      <c r="AJ175" s="62"/>
    </row>
    <row r="176" spans="34:36" x14ac:dyDescent="0.25">
      <c r="AH176" s="60"/>
      <c r="AI176" s="67"/>
      <c r="AJ176" s="62"/>
    </row>
    <row r="177" spans="34:36" x14ac:dyDescent="0.25">
      <c r="AH177" s="60"/>
      <c r="AI177" s="67"/>
      <c r="AJ177" s="62"/>
    </row>
    <row r="178" spans="34:36" x14ac:dyDescent="0.25">
      <c r="AH178" s="60"/>
      <c r="AI178" s="67"/>
      <c r="AJ178" s="62"/>
    </row>
    <row r="179" spans="34:36" x14ac:dyDescent="0.25">
      <c r="AH179" s="60"/>
      <c r="AI179" s="67"/>
      <c r="AJ179" s="62"/>
    </row>
    <row r="180" spans="34:36" x14ac:dyDescent="0.25">
      <c r="AH180" s="60"/>
      <c r="AI180" s="67"/>
      <c r="AJ180" s="62"/>
    </row>
    <row r="181" spans="34:36" x14ac:dyDescent="0.25">
      <c r="AH181" s="60"/>
      <c r="AI181" s="67"/>
      <c r="AJ181" s="62"/>
    </row>
    <row r="182" spans="34:36" x14ac:dyDescent="0.25">
      <c r="AH182" s="60"/>
      <c r="AI182" s="67"/>
      <c r="AJ182" s="62"/>
    </row>
    <row r="183" spans="34:36" x14ac:dyDescent="0.25">
      <c r="AH183" s="60"/>
      <c r="AI183" s="67"/>
      <c r="AJ183" s="62"/>
    </row>
    <row r="184" spans="34:36" x14ac:dyDescent="0.25">
      <c r="AH184" s="60"/>
      <c r="AI184" s="67"/>
      <c r="AJ184" s="62"/>
    </row>
    <row r="185" spans="34:36" x14ac:dyDescent="0.25">
      <c r="AH185" s="60"/>
      <c r="AI185" s="67"/>
      <c r="AJ185" s="62"/>
    </row>
    <row r="186" spans="34:36" x14ac:dyDescent="0.25">
      <c r="AH186" s="60"/>
      <c r="AI186" s="67"/>
      <c r="AJ186" s="62"/>
    </row>
    <row r="187" spans="34:36" x14ac:dyDescent="0.25">
      <c r="AH187" s="60"/>
      <c r="AI187" s="67"/>
      <c r="AJ187" s="62"/>
    </row>
    <row r="188" spans="34:36" x14ac:dyDescent="0.25">
      <c r="AH188" s="60"/>
      <c r="AI188" s="67"/>
      <c r="AJ188" s="62"/>
    </row>
    <row r="189" spans="34:36" x14ac:dyDescent="0.25">
      <c r="AH189" s="60"/>
      <c r="AI189" s="67"/>
      <c r="AJ189" s="62"/>
    </row>
    <row r="190" spans="34:36" x14ac:dyDescent="0.25">
      <c r="AH190" s="60"/>
      <c r="AI190" s="67"/>
      <c r="AJ190" s="62"/>
    </row>
    <row r="191" spans="34:36" x14ac:dyDescent="0.25">
      <c r="AH191" s="60"/>
      <c r="AI191" s="67"/>
      <c r="AJ191" s="62"/>
    </row>
    <row r="192" spans="34:36" x14ac:dyDescent="0.25">
      <c r="AH192" s="60"/>
      <c r="AI192" s="67"/>
      <c r="AJ192" s="62"/>
    </row>
    <row r="193" spans="34:36" x14ac:dyDescent="0.25">
      <c r="AH193" s="60"/>
      <c r="AI193" s="67"/>
      <c r="AJ193" s="62"/>
    </row>
    <row r="194" spans="34:36" x14ac:dyDescent="0.25">
      <c r="AH194" s="60"/>
      <c r="AI194" s="67"/>
      <c r="AJ194" s="62"/>
    </row>
    <row r="195" spans="34:36" x14ac:dyDescent="0.25">
      <c r="AH195" s="60"/>
      <c r="AI195" s="67"/>
      <c r="AJ195" s="62"/>
    </row>
    <row r="196" spans="34:36" x14ac:dyDescent="0.25">
      <c r="AH196" s="60"/>
      <c r="AI196" s="67"/>
      <c r="AJ196" s="62"/>
    </row>
    <row r="197" spans="34:36" x14ac:dyDescent="0.25">
      <c r="AH197" s="60"/>
      <c r="AI197" s="67"/>
      <c r="AJ197" s="62"/>
    </row>
    <row r="198" spans="34:36" x14ac:dyDescent="0.25">
      <c r="AH198" s="60"/>
      <c r="AI198" s="67"/>
      <c r="AJ198" s="62"/>
    </row>
    <row r="199" spans="34:36" x14ac:dyDescent="0.25">
      <c r="AH199" s="60"/>
      <c r="AI199" s="67"/>
      <c r="AJ199" s="62"/>
    </row>
    <row r="200" spans="34:36" x14ac:dyDescent="0.25">
      <c r="AH200" s="60"/>
      <c r="AI200" s="67"/>
      <c r="AJ200" s="62"/>
    </row>
    <row r="201" spans="34:36" x14ac:dyDescent="0.25">
      <c r="AH201" s="60"/>
      <c r="AI201" s="67"/>
      <c r="AJ201" s="62"/>
    </row>
    <row r="202" spans="34:36" x14ac:dyDescent="0.25">
      <c r="AH202" s="60"/>
      <c r="AI202" s="67"/>
      <c r="AJ202" s="62"/>
    </row>
    <row r="203" spans="34:36" x14ac:dyDescent="0.25">
      <c r="AH203" s="60"/>
      <c r="AI203" s="67"/>
      <c r="AJ203" s="62"/>
    </row>
    <row r="204" spans="34:36" x14ac:dyDescent="0.25">
      <c r="AH204" s="60"/>
      <c r="AI204" s="67"/>
      <c r="AJ204" s="62"/>
    </row>
    <row r="205" spans="34:36" x14ac:dyDescent="0.25">
      <c r="AH205" s="60"/>
      <c r="AI205" s="67"/>
      <c r="AJ205" s="62"/>
    </row>
    <row r="206" spans="34:36" x14ac:dyDescent="0.25">
      <c r="AH206" s="60"/>
      <c r="AI206" s="67"/>
      <c r="AJ206" s="62"/>
    </row>
    <row r="207" spans="34:36" x14ac:dyDescent="0.25">
      <c r="AH207" s="60"/>
      <c r="AI207" s="67"/>
      <c r="AJ207" s="62"/>
    </row>
    <row r="208" spans="34:36" x14ac:dyDescent="0.25">
      <c r="AH208" s="60"/>
      <c r="AI208" s="67"/>
      <c r="AJ208" s="62"/>
    </row>
    <row r="209" spans="34:36" x14ac:dyDescent="0.25">
      <c r="AH209" s="60"/>
      <c r="AI209" s="67"/>
      <c r="AJ209" s="62"/>
    </row>
    <row r="210" spans="34:36" x14ac:dyDescent="0.25">
      <c r="AH210" s="60"/>
      <c r="AI210" s="67"/>
      <c r="AJ210" s="62"/>
    </row>
    <row r="211" spans="34:36" x14ac:dyDescent="0.25">
      <c r="AH211" s="60"/>
      <c r="AI211" s="67"/>
      <c r="AJ211" s="62"/>
    </row>
    <row r="212" spans="34:36" x14ac:dyDescent="0.25">
      <c r="AH212" s="60"/>
      <c r="AI212" s="67"/>
      <c r="AJ212" s="62"/>
    </row>
    <row r="213" spans="34:36" x14ac:dyDescent="0.25">
      <c r="AH213" s="60"/>
      <c r="AI213" s="67"/>
      <c r="AJ213" s="62"/>
    </row>
    <row r="214" spans="34:36" x14ac:dyDescent="0.25">
      <c r="AH214" s="60"/>
      <c r="AI214" s="67"/>
      <c r="AJ214" s="62"/>
    </row>
    <row r="215" spans="34:36" x14ac:dyDescent="0.25">
      <c r="AH215" s="60"/>
      <c r="AI215" s="67"/>
      <c r="AJ215" s="62"/>
    </row>
    <row r="216" spans="34:36" x14ac:dyDescent="0.25">
      <c r="AH216" s="60"/>
      <c r="AI216" s="67"/>
      <c r="AJ216" s="62"/>
    </row>
    <row r="217" spans="34:36" x14ac:dyDescent="0.25">
      <c r="AH217" s="60"/>
      <c r="AI217" s="67"/>
      <c r="AJ217" s="62"/>
    </row>
    <row r="218" spans="34:36" x14ac:dyDescent="0.25">
      <c r="AH218" s="60"/>
      <c r="AI218" s="67"/>
      <c r="AJ218" s="62"/>
    </row>
    <row r="219" spans="34:36" x14ac:dyDescent="0.25">
      <c r="AH219" s="60"/>
      <c r="AI219" s="67"/>
      <c r="AJ219" s="62"/>
    </row>
    <row r="220" spans="34:36" x14ac:dyDescent="0.25">
      <c r="AH220" s="60"/>
      <c r="AI220" s="67"/>
      <c r="AJ220" s="62"/>
    </row>
    <row r="221" spans="34:36" x14ac:dyDescent="0.25">
      <c r="AH221" s="60"/>
      <c r="AI221" s="67"/>
      <c r="AJ221" s="62"/>
    </row>
    <row r="222" spans="34:36" x14ac:dyDescent="0.25">
      <c r="AH222" s="60"/>
      <c r="AI222" s="67"/>
      <c r="AJ222" s="62"/>
    </row>
    <row r="223" spans="34:36" x14ac:dyDescent="0.25">
      <c r="AH223" s="60"/>
      <c r="AI223" s="67"/>
      <c r="AJ223" s="62"/>
    </row>
    <row r="224" spans="34:36" x14ac:dyDescent="0.25">
      <c r="AH224" s="60"/>
      <c r="AI224" s="67"/>
      <c r="AJ224" s="62"/>
    </row>
    <row r="225" spans="34:36" x14ac:dyDescent="0.25">
      <c r="AH225" s="60"/>
      <c r="AI225" s="67"/>
      <c r="AJ225" s="62"/>
    </row>
    <row r="226" spans="34:36" x14ac:dyDescent="0.25">
      <c r="AH226" s="60"/>
      <c r="AI226" s="67"/>
      <c r="AJ226" s="62"/>
    </row>
    <row r="227" spans="34:36" x14ac:dyDescent="0.25">
      <c r="AH227" s="60"/>
      <c r="AI227" s="67"/>
      <c r="AJ227" s="62"/>
    </row>
    <row r="228" spans="34:36" x14ac:dyDescent="0.25">
      <c r="AH228" s="60"/>
      <c r="AI228" s="67"/>
      <c r="AJ228" s="62"/>
    </row>
    <row r="229" spans="34:36" x14ac:dyDescent="0.25">
      <c r="AH229" s="60"/>
      <c r="AI229" s="67"/>
      <c r="AJ229" s="62"/>
    </row>
    <row r="230" spans="34:36" x14ac:dyDescent="0.25">
      <c r="AH230" s="60"/>
      <c r="AI230" s="67"/>
      <c r="AJ230" s="62"/>
    </row>
    <row r="231" spans="34:36" x14ac:dyDescent="0.25">
      <c r="AH231" s="60"/>
      <c r="AI231" s="67"/>
      <c r="AJ231" s="62"/>
    </row>
    <row r="232" spans="34:36" x14ac:dyDescent="0.25">
      <c r="AH232" s="60"/>
      <c r="AI232" s="67"/>
      <c r="AJ232" s="62"/>
    </row>
    <row r="233" spans="34:36" x14ac:dyDescent="0.25">
      <c r="AH233" s="60"/>
      <c r="AI233" s="67"/>
      <c r="AJ233" s="62"/>
    </row>
    <row r="234" spans="34:36" x14ac:dyDescent="0.25">
      <c r="AH234" s="60"/>
      <c r="AI234" s="67"/>
      <c r="AJ234" s="62"/>
    </row>
    <row r="235" spans="34:36" x14ac:dyDescent="0.25">
      <c r="AH235" s="60"/>
      <c r="AI235" s="67"/>
      <c r="AJ235" s="62"/>
    </row>
    <row r="236" spans="34:36" x14ac:dyDescent="0.25">
      <c r="AH236" s="60"/>
      <c r="AI236" s="67"/>
      <c r="AJ236" s="62"/>
    </row>
    <row r="237" spans="34:36" x14ac:dyDescent="0.25">
      <c r="AH237" s="60"/>
      <c r="AI237" s="67"/>
      <c r="AJ237" s="62"/>
    </row>
    <row r="238" spans="34:36" x14ac:dyDescent="0.25">
      <c r="AH238" s="60"/>
      <c r="AI238" s="67"/>
      <c r="AJ238" s="62"/>
    </row>
    <row r="239" spans="34:36" x14ac:dyDescent="0.25">
      <c r="AH239" s="60"/>
      <c r="AI239" s="67"/>
      <c r="AJ239" s="62"/>
    </row>
    <row r="240" spans="34:36" x14ac:dyDescent="0.25">
      <c r="AH240" s="60"/>
      <c r="AI240" s="67"/>
      <c r="AJ240" s="62"/>
    </row>
    <row r="241" spans="34:36" x14ac:dyDescent="0.25">
      <c r="AH241" s="60"/>
      <c r="AI241" s="67"/>
      <c r="AJ241" s="62"/>
    </row>
    <row r="242" spans="34:36" x14ac:dyDescent="0.25">
      <c r="AH242" s="60"/>
      <c r="AI242" s="67"/>
      <c r="AJ242" s="62"/>
    </row>
    <row r="243" spans="34:36" x14ac:dyDescent="0.25">
      <c r="AH243" s="60"/>
      <c r="AI243" s="67"/>
      <c r="AJ243" s="62"/>
    </row>
    <row r="244" spans="34:36" x14ac:dyDescent="0.25">
      <c r="AH244" s="60"/>
      <c r="AI244" s="67"/>
      <c r="AJ244" s="62"/>
    </row>
    <row r="245" spans="34:36" x14ac:dyDescent="0.25">
      <c r="AH245" s="60"/>
      <c r="AI245" s="67"/>
      <c r="AJ245" s="62"/>
    </row>
    <row r="246" spans="34:36" x14ac:dyDescent="0.25">
      <c r="AH246" s="60"/>
      <c r="AI246" s="67"/>
      <c r="AJ246" s="62"/>
    </row>
    <row r="247" spans="34:36" x14ac:dyDescent="0.25">
      <c r="AH247" s="60"/>
      <c r="AI247" s="67"/>
      <c r="AJ247" s="62"/>
    </row>
    <row r="248" spans="34:36" x14ac:dyDescent="0.25">
      <c r="AH248" s="60"/>
      <c r="AI248" s="67"/>
      <c r="AJ248" s="62"/>
    </row>
    <row r="249" spans="34:36" x14ac:dyDescent="0.25">
      <c r="AH249" s="60"/>
      <c r="AI249" s="67"/>
      <c r="AJ249" s="62"/>
    </row>
    <row r="250" spans="34:36" x14ac:dyDescent="0.25">
      <c r="AH250" s="60"/>
      <c r="AI250" s="67"/>
      <c r="AJ250" s="62"/>
    </row>
    <row r="251" spans="34:36" x14ac:dyDescent="0.25">
      <c r="AH251" s="60"/>
      <c r="AI251" s="67"/>
      <c r="AJ251" s="62"/>
    </row>
    <row r="252" spans="34:36" x14ac:dyDescent="0.25">
      <c r="AH252" s="60"/>
      <c r="AI252" s="67"/>
      <c r="AJ252" s="62"/>
    </row>
    <row r="253" spans="34:36" x14ac:dyDescent="0.25">
      <c r="AH253" s="60"/>
      <c r="AI253" s="67"/>
      <c r="AJ253" s="62"/>
    </row>
    <row r="254" spans="34:36" x14ac:dyDescent="0.25">
      <c r="AH254" s="60"/>
      <c r="AI254" s="67"/>
      <c r="AJ254" s="62"/>
    </row>
    <row r="255" spans="34:36" x14ac:dyDescent="0.25">
      <c r="AH255" s="60"/>
      <c r="AI255" s="67"/>
      <c r="AJ255" s="62"/>
    </row>
    <row r="256" spans="34:36" x14ac:dyDescent="0.25">
      <c r="AH256" s="60"/>
      <c r="AI256" s="67"/>
      <c r="AJ256" s="62"/>
    </row>
    <row r="257" spans="34:36" x14ac:dyDescent="0.25">
      <c r="AH257" s="60"/>
      <c r="AI257" s="67"/>
      <c r="AJ257" s="62"/>
    </row>
    <row r="258" spans="34:36" x14ac:dyDescent="0.25">
      <c r="AH258" s="60"/>
      <c r="AI258" s="67"/>
      <c r="AJ258" s="62"/>
    </row>
    <row r="259" spans="34:36" x14ac:dyDescent="0.25">
      <c r="AH259" s="60"/>
      <c r="AI259" s="67"/>
      <c r="AJ259" s="62"/>
    </row>
    <row r="260" spans="34:36" x14ac:dyDescent="0.25">
      <c r="AH260" s="60"/>
      <c r="AI260" s="67"/>
      <c r="AJ260" s="62"/>
    </row>
    <row r="261" spans="34:36" x14ac:dyDescent="0.25">
      <c r="AH261" s="60"/>
      <c r="AI261" s="67"/>
      <c r="AJ261" s="62"/>
    </row>
    <row r="262" spans="34:36" x14ac:dyDescent="0.25">
      <c r="AH262" s="60"/>
      <c r="AI262" s="67"/>
      <c r="AJ262" s="62"/>
    </row>
    <row r="263" spans="34:36" x14ac:dyDescent="0.25">
      <c r="AH263" s="60"/>
      <c r="AI263" s="67"/>
      <c r="AJ263" s="62"/>
    </row>
    <row r="264" spans="34:36" x14ac:dyDescent="0.25">
      <c r="AH264" s="60"/>
      <c r="AI264" s="67"/>
      <c r="AJ264" s="62"/>
    </row>
    <row r="265" spans="34:36" x14ac:dyDescent="0.25">
      <c r="AH265" s="60"/>
      <c r="AI265" s="67"/>
      <c r="AJ265" s="62"/>
    </row>
    <row r="266" spans="34:36" x14ac:dyDescent="0.25">
      <c r="AH266" s="60"/>
      <c r="AI266" s="67"/>
      <c r="AJ266" s="62"/>
    </row>
    <row r="267" spans="34:36" x14ac:dyDescent="0.25">
      <c r="AH267" s="60"/>
      <c r="AI267" s="67"/>
      <c r="AJ267" s="62"/>
    </row>
    <row r="268" spans="34:36" x14ac:dyDescent="0.25">
      <c r="AH268" s="60"/>
      <c r="AI268" s="67"/>
      <c r="AJ268" s="62"/>
    </row>
    <row r="269" spans="34:36" x14ac:dyDescent="0.25">
      <c r="AH269" s="60"/>
      <c r="AI269" s="67"/>
      <c r="AJ269" s="62"/>
    </row>
    <row r="270" spans="34:36" x14ac:dyDescent="0.25">
      <c r="AH270" s="60"/>
      <c r="AI270" s="67"/>
      <c r="AJ270" s="62"/>
    </row>
    <row r="271" spans="34:36" x14ac:dyDescent="0.25">
      <c r="AH271" s="60"/>
      <c r="AI271" s="67"/>
      <c r="AJ271" s="62"/>
    </row>
    <row r="272" spans="34:36" x14ac:dyDescent="0.25">
      <c r="AH272" s="60"/>
      <c r="AI272" s="67"/>
      <c r="AJ272" s="62"/>
    </row>
    <row r="273" spans="34:36" x14ac:dyDescent="0.25">
      <c r="AH273" s="60"/>
      <c r="AI273" s="67"/>
      <c r="AJ273" s="62"/>
    </row>
    <row r="274" spans="34:36" x14ac:dyDescent="0.25">
      <c r="AH274" s="60"/>
      <c r="AI274" s="67"/>
      <c r="AJ274" s="62"/>
    </row>
    <row r="275" spans="34:36" x14ac:dyDescent="0.25">
      <c r="AH275" s="60"/>
      <c r="AI275" s="67"/>
      <c r="AJ275" s="62"/>
    </row>
    <row r="276" spans="34:36" x14ac:dyDescent="0.25">
      <c r="AH276" s="60"/>
      <c r="AI276" s="67"/>
      <c r="AJ276" s="62"/>
    </row>
    <row r="277" spans="34:36" x14ac:dyDescent="0.25">
      <c r="AH277" s="60"/>
      <c r="AI277" s="67"/>
      <c r="AJ277" s="62"/>
    </row>
    <row r="278" spans="34:36" x14ac:dyDescent="0.25">
      <c r="AH278" s="60"/>
      <c r="AI278" s="67"/>
      <c r="AJ278" s="62"/>
    </row>
    <row r="279" spans="34:36" x14ac:dyDescent="0.25">
      <c r="AH279" s="60"/>
      <c r="AI279" s="67"/>
      <c r="AJ279" s="62"/>
    </row>
    <row r="280" spans="34:36" x14ac:dyDescent="0.25">
      <c r="AH280" s="60"/>
      <c r="AI280" s="67"/>
      <c r="AJ280" s="62"/>
    </row>
    <row r="281" spans="34:36" x14ac:dyDescent="0.25">
      <c r="AH281" s="60"/>
      <c r="AI281" s="67"/>
      <c r="AJ281" s="62"/>
    </row>
    <row r="282" spans="34:36" x14ac:dyDescent="0.25">
      <c r="AH282" s="60"/>
      <c r="AI282" s="67"/>
      <c r="AJ282" s="62"/>
    </row>
    <row r="283" spans="34:36" x14ac:dyDescent="0.25">
      <c r="AH283" s="60"/>
      <c r="AI283" s="67"/>
      <c r="AJ283" s="62"/>
    </row>
    <row r="284" spans="34:36" x14ac:dyDescent="0.25">
      <c r="AH284" s="60"/>
      <c r="AI284" s="67"/>
      <c r="AJ284" s="62"/>
    </row>
    <row r="285" spans="34:36" x14ac:dyDescent="0.25">
      <c r="AH285" s="60"/>
      <c r="AI285" s="67"/>
      <c r="AJ285" s="62"/>
    </row>
    <row r="286" spans="34:36" x14ac:dyDescent="0.25">
      <c r="AH286" s="60"/>
      <c r="AI286" s="67"/>
      <c r="AJ286" s="62"/>
    </row>
    <row r="287" spans="34:36" x14ac:dyDescent="0.25">
      <c r="AH287" s="60"/>
      <c r="AI287" s="67"/>
      <c r="AJ287" s="62"/>
    </row>
    <row r="288" spans="34:36" x14ac:dyDescent="0.25">
      <c r="AH288" s="60"/>
      <c r="AI288" s="67"/>
      <c r="AJ288" s="62"/>
    </row>
    <row r="289" spans="34:36" x14ac:dyDescent="0.25">
      <c r="AH289" s="60"/>
      <c r="AI289" s="67"/>
      <c r="AJ289" s="62"/>
    </row>
    <row r="290" spans="34:36" x14ac:dyDescent="0.25">
      <c r="AH290" s="60"/>
      <c r="AI290" s="67"/>
      <c r="AJ290" s="62"/>
    </row>
    <row r="291" spans="34:36" x14ac:dyDescent="0.25">
      <c r="AH291" s="60"/>
      <c r="AI291" s="67"/>
      <c r="AJ291" s="62"/>
    </row>
    <row r="292" spans="34:36" x14ac:dyDescent="0.25">
      <c r="AH292" s="60"/>
      <c r="AI292" s="67"/>
      <c r="AJ292" s="62"/>
    </row>
    <row r="293" spans="34:36" x14ac:dyDescent="0.25">
      <c r="AH293" s="60"/>
      <c r="AI293" s="67"/>
      <c r="AJ293" s="62"/>
    </row>
    <row r="294" spans="34:36" x14ac:dyDescent="0.25">
      <c r="AH294" s="60"/>
      <c r="AI294" s="67"/>
      <c r="AJ294" s="62"/>
    </row>
    <row r="295" spans="34:36" x14ac:dyDescent="0.25">
      <c r="AH295" s="60"/>
      <c r="AI295" s="67"/>
      <c r="AJ295" s="62"/>
    </row>
    <row r="296" spans="34:36" x14ac:dyDescent="0.25">
      <c r="AH296" s="60"/>
      <c r="AI296" s="67"/>
      <c r="AJ296" s="62"/>
    </row>
    <row r="297" spans="34:36" x14ac:dyDescent="0.25">
      <c r="AH297" s="60"/>
      <c r="AI297" s="67"/>
      <c r="AJ297" s="62"/>
    </row>
    <row r="298" spans="34:36" x14ac:dyDescent="0.25">
      <c r="AH298" s="60"/>
      <c r="AI298" s="67"/>
      <c r="AJ298" s="62"/>
    </row>
    <row r="299" spans="34:36" x14ac:dyDescent="0.25">
      <c r="AH299" s="60"/>
      <c r="AI299" s="67"/>
      <c r="AJ299" s="62"/>
    </row>
    <row r="300" spans="34:36" x14ac:dyDescent="0.25">
      <c r="AH300" s="60"/>
      <c r="AI300" s="67"/>
      <c r="AJ300" s="62"/>
    </row>
    <row r="301" spans="34:36" x14ac:dyDescent="0.25">
      <c r="AH301" s="60"/>
      <c r="AI301" s="67"/>
      <c r="AJ301" s="62"/>
    </row>
    <row r="302" spans="34:36" x14ac:dyDescent="0.25">
      <c r="AH302" s="60"/>
      <c r="AI302" s="67"/>
      <c r="AJ302" s="62"/>
    </row>
    <row r="303" spans="34:36" x14ac:dyDescent="0.25">
      <c r="AH303" s="60"/>
      <c r="AI303" s="67"/>
      <c r="AJ303" s="62"/>
    </row>
    <row r="304" spans="34:36" x14ac:dyDescent="0.25">
      <c r="AH304" s="60"/>
      <c r="AI304" s="67"/>
      <c r="AJ304" s="62"/>
    </row>
    <row r="305" spans="34:36" x14ac:dyDescent="0.25">
      <c r="AH305" s="60"/>
      <c r="AI305" s="67"/>
      <c r="AJ305" s="62"/>
    </row>
    <row r="306" spans="34:36" x14ac:dyDescent="0.25">
      <c r="AH306" s="60"/>
      <c r="AI306" s="67"/>
      <c r="AJ306" s="62"/>
    </row>
    <row r="307" spans="34:36" x14ac:dyDescent="0.25">
      <c r="AH307" s="60"/>
      <c r="AI307" s="67"/>
      <c r="AJ307" s="62"/>
    </row>
    <row r="308" spans="34:36" x14ac:dyDescent="0.25">
      <c r="AH308" s="60"/>
      <c r="AI308" s="67"/>
      <c r="AJ308" s="62"/>
    </row>
    <row r="309" spans="34:36" x14ac:dyDescent="0.25">
      <c r="AH309" s="60"/>
      <c r="AI309" s="67"/>
      <c r="AJ309" s="62"/>
    </row>
    <row r="310" spans="34:36" x14ac:dyDescent="0.25">
      <c r="AH310" s="60"/>
      <c r="AI310" s="67"/>
      <c r="AJ310" s="62"/>
    </row>
    <row r="311" spans="34:36" x14ac:dyDescent="0.25">
      <c r="AH311" s="60"/>
      <c r="AI311" s="67"/>
      <c r="AJ311" s="62"/>
    </row>
    <row r="312" spans="34:36" x14ac:dyDescent="0.25">
      <c r="AH312" s="60"/>
      <c r="AI312" s="67"/>
      <c r="AJ312" s="62"/>
    </row>
    <row r="313" spans="34:36" x14ac:dyDescent="0.25">
      <c r="AH313" s="60"/>
      <c r="AI313" s="67"/>
      <c r="AJ313" s="62"/>
    </row>
    <row r="314" spans="34:36" x14ac:dyDescent="0.25">
      <c r="AH314" s="60"/>
      <c r="AI314" s="67"/>
      <c r="AJ314" s="62"/>
    </row>
    <row r="315" spans="34:36" x14ac:dyDescent="0.25">
      <c r="AH315" s="60"/>
      <c r="AI315" s="67"/>
      <c r="AJ315" s="62"/>
    </row>
    <row r="316" spans="34:36" x14ac:dyDescent="0.25">
      <c r="AH316" s="60"/>
      <c r="AI316" s="67"/>
      <c r="AJ316" s="62"/>
    </row>
    <row r="317" spans="34:36" x14ac:dyDescent="0.25">
      <c r="AH317" s="60"/>
      <c r="AI317" s="67"/>
      <c r="AJ317" s="62"/>
    </row>
    <row r="318" spans="34:36" x14ac:dyDescent="0.25">
      <c r="AH318" s="60"/>
      <c r="AI318" s="67"/>
      <c r="AJ318" s="62"/>
    </row>
    <row r="319" spans="34:36" x14ac:dyDescent="0.25">
      <c r="AH319" s="60"/>
      <c r="AI319" s="67"/>
      <c r="AJ319" s="62"/>
    </row>
    <row r="320" spans="34:36" x14ac:dyDescent="0.25">
      <c r="AH320" s="60"/>
      <c r="AI320" s="67"/>
      <c r="AJ320" s="62"/>
    </row>
    <row r="321" spans="34:36" x14ac:dyDescent="0.25">
      <c r="AH321" s="60"/>
      <c r="AI321" s="67"/>
      <c r="AJ321" s="62"/>
    </row>
    <row r="322" spans="34:36" x14ac:dyDescent="0.25">
      <c r="AH322" s="60"/>
      <c r="AI322" s="67"/>
      <c r="AJ322" s="62"/>
    </row>
    <row r="323" spans="34:36" x14ac:dyDescent="0.25">
      <c r="AH323" s="60"/>
      <c r="AI323" s="67"/>
      <c r="AJ323" s="62"/>
    </row>
    <row r="324" spans="34:36" x14ac:dyDescent="0.25">
      <c r="AH324" s="60"/>
      <c r="AI324" s="67"/>
      <c r="AJ324" s="62"/>
    </row>
    <row r="325" spans="34:36" x14ac:dyDescent="0.25">
      <c r="AH325" s="60"/>
      <c r="AI325" s="67"/>
      <c r="AJ325" s="62"/>
    </row>
    <row r="326" spans="34:36" x14ac:dyDescent="0.25">
      <c r="AH326" s="60"/>
      <c r="AI326" s="67"/>
      <c r="AJ326" s="62"/>
    </row>
    <row r="327" spans="34:36" x14ac:dyDescent="0.25">
      <c r="AH327" s="60"/>
      <c r="AI327" s="67"/>
      <c r="AJ327" s="62"/>
    </row>
    <row r="328" spans="34:36" x14ac:dyDescent="0.25">
      <c r="AH328" s="60"/>
      <c r="AI328" s="67"/>
      <c r="AJ328" s="62"/>
    </row>
    <row r="329" spans="34:36" x14ac:dyDescent="0.25">
      <c r="AH329" s="60"/>
      <c r="AI329" s="67"/>
      <c r="AJ329" s="62"/>
    </row>
    <row r="330" spans="34:36" x14ac:dyDescent="0.25">
      <c r="AH330" s="60"/>
      <c r="AI330" s="67"/>
      <c r="AJ330" s="62"/>
    </row>
    <row r="331" spans="34:36" x14ac:dyDescent="0.25">
      <c r="AH331" s="60"/>
      <c r="AI331" s="67"/>
      <c r="AJ331" s="62"/>
    </row>
    <row r="332" spans="34:36" x14ac:dyDescent="0.25">
      <c r="AH332" s="60"/>
      <c r="AI332" s="67"/>
      <c r="AJ332" s="62"/>
    </row>
    <row r="333" spans="34:36" x14ac:dyDescent="0.25">
      <c r="AH333" s="60"/>
      <c r="AI333" s="67"/>
      <c r="AJ333" s="62"/>
    </row>
    <row r="334" spans="34:36" x14ac:dyDescent="0.25">
      <c r="AH334" s="60"/>
      <c r="AI334" s="67"/>
      <c r="AJ334" s="62"/>
    </row>
    <row r="335" spans="34:36" x14ac:dyDescent="0.25">
      <c r="AH335" s="60"/>
      <c r="AI335" s="67"/>
      <c r="AJ335" s="62"/>
    </row>
    <row r="336" spans="34:36" x14ac:dyDescent="0.25">
      <c r="AH336" s="60"/>
      <c r="AI336" s="67"/>
      <c r="AJ336" s="62"/>
    </row>
    <row r="337" spans="34:36" x14ac:dyDescent="0.25">
      <c r="AH337" s="60"/>
      <c r="AI337" s="67"/>
      <c r="AJ337" s="62"/>
    </row>
    <row r="338" spans="34:36" x14ac:dyDescent="0.25">
      <c r="AH338" s="60"/>
      <c r="AI338" s="67"/>
      <c r="AJ338" s="62"/>
    </row>
    <row r="339" spans="34:36" x14ac:dyDescent="0.25">
      <c r="AH339" s="60"/>
      <c r="AI339" s="67"/>
      <c r="AJ339" s="62"/>
    </row>
    <row r="340" spans="34:36" x14ac:dyDescent="0.25">
      <c r="AH340" s="60"/>
      <c r="AI340" s="67"/>
      <c r="AJ340" s="62"/>
    </row>
    <row r="341" spans="34:36" x14ac:dyDescent="0.25">
      <c r="AH341" s="60"/>
      <c r="AI341" s="67"/>
      <c r="AJ341" s="62"/>
    </row>
    <row r="342" spans="34:36" x14ac:dyDescent="0.25">
      <c r="AH342" s="60"/>
      <c r="AI342" s="67"/>
      <c r="AJ342" s="62"/>
    </row>
    <row r="343" spans="34:36" x14ac:dyDescent="0.25">
      <c r="AH343" s="60"/>
      <c r="AI343" s="67"/>
      <c r="AJ343" s="62"/>
    </row>
    <row r="344" spans="34:36" x14ac:dyDescent="0.25">
      <c r="AH344" s="60"/>
      <c r="AI344" s="67"/>
      <c r="AJ344" s="62"/>
    </row>
    <row r="345" spans="34:36" x14ac:dyDescent="0.25">
      <c r="AH345" s="60"/>
      <c r="AI345" s="67"/>
      <c r="AJ345" s="62"/>
    </row>
    <row r="346" spans="34:36" x14ac:dyDescent="0.25">
      <c r="AH346" s="60"/>
      <c r="AI346" s="67"/>
      <c r="AJ346" s="62"/>
    </row>
    <row r="347" spans="34:36" x14ac:dyDescent="0.25">
      <c r="AH347" s="60"/>
      <c r="AI347" s="67"/>
      <c r="AJ347" s="62"/>
    </row>
    <row r="348" spans="34:36" x14ac:dyDescent="0.25">
      <c r="AH348" s="60"/>
      <c r="AI348" s="67"/>
      <c r="AJ348" s="62"/>
    </row>
    <row r="349" spans="34:36" x14ac:dyDescent="0.25">
      <c r="AH349" s="60"/>
      <c r="AI349" s="67"/>
      <c r="AJ349" s="62"/>
    </row>
    <row r="350" spans="34:36" x14ac:dyDescent="0.25">
      <c r="AH350" s="60"/>
      <c r="AI350" s="67"/>
      <c r="AJ350" s="62"/>
    </row>
    <row r="351" spans="34:36" x14ac:dyDescent="0.25">
      <c r="AH351" s="60"/>
      <c r="AI351" s="67"/>
      <c r="AJ351" s="62"/>
    </row>
    <row r="352" spans="34:36" x14ac:dyDescent="0.25">
      <c r="AH352" s="60"/>
      <c r="AI352" s="67"/>
      <c r="AJ352" s="62"/>
    </row>
    <row r="353" spans="34:36" x14ac:dyDescent="0.25">
      <c r="AH353" s="60"/>
      <c r="AI353" s="67"/>
      <c r="AJ353" s="62"/>
    </row>
    <row r="354" spans="34:36" x14ac:dyDescent="0.25">
      <c r="AH354" s="60"/>
      <c r="AI354" s="67"/>
      <c r="AJ354" s="62"/>
    </row>
    <row r="355" spans="34:36" x14ac:dyDescent="0.25">
      <c r="AH355" s="60"/>
      <c r="AI355" s="67"/>
      <c r="AJ355" s="62"/>
    </row>
    <row r="356" spans="34:36" x14ac:dyDescent="0.25">
      <c r="AH356" s="60"/>
      <c r="AI356" s="67"/>
      <c r="AJ356" s="62"/>
    </row>
    <row r="357" spans="34:36" x14ac:dyDescent="0.25">
      <c r="AH357" s="60"/>
      <c r="AI357" s="67"/>
      <c r="AJ357" s="62"/>
    </row>
    <row r="358" spans="34:36" x14ac:dyDescent="0.25">
      <c r="AH358" s="60"/>
      <c r="AI358" s="67"/>
      <c r="AJ358" s="62"/>
    </row>
    <row r="359" spans="34:36" x14ac:dyDescent="0.25">
      <c r="AH359" s="60"/>
      <c r="AI359" s="67"/>
      <c r="AJ359" s="62"/>
    </row>
    <row r="360" spans="34:36" x14ac:dyDescent="0.25">
      <c r="AH360" s="60"/>
      <c r="AI360" s="67"/>
      <c r="AJ360" s="62"/>
    </row>
    <row r="361" spans="34:36" x14ac:dyDescent="0.25">
      <c r="AH361" s="60"/>
      <c r="AI361" s="67"/>
      <c r="AJ361" s="62"/>
    </row>
    <row r="362" spans="34:36" x14ac:dyDescent="0.25">
      <c r="AH362" s="60"/>
      <c r="AI362" s="67"/>
      <c r="AJ362" s="62"/>
    </row>
    <row r="363" spans="34:36" x14ac:dyDescent="0.25">
      <c r="AH363" s="60"/>
      <c r="AI363" s="67"/>
      <c r="AJ363" s="62"/>
    </row>
    <row r="364" spans="34:36" x14ac:dyDescent="0.25">
      <c r="AH364" s="60"/>
      <c r="AI364" s="67"/>
      <c r="AJ364" s="62"/>
    </row>
    <row r="365" spans="34:36" x14ac:dyDescent="0.25">
      <c r="AH365" s="60"/>
      <c r="AI365" s="67"/>
      <c r="AJ365" s="62"/>
    </row>
    <row r="366" spans="34:36" x14ac:dyDescent="0.25">
      <c r="AH366" s="60"/>
      <c r="AI366" s="67"/>
      <c r="AJ366" s="62"/>
    </row>
    <row r="367" spans="34:36" x14ac:dyDescent="0.25">
      <c r="AH367" s="60"/>
      <c r="AI367" s="67"/>
      <c r="AJ367" s="62"/>
    </row>
    <row r="368" spans="34:36" x14ac:dyDescent="0.25">
      <c r="AH368" s="60"/>
      <c r="AI368" s="67"/>
      <c r="AJ368" s="62"/>
    </row>
    <row r="369" spans="34:36" x14ac:dyDescent="0.25">
      <c r="AH369" s="60"/>
      <c r="AI369" s="67"/>
      <c r="AJ369" s="62"/>
    </row>
    <row r="370" spans="34:36" x14ac:dyDescent="0.25">
      <c r="AH370" s="60"/>
      <c r="AI370" s="67"/>
      <c r="AJ370" s="62"/>
    </row>
    <row r="371" spans="34:36" x14ac:dyDescent="0.25">
      <c r="AH371" s="60"/>
      <c r="AI371" s="67"/>
      <c r="AJ371" s="62"/>
    </row>
    <row r="372" spans="34:36" x14ac:dyDescent="0.25">
      <c r="AH372" s="60"/>
      <c r="AI372" s="67"/>
      <c r="AJ372" s="62"/>
    </row>
    <row r="373" spans="34:36" x14ac:dyDescent="0.25">
      <c r="AH373" s="60"/>
      <c r="AI373" s="67"/>
      <c r="AJ373" s="62"/>
    </row>
    <row r="374" spans="34:36" x14ac:dyDescent="0.25">
      <c r="AH374" s="60"/>
      <c r="AI374" s="67"/>
      <c r="AJ374" s="62"/>
    </row>
    <row r="375" spans="34:36" x14ac:dyDescent="0.25">
      <c r="AH375" s="60"/>
      <c r="AI375" s="67"/>
      <c r="AJ375" s="62"/>
    </row>
    <row r="376" spans="34:36" x14ac:dyDescent="0.25">
      <c r="AH376" s="60"/>
      <c r="AI376" s="67"/>
      <c r="AJ376" s="62"/>
    </row>
    <row r="377" spans="34:36" x14ac:dyDescent="0.25">
      <c r="AH377" s="60"/>
      <c r="AI377" s="67"/>
      <c r="AJ377" s="62"/>
    </row>
    <row r="378" spans="34:36" x14ac:dyDescent="0.25">
      <c r="AH378" s="60"/>
      <c r="AI378" s="67"/>
      <c r="AJ378" s="62"/>
    </row>
    <row r="379" spans="34:36" x14ac:dyDescent="0.25">
      <c r="AH379" s="60"/>
      <c r="AI379" s="67"/>
      <c r="AJ379" s="62"/>
    </row>
    <row r="380" spans="34:36" x14ac:dyDescent="0.25">
      <c r="AH380" s="60"/>
      <c r="AI380" s="67"/>
      <c r="AJ380" s="62"/>
    </row>
    <row r="381" spans="34:36" x14ac:dyDescent="0.25">
      <c r="AH381" s="60"/>
      <c r="AI381" s="67"/>
      <c r="AJ381" s="62"/>
    </row>
    <row r="382" spans="34:36" x14ac:dyDescent="0.25">
      <c r="AH382" s="60"/>
      <c r="AI382" s="67"/>
      <c r="AJ382" s="62"/>
    </row>
    <row r="383" spans="34:36" x14ac:dyDescent="0.25">
      <c r="AH383" s="60"/>
      <c r="AI383" s="67"/>
      <c r="AJ383" s="62"/>
    </row>
    <row r="384" spans="34:36" x14ac:dyDescent="0.25">
      <c r="AH384" s="60"/>
      <c r="AI384" s="67"/>
      <c r="AJ384" s="62"/>
    </row>
    <row r="385" spans="34:36" x14ac:dyDescent="0.25">
      <c r="AH385" s="60"/>
      <c r="AI385" s="67"/>
      <c r="AJ385" s="62"/>
    </row>
    <row r="386" spans="34:36" x14ac:dyDescent="0.25">
      <c r="AH386" s="60"/>
      <c r="AI386" s="67"/>
      <c r="AJ386" s="62"/>
    </row>
    <row r="387" spans="34:36" x14ac:dyDescent="0.25">
      <c r="AH387" s="60"/>
      <c r="AI387" s="67"/>
      <c r="AJ387" s="62"/>
    </row>
    <row r="388" spans="34:36" x14ac:dyDescent="0.25">
      <c r="AH388" s="60"/>
      <c r="AI388" s="67"/>
      <c r="AJ388" s="62"/>
    </row>
    <row r="389" spans="34:36" x14ac:dyDescent="0.25">
      <c r="AH389" s="60"/>
      <c r="AI389" s="67"/>
      <c r="AJ389" s="62"/>
    </row>
    <row r="390" spans="34:36" x14ac:dyDescent="0.25">
      <c r="AH390" s="60"/>
      <c r="AI390" s="67"/>
      <c r="AJ390" s="62"/>
    </row>
    <row r="391" spans="34:36" x14ac:dyDescent="0.25">
      <c r="AH391" s="60"/>
      <c r="AI391" s="67"/>
      <c r="AJ391" s="62"/>
    </row>
    <row r="392" spans="34:36" x14ac:dyDescent="0.25">
      <c r="AH392" s="60"/>
      <c r="AI392" s="67"/>
      <c r="AJ392" s="62"/>
    </row>
    <row r="393" spans="34:36" x14ac:dyDescent="0.25">
      <c r="AH393" s="60"/>
      <c r="AI393" s="67"/>
      <c r="AJ393" s="62"/>
    </row>
    <row r="394" spans="34:36" x14ac:dyDescent="0.25">
      <c r="AH394" s="60"/>
      <c r="AI394" s="67"/>
      <c r="AJ394" s="62"/>
    </row>
    <row r="395" spans="34:36" x14ac:dyDescent="0.25">
      <c r="AH395" s="60"/>
      <c r="AI395" s="67"/>
      <c r="AJ395" s="62"/>
    </row>
    <row r="396" spans="34:36" x14ac:dyDescent="0.25">
      <c r="AH396" s="60"/>
      <c r="AI396" s="67"/>
      <c r="AJ396" s="62"/>
    </row>
    <row r="397" spans="34:36" x14ac:dyDescent="0.25">
      <c r="AH397" s="60"/>
      <c r="AI397" s="67"/>
      <c r="AJ397" s="62"/>
    </row>
    <row r="398" spans="34:36" x14ac:dyDescent="0.25">
      <c r="AH398" s="60"/>
      <c r="AI398" s="67"/>
      <c r="AJ398" s="62"/>
    </row>
    <row r="399" spans="34:36" x14ac:dyDescent="0.25">
      <c r="AH399" s="60"/>
      <c r="AI399" s="67"/>
      <c r="AJ399" s="62"/>
    </row>
    <row r="400" spans="34:36" x14ac:dyDescent="0.25">
      <c r="AH400" s="60"/>
      <c r="AI400" s="67"/>
      <c r="AJ400" s="62"/>
    </row>
    <row r="401" spans="34:36" x14ac:dyDescent="0.25">
      <c r="AH401" s="60"/>
      <c r="AI401" s="67"/>
      <c r="AJ401" s="62"/>
    </row>
    <row r="402" spans="34:36" x14ac:dyDescent="0.25">
      <c r="AH402" s="60"/>
      <c r="AI402" s="67"/>
      <c r="AJ402" s="62"/>
    </row>
    <row r="403" spans="34:36" x14ac:dyDescent="0.25">
      <c r="AH403" s="60"/>
      <c r="AI403" s="67"/>
      <c r="AJ403" s="62"/>
    </row>
    <row r="404" spans="34:36" x14ac:dyDescent="0.25">
      <c r="AH404" s="60"/>
      <c r="AI404" s="67"/>
      <c r="AJ404" s="62"/>
    </row>
    <row r="405" spans="34:36" x14ac:dyDescent="0.25">
      <c r="AH405" s="60"/>
      <c r="AI405" s="67"/>
      <c r="AJ405" s="62"/>
    </row>
    <row r="406" spans="34:36" x14ac:dyDescent="0.25">
      <c r="AH406" s="60"/>
      <c r="AI406" s="67"/>
      <c r="AJ406" s="62"/>
    </row>
    <row r="407" spans="34:36" x14ac:dyDescent="0.25">
      <c r="AH407" s="60"/>
      <c r="AI407" s="67"/>
      <c r="AJ407" s="62"/>
    </row>
    <row r="408" spans="34:36" x14ac:dyDescent="0.25">
      <c r="AH408" s="60"/>
      <c r="AI408" s="67"/>
      <c r="AJ408" s="62"/>
    </row>
    <row r="409" spans="34:36" x14ac:dyDescent="0.25">
      <c r="AH409" s="60"/>
      <c r="AI409" s="67"/>
      <c r="AJ409" s="62"/>
    </row>
    <row r="410" spans="34:36" x14ac:dyDescent="0.25">
      <c r="AH410" s="60"/>
      <c r="AI410" s="67"/>
      <c r="AJ410" s="62"/>
    </row>
    <row r="411" spans="34:36" x14ac:dyDescent="0.25">
      <c r="AH411" s="60"/>
      <c r="AI411" s="67"/>
      <c r="AJ411" s="62"/>
    </row>
    <row r="412" spans="34:36" x14ac:dyDescent="0.25">
      <c r="AH412" s="60"/>
      <c r="AI412" s="67"/>
      <c r="AJ412" s="62"/>
    </row>
    <row r="413" spans="34:36" x14ac:dyDescent="0.25">
      <c r="AH413" s="60"/>
      <c r="AI413" s="67"/>
      <c r="AJ413" s="62"/>
    </row>
    <row r="414" spans="34:36" x14ac:dyDescent="0.25">
      <c r="AH414" s="60"/>
      <c r="AI414" s="67"/>
      <c r="AJ414" s="62"/>
    </row>
    <row r="415" spans="34:36" x14ac:dyDescent="0.25">
      <c r="AH415" s="60"/>
      <c r="AI415" s="67"/>
      <c r="AJ415" s="62"/>
    </row>
    <row r="416" spans="34:36" x14ac:dyDescent="0.25">
      <c r="AH416" s="60"/>
      <c r="AI416" s="67"/>
      <c r="AJ416" s="62"/>
    </row>
    <row r="417" spans="34:36" x14ac:dyDescent="0.25">
      <c r="AH417" s="60"/>
      <c r="AI417" s="67"/>
      <c r="AJ417" s="62"/>
    </row>
    <row r="418" spans="34:36" x14ac:dyDescent="0.25">
      <c r="AH418" s="60"/>
      <c r="AI418" s="67"/>
      <c r="AJ418" s="62"/>
    </row>
    <row r="419" spans="34:36" x14ac:dyDescent="0.25">
      <c r="AH419" s="60"/>
      <c r="AI419" s="67"/>
      <c r="AJ419" s="62"/>
    </row>
    <row r="420" spans="34:36" x14ac:dyDescent="0.25">
      <c r="AH420" s="60"/>
      <c r="AI420" s="67"/>
      <c r="AJ420" s="62"/>
    </row>
    <row r="421" spans="34:36" x14ac:dyDescent="0.25">
      <c r="AH421" s="60"/>
      <c r="AI421" s="67"/>
      <c r="AJ421" s="62"/>
    </row>
    <row r="422" spans="34:36" x14ac:dyDescent="0.25">
      <c r="AH422" s="60"/>
      <c r="AI422" s="67"/>
      <c r="AJ422" s="62"/>
    </row>
    <row r="423" spans="34:36" x14ac:dyDescent="0.25">
      <c r="AH423" s="60"/>
      <c r="AI423" s="67"/>
      <c r="AJ423" s="62"/>
    </row>
    <row r="424" spans="34:36" x14ac:dyDescent="0.25">
      <c r="AH424" s="60"/>
      <c r="AI424" s="67"/>
      <c r="AJ424" s="62"/>
    </row>
    <row r="425" spans="34:36" x14ac:dyDescent="0.25">
      <c r="AH425" s="60"/>
      <c r="AI425" s="67"/>
      <c r="AJ425" s="62"/>
    </row>
    <row r="426" spans="34:36" x14ac:dyDescent="0.25">
      <c r="AH426" s="60"/>
      <c r="AI426" s="67"/>
      <c r="AJ426" s="62"/>
    </row>
    <row r="427" spans="34:36" x14ac:dyDescent="0.25">
      <c r="AH427" s="60"/>
      <c r="AI427" s="67"/>
      <c r="AJ427" s="62"/>
    </row>
    <row r="428" spans="34:36" x14ac:dyDescent="0.25">
      <c r="AH428" s="60"/>
      <c r="AI428" s="67"/>
      <c r="AJ428" s="62"/>
    </row>
    <row r="429" spans="34:36" x14ac:dyDescent="0.25">
      <c r="AH429" s="60"/>
      <c r="AI429" s="67"/>
      <c r="AJ429" s="62"/>
    </row>
    <row r="430" spans="34:36" x14ac:dyDescent="0.25">
      <c r="AH430" s="60"/>
      <c r="AI430" s="67"/>
      <c r="AJ430" s="62"/>
    </row>
    <row r="431" spans="34:36" x14ac:dyDescent="0.25">
      <c r="AH431" s="60"/>
      <c r="AI431" s="67"/>
      <c r="AJ431" s="62"/>
    </row>
    <row r="432" spans="34:36" x14ac:dyDescent="0.25">
      <c r="AH432" s="60"/>
      <c r="AI432" s="67"/>
      <c r="AJ432" s="62"/>
    </row>
    <row r="433" spans="34:36" x14ac:dyDescent="0.25">
      <c r="AH433" s="60"/>
      <c r="AI433" s="67"/>
      <c r="AJ433" s="62"/>
    </row>
    <row r="434" spans="34:36" x14ac:dyDescent="0.25">
      <c r="AH434" s="60"/>
      <c r="AI434" s="67"/>
      <c r="AJ434" s="62"/>
    </row>
    <row r="435" spans="34:36" x14ac:dyDescent="0.25">
      <c r="AH435" s="60"/>
      <c r="AI435" s="67"/>
      <c r="AJ435" s="62"/>
    </row>
    <row r="436" spans="34:36" x14ac:dyDescent="0.25">
      <c r="AH436" s="60"/>
      <c r="AI436" s="67"/>
      <c r="AJ436" s="62"/>
    </row>
    <row r="437" spans="34:36" x14ac:dyDescent="0.25">
      <c r="AH437" s="60"/>
      <c r="AI437" s="67"/>
      <c r="AJ437" s="62"/>
    </row>
    <row r="438" spans="34:36" x14ac:dyDescent="0.25">
      <c r="AH438" s="60"/>
      <c r="AI438" s="67"/>
      <c r="AJ438" s="62"/>
    </row>
    <row r="439" spans="34:36" x14ac:dyDescent="0.25">
      <c r="AH439" s="60"/>
      <c r="AI439" s="67"/>
      <c r="AJ439" s="62"/>
    </row>
    <row r="440" spans="34:36" x14ac:dyDescent="0.25">
      <c r="AH440" s="60"/>
      <c r="AI440" s="67"/>
      <c r="AJ440" s="62"/>
    </row>
    <row r="441" spans="34:36" x14ac:dyDescent="0.25">
      <c r="AH441" s="60"/>
      <c r="AI441" s="67"/>
      <c r="AJ441" s="62"/>
    </row>
    <row r="442" spans="34:36" x14ac:dyDescent="0.25">
      <c r="AH442" s="60"/>
      <c r="AI442" s="67"/>
      <c r="AJ442" s="62"/>
    </row>
    <row r="443" spans="34:36" x14ac:dyDescent="0.25">
      <c r="AH443" s="60"/>
      <c r="AI443" s="67"/>
      <c r="AJ443" s="62"/>
    </row>
    <row r="444" spans="34:36" x14ac:dyDescent="0.25">
      <c r="AH444" s="60"/>
      <c r="AI444" s="67"/>
      <c r="AJ444" s="62"/>
    </row>
    <row r="445" spans="34:36" x14ac:dyDescent="0.25">
      <c r="AH445" s="60"/>
      <c r="AI445" s="67"/>
      <c r="AJ445" s="62"/>
    </row>
    <row r="446" spans="34:36" x14ac:dyDescent="0.25">
      <c r="AH446" s="60"/>
      <c r="AI446" s="67"/>
      <c r="AJ446" s="62"/>
    </row>
    <row r="447" spans="34:36" x14ac:dyDescent="0.25">
      <c r="AH447" s="60"/>
      <c r="AI447" s="67"/>
      <c r="AJ447" s="62"/>
    </row>
    <row r="448" spans="34:36" x14ac:dyDescent="0.25">
      <c r="AH448" s="60"/>
      <c r="AI448" s="67"/>
      <c r="AJ448" s="62"/>
    </row>
    <row r="449" spans="34:36" x14ac:dyDescent="0.25">
      <c r="AH449" s="60"/>
      <c r="AI449" s="67"/>
      <c r="AJ449" s="62"/>
    </row>
    <row r="450" spans="34:36" x14ac:dyDescent="0.25">
      <c r="AH450" s="60"/>
      <c r="AI450" s="67"/>
      <c r="AJ450" s="62"/>
    </row>
    <row r="451" spans="34:36" x14ac:dyDescent="0.25">
      <c r="AH451" s="60"/>
      <c r="AI451" s="67"/>
      <c r="AJ451" s="62"/>
    </row>
    <row r="452" spans="34:36" x14ac:dyDescent="0.25">
      <c r="AH452" s="60"/>
      <c r="AI452" s="67"/>
      <c r="AJ452" s="62"/>
    </row>
    <row r="453" spans="34:36" x14ac:dyDescent="0.25">
      <c r="AH453" s="60"/>
      <c r="AI453" s="67"/>
      <c r="AJ453" s="62"/>
    </row>
    <row r="454" spans="34:36" x14ac:dyDescent="0.25">
      <c r="AH454" s="60"/>
      <c r="AI454" s="67"/>
      <c r="AJ454" s="62"/>
    </row>
    <row r="455" spans="34:36" x14ac:dyDescent="0.25">
      <c r="AH455" s="60"/>
      <c r="AI455" s="67"/>
      <c r="AJ455" s="62"/>
    </row>
    <row r="456" spans="34:36" x14ac:dyDescent="0.25">
      <c r="AH456" s="60"/>
      <c r="AI456" s="67"/>
      <c r="AJ456" s="62"/>
    </row>
    <row r="457" spans="34:36" x14ac:dyDescent="0.25">
      <c r="AH457" s="60"/>
      <c r="AI457" s="67"/>
      <c r="AJ457" s="62"/>
    </row>
    <row r="458" spans="34:36" x14ac:dyDescent="0.25">
      <c r="AH458" s="60"/>
      <c r="AI458" s="67"/>
      <c r="AJ458" s="62"/>
    </row>
    <row r="459" spans="34:36" x14ac:dyDescent="0.25">
      <c r="AH459" s="60"/>
      <c r="AI459" s="67"/>
      <c r="AJ459" s="62"/>
    </row>
    <row r="460" spans="34:36" x14ac:dyDescent="0.25">
      <c r="AH460" s="60"/>
      <c r="AI460" s="67"/>
      <c r="AJ460" s="62"/>
    </row>
    <row r="461" spans="34:36" x14ac:dyDescent="0.25">
      <c r="AH461" s="60"/>
      <c r="AI461" s="67"/>
      <c r="AJ461" s="62"/>
    </row>
    <row r="462" spans="34:36" x14ac:dyDescent="0.25">
      <c r="AH462" s="60"/>
      <c r="AI462" s="67"/>
      <c r="AJ462" s="62"/>
    </row>
    <row r="463" spans="34:36" x14ac:dyDescent="0.25">
      <c r="AH463" s="60"/>
      <c r="AI463" s="67"/>
      <c r="AJ463" s="62"/>
    </row>
    <row r="464" spans="34:36" x14ac:dyDescent="0.25">
      <c r="AH464" s="60"/>
      <c r="AI464" s="67"/>
      <c r="AJ464" s="62"/>
    </row>
    <row r="465" spans="34:36" x14ac:dyDescent="0.25">
      <c r="AH465" s="60"/>
      <c r="AI465" s="67"/>
      <c r="AJ465" s="62"/>
    </row>
    <row r="466" spans="34:36" x14ac:dyDescent="0.25">
      <c r="AH466" s="60"/>
      <c r="AI466" s="67"/>
      <c r="AJ466" s="62"/>
    </row>
    <row r="467" spans="34:36" x14ac:dyDescent="0.25">
      <c r="AH467" s="60"/>
      <c r="AI467" s="67"/>
      <c r="AJ467" s="62"/>
    </row>
    <row r="468" spans="34:36" x14ac:dyDescent="0.25">
      <c r="AH468" s="60"/>
      <c r="AI468" s="67"/>
      <c r="AJ468" s="62"/>
    </row>
    <row r="469" spans="34:36" x14ac:dyDescent="0.25">
      <c r="AH469" s="60"/>
      <c r="AI469" s="67"/>
      <c r="AJ469" s="62"/>
    </row>
    <row r="470" spans="34:36" x14ac:dyDescent="0.25">
      <c r="AH470" s="60"/>
      <c r="AI470" s="67"/>
      <c r="AJ470" s="62"/>
    </row>
    <row r="471" spans="34:36" x14ac:dyDescent="0.25">
      <c r="AH471" s="60"/>
      <c r="AI471" s="67"/>
      <c r="AJ471" s="62"/>
    </row>
    <row r="472" spans="34:36" x14ac:dyDescent="0.25">
      <c r="AH472" s="60"/>
      <c r="AI472" s="67"/>
      <c r="AJ472" s="62"/>
    </row>
    <row r="473" spans="34:36" x14ac:dyDescent="0.25">
      <c r="AH473" s="60"/>
      <c r="AI473" s="67"/>
      <c r="AJ473" s="62"/>
    </row>
    <row r="474" spans="34:36" x14ac:dyDescent="0.25">
      <c r="AH474" s="60"/>
      <c r="AI474" s="67"/>
      <c r="AJ474" s="62"/>
    </row>
    <row r="475" spans="34:36" x14ac:dyDescent="0.25">
      <c r="AH475" s="60"/>
      <c r="AI475" s="67"/>
      <c r="AJ475" s="62"/>
    </row>
    <row r="476" spans="34:36" x14ac:dyDescent="0.25">
      <c r="AH476" s="60"/>
      <c r="AI476" s="67"/>
      <c r="AJ476" s="62"/>
    </row>
    <row r="477" spans="34:36" x14ac:dyDescent="0.25">
      <c r="AH477" s="60"/>
      <c r="AI477" s="67"/>
      <c r="AJ477" s="62"/>
    </row>
    <row r="478" spans="34:36" x14ac:dyDescent="0.25">
      <c r="AH478" s="60"/>
      <c r="AI478" s="67"/>
      <c r="AJ478" s="62"/>
    </row>
    <row r="479" spans="34:36" x14ac:dyDescent="0.25">
      <c r="AH479" s="60"/>
      <c r="AI479" s="67"/>
      <c r="AJ479" s="62"/>
    </row>
    <row r="480" spans="34:36" x14ac:dyDescent="0.25">
      <c r="AH480" s="60"/>
      <c r="AI480" s="67"/>
      <c r="AJ480" s="62"/>
    </row>
    <row r="481" spans="34:36" x14ac:dyDescent="0.25">
      <c r="AH481" s="60"/>
      <c r="AI481" s="67"/>
      <c r="AJ481" s="62"/>
    </row>
    <row r="482" spans="34:36" x14ac:dyDescent="0.25">
      <c r="AH482" s="60"/>
      <c r="AI482" s="67"/>
      <c r="AJ482" s="62"/>
    </row>
    <row r="483" spans="34:36" x14ac:dyDescent="0.25">
      <c r="AH483" s="60"/>
      <c r="AI483" s="67"/>
      <c r="AJ483" s="62"/>
    </row>
    <row r="484" spans="34:36" x14ac:dyDescent="0.25">
      <c r="AH484" s="60"/>
      <c r="AI484" s="67"/>
      <c r="AJ484" s="62"/>
    </row>
    <row r="485" spans="34:36" x14ac:dyDescent="0.25">
      <c r="AH485" s="60"/>
      <c r="AI485" s="67"/>
      <c r="AJ485" s="62"/>
    </row>
    <row r="486" spans="34:36" x14ac:dyDescent="0.25">
      <c r="AH486" s="60"/>
      <c r="AI486" s="67"/>
      <c r="AJ486" s="62"/>
    </row>
    <row r="487" spans="34:36" x14ac:dyDescent="0.25">
      <c r="AH487" s="60"/>
      <c r="AI487" s="67"/>
      <c r="AJ487" s="62"/>
    </row>
    <row r="488" spans="34:36" x14ac:dyDescent="0.25">
      <c r="AH488" s="60"/>
      <c r="AI488" s="67"/>
      <c r="AJ488" s="62"/>
    </row>
    <row r="489" spans="34:36" x14ac:dyDescent="0.25">
      <c r="AH489" s="60"/>
      <c r="AI489" s="67"/>
      <c r="AJ489" s="62"/>
    </row>
    <row r="490" spans="34:36" x14ac:dyDescent="0.25">
      <c r="AH490" s="60"/>
      <c r="AI490" s="67"/>
      <c r="AJ490" s="62"/>
    </row>
    <row r="491" spans="34:36" x14ac:dyDescent="0.25">
      <c r="AH491" s="60"/>
      <c r="AI491" s="67"/>
      <c r="AJ491" s="62"/>
    </row>
    <row r="492" spans="34:36" x14ac:dyDescent="0.25">
      <c r="AH492" s="60"/>
      <c r="AI492" s="67"/>
      <c r="AJ492" s="62"/>
    </row>
    <row r="493" spans="34:36" x14ac:dyDescent="0.25">
      <c r="AH493" s="60"/>
      <c r="AI493" s="67"/>
      <c r="AJ493" s="62"/>
    </row>
    <row r="494" spans="34:36" x14ac:dyDescent="0.25">
      <c r="AH494" s="60"/>
      <c r="AI494" s="67"/>
      <c r="AJ494" s="62"/>
    </row>
    <row r="495" spans="34:36" x14ac:dyDescent="0.25">
      <c r="AH495" s="60"/>
      <c r="AI495" s="67"/>
      <c r="AJ495" s="62"/>
    </row>
    <row r="496" spans="34:36" x14ac:dyDescent="0.25">
      <c r="AH496" s="60"/>
      <c r="AI496" s="67"/>
      <c r="AJ496" s="62"/>
    </row>
    <row r="497" spans="34:36" x14ac:dyDescent="0.25">
      <c r="AH497" s="60"/>
      <c r="AI497" s="67"/>
      <c r="AJ497" s="62"/>
    </row>
    <row r="498" spans="34:36" x14ac:dyDescent="0.25">
      <c r="AH498" s="60"/>
      <c r="AI498" s="67"/>
      <c r="AJ498" s="62"/>
    </row>
    <row r="499" spans="34:36" x14ac:dyDescent="0.25">
      <c r="AH499" s="60"/>
      <c r="AI499" s="67"/>
      <c r="AJ499" s="62"/>
    </row>
    <row r="500" spans="34:36" x14ac:dyDescent="0.25">
      <c r="AH500" s="60"/>
      <c r="AI500" s="67"/>
      <c r="AJ500" s="62"/>
    </row>
    <row r="501" spans="34:36" x14ac:dyDescent="0.25">
      <c r="AH501" s="60"/>
      <c r="AI501" s="67"/>
      <c r="AJ501" s="62"/>
    </row>
    <row r="502" spans="34:36" x14ac:dyDescent="0.25">
      <c r="AH502" s="60"/>
      <c r="AI502" s="67"/>
      <c r="AJ502" s="62"/>
    </row>
    <row r="503" spans="34:36" x14ac:dyDescent="0.25">
      <c r="AH503" s="60"/>
      <c r="AI503" s="67"/>
      <c r="AJ503" s="62"/>
    </row>
    <row r="504" spans="34:36" x14ac:dyDescent="0.25">
      <c r="AH504" s="60"/>
      <c r="AI504" s="67"/>
      <c r="AJ504" s="62"/>
    </row>
    <row r="505" spans="34:36" x14ac:dyDescent="0.25">
      <c r="AH505" s="60"/>
      <c r="AI505" s="67"/>
      <c r="AJ505" s="62"/>
    </row>
    <row r="506" spans="34:36" x14ac:dyDescent="0.25">
      <c r="AH506" s="60"/>
      <c r="AI506" s="67"/>
      <c r="AJ506" s="62"/>
    </row>
    <row r="507" spans="34:36" x14ac:dyDescent="0.25">
      <c r="AH507" s="60"/>
      <c r="AI507" s="67"/>
      <c r="AJ507" s="62"/>
    </row>
    <row r="508" spans="34:36" x14ac:dyDescent="0.25">
      <c r="AH508" s="60"/>
      <c r="AI508" s="67"/>
      <c r="AJ508" s="62"/>
    </row>
    <row r="509" spans="34:36" x14ac:dyDescent="0.25">
      <c r="AH509" s="60"/>
      <c r="AI509" s="67"/>
      <c r="AJ509" s="62"/>
    </row>
    <row r="510" spans="34:36" x14ac:dyDescent="0.25">
      <c r="AH510" s="60"/>
      <c r="AI510" s="67"/>
      <c r="AJ510" s="62"/>
    </row>
    <row r="511" spans="34:36" x14ac:dyDescent="0.25">
      <c r="AH511" s="60"/>
      <c r="AI511" s="67"/>
      <c r="AJ511" s="62"/>
    </row>
    <row r="512" spans="34:36" x14ac:dyDescent="0.25">
      <c r="AH512" s="60"/>
      <c r="AI512" s="67"/>
      <c r="AJ512" s="62"/>
    </row>
    <row r="513" spans="34:36" x14ac:dyDescent="0.25">
      <c r="AH513" s="60"/>
      <c r="AI513" s="67"/>
      <c r="AJ513" s="62"/>
    </row>
    <row r="514" spans="34:36" x14ac:dyDescent="0.25">
      <c r="AH514" s="60"/>
      <c r="AI514" s="67"/>
      <c r="AJ514" s="62"/>
    </row>
    <row r="515" spans="34:36" x14ac:dyDescent="0.25">
      <c r="AH515" s="60"/>
      <c r="AI515" s="67"/>
      <c r="AJ515" s="62"/>
    </row>
    <row r="516" spans="34:36" x14ac:dyDescent="0.25">
      <c r="AH516" s="60"/>
      <c r="AI516" s="67"/>
      <c r="AJ516" s="62"/>
    </row>
    <row r="517" spans="34:36" x14ac:dyDescent="0.25">
      <c r="AH517" s="60"/>
      <c r="AI517" s="67"/>
      <c r="AJ517" s="62"/>
    </row>
    <row r="518" spans="34:36" x14ac:dyDescent="0.25">
      <c r="AH518" s="60"/>
      <c r="AI518" s="67"/>
      <c r="AJ518" s="62"/>
    </row>
    <row r="519" spans="34:36" x14ac:dyDescent="0.25">
      <c r="AH519" s="60"/>
      <c r="AI519" s="67"/>
      <c r="AJ519" s="62"/>
    </row>
    <row r="520" spans="34:36" x14ac:dyDescent="0.25">
      <c r="AH520" s="60"/>
      <c r="AI520" s="67"/>
      <c r="AJ520" s="62"/>
    </row>
    <row r="521" spans="34:36" x14ac:dyDescent="0.25">
      <c r="AH521" s="60"/>
      <c r="AI521" s="67"/>
      <c r="AJ521" s="62"/>
    </row>
    <row r="522" spans="34:36" x14ac:dyDescent="0.25">
      <c r="AH522" s="60"/>
      <c r="AI522" s="67"/>
      <c r="AJ522" s="62"/>
    </row>
    <row r="523" spans="34:36" x14ac:dyDescent="0.25">
      <c r="AH523" s="60"/>
      <c r="AI523" s="67"/>
      <c r="AJ523" s="62"/>
    </row>
    <row r="524" spans="34:36" x14ac:dyDescent="0.25">
      <c r="AH524" s="60"/>
      <c r="AI524" s="67"/>
      <c r="AJ524" s="62"/>
    </row>
    <row r="525" spans="34:36" x14ac:dyDescent="0.25">
      <c r="AH525" s="60"/>
      <c r="AI525" s="67"/>
      <c r="AJ525" s="62"/>
    </row>
    <row r="526" spans="34:36" x14ac:dyDescent="0.25">
      <c r="AH526" s="60"/>
      <c r="AI526" s="67"/>
      <c r="AJ526" s="62"/>
    </row>
    <row r="527" spans="34:36" x14ac:dyDescent="0.25">
      <c r="AH527" s="60"/>
      <c r="AI527" s="67"/>
      <c r="AJ527" s="62"/>
    </row>
    <row r="528" spans="34:36" x14ac:dyDescent="0.25">
      <c r="AH528" s="60"/>
      <c r="AI528" s="67"/>
      <c r="AJ528" s="62"/>
    </row>
    <row r="529" spans="34:36" x14ac:dyDescent="0.25">
      <c r="AH529" s="60"/>
      <c r="AI529" s="67"/>
      <c r="AJ529" s="62"/>
    </row>
    <row r="530" spans="34:36" x14ac:dyDescent="0.25">
      <c r="AH530" s="60"/>
      <c r="AI530" s="67"/>
      <c r="AJ530" s="62"/>
    </row>
    <row r="531" spans="34:36" x14ac:dyDescent="0.25">
      <c r="AH531" s="60"/>
      <c r="AI531" s="67"/>
      <c r="AJ531" s="62"/>
    </row>
    <row r="532" spans="34:36" x14ac:dyDescent="0.25">
      <c r="AH532" s="60"/>
      <c r="AI532" s="67"/>
      <c r="AJ532" s="62"/>
    </row>
    <row r="533" spans="34:36" x14ac:dyDescent="0.25">
      <c r="AH533" s="60"/>
      <c r="AI533" s="67"/>
      <c r="AJ533" s="62"/>
    </row>
    <row r="534" spans="34:36" x14ac:dyDescent="0.25">
      <c r="AH534" s="60"/>
      <c r="AI534" s="67"/>
      <c r="AJ534" s="62"/>
    </row>
    <row r="535" spans="34:36" x14ac:dyDescent="0.25">
      <c r="AH535" s="60"/>
      <c r="AI535" s="67"/>
      <c r="AJ535" s="62"/>
    </row>
    <row r="536" spans="34:36" x14ac:dyDescent="0.25">
      <c r="AH536" s="60"/>
      <c r="AI536" s="67"/>
      <c r="AJ536" s="62"/>
    </row>
    <row r="537" spans="34:36" x14ac:dyDescent="0.25">
      <c r="AH537" s="60"/>
      <c r="AI537" s="67"/>
      <c r="AJ537" s="62"/>
    </row>
    <row r="538" spans="34:36" x14ac:dyDescent="0.25">
      <c r="AH538" s="60"/>
      <c r="AI538" s="67"/>
      <c r="AJ538" s="62"/>
    </row>
    <row r="539" spans="34:36" x14ac:dyDescent="0.25">
      <c r="AH539" s="60"/>
      <c r="AI539" s="67"/>
      <c r="AJ539" s="62"/>
    </row>
    <row r="540" spans="34:36" x14ac:dyDescent="0.25">
      <c r="AH540" s="60"/>
      <c r="AI540" s="67"/>
      <c r="AJ540" s="62"/>
    </row>
    <row r="541" spans="34:36" x14ac:dyDescent="0.25">
      <c r="AH541" s="60"/>
      <c r="AI541" s="67"/>
      <c r="AJ541" s="62"/>
    </row>
    <row r="542" spans="34:36" x14ac:dyDescent="0.25">
      <c r="AH542" s="60"/>
      <c r="AI542" s="67"/>
      <c r="AJ542" s="62"/>
    </row>
    <row r="543" spans="34:36" x14ac:dyDescent="0.25">
      <c r="AH543" s="60"/>
      <c r="AI543" s="67"/>
      <c r="AJ543" s="62"/>
    </row>
    <row r="544" spans="34:36" x14ac:dyDescent="0.25">
      <c r="AH544" s="60"/>
      <c r="AI544" s="67"/>
      <c r="AJ544" s="62"/>
    </row>
    <row r="545" spans="34:36" x14ac:dyDescent="0.25">
      <c r="AH545" s="60"/>
      <c r="AI545" s="67"/>
      <c r="AJ545" s="62"/>
    </row>
    <row r="546" spans="34:36" x14ac:dyDescent="0.25">
      <c r="AH546" s="60"/>
      <c r="AI546" s="67"/>
      <c r="AJ546" s="62"/>
    </row>
    <row r="547" spans="34:36" x14ac:dyDescent="0.25">
      <c r="AH547" s="60"/>
      <c r="AI547" s="67"/>
      <c r="AJ547" s="62"/>
    </row>
    <row r="548" spans="34:36" x14ac:dyDescent="0.25">
      <c r="AH548" s="60"/>
      <c r="AI548" s="67"/>
      <c r="AJ548" s="62"/>
    </row>
    <row r="549" spans="34:36" x14ac:dyDescent="0.25">
      <c r="AH549" s="60"/>
      <c r="AI549" s="67"/>
      <c r="AJ549" s="62"/>
    </row>
    <row r="550" spans="34:36" x14ac:dyDescent="0.25">
      <c r="AH550" s="60"/>
      <c r="AI550" s="67"/>
      <c r="AJ550" s="62"/>
    </row>
    <row r="551" spans="34:36" x14ac:dyDescent="0.25">
      <c r="AH551" s="60"/>
      <c r="AI551" s="67"/>
      <c r="AJ551" s="62"/>
    </row>
    <row r="552" spans="34:36" x14ac:dyDescent="0.25">
      <c r="AH552" s="60"/>
      <c r="AI552" s="67"/>
      <c r="AJ552" s="62"/>
    </row>
    <row r="553" spans="34:36" x14ac:dyDescent="0.25">
      <c r="AH553" s="60"/>
      <c r="AI553" s="67"/>
      <c r="AJ553" s="62"/>
    </row>
    <row r="554" spans="34:36" x14ac:dyDescent="0.25">
      <c r="AH554" s="60"/>
      <c r="AI554" s="67"/>
      <c r="AJ554" s="62"/>
    </row>
    <row r="555" spans="34:36" x14ac:dyDescent="0.25">
      <c r="AH555" s="60"/>
      <c r="AI555" s="67"/>
      <c r="AJ555" s="62"/>
    </row>
    <row r="556" spans="34:36" x14ac:dyDescent="0.25">
      <c r="AH556" s="60"/>
      <c r="AI556" s="67"/>
      <c r="AJ556" s="62"/>
    </row>
    <row r="557" spans="34:36" x14ac:dyDescent="0.25">
      <c r="AH557" s="60"/>
      <c r="AI557" s="67"/>
      <c r="AJ557" s="62"/>
    </row>
    <row r="558" spans="34:36" x14ac:dyDescent="0.25">
      <c r="AH558" s="60"/>
      <c r="AI558" s="67"/>
      <c r="AJ558" s="62"/>
    </row>
    <row r="559" spans="34:36" x14ac:dyDescent="0.25">
      <c r="AH559" s="60"/>
      <c r="AI559" s="67"/>
      <c r="AJ559" s="62"/>
    </row>
    <row r="560" spans="34:36" x14ac:dyDescent="0.25">
      <c r="AH560" s="60"/>
      <c r="AI560" s="67"/>
      <c r="AJ560" s="62"/>
    </row>
    <row r="561" spans="34:36" x14ac:dyDescent="0.25">
      <c r="AH561" s="60"/>
      <c r="AI561" s="67"/>
      <c r="AJ561" s="62"/>
    </row>
    <row r="562" spans="34:36" x14ac:dyDescent="0.25">
      <c r="AH562" s="60"/>
      <c r="AI562" s="67"/>
      <c r="AJ562" s="62"/>
    </row>
    <row r="563" spans="34:36" x14ac:dyDescent="0.25">
      <c r="AH563" s="60"/>
      <c r="AI563" s="67"/>
      <c r="AJ563" s="62"/>
    </row>
    <row r="564" spans="34:36" x14ac:dyDescent="0.25">
      <c r="AH564" s="60"/>
      <c r="AI564" s="67"/>
      <c r="AJ564" s="62"/>
    </row>
    <row r="565" spans="34:36" x14ac:dyDescent="0.25">
      <c r="AH565" s="60"/>
      <c r="AI565" s="67"/>
      <c r="AJ565" s="62"/>
    </row>
    <row r="566" spans="34:36" x14ac:dyDescent="0.25">
      <c r="AH566" s="60"/>
      <c r="AI566" s="67"/>
      <c r="AJ566" s="62"/>
    </row>
    <row r="567" spans="34:36" x14ac:dyDescent="0.25">
      <c r="AH567" s="60"/>
      <c r="AI567" s="67"/>
      <c r="AJ567" s="62"/>
    </row>
    <row r="568" spans="34:36" x14ac:dyDescent="0.25">
      <c r="AH568" s="60"/>
      <c r="AI568" s="67"/>
      <c r="AJ568" s="62"/>
    </row>
    <row r="569" spans="34:36" x14ac:dyDescent="0.25">
      <c r="AH569" s="60"/>
      <c r="AI569" s="67"/>
      <c r="AJ569" s="62"/>
    </row>
    <row r="570" spans="34:36" x14ac:dyDescent="0.25">
      <c r="AH570" s="60"/>
      <c r="AI570" s="67"/>
      <c r="AJ570" s="62"/>
    </row>
    <row r="571" spans="34:36" x14ac:dyDescent="0.25">
      <c r="AH571" s="60"/>
      <c r="AI571" s="67"/>
      <c r="AJ571" s="62"/>
    </row>
    <row r="572" spans="34:36" x14ac:dyDescent="0.25">
      <c r="AH572" s="60"/>
      <c r="AI572" s="67"/>
      <c r="AJ572" s="62"/>
    </row>
    <row r="573" spans="34:36" x14ac:dyDescent="0.25">
      <c r="AH573" s="60"/>
      <c r="AI573" s="67"/>
      <c r="AJ573" s="62"/>
    </row>
    <row r="574" spans="34:36" x14ac:dyDescent="0.25">
      <c r="AH574" s="60"/>
      <c r="AI574" s="67"/>
      <c r="AJ574" s="62"/>
    </row>
    <row r="575" spans="34:36" x14ac:dyDescent="0.25">
      <c r="AH575" s="60"/>
      <c r="AI575" s="67"/>
      <c r="AJ575" s="62"/>
    </row>
    <row r="576" spans="34:36" x14ac:dyDescent="0.25">
      <c r="AH576" s="60"/>
      <c r="AI576" s="67"/>
      <c r="AJ576" s="62"/>
    </row>
    <row r="577" spans="34:36" x14ac:dyDescent="0.25">
      <c r="AH577" s="60"/>
      <c r="AI577" s="67"/>
      <c r="AJ577" s="62"/>
    </row>
    <row r="578" spans="34:36" x14ac:dyDescent="0.25">
      <c r="AH578" s="60"/>
      <c r="AI578" s="67"/>
      <c r="AJ578" s="62"/>
    </row>
    <row r="579" spans="34:36" x14ac:dyDescent="0.25">
      <c r="AH579" s="60"/>
      <c r="AI579" s="67"/>
      <c r="AJ579" s="62"/>
    </row>
    <row r="580" spans="34:36" x14ac:dyDescent="0.25">
      <c r="AH580" s="60"/>
      <c r="AI580" s="67"/>
      <c r="AJ580" s="62"/>
    </row>
    <row r="581" spans="34:36" x14ac:dyDescent="0.25">
      <c r="AH581" s="60"/>
      <c r="AI581" s="67"/>
      <c r="AJ581" s="62"/>
    </row>
    <row r="582" spans="34:36" x14ac:dyDescent="0.25">
      <c r="AH582" s="60"/>
      <c r="AI582" s="67"/>
      <c r="AJ582" s="62"/>
    </row>
    <row r="583" spans="34:36" x14ac:dyDescent="0.25">
      <c r="AH583" s="60"/>
      <c r="AI583" s="67"/>
      <c r="AJ583" s="62"/>
    </row>
    <row r="584" spans="34:36" x14ac:dyDescent="0.25">
      <c r="AH584" s="60"/>
      <c r="AI584" s="67"/>
      <c r="AJ584" s="62"/>
    </row>
    <row r="585" spans="34:36" x14ac:dyDescent="0.25">
      <c r="AH585" s="60"/>
      <c r="AI585" s="67"/>
      <c r="AJ585" s="62"/>
    </row>
    <row r="586" spans="34:36" x14ac:dyDescent="0.25">
      <c r="AH586" s="60"/>
      <c r="AI586" s="67"/>
      <c r="AJ586" s="62"/>
    </row>
    <row r="587" spans="34:36" x14ac:dyDescent="0.25">
      <c r="AH587" s="60"/>
      <c r="AI587" s="67"/>
      <c r="AJ587" s="62"/>
    </row>
    <row r="588" spans="34:36" x14ac:dyDescent="0.25">
      <c r="AH588" s="60"/>
      <c r="AI588" s="67"/>
      <c r="AJ588" s="62"/>
    </row>
    <row r="589" spans="34:36" x14ac:dyDescent="0.25">
      <c r="AH589" s="60"/>
      <c r="AI589" s="67"/>
      <c r="AJ589" s="62"/>
    </row>
    <row r="590" spans="34:36" x14ac:dyDescent="0.25">
      <c r="AH590" s="60"/>
      <c r="AI590" s="67"/>
      <c r="AJ590" s="62"/>
    </row>
    <row r="591" spans="34:36" x14ac:dyDescent="0.25">
      <c r="AH591" s="60"/>
      <c r="AI591" s="67"/>
      <c r="AJ591" s="62"/>
    </row>
    <row r="592" spans="34:36" x14ac:dyDescent="0.25">
      <c r="AH592" s="60"/>
      <c r="AI592" s="67"/>
      <c r="AJ592" s="62"/>
    </row>
    <row r="593" spans="34:36" x14ac:dyDescent="0.25">
      <c r="AH593" s="60"/>
      <c r="AI593" s="67"/>
      <c r="AJ593" s="62"/>
    </row>
    <row r="594" spans="34:36" x14ac:dyDescent="0.25">
      <c r="AH594" s="60"/>
      <c r="AI594" s="67"/>
      <c r="AJ594" s="62"/>
    </row>
    <row r="595" spans="34:36" x14ac:dyDescent="0.25">
      <c r="AH595" s="60"/>
      <c r="AI595" s="67"/>
      <c r="AJ595" s="62"/>
    </row>
    <row r="596" spans="34:36" x14ac:dyDescent="0.25">
      <c r="AH596" s="60"/>
      <c r="AI596" s="67"/>
      <c r="AJ596" s="62"/>
    </row>
    <row r="597" spans="34:36" x14ac:dyDescent="0.25">
      <c r="AH597" s="60"/>
      <c r="AI597" s="67"/>
      <c r="AJ597" s="62"/>
    </row>
    <row r="598" spans="34:36" x14ac:dyDescent="0.25">
      <c r="AH598" s="60"/>
      <c r="AI598" s="67"/>
      <c r="AJ598" s="62"/>
    </row>
    <row r="599" spans="34:36" x14ac:dyDescent="0.25">
      <c r="AH599" s="60"/>
      <c r="AI599" s="67"/>
      <c r="AJ599" s="62"/>
    </row>
    <row r="600" spans="34:36" x14ac:dyDescent="0.25">
      <c r="AH600" s="60"/>
      <c r="AI600" s="67"/>
      <c r="AJ600" s="62"/>
    </row>
    <row r="601" spans="34:36" x14ac:dyDescent="0.25">
      <c r="AH601" s="60"/>
      <c r="AI601" s="67"/>
      <c r="AJ601" s="62"/>
    </row>
    <row r="602" spans="34:36" x14ac:dyDescent="0.25">
      <c r="AH602" s="60"/>
      <c r="AI602" s="67"/>
      <c r="AJ602" s="62"/>
    </row>
    <row r="603" spans="34:36" x14ac:dyDescent="0.25">
      <c r="AH603" s="60"/>
      <c r="AI603" s="67"/>
      <c r="AJ603" s="62"/>
    </row>
    <row r="604" spans="34:36" x14ac:dyDescent="0.25">
      <c r="AH604" s="60"/>
      <c r="AI604" s="67"/>
      <c r="AJ604" s="62"/>
    </row>
    <row r="605" spans="34:36" x14ac:dyDescent="0.25">
      <c r="AH605" s="60"/>
      <c r="AI605" s="67"/>
      <c r="AJ605" s="62"/>
    </row>
    <row r="606" spans="34:36" x14ac:dyDescent="0.25">
      <c r="AH606" s="60"/>
      <c r="AI606" s="67"/>
      <c r="AJ606" s="62"/>
    </row>
    <row r="607" spans="34:36" x14ac:dyDescent="0.25">
      <c r="AH607" s="60"/>
      <c r="AI607" s="67"/>
      <c r="AJ607" s="62"/>
    </row>
    <row r="608" spans="34:36" x14ac:dyDescent="0.25">
      <c r="AH608" s="60"/>
      <c r="AI608" s="67"/>
      <c r="AJ608" s="62"/>
    </row>
    <row r="609" spans="34:36" x14ac:dyDescent="0.25">
      <c r="AH609" s="60"/>
      <c r="AI609" s="67"/>
      <c r="AJ609" s="62"/>
    </row>
    <row r="610" spans="34:36" x14ac:dyDescent="0.25">
      <c r="AH610" s="60"/>
      <c r="AI610" s="67"/>
      <c r="AJ610" s="62"/>
    </row>
    <row r="611" spans="34:36" x14ac:dyDescent="0.25">
      <c r="AH611" s="60"/>
      <c r="AI611" s="67"/>
      <c r="AJ611" s="62"/>
    </row>
    <row r="612" spans="34:36" x14ac:dyDescent="0.25">
      <c r="AH612" s="60"/>
      <c r="AI612" s="67"/>
      <c r="AJ612" s="62"/>
    </row>
    <row r="613" spans="34:36" x14ac:dyDescent="0.25">
      <c r="AH613" s="60"/>
      <c r="AI613" s="67"/>
      <c r="AJ613" s="62"/>
    </row>
    <row r="614" spans="34:36" x14ac:dyDescent="0.25">
      <c r="AH614" s="60"/>
      <c r="AI614" s="67"/>
      <c r="AJ614" s="62"/>
    </row>
    <row r="615" spans="34:36" x14ac:dyDescent="0.25">
      <c r="AH615" s="60"/>
      <c r="AI615" s="67"/>
      <c r="AJ615" s="62"/>
    </row>
    <row r="616" spans="34:36" x14ac:dyDescent="0.25">
      <c r="AH616" s="60"/>
      <c r="AI616" s="67"/>
      <c r="AJ616" s="62"/>
    </row>
    <row r="617" spans="34:36" x14ac:dyDescent="0.25">
      <c r="AH617" s="60"/>
      <c r="AI617" s="67"/>
      <c r="AJ617" s="62"/>
    </row>
    <row r="618" spans="34:36" x14ac:dyDescent="0.25">
      <c r="AH618" s="60"/>
      <c r="AI618" s="67"/>
      <c r="AJ618" s="62"/>
    </row>
    <row r="619" spans="34:36" x14ac:dyDescent="0.25">
      <c r="AH619" s="60"/>
      <c r="AI619" s="67"/>
      <c r="AJ619" s="62"/>
    </row>
    <row r="620" spans="34:36" x14ac:dyDescent="0.25">
      <c r="AH620" s="60"/>
      <c r="AI620" s="67"/>
      <c r="AJ620" s="62"/>
    </row>
    <row r="621" spans="34:36" x14ac:dyDescent="0.25">
      <c r="AH621" s="60"/>
      <c r="AI621" s="67"/>
      <c r="AJ621" s="62"/>
    </row>
    <row r="622" spans="34:36" x14ac:dyDescent="0.25">
      <c r="AH622" s="60"/>
      <c r="AI622" s="67"/>
      <c r="AJ622" s="62"/>
    </row>
    <row r="623" spans="34:36" x14ac:dyDescent="0.25">
      <c r="AH623" s="60"/>
      <c r="AI623" s="67"/>
      <c r="AJ623" s="62"/>
    </row>
    <row r="624" spans="34:36" x14ac:dyDescent="0.25">
      <c r="AH624" s="60"/>
      <c r="AI624" s="67"/>
      <c r="AJ624" s="62"/>
    </row>
    <row r="625" spans="34:36" x14ac:dyDescent="0.25">
      <c r="AH625" s="60"/>
      <c r="AI625" s="67"/>
      <c r="AJ625" s="62"/>
    </row>
    <row r="626" spans="34:36" x14ac:dyDescent="0.25">
      <c r="AH626" s="60"/>
      <c r="AI626" s="67"/>
      <c r="AJ626" s="62"/>
    </row>
    <row r="627" spans="34:36" x14ac:dyDescent="0.25">
      <c r="AH627" s="60"/>
      <c r="AI627" s="67"/>
      <c r="AJ627" s="62"/>
    </row>
    <row r="628" spans="34:36" x14ac:dyDescent="0.25">
      <c r="AH628" s="60"/>
      <c r="AI628" s="67"/>
      <c r="AJ628" s="62"/>
    </row>
    <row r="629" spans="34:36" x14ac:dyDescent="0.25">
      <c r="AH629" s="60"/>
      <c r="AI629" s="67"/>
      <c r="AJ629" s="62"/>
    </row>
    <row r="630" spans="34:36" x14ac:dyDescent="0.25">
      <c r="AH630" s="60"/>
      <c r="AI630" s="67"/>
      <c r="AJ630" s="62"/>
    </row>
    <row r="631" spans="34:36" x14ac:dyDescent="0.25">
      <c r="AH631" s="60"/>
      <c r="AI631" s="67"/>
      <c r="AJ631" s="62"/>
    </row>
    <row r="632" spans="34:36" x14ac:dyDescent="0.25">
      <c r="AH632" s="60"/>
      <c r="AI632" s="67"/>
      <c r="AJ632" s="62"/>
    </row>
    <row r="633" spans="34:36" x14ac:dyDescent="0.25">
      <c r="AH633" s="60"/>
      <c r="AI633" s="67"/>
      <c r="AJ633" s="62"/>
    </row>
    <row r="634" spans="34:36" x14ac:dyDescent="0.25">
      <c r="AH634" s="60"/>
      <c r="AI634" s="67"/>
      <c r="AJ634" s="62"/>
    </row>
    <row r="635" spans="34:36" x14ac:dyDescent="0.25">
      <c r="AH635" s="60"/>
      <c r="AI635" s="67"/>
      <c r="AJ635" s="62"/>
    </row>
    <row r="636" spans="34:36" x14ac:dyDescent="0.25">
      <c r="AH636" s="60"/>
      <c r="AI636" s="67"/>
      <c r="AJ636" s="62"/>
    </row>
    <row r="637" spans="34:36" x14ac:dyDescent="0.25">
      <c r="AH637" s="60"/>
      <c r="AI637" s="67"/>
      <c r="AJ637" s="62"/>
    </row>
    <row r="638" spans="34:36" x14ac:dyDescent="0.25">
      <c r="AH638" s="60"/>
      <c r="AI638" s="67"/>
      <c r="AJ638" s="62"/>
    </row>
    <row r="639" spans="34:36" x14ac:dyDescent="0.25">
      <c r="AH639" s="60"/>
      <c r="AI639" s="67"/>
      <c r="AJ639" s="62"/>
    </row>
    <row r="640" spans="34:36" x14ac:dyDescent="0.25">
      <c r="AH640" s="60"/>
      <c r="AI640" s="67"/>
      <c r="AJ640" s="62"/>
    </row>
    <row r="641" spans="34:36" x14ac:dyDescent="0.25">
      <c r="AH641" s="60"/>
      <c r="AI641" s="67"/>
      <c r="AJ641" s="62"/>
    </row>
    <row r="642" spans="34:36" x14ac:dyDescent="0.25">
      <c r="AH642" s="60"/>
      <c r="AI642" s="67"/>
      <c r="AJ642" s="62"/>
    </row>
    <row r="643" spans="34:36" x14ac:dyDescent="0.25">
      <c r="AH643" s="60"/>
      <c r="AI643" s="67"/>
      <c r="AJ643" s="62"/>
    </row>
    <row r="644" spans="34:36" x14ac:dyDescent="0.25">
      <c r="AH644" s="60"/>
      <c r="AI644" s="67"/>
      <c r="AJ644" s="62"/>
    </row>
    <row r="645" spans="34:36" x14ac:dyDescent="0.25">
      <c r="AH645" s="60"/>
      <c r="AI645" s="67"/>
      <c r="AJ645" s="62"/>
    </row>
    <row r="646" spans="34:36" x14ac:dyDescent="0.25">
      <c r="AH646" s="60"/>
      <c r="AI646" s="67"/>
      <c r="AJ646" s="62"/>
    </row>
    <row r="647" spans="34:36" x14ac:dyDescent="0.25">
      <c r="AH647" s="60"/>
      <c r="AI647" s="67"/>
      <c r="AJ647" s="62"/>
    </row>
    <row r="648" spans="34:36" x14ac:dyDescent="0.25">
      <c r="AH648" s="60"/>
      <c r="AI648" s="67"/>
      <c r="AJ648" s="62"/>
    </row>
    <row r="649" spans="34:36" x14ac:dyDescent="0.25">
      <c r="AH649" s="60"/>
      <c r="AI649" s="67"/>
      <c r="AJ649" s="62"/>
    </row>
    <row r="650" spans="34:36" x14ac:dyDescent="0.25">
      <c r="AH650" s="60"/>
      <c r="AI650" s="67"/>
      <c r="AJ650" s="62"/>
    </row>
    <row r="651" spans="34:36" x14ac:dyDescent="0.25">
      <c r="AH651" s="60"/>
      <c r="AI651" s="67"/>
      <c r="AJ651" s="62"/>
    </row>
    <row r="652" spans="34:36" x14ac:dyDescent="0.25">
      <c r="AI652" s="62"/>
      <c r="AJ652" s="64"/>
    </row>
    <row r="653" spans="34:36" x14ac:dyDescent="0.25">
      <c r="AI653" s="62"/>
      <c r="AJ653" s="64"/>
    </row>
    <row r="654" spans="34:36" x14ac:dyDescent="0.25">
      <c r="AI654" s="62"/>
      <c r="AJ654" s="64"/>
    </row>
    <row r="655" spans="34:36" x14ac:dyDescent="0.25">
      <c r="AI655" s="62"/>
      <c r="AJ655" s="64"/>
    </row>
    <row r="656" spans="34:36" x14ac:dyDescent="0.25">
      <c r="AI656" s="62"/>
      <c r="AJ656" s="64"/>
    </row>
    <row r="657" spans="35:36" x14ac:dyDescent="0.25">
      <c r="AI657" s="62"/>
      <c r="AJ657" s="64"/>
    </row>
    <row r="658" spans="35:36" x14ac:dyDescent="0.25">
      <c r="AI658" s="62"/>
      <c r="AJ658" s="64"/>
    </row>
    <row r="659" spans="35:36" x14ac:dyDescent="0.25">
      <c r="AI659" s="62"/>
      <c r="AJ659" s="64"/>
    </row>
    <row r="660" spans="35:36" x14ac:dyDescent="0.25">
      <c r="AI660" s="62"/>
      <c r="AJ660" s="64"/>
    </row>
    <row r="661" spans="35:36" x14ac:dyDescent="0.25">
      <c r="AI661" s="62"/>
      <c r="AJ661" s="64"/>
    </row>
    <row r="662" spans="35:36" x14ac:dyDescent="0.25">
      <c r="AI662" s="62"/>
      <c r="AJ662" s="64"/>
    </row>
    <row r="663" spans="35:36" x14ac:dyDescent="0.25">
      <c r="AI663" s="62"/>
      <c r="AJ663" s="64"/>
    </row>
    <row r="664" spans="35:36" x14ac:dyDescent="0.25">
      <c r="AI664" s="62"/>
      <c r="AJ664" s="64"/>
    </row>
    <row r="665" spans="35:36" x14ac:dyDescent="0.25">
      <c r="AI665" s="62"/>
      <c r="AJ665" s="64"/>
    </row>
    <row r="666" spans="35:36" x14ac:dyDescent="0.25">
      <c r="AI666" s="62"/>
      <c r="AJ666" s="64"/>
    </row>
    <row r="667" spans="35:36" x14ac:dyDescent="0.25">
      <c r="AI667" s="62"/>
      <c r="AJ667" s="64"/>
    </row>
    <row r="668" spans="35:36" x14ac:dyDescent="0.25">
      <c r="AI668" s="62"/>
      <c r="AJ668" s="64"/>
    </row>
    <row r="669" spans="35:36" x14ac:dyDescent="0.25">
      <c r="AI669" s="62"/>
      <c r="AJ669" s="64"/>
    </row>
    <row r="670" spans="35:36" x14ac:dyDescent="0.25">
      <c r="AI670" s="62"/>
      <c r="AJ670" s="64"/>
    </row>
    <row r="671" spans="35:36" x14ac:dyDescent="0.25">
      <c r="AI671" s="62"/>
      <c r="AJ671" s="64"/>
    </row>
    <row r="672" spans="35:36" x14ac:dyDescent="0.25">
      <c r="AI672" s="62"/>
      <c r="AJ672" s="64"/>
    </row>
    <row r="673" spans="35:36" x14ac:dyDescent="0.25">
      <c r="AI673" s="62"/>
      <c r="AJ673" s="64"/>
    </row>
    <row r="674" spans="35:36" x14ac:dyDescent="0.25">
      <c r="AI674" s="62"/>
      <c r="AJ674" s="64"/>
    </row>
    <row r="675" spans="35:36" x14ac:dyDescent="0.25">
      <c r="AI675" s="62"/>
      <c r="AJ675" s="64"/>
    </row>
    <row r="676" spans="35:36" x14ac:dyDescent="0.25">
      <c r="AI676" s="62"/>
      <c r="AJ676" s="64"/>
    </row>
    <row r="677" spans="35:36" x14ac:dyDescent="0.25">
      <c r="AI677" s="62"/>
      <c r="AJ677" s="64"/>
    </row>
    <row r="678" spans="35:36" x14ac:dyDescent="0.25">
      <c r="AI678" s="62"/>
      <c r="AJ678" s="64"/>
    </row>
    <row r="679" spans="35:36" x14ac:dyDescent="0.25">
      <c r="AI679" s="62"/>
      <c r="AJ679" s="64"/>
    </row>
    <row r="680" spans="35:36" x14ac:dyDescent="0.25">
      <c r="AI680" s="62"/>
      <c r="AJ680" s="64"/>
    </row>
    <row r="681" spans="35:36" x14ac:dyDescent="0.25">
      <c r="AI681" s="62"/>
      <c r="AJ681" s="64"/>
    </row>
    <row r="682" spans="35:36" x14ac:dyDescent="0.25">
      <c r="AI682" s="62"/>
      <c r="AJ682" s="64"/>
    </row>
    <row r="683" spans="35:36" x14ac:dyDescent="0.25">
      <c r="AI683" s="62"/>
      <c r="AJ683" s="64"/>
    </row>
    <row r="684" spans="35:36" x14ac:dyDescent="0.25">
      <c r="AI684" s="62"/>
      <c r="AJ684" s="64"/>
    </row>
    <row r="685" spans="35:36" x14ac:dyDescent="0.25">
      <c r="AI685" s="62"/>
      <c r="AJ685" s="64"/>
    </row>
    <row r="686" spans="35:36" x14ac:dyDescent="0.25">
      <c r="AI686" s="62"/>
      <c r="AJ686" s="64"/>
    </row>
    <row r="687" spans="35:36" x14ac:dyDescent="0.25">
      <c r="AI687" s="62"/>
      <c r="AJ687" s="64"/>
    </row>
    <row r="688" spans="35:36" x14ac:dyDescent="0.25">
      <c r="AI688" s="62"/>
      <c r="AJ688" s="64"/>
    </row>
    <row r="689" spans="35:36" x14ac:dyDescent="0.25">
      <c r="AI689" s="62"/>
      <c r="AJ689" s="64"/>
    </row>
    <row r="690" spans="35:36" x14ac:dyDescent="0.25">
      <c r="AI690" s="62"/>
      <c r="AJ690" s="64"/>
    </row>
    <row r="691" spans="35:36" x14ac:dyDescent="0.25">
      <c r="AI691" s="62"/>
      <c r="AJ691" s="64"/>
    </row>
    <row r="692" spans="35:36" x14ac:dyDescent="0.25">
      <c r="AI692" s="62"/>
      <c r="AJ692" s="64"/>
    </row>
    <row r="693" spans="35:36" x14ac:dyDescent="0.25">
      <c r="AI693" s="62"/>
      <c r="AJ693" s="64"/>
    </row>
    <row r="694" spans="35:36" x14ac:dyDescent="0.25">
      <c r="AI694" s="62"/>
      <c r="AJ694" s="64"/>
    </row>
    <row r="695" spans="35:36" x14ac:dyDescent="0.25">
      <c r="AI695" s="62"/>
      <c r="AJ695" s="64"/>
    </row>
    <row r="696" spans="35:36" x14ac:dyDescent="0.25">
      <c r="AI696" s="62"/>
      <c r="AJ696" s="64"/>
    </row>
    <row r="697" spans="35:36" x14ac:dyDescent="0.25">
      <c r="AI697" s="62"/>
      <c r="AJ697" s="64"/>
    </row>
    <row r="698" spans="35:36" x14ac:dyDescent="0.25">
      <c r="AI698" s="62"/>
      <c r="AJ698" s="64"/>
    </row>
    <row r="699" spans="35:36" x14ac:dyDescent="0.25">
      <c r="AI699" s="62"/>
      <c r="AJ699" s="64"/>
    </row>
    <row r="700" spans="35:36" x14ac:dyDescent="0.25">
      <c r="AI700" s="62"/>
      <c r="AJ700" s="64"/>
    </row>
    <row r="701" spans="35:36" x14ac:dyDescent="0.25">
      <c r="AI701" s="62"/>
      <c r="AJ701" s="64"/>
    </row>
    <row r="702" spans="35:36" x14ac:dyDescent="0.25">
      <c r="AI702" s="62"/>
      <c r="AJ702" s="64"/>
    </row>
    <row r="703" spans="35:36" x14ac:dyDescent="0.25">
      <c r="AI703" s="62"/>
      <c r="AJ703" s="64"/>
    </row>
    <row r="704" spans="35:36" x14ac:dyDescent="0.25">
      <c r="AI704" s="62"/>
      <c r="AJ704" s="64"/>
    </row>
    <row r="705" spans="35:36" x14ac:dyDescent="0.25">
      <c r="AI705" s="62"/>
      <c r="AJ705" s="64"/>
    </row>
    <row r="706" spans="35:36" x14ac:dyDescent="0.25">
      <c r="AI706" s="62"/>
      <c r="AJ706" s="64"/>
    </row>
    <row r="707" spans="35:36" x14ac:dyDescent="0.25">
      <c r="AI707" s="62"/>
      <c r="AJ707" s="64"/>
    </row>
    <row r="708" spans="35:36" x14ac:dyDescent="0.25">
      <c r="AI708" s="62"/>
      <c r="AJ708" s="64"/>
    </row>
    <row r="709" spans="35:36" x14ac:dyDescent="0.25">
      <c r="AI709" s="62"/>
      <c r="AJ709" s="64"/>
    </row>
    <row r="710" spans="35:36" x14ac:dyDescent="0.25">
      <c r="AI710" s="62"/>
      <c r="AJ710" s="64"/>
    </row>
    <row r="711" spans="35:36" x14ac:dyDescent="0.25">
      <c r="AI711" s="62"/>
      <c r="AJ711" s="64"/>
    </row>
    <row r="712" spans="35:36" x14ac:dyDescent="0.25">
      <c r="AI712" s="62"/>
      <c r="AJ712" s="64"/>
    </row>
    <row r="713" spans="35:36" x14ac:dyDescent="0.25">
      <c r="AI713" s="62"/>
      <c r="AJ713" s="64"/>
    </row>
    <row r="714" spans="35:36" x14ac:dyDescent="0.25">
      <c r="AI714" s="62"/>
      <c r="AJ714" s="64"/>
    </row>
    <row r="715" spans="35:36" x14ac:dyDescent="0.25">
      <c r="AI715" s="62"/>
      <c r="AJ715" s="64"/>
    </row>
    <row r="716" spans="35:36" x14ac:dyDescent="0.25">
      <c r="AI716" s="62"/>
      <c r="AJ716" s="64"/>
    </row>
    <row r="717" spans="35:36" x14ac:dyDescent="0.25">
      <c r="AI717" s="62"/>
      <c r="AJ717" s="64"/>
    </row>
    <row r="718" spans="35:36" x14ac:dyDescent="0.25">
      <c r="AI718" s="62"/>
      <c r="AJ718" s="64"/>
    </row>
    <row r="719" spans="35:36" x14ac:dyDescent="0.25">
      <c r="AI719" s="62"/>
      <c r="AJ719" s="64"/>
    </row>
    <row r="720" spans="35:36" x14ac:dyDescent="0.25">
      <c r="AI720" s="62"/>
      <c r="AJ720" s="64"/>
    </row>
    <row r="721" spans="35:36" x14ac:dyDescent="0.25">
      <c r="AI721" s="62"/>
      <c r="AJ721" s="64"/>
    </row>
    <row r="722" spans="35:36" x14ac:dyDescent="0.25">
      <c r="AI722" s="62"/>
      <c r="AJ722" s="64"/>
    </row>
    <row r="723" spans="35:36" x14ac:dyDescent="0.25">
      <c r="AI723" s="62"/>
      <c r="AJ723" s="64"/>
    </row>
    <row r="724" spans="35:36" x14ac:dyDescent="0.25">
      <c r="AI724" s="62"/>
      <c r="AJ724" s="64"/>
    </row>
    <row r="725" spans="35:36" x14ac:dyDescent="0.25">
      <c r="AI725" s="62"/>
      <c r="AJ725" s="64"/>
    </row>
    <row r="726" spans="35:36" x14ac:dyDescent="0.25">
      <c r="AI726" s="62"/>
      <c r="AJ726" s="64"/>
    </row>
    <row r="727" spans="35:36" x14ac:dyDescent="0.25">
      <c r="AI727" s="62"/>
      <c r="AJ727" s="64"/>
    </row>
    <row r="728" spans="35:36" x14ac:dyDescent="0.25">
      <c r="AI728" s="62"/>
      <c r="AJ728" s="64"/>
    </row>
    <row r="729" spans="35:36" x14ac:dyDescent="0.25">
      <c r="AI729" s="62"/>
      <c r="AJ729" s="64"/>
    </row>
    <row r="730" spans="35:36" x14ac:dyDescent="0.25">
      <c r="AI730" s="62"/>
      <c r="AJ730" s="64"/>
    </row>
    <row r="731" spans="35:36" x14ac:dyDescent="0.25">
      <c r="AI731" s="62"/>
      <c r="AJ731" s="64"/>
    </row>
    <row r="732" spans="35:36" x14ac:dyDescent="0.25">
      <c r="AI732" s="62"/>
      <c r="AJ732" s="64"/>
    </row>
    <row r="733" spans="35:36" x14ac:dyDescent="0.25">
      <c r="AI733" s="62"/>
      <c r="AJ733" s="64"/>
    </row>
    <row r="734" spans="35:36" x14ac:dyDescent="0.25">
      <c r="AI734" s="62"/>
      <c r="AJ734" s="64"/>
    </row>
    <row r="735" spans="35:36" x14ac:dyDescent="0.25">
      <c r="AI735" s="62"/>
      <c r="AJ735" s="64"/>
    </row>
    <row r="736" spans="35:36" x14ac:dyDescent="0.25">
      <c r="AI736" s="62"/>
      <c r="AJ736" s="64"/>
    </row>
    <row r="737" spans="35:36" x14ac:dyDescent="0.25">
      <c r="AI737" s="62"/>
      <c r="AJ737" s="64"/>
    </row>
    <row r="738" spans="35:36" x14ac:dyDescent="0.25">
      <c r="AI738" s="62"/>
      <c r="AJ738" s="64"/>
    </row>
    <row r="739" spans="35:36" x14ac:dyDescent="0.25">
      <c r="AI739" s="62"/>
      <c r="AJ739" s="64"/>
    </row>
    <row r="740" spans="35:36" x14ac:dyDescent="0.25">
      <c r="AI740" s="62"/>
      <c r="AJ740" s="64"/>
    </row>
    <row r="741" spans="35:36" x14ac:dyDescent="0.25">
      <c r="AI741" s="62"/>
      <c r="AJ741" s="64"/>
    </row>
    <row r="742" spans="35:36" x14ac:dyDescent="0.25">
      <c r="AI742" s="62"/>
      <c r="AJ742" s="64"/>
    </row>
    <row r="743" spans="35:36" x14ac:dyDescent="0.25">
      <c r="AI743" s="62"/>
      <c r="AJ743" s="64"/>
    </row>
    <row r="744" spans="35:36" x14ac:dyDescent="0.25">
      <c r="AI744" s="62"/>
      <c r="AJ744" s="64"/>
    </row>
    <row r="745" spans="35:36" x14ac:dyDescent="0.25">
      <c r="AI745" s="62"/>
      <c r="AJ745" s="64"/>
    </row>
    <row r="746" spans="35:36" x14ac:dyDescent="0.25">
      <c r="AI746" s="62"/>
      <c r="AJ746" s="64"/>
    </row>
    <row r="747" spans="35:36" x14ac:dyDescent="0.25">
      <c r="AI747" s="62"/>
      <c r="AJ747" s="64"/>
    </row>
    <row r="748" spans="35:36" x14ac:dyDescent="0.25">
      <c r="AI748" s="62"/>
      <c r="AJ748" s="64"/>
    </row>
    <row r="749" spans="35:36" x14ac:dyDescent="0.25">
      <c r="AI749" s="62"/>
      <c r="AJ749" s="64"/>
    </row>
    <row r="750" spans="35:36" x14ac:dyDescent="0.25">
      <c r="AI750" s="62"/>
      <c r="AJ750" s="64"/>
    </row>
    <row r="751" spans="35:36" x14ac:dyDescent="0.25">
      <c r="AI751" s="62"/>
      <c r="AJ751" s="64"/>
    </row>
    <row r="752" spans="35:36" x14ac:dyDescent="0.25">
      <c r="AI752" s="62"/>
      <c r="AJ752" s="64"/>
    </row>
    <row r="753" spans="35:36" x14ac:dyDescent="0.25">
      <c r="AI753" s="62"/>
      <c r="AJ753" s="64"/>
    </row>
    <row r="754" spans="35:36" x14ac:dyDescent="0.25">
      <c r="AI754" s="62"/>
      <c r="AJ754" s="64"/>
    </row>
    <row r="755" spans="35:36" x14ac:dyDescent="0.25">
      <c r="AI755" s="62"/>
      <c r="AJ755" s="64"/>
    </row>
    <row r="756" spans="35:36" x14ac:dyDescent="0.25">
      <c r="AI756" s="62"/>
      <c r="AJ756" s="64"/>
    </row>
    <row r="757" spans="35:36" x14ac:dyDescent="0.25">
      <c r="AI757" s="62"/>
      <c r="AJ757" s="64"/>
    </row>
    <row r="758" spans="35:36" x14ac:dyDescent="0.25">
      <c r="AI758" s="62"/>
      <c r="AJ758" s="64"/>
    </row>
    <row r="759" spans="35:36" x14ac:dyDescent="0.25">
      <c r="AI759" s="62"/>
      <c r="AJ759" s="64"/>
    </row>
    <row r="760" spans="35:36" x14ac:dyDescent="0.25">
      <c r="AI760" s="62"/>
      <c r="AJ760" s="64"/>
    </row>
    <row r="761" spans="35:36" x14ac:dyDescent="0.25">
      <c r="AI761" s="62"/>
      <c r="AJ761" s="64"/>
    </row>
    <row r="762" spans="35:36" x14ac:dyDescent="0.25">
      <c r="AI762" s="62"/>
      <c r="AJ762" s="64"/>
    </row>
    <row r="763" spans="35:36" x14ac:dyDescent="0.25">
      <c r="AI763" s="62"/>
      <c r="AJ763" s="64"/>
    </row>
    <row r="764" spans="35:36" x14ac:dyDescent="0.25">
      <c r="AI764" s="62"/>
      <c r="AJ764" s="64"/>
    </row>
    <row r="765" spans="35:36" x14ac:dyDescent="0.25">
      <c r="AI765" s="62"/>
      <c r="AJ765" s="64"/>
    </row>
    <row r="766" spans="35:36" x14ac:dyDescent="0.25">
      <c r="AI766" s="62"/>
      <c r="AJ766" s="64"/>
    </row>
    <row r="767" spans="35:36" x14ac:dyDescent="0.25">
      <c r="AI767" s="62"/>
      <c r="AJ767" s="64"/>
    </row>
    <row r="768" spans="35:36" x14ac:dyDescent="0.25">
      <c r="AI768" s="62"/>
      <c r="AJ768" s="64"/>
    </row>
    <row r="769" spans="35:36" x14ac:dyDescent="0.25">
      <c r="AI769" s="62"/>
      <c r="AJ769" s="64"/>
    </row>
    <row r="770" spans="35:36" x14ac:dyDescent="0.25">
      <c r="AI770" s="62"/>
      <c r="AJ770" s="64"/>
    </row>
    <row r="771" spans="35:36" x14ac:dyDescent="0.25">
      <c r="AI771" s="62"/>
      <c r="AJ771" s="64"/>
    </row>
    <row r="772" spans="35:36" x14ac:dyDescent="0.25">
      <c r="AI772" s="62"/>
      <c r="AJ772" s="64"/>
    </row>
    <row r="773" spans="35:36" x14ac:dyDescent="0.25">
      <c r="AI773" s="62"/>
      <c r="AJ773" s="64"/>
    </row>
    <row r="774" spans="35:36" x14ac:dyDescent="0.25">
      <c r="AI774" s="62"/>
      <c r="AJ774" s="64"/>
    </row>
    <row r="775" spans="35:36" x14ac:dyDescent="0.25">
      <c r="AI775" s="62"/>
      <c r="AJ775" s="64"/>
    </row>
    <row r="776" spans="35:36" x14ac:dyDescent="0.25">
      <c r="AI776" s="62"/>
      <c r="AJ776" s="64"/>
    </row>
    <row r="777" spans="35:36" x14ac:dyDescent="0.25">
      <c r="AI777" s="62"/>
      <c r="AJ777" s="64"/>
    </row>
    <row r="778" spans="35:36" x14ac:dyDescent="0.25">
      <c r="AI778" s="62"/>
      <c r="AJ778" s="64"/>
    </row>
    <row r="779" spans="35:36" x14ac:dyDescent="0.25">
      <c r="AI779" s="62"/>
      <c r="AJ779" s="64"/>
    </row>
    <row r="780" spans="35:36" x14ac:dyDescent="0.25">
      <c r="AI780" s="62"/>
      <c r="AJ780" s="64"/>
    </row>
    <row r="781" spans="35:36" x14ac:dyDescent="0.25">
      <c r="AI781" s="62"/>
      <c r="AJ781" s="64"/>
    </row>
    <row r="782" spans="35:36" x14ac:dyDescent="0.25">
      <c r="AI782" s="62"/>
      <c r="AJ782" s="64"/>
    </row>
    <row r="783" spans="35:36" x14ac:dyDescent="0.25">
      <c r="AI783" s="62"/>
      <c r="AJ783" s="64"/>
    </row>
    <row r="784" spans="35:36" x14ac:dyDescent="0.25">
      <c r="AI784" s="62"/>
      <c r="AJ784" s="64"/>
    </row>
    <row r="785" spans="35:36" x14ac:dyDescent="0.25">
      <c r="AI785" s="62"/>
      <c r="AJ785" s="64"/>
    </row>
    <row r="786" spans="35:36" x14ac:dyDescent="0.25">
      <c r="AI786" s="62"/>
      <c r="AJ786" s="64"/>
    </row>
    <row r="787" spans="35:36" x14ac:dyDescent="0.25">
      <c r="AI787" s="62"/>
      <c r="AJ787" s="64"/>
    </row>
    <row r="788" spans="35:36" x14ac:dyDescent="0.25">
      <c r="AI788" s="62"/>
      <c r="AJ788" s="64"/>
    </row>
    <row r="789" spans="35:36" x14ac:dyDescent="0.25">
      <c r="AI789" s="62"/>
      <c r="AJ789" s="64"/>
    </row>
    <row r="790" spans="35:36" x14ac:dyDescent="0.25">
      <c r="AI790" s="62"/>
      <c r="AJ790" s="64"/>
    </row>
    <row r="791" spans="35:36" x14ac:dyDescent="0.25">
      <c r="AI791" s="62"/>
      <c r="AJ791" s="64"/>
    </row>
    <row r="792" spans="35:36" x14ac:dyDescent="0.25">
      <c r="AI792" s="62"/>
      <c r="AJ792" s="64"/>
    </row>
    <row r="793" spans="35:36" x14ac:dyDescent="0.25">
      <c r="AI793" s="62"/>
      <c r="AJ793" s="64"/>
    </row>
    <row r="794" spans="35:36" x14ac:dyDescent="0.25">
      <c r="AI794" s="62"/>
      <c r="AJ794" s="64"/>
    </row>
    <row r="795" spans="35:36" x14ac:dyDescent="0.25">
      <c r="AI795" s="62"/>
      <c r="AJ795" s="64"/>
    </row>
    <row r="796" spans="35:36" x14ac:dyDescent="0.25">
      <c r="AI796" s="62"/>
      <c r="AJ796" s="64"/>
    </row>
    <row r="797" spans="35:36" x14ac:dyDescent="0.25">
      <c r="AI797" s="62"/>
      <c r="AJ797" s="64"/>
    </row>
    <row r="798" spans="35:36" x14ac:dyDescent="0.25">
      <c r="AI798" s="62"/>
      <c r="AJ798" s="64"/>
    </row>
    <row r="799" spans="35:36" x14ac:dyDescent="0.25">
      <c r="AI799" s="62"/>
      <c r="AJ799" s="64"/>
    </row>
    <row r="800" spans="35:36" x14ac:dyDescent="0.25">
      <c r="AI800" s="62"/>
      <c r="AJ800" s="64"/>
    </row>
    <row r="801" spans="35:36" x14ac:dyDescent="0.25">
      <c r="AI801" s="62"/>
      <c r="AJ801" s="64"/>
    </row>
    <row r="802" spans="35:36" x14ac:dyDescent="0.25">
      <c r="AI802" s="62"/>
      <c r="AJ802" s="64"/>
    </row>
    <row r="803" spans="35:36" x14ac:dyDescent="0.25">
      <c r="AI803" s="62"/>
      <c r="AJ803" s="64"/>
    </row>
    <row r="804" spans="35:36" x14ac:dyDescent="0.25">
      <c r="AI804" s="62"/>
      <c r="AJ804" s="64"/>
    </row>
    <row r="805" spans="35:36" x14ac:dyDescent="0.25">
      <c r="AI805" s="62"/>
      <c r="AJ805" s="64"/>
    </row>
    <row r="806" spans="35:36" x14ac:dyDescent="0.25">
      <c r="AI806" s="62"/>
      <c r="AJ806" s="64"/>
    </row>
    <row r="807" spans="35:36" x14ac:dyDescent="0.25">
      <c r="AI807" s="62"/>
      <c r="AJ807" s="64"/>
    </row>
    <row r="808" spans="35:36" x14ac:dyDescent="0.25">
      <c r="AI808" s="62"/>
      <c r="AJ808" s="64"/>
    </row>
    <row r="809" spans="35:36" x14ac:dyDescent="0.25">
      <c r="AI809" s="62"/>
      <c r="AJ809" s="64"/>
    </row>
    <row r="810" spans="35:36" x14ac:dyDescent="0.25">
      <c r="AI810" s="62"/>
      <c r="AJ810" s="64"/>
    </row>
    <row r="811" spans="35:36" x14ac:dyDescent="0.25">
      <c r="AI811" s="62"/>
      <c r="AJ811" s="64"/>
    </row>
    <row r="812" spans="35:36" x14ac:dyDescent="0.25">
      <c r="AI812" s="62"/>
      <c r="AJ812" s="64"/>
    </row>
    <row r="813" spans="35:36" x14ac:dyDescent="0.25">
      <c r="AI813" s="62"/>
      <c r="AJ813" s="64"/>
    </row>
    <row r="814" spans="35:36" x14ac:dyDescent="0.25">
      <c r="AI814" s="62"/>
      <c r="AJ814" s="64"/>
    </row>
    <row r="815" spans="35:36" x14ac:dyDescent="0.25">
      <c r="AI815" s="62"/>
      <c r="AJ815" s="64"/>
    </row>
    <row r="816" spans="35:36" x14ac:dyDescent="0.25">
      <c r="AI816" s="62"/>
      <c r="AJ816" s="64"/>
    </row>
    <row r="817" spans="35:36" x14ac:dyDescent="0.25">
      <c r="AI817" s="62"/>
      <c r="AJ817" s="64"/>
    </row>
    <row r="818" spans="35:36" x14ac:dyDescent="0.25">
      <c r="AI818" s="62"/>
      <c r="AJ818" s="64"/>
    </row>
    <row r="819" spans="35:36" x14ac:dyDescent="0.25">
      <c r="AI819" s="62"/>
      <c r="AJ819" s="64"/>
    </row>
    <row r="820" spans="35:36" x14ac:dyDescent="0.25">
      <c r="AI820" s="62"/>
      <c r="AJ820" s="64"/>
    </row>
    <row r="821" spans="35:36" x14ac:dyDescent="0.25">
      <c r="AI821" s="62"/>
      <c r="AJ821" s="64"/>
    </row>
    <row r="822" spans="35:36" x14ac:dyDescent="0.25">
      <c r="AI822" s="62"/>
      <c r="AJ822" s="64"/>
    </row>
    <row r="823" spans="35:36" x14ac:dyDescent="0.25">
      <c r="AI823" s="62"/>
      <c r="AJ823" s="64"/>
    </row>
    <row r="824" spans="35:36" x14ac:dyDescent="0.25">
      <c r="AI824" s="62"/>
      <c r="AJ824" s="64"/>
    </row>
    <row r="825" spans="35:36" x14ac:dyDescent="0.25">
      <c r="AI825" s="62"/>
      <c r="AJ825" s="64"/>
    </row>
    <row r="826" spans="35:36" x14ac:dyDescent="0.25">
      <c r="AI826" s="62"/>
      <c r="AJ826" s="64"/>
    </row>
    <row r="827" spans="35:36" x14ac:dyDescent="0.25">
      <c r="AI827" s="62"/>
      <c r="AJ827" s="64"/>
    </row>
    <row r="828" spans="35:36" x14ac:dyDescent="0.25">
      <c r="AI828" s="62"/>
      <c r="AJ828" s="64"/>
    </row>
    <row r="829" spans="35:36" x14ac:dyDescent="0.25">
      <c r="AI829" s="62"/>
      <c r="AJ829" s="64"/>
    </row>
    <row r="830" spans="35:36" x14ac:dyDescent="0.25">
      <c r="AI830" s="62"/>
      <c r="AJ830" s="64"/>
    </row>
    <row r="831" spans="35:36" x14ac:dyDescent="0.25">
      <c r="AI831" s="62"/>
      <c r="AJ831" s="64"/>
    </row>
    <row r="832" spans="35:36" x14ac:dyDescent="0.25">
      <c r="AI832" s="62"/>
      <c r="AJ832" s="64"/>
    </row>
    <row r="833" spans="35:36" x14ac:dyDescent="0.25">
      <c r="AI833" s="62"/>
      <c r="AJ833" s="64"/>
    </row>
    <row r="834" spans="35:36" x14ac:dyDescent="0.25">
      <c r="AI834" s="62"/>
      <c r="AJ834" s="64"/>
    </row>
    <row r="835" spans="35:36" x14ac:dyDescent="0.25">
      <c r="AI835" s="62"/>
      <c r="AJ835" s="64"/>
    </row>
    <row r="836" spans="35:36" x14ac:dyDescent="0.25">
      <c r="AI836" s="62"/>
      <c r="AJ836" s="64"/>
    </row>
    <row r="837" spans="35:36" x14ac:dyDescent="0.25">
      <c r="AI837" s="62"/>
      <c r="AJ837" s="64"/>
    </row>
    <row r="838" spans="35:36" x14ac:dyDescent="0.25">
      <c r="AI838" s="62"/>
      <c r="AJ838" s="64"/>
    </row>
    <row r="839" spans="35:36" x14ac:dyDescent="0.25">
      <c r="AI839" s="62"/>
      <c r="AJ839" s="64"/>
    </row>
    <row r="840" spans="35:36" x14ac:dyDescent="0.25">
      <c r="AI840" s="62"/>
      <c r="AJ840" s="64"/>
    </row>
    <row r="841" spans="35:36" x14ac:dyDescent="0.25">
      <c r="AI841" s="62"/>
      <c r="AJ841" s="64"/>
    </row>
    <row r="842" spans="35:36" x14ac:dyDescent="0.25">
      <c r="AI842" s="62"/>
      <c r="AJ842" s="64"/>
    </row>
    <row r="843" spans="35:36" x14ac:dyDescent="0.25">
      <c r="AI843" s="62"/>
      <c r="AJ843" s="64"/>
    </row>
    <row r="844" spans="35:36" x14ac:dyDescent="0.25">
      <c r="AI844" s="62"/>
      <c r="AJ844" s="64"/>
    </row>
    <row r="845" spans="35:36" x14ac:dyDescent="0.25">
      <c r="AI845" s="62"/>
      <c r="AJ845" s="64"/>
    </row>
    <row r="846" spans="35:36" x14ac:dyDescent="0.25">
      <c r="AI846" s="62"/>
      <c r="AJ846" s="64"/>
    </row>
    <row r="847" spans="35:36" x14ac:dyDescent="0.25">
      <c r="AI847" s="62"/>
      <c r="AJ847" s="64"/>
    </row>
    <row r="848" spans="35:36" x14ac:dyDescent="0.25">
      <c r="AI848" s="62"/>
      <c r="AJ848" s="64"/>
    </row>
    <row r="849" spans="35:36" x14ac:dyDescent="0.25">
      <c r="AI849" s="62"/>
      <c r="AJ849" s="64"/>
    </row>
    <row r="850" spans="35:36" x14ac:dyDescent="0.25">
      <c r="AI850" s="62"/>
      <c r="AJ850" s="64"/>
    </row>
    <row r="851" spans="35:36" x14ac:dyDescent="0.25">
      <c r="AI851" s="62"/>
      <c r="AJ851" s="64"/>
    </row>
    <row r="852" spans="35:36" x14ac:dyDescent="0.25">
      <c r="AI852" s="62"/>
      <c r="AJ852" s="64"/>
    </row>
    <row r="853" spans="35:36" x14ac:dyDescent="0.25">
      <c r="AI853" s="62"/>
      <c r="AJ853" s="64"/>
    </row>
    <row r="854" spans="35:36" x14ac:dyDescent="0.25">
      <c r="AI854" s="62"/>
      <c r="AJ854" s="64"/>
    </row>
    <row r="855" spans="35:36" x14ac:dyDescent="0.25">
      <c r="AI855" s="62"/>
      <c r="AJ855" s="64"/>
    </row>
    <row r="856" spans="35:36" x14ac:dyDescent="0.25">
      <c r="AI856" s="62"/>
      <c r="AJ856" s="64"/>
    </row>
    <row r="857" spans="35:36" x14ac:dyDescent="0.25">
      <c r="AI857" s="62"/>
      <c r="AJ857" s="64"/>
    </row>
    <row r="858" spans="35:36" x14ac:dyDescent="0.25">
      <c r="AI858" s="62"/>
      <c r="AJ858" s="64"/>
    </row>
    <row r="859" spans="35:36" x14ac:dyDescent="0.25">
      <c r="AI859" s="62"/>
      <c r="AJ859" s="64"/>
    </row>
    <row r="860" spans="35:36" x14ac:dyDescent="0.25">
      <c r="AI860" s="62"/>
      <c r="AJ860" s="64"/>
    </row>
    <row r="861" spans="35:36" x14ac:dyDescent="0.25">
      <c r="AI861" s="62"/>
      <c r="AJ861" s="64"/>
    </row>
    <row r="862" spans="35:36" x14ac:dyDescent="0.25">
      <c r="AI862" s="62"/>
      <c r="AJ862" s="64"/>
    </row>
    <row r="863" spans="35:36" x14ac:dyDescent="0.25">
      <c r="AI863" s="62"/>
      <c r="AJ863" s="64"/>
    </row>
    <row r="864" spans="35:36" x14ac:dyDescent="0.25">
      <c r="AI864" s="62"/>
      <c r="AJ864" s="64"/>
    </row>
    <row r="865" spans="35:36" x14ac:dyDescent="0.25">
      <c r="AI865" s="62"/>
      <c r="AJ865" s="64"/>
    </row>
    <row r="866" spans="35:36" x14ac:dyDescent="0.25">
      <c r="AI866" s="62"/>
      <c r="AJ866" s="64"/>
    </row>
    <row r="867" spans="35:36" x14ac:dyDescent="0.25">
      <c r="AI867" s="62"/>
      <c r="AJ867" s="64"/>
    </row>
    <row r="868" spans="35:36" x14ac:dyDescent="0.25">
      <c r="AI868" s="62"/>
      <c r="AJ868" s="64"/>
    </row>
    <row r="869" spans="35:36" x14ac:dyDescent="0.25">
      <c r="AI869" s="62"/>
      <c r="AJ869" s="64"/>
    </row>
    <row r="870" spans="35:36" x14ac:dyDescent="0.25">
      <c r="AI870" s="62"/>
      <c r="AJ870" s="64"/>
    </row>
    <row r="871" spans="35:36" x14ac:dyDescent="0.25">
      <c r="AI871" s="62"/>
      <c r="AJ871" s="64"/>
    </row>
    <row r="872" spans="35:36" x14ac:dyDescent="0.25">
      <c r="AI872" s="62"/>
      <c r="AJ872" s="64"/>
    </row>
    <row r="873" spans="35:36" x14ac:dyDescent="0.25">
      <c r="AI873" s="62"/>
      <c r="AJ873" s="64"/>
    </row>
    <row r="874" spans="35:36" x14ac:dyDescent="0.25">
      <c r="AI874" s="62"/>
      <c r="AJ874" s="64"/>
    </row>
    <row r="875" spans="35:36" x14ac:dyDescent="0.25">
      <c r="AI875" s="62"/>
      <c r="AJ875" s="64"/>
    </row>
    <row r="876" spans="35:36" x14ac:dyDescent="0.25">
      <c r="AI876" s="62"/>
      <c r="AJ876" s="64"/>
    </row>
    <row r="877" spans="35:36" x14ac:dyDescent="0.25">
      <c r="AI877" s="62"/>
      <c r="AJ877" s="64"/>
    </row>
    <row r="878" spans="35:36" x14ac:dyDescent="0.25">
      <c r="AI878" s="62"/>
      <c r="AJ878" s="64"/>
    </row>
    <row r="879" spans="35:36" x14ac:dyDescent="0.25">
      <c r="AI879" s="62"/>
      <c r="AJ879" s="64"/>
    </row>
    <row r="880" spans="35:36" x14ac:dyDescent="0.25">
      <c r="AI880" s="62"/>
      <c r="AJ880" s="64"/>
    </row>
    <row r="881" spans="35:36" x14ac:dyDescent="0.25">
      <c r="AI881" s="62"/>
      <c r="AJ881" s="64"/>
    </row>
    <row r="882" spans="35:36" x14ac:dyDescent="0.25">
      <c r="AI882" s="62"/>
      <c r="AJ882" s="64"/>
    </row>
    <row r="883" spans="35:36" x14ac:dyDescent="0.25">
      <c r="AI883" s="62"/>
      <c r="AJ883" s="64"/>
    </row>
    <row r="884" spans="35:36" x14ac:dyDescent="0.25">
      <c r="AI884" s="62"/>
      <c r="AJ884" s="64"/>
    </row>
    <row r="885" spans="35:36" x14ac:dyDescent="0.25">
      <c r="AI885" s="62"/>
      <c r="AJ885" s="64"/>
    </row>
    <row r="886" spans="35:36" x14ac:dyDescent="0.25">
      <c r="AI886" s="62"/>
      <c r="AJ886" s="64"/>
    </row>
    <row r="887" spans="35:36" x14ac:dyDescent="0.25">
      <c r="AI887" s="62"/>
      <c r="AJ887" s="64"/>
    </row>
    <row r="888" spans="35:36" x14ac:dyDescent="0.25">
      <c r="AI888" s="62"/>
      <c r="AJ888" s="64"/>
    </row>
    <row r="889" spans="35:36" x14ac:dyDescent="0.25">
      <c r="AI889" s="62"/>
      <c r="AJ889" s="64"/>
    </row>
    <row r="890" spans="35:36" x14ac:dyDescent="0.25">
      <c r="AI890" s="62"/>
      <c r="AJ890" s="64"/>
    </row>
    <row r="891" spans="35:36" x14ac:dyDescent="0.25">
      <c r="AI891" s="62"/>
      <c r="AJ891" s="64"/>
    </row>
    <row r="892" spans="35:36" x14ac:dyDescent="0.25">
      <c r="AI892" s="62"/>
      <c r="AJ892" s="64"/>
    </row>
    <row r="893" spans="35:36" x14ac:dyDescent="0.25">
      <c r="AI893" s="62"/>
      <c r="AJ893" s="64"/>
    </row>
    <row r="894" spans="35:36" x14ac:dyDescent="0.25">
      <c r="AI894" s="62"/>
      <c r="AJ894" s="64"/>
    </row>
    <row r="895" spans="35:36" x14ac:dyDescent="0.25">
      <c r="AI895" s="62"/>
      <c r="AJ895" s="64"/>
    </row>
    <row r="896" spans="35:36" x14ac:dyDescent="0.25">
      <c r="AI896" s="62"/>
      <c r="AJ896" s="64"/>
    </row>
    <row r="897" spans="35:36" x14ac:dyDescent="0.25">
      <c r="AI897" s="62"/>
      <c r="AJ897" s="64"/>
    </row>
    <row r="898" spans="35:36" x14ac:dyDescent="0.25">
      <c r="AI898" s="62"/>
      <c r="AJ898" s="64"/>
    </row>
    <row r="899" spans="35:36" x14ac:dyDescent="0.25">
      <c r="AI899" s="62"/>
      <c r="AJ899" s="64"/>
    </row>
    <row r="900" spans="35:36" x14ac:dyDescent="0.25">
      <c r="AI900" s="62"/>
      <c r="AJ900" s="64"/>
    </row>
    <row r="901" spans="35:36" x14ac:dyDescent="0.25">
      <c r="AI901" s="62"/>
      <c r="AJ901" s="64"/>
    </row>
    <row r="902" spans="35:36" x14ac:dyDescent="0.25">
      <c r="AI902" s="62"/>
      <c r="AJ902" s="64"/>
    </row>
    <row r="903" spans="35:36" x14ac:dyDescent="0.25">
      <c r="AI903" s="62"/>
      <c r="AJ903" s="64"/>
    </row>
    <row r="904" spans="35:36" x14ac:dyDescent="0.25">
      <c r="AI904" s="62"/>
      <c r="AJ904" s="64"/>
    </row>
    <row r="905" spans="35:36" x14ac:dyDescent="0.25">
      <c r="AI905" s="62"/>
      <c r="AJ905" s="64"/>
    </row>
    <row r="906" spans="35:36" x14ac:dyDescent="0.25">
      <c r="AI906" s="62"/>
      <c r="AJ906" s="64"/>
    </row>
    <row r="907" spans="35:36" x14ac:dyDescent="0.25">
      <c r="AI907" s="62"/>
      <c r="AJ907" s="64"/>
    </row>
    <row r="908" spans="35:36" x14ac:dyDescent="0.25">
      <c r="AI908" s="62"/>
      <c r="AJ908" s="64"/>
    </row>
    <row r="909" spans="35:36" x14ac:dyDescent="0.25">
      <c r="AI909" s="62"/>
      <c r="AJ909" s="64"/>
    </row>
    <row r="910" spans="35:36" x14ac:dyDescent="0.25">
      <c r="AI910" s="62"/>
      <c r="AJ910" s="64"/>
    </row>
    <row r="911" spans="35:36" x14ac:dyDescent="0.25">
      <c r="AI911" s="62"/>
      <c r="AJ911" s="64"/>
    </row>
    <row r="912" spans="35:36" x14ac:dyDescent="0.25">
      <c r="AI912" s="62"/>
      <c r="AJ912" s="64"/>
    </row>
    <row r="913" spans="35:36" x14ac:dyDescent="0.25">
      <c r="AI913" s="62"/>
      <c r="AJ913" s="64"/>
    </row>
    <row r="914" spans="35:36" x14ac:dyDescent="0.25">
      <c r="AI914" s="62"/>
      <c r="AJ914" s="64"/>
    </row>
    <row r="915" spans="35:36" x14ac:dyDescent="0.25">
      <c r="AI915" s="62"/>
      <c r="AJ915" s="64"/>
    </row>
    <row r="916" spans="35:36" x14ac:dyDescent="0.25">
      <c r="AI916" s="62"/>
      <c r="AJ916" s="64"/>
    </row>
    <row r="917" spans="35:36" x14ac:dyDescent="0.25">
      <c r="AI917" s="62"/>
      <c r="AJ917" s="64"/>
    </row>
    <row r="918" spans="35:36" x14ac:dyDescent="0.25">
      <c r="AI918" s="62"/>
      <c r="AJ918" s="64"/>
    </row>
    <row r="919" spans="35:36" x14ac:dyDescent="0.25">
      <c r="AI919" s="62"/>
      <c r="AJ919" s="64"/>
    </row>
    <row r="920" spans="35:36" x14ac:dyDescent="0.25">
      <c r="AI920" s="62"/>
      <c r="AJ920" s="64"/>
    </row>
    <row r="921" spans="35:36" x14ac:dyDescent="0.25">
      <c r="AI921" s="62"/>
      <c r="AJ921" s="64"/>
    </row>
    <row r="922" spans="35:36" x14ac:dyDescent="0.25">
      <c r="AI922" s="62"/>
      <c r="AJ922" s="64"/>
    </row>
    <row r="923" spans="35:36" x14ac:dyDescent="0.25">
      <c r="AI923" s="62"/>
      <c r="AJ923" s="64"/>
    </row>
    <row r="924" spans="35:36" x14ac:dyDescent="0.25">
      <c r="AI924" s="62"/>
      <c r="AJ924" s="64"/>
    </row>
    <row r="925" spans="35:36" x14ac:dyDescent="0.25">
      <c r="AI925" s="62"/>
      <c r="AJ925" s="64"/>
    </row>
    <row r="926" spans="35:36" x14ac:dyDescent="0.25">
      <c r="AI926" s="62"/>
      <c r="AJ926" s="64"/>
    </row>
    <row r="927" spans="35:36" x14ac:dyDescent="0.25">
      <c r="AI927" s="62"/>
      <c r="AJ927" s="64"/>
    </row>
    <row r="928" spans="35:36" x14ac:dyDescent="0.25">
      <c r="AI928" s="62"/>
      <c r="AJ928" s="64"/>
    </row>
    <row r="929" spans="35:36" x14ac:dyDescent="0.25">
      <c r="AI929" s="62"/>
      <c r="AJ929" s="64"/>
    </row>
    <row r="930" spans="35:36" x14ac:dyDescent="0.25">
      <c r="AI930" s="62"/>
      <c r="AJ930" s="64"/>
    </row>
    <row r="931" spans="35:36" x14ac:dyDescent="0.25">
      <c r="AI931" s="62"/>
      <c r="AJ931" s="64"/>
    </row>
    <row r="932" spans="35:36" x14ac:dyDescent="0.25">
      <c r="AI932" s="62"/>
      <c r="AJ932" s="64"/>
    </row>
    <row r="933" spans="35:36" x14ac:dyDescent="0.25">
      <c r="AI933" s="62"/>
      <c r="AJ933" s="64"/>
    </row>
    <row r="934" spans="35:36" x14ac:dyDescent="0.25">
      <c r="AI934" s="62"/>
      <c r="AJ934" s="64"/>
    </row>
    <row r="935" spans="35:36" x14ac:dyDescent="0.25">
      <c r="AI935" s="62"/>
      <c r="AJ935" s="64"/>
    </row>
    <row r="936" spans="35:36" x14ac:dyDescent="0.25">
      <c r="AI936" s="62"/>
      <c r="AJ936" s="64"/>
    </row>
    <row r="937" spans="35:36" x14ac:dyDescent="0.25">
      <c r="AI937" s="62"/>
      <c r="AJ937" s="64"/>
    </row>
    <row r="938" spans="35:36" x14ac:dyDescent="0.25">
      <c r="AI938" s="62"/>
      <c r="AJ938" s="64"/>
    </row>
    <row r="939" spans="35:36" x14ac:dyDescent="0.25">
      <c r="AI939" s="62"/>
      <c r="AJ939" s="64"/>
    </row>
    <row r="940" spans="35:36" x14ac:dyDescent="0.25">
      <c r="AI940" s="62"/>
      <c r="AJ940" s="64"/>
    </row>
    <row r="941" spans="35:36" x14ac:dyDescent="0.25">
      <c r="AI941" s="62"/>
      <c r="AJ941" s="64"/>
    </row>
    <row r="942" spans="35:36" x14ac:dyDescent="0.25">
      <c r="AI942" s="62"/>
      <c r="AJ942" s="64"/>
    </row>
    <row r="943" spans="35:36" x14ac:dyDescent="0.25">
      <c r="AI943" s="62"/>
      <c r="AJ943" s="64"/>
    </row>
    <row r="944" spans="35:36" x14ac:dyDescent="0.25">
      <c r="AI944" s="62"/>
      <c r="AJ944" s="64"/>
    </row>
    <row r="945" spans="35:36" x14ac:dyDescent="0.25">
      <c r="AI945" s="62"/>
      <c r="AJ945" s="64"/>
    </row>
    <row r="946" spans="35:36" x14ac:dyDescent="0.25">
      <c r="AI946" s="62"/>
      <c r="AJ946" s="64"/>
    </row>
    <row r="947" spans="35:36" x14ac:dyDescent="0.25">
      <c r="AI947" s="62"/>
      <c r="AJ947" s="64"/>
    </row>
    <row r="948" spans="35:36" x14ac:dyDescent="0.25">
      <c r="AI948" s="62"/>
      <c r="AJ948" s="64"/>
    </row>
    <row r="949" spans="35:36" x14ac:dyDescent="0.25">
      <c r="AI949" s="62"/>
      <c r="AJ949" s="64"/>
    </row>
    <row r="950" spans="35:36" x14ac:dyDescent="0.25">
      <c r="AI950" s="62"/>
      <c r="AJ950" s="64"/>
    </row>
    <row r="951" spans="35:36" x14ac:dyDescent="0.25">
      <c r="AI951" s="62"/>
      <c r="AJ951" s="64"/>
    </row>
    <row r="952" spans="35:36" x14ac:dyDescent="0.25">
      <c r="AI952" s="62"/>
      <c r="AJ952" s="64"/>
    </row>
    <row r="953" spans="35:36" x14ac:dyDescent="0.25">
      <c r="AI953" s="62"/>
      <c r="AJ953" s="64"/>
    </row>
    <row r="954" spans="35:36" x14ac:dyDescent="0.25">
      <c r="AI954" s="62"/>
      <c r="AJ954" s="64"/>
    </row>
    <row r="955" spans="35:36" x14ac:dyDescent="0.25">
      <c r="AI955" s="62"/>
      <c r="AJ955" s="64"/>
    </row>
    <row r="956" spans="35:36" x14ac:dyDescent="0.25">
      <c r="AI956" s="62"/>
      <c r="AJ956" s="64"/>
    </row>
    <row r="957" spans="35:36" x14ac:dyDescent="0.25">
      <c r="AI957" s="62"/>
      <c r="AJ957" s="64"/>
    </row>
    <row r="958" spans="35:36" x14ac:dyDescent="0.25">
      <c r="AI958" s="62"/>
      <c r="AJ958" s="64"/>
    </row>
    <row r="959" spans="35:36" x14ac:dyDescent="0.25">
      <c r="AI959" s="62"/>
      <c r="AJ959" s="64"/>
    </row>
    <row r="960" spans="35:36" x14ac:dyDescent="0.25">
      <c r="AI960" s="62"/>
      <c r="AJ960" s="64"/>
    </row>
    <row r="961" spans="35:36" x14ac:dyDescent="0.25">
      <c r="AI961" s="62"/>
      <c r="AJ961" s="64"/>
    </row>
    <row r="962" spans="35:36" x14ac:dyDescent="0.25">
      <c r="AI962" s="62"/>
      <c r="AJ962" s="64"/>
    </row>
    <row r="963" spans="35:36" x14ac:dyDescent="0.25">
      <c r="AI963" s="62"/>
      <c r="AJ963" s="64"/>
    </row>
    <row r="964" spans="35:36" x14ac:dyDescent="0.25">
      <c r="AI964" s="62"/>
      <c r="AJ964" s="64"/>
    </row>
    <row r="965" spans="35:36" x14ac:dyDescent="0.25">
      <c r="AI965" s="62"/>
      <c r="AJ965" s="64"/>
    </row>
    <row r="966" spans="35:36" x14ac:dyDescent="0.25">
      <c r="AI966" s="62"/>
      <c r="AJ966" s="64"/>
    </row>
    <row r="967" spans="35:36" x14ac:dyDescent="0.25">
      <c r="AI967" s="62"/>
      <c r="AJ967" s="64"/>
    </row>
    <row r="968" spans="35:36" x14ac:dyDescent="0.25">
      <c r="AI968" s="62"/>
      <c r="AJ968" s="64"/>
    </row>
    <row r="969" spans="35:36" x14ac:dyDescent="0.25">
      <c r="AI969" s="62"/>
      <c r="AJ969" s="64"/>
    </row>
    <row r="970" spans="35:36" x14ac:dyDescent="0.25">
      <c r="AI970" s="62"/>
      <c r="AJ970" s="64"/>
    </row>
    <row r="971" spans="35:36" x14ac:dyDescent="0.25">
      <c r="AI971" s="62"/>
      <c r="AJ971" s="64"/>
    </row>
    <row r="972" spans="35:36" x14ac:dyDescent="0.25">
      <c r="AI972" s="62"/>
      <c r="AJ972" s="64"/>
    </row>
    <row r="973" spans="35:36" x14ac:dyDescent="0.25">
      <c r="AI973" s="62"/>
      <c r="AJ973" s="64"/>
    </row>
    <row r="974" spans="35:36" x14ac:dyDescent="0.25">
      <c r="AI974" s="62"/>
      <c r="AJ974" s="64"/>
    </row>
    <row r="975" spans="35:36" x14ac:dyDescent="0.25">
      <c r="AI975" s="62"/>
      <c r="AJ975" s="64"/>
    </row>
    <row r="976" spans="35:36" x14ac:dyDescent="0.25">
      <c r="AI976" s="62"/>
      <c r="AJ976" s="64"/>
    </row>
    <row r="977" spans="35:36" x14ac:dyDescent="0.25">
      <c r="AI977" s="62"/>
      <c r="AJ977" s="64"/>
    </row>
    <row r="978" spans="35:36" x14ac:dyDescent="0.25">
      <c r="AI978" s="62"/>
      <c r="AJ978" s="64"/>
    </row>
    <row r="979" spans="35:36" x14ac:dyDescent="0.25">
      <c r="AI979" s="62"/>
      <c r="AJ979" s="64"/>
    </row>
    <row r="980" spans="35:36" x14ac:dyDescent="0.25">
      <c r="AI980" s="62"/>
      <c r="AJ980" s="64"/>
    </row>
    <row r="981" spans="35:36" x14ac:dyDescent="0.25">
      <c r="AI981" s="62"/>
      <c r="AJ981" s="64"/>
    </row>
    <row r="982" spans="35:36" x14ac:dyDescent="0.25">
      <c r="AI982" s="62"/>
      <c r="AJ982" s="64"/>
    </row>
    <row r="983" spans="35:36" x14ac:dyDescent="0.25">
      <c r="AI983" s="62"/>
      <c r="AJ983" s="64"/>
    </row>
    <row r="984" spans="35:36" x14ac:dyDescent="0.25">
      <c r="AI984" s="62"/>
      <c r="AJ984" s="64"/>
    </row>
    <row r="985" spans="35:36" x14ac:dyDescent="0.25">
      <c r="AI985" s="62"/>
      <c r="AJ985" s="64"/>
    </row>
    <row r="986" spans="35:36" x14ac:dyDescent="0.25">
      <c r="AI986" s="62"/>
      <c r="AJ986" s="64"/>
    </row>
    <row r="987" spans="35:36" x14ac:dyDescent="0.25">
      <c r="AI987" s="62"/>
      <c r="AJ987" s="64"/>
    </row>
    <row r="988" spans="35:36" x14ac:dyDescent="0.25">
      <c r="AI988" s="62"/>
      <c r="AJ988" s="64"/>
    </row>
    <row r="989" spans="35:36" x14ac:dyDescent="0.25">
      <c r="AI989" s="62"/>
      <c r="AJ989" s="64"/>
    </row>
    <row r="990" spans="35:36" x14ac:dyDescent="0.25">
      <c r="AI990" s="62"/>
      <c r="AJ990" s="64"/>
    </row>
    <row r="991" spans="35:36" x14ac:dyDescent="0.25">
      <c r="AI991" s="62"/>
      <c r="AJ991" s="64"/>
    </row>
    <row r="992" spans="35:36" x14ac:dyDescent="0.25">
      <c r="AI992" s="62"/>
      <c r="AJ992" s="64"/>
    </row>
    <row r="993" spans="35:36" x14ac:dyDescent="0.25">
      <c r="AI993" s="62"/>
      <c r="AJ993" s="64"/>
    </row>
    <row r="994" spans="35:36" x14ac:dyDescent="0.25">
      <c r="AI994" s="62"/>
      <c r="AJ994" s="64"/>
    </row>
    <row r="995" spans="35:36" x14ac:dyDescent="0.25">
      <c r="AI995" s="62"/>
      <c r="AJ995" s="64"/>
    </row>
    <row r="996" spans="35:36" x14ac:dyDescent="0.25">
      <c r="AI996" s="62"/>
      <c r="AJ996" s="64"/>
    </row>
    <row r="997" spans="35:36" x14ac:dyDescent="0.25">
      <c r="AI997" s="62"/>
      <c r="AJ997" s="64"/>
    </row>
    <row r="998" spans="35:36" x14ac:dyDescent="0.25">
      <c r="AI998" s="62"/>
      <c r="AJ998" s="64"/>
    </row>
    <row r="999" spans="35:36" x14ac:dyDescent="0.25">
      <c r="AI999" s="62"/>
      <c r="AJ999" s="64"/>
    </row>
    <row r="1000" spans="35:36" x14ac:dyDescent="0.25">
      <c r="AI1000" s="62"/>
      <c r="AJ1000" s="64"/>
    </row>
    <row r="1001" spans="35:36" x14ac:dyDescent="0.25">
      <c r="AI1001" s="62"/>
      <c r="AJ1001" s="64"/>
    </row>
    <row r="1002" spans="35:36" x14ac:dyDescent="0.25">
      <c r="AI1002" s="62"/>
      <c r="AJ1002" s="64"/>
    </row>
    <row r="1003" spans="35:36" x14ac:dyDescent="0.25">
      <c r="AI1003" s="62"/>
      <c r="AJ1003" s="64"/>
    </row>
    <row r="1004" spans="35:36" x14ac:dyDescent="0.25">
      <c r="AI1004" s="62"/>
      <c r="AJ1004" s="64"/>
    </row>
    <row r="1005" spans="35:36" x14ac:dyDescent="0.25">
      <c r="AI1005" s="62"/>
      <c r="AJ1005" s="64"/>
    </row>
    <row r="1006" spans="35:36" x14ac:dyDescent="0.25">
      <c r="AI1006" s="62"/>
      <c r="AJ1006" s="64"/>
    </row>
    <row r="1007" spans="35:36" x14ac:dyDescent="0.25">
      <c r="AI1007" s="62"/>
      <c r="AJ1007" s="64"/>
    </row>
    <row r="1008" spans="35:36" x14ac:dyDescent="0.25">
      <c r="AI1008" s="62"/>
      <c r="AJ1008" s="64"/>
    </row>
    <row r="1009" spans="35:36" x14ac:dyDescent="0.25">
      <c r="AI1009" s="62"/>
      <c r="AJ1009" s="64"/>
    </row>
    <row r="1010" spans="35:36" x14ac:dyDescent="0.25">
      <c r="AI1010" s="62"/>
      <c r="AJ1010" s="64"/>
    </row>
    <row r="1011" spans="35:36" x14ac:dyDescent="0.25">
      <c r="AI1011" s="62"/>
      <c r="AJ1011" s="64"/>
    </row>
    <row r="1012" spans="35:36" x14ac:dyDescent="0.25">
      <c r="AI1012" s="62"/>
      <c r="AJ1012" s="64"/>
    </row>
    <row r="1013" spans="35:36" x14ac:dyDescent="0.25">
      <c r="AI1013" s="62"/>
      <c r="AJ1013" s="64"/>
    </row>
    <row r="1014" spans="35:36" x14ac:dyDescent="0.25">
      <c r="AI1014" s="62"/>
      <c r="AJ1014" s="64"/>
    </row>
    <row r="1015" spans="35:36" x14ac:dyDescent="0.25">
      <c r="AI1015" s="62"/>
      <c r="AJ1015" s="64"/>
    </row>
    <row r="1016" spans="35:36" x14ac:dyDescent="0.25">
      <c r="AI1016" s="62"/>
      <c r="AJ1016" s="64"/>
    </row>
    <row r="1017" spans="35:36" x14ac:dyDescent="0.25">
      <c r="AI1017" s="62"/>
      <c r="AJ1017" s="64"/>
    </row>
    <row r="1018" spans="35:36" x14ac:dyDescent="0.25">
      <c r="AI1018" s="62"/>
      <c r="AJ1018" s="64"/>
    </row>
    <row r="1019" spans="35:36" x14ac:dyDescent="0.25">
      <c r="AI1019" s="62"/>
      <c r="AJ1019" s="64"/>
    </row>
    <row r="1020" spans="35:36" x14ac:dyDescent="0.25">
      <c r="AI1020" s="62"/>
      <c r="AJ1020" s="64"/>
    </row>
    <row r="1021" spans="35:36" x14ac:dyDescent="0.25">
      <c r="AI1021" s="62"/>
      <c r="AJ1021" s="64"/>
    </row>
    <row r="1022" spans="35:36" x14ac:dyDescent="0.25">
      <c r="AI1022" s="62"/>
      <c r="AJ1022" s="64"/>
    </row>
    <row r="1023" spans="35:36" x14ac:dyDescent="0.25">
      <c r="AI1023" s="62"/>
      <c r="AJ1023" s="64"/>
    </row>
    <row r="1024" spans="35:36" x14ac:dyDescent="0.25">
      <c r="AI1024" s="62"/>
      <c r="AJ1024" s="64"/>
    </row>
    <row r="1025" spans="35:36" x14ac:dyDescent="0.25">
      <c r="AI1025" s="62"/>
      <c r="AJ1025" s="64"/>
    </row>
    <row r="1026" spans="35:36" x14ac:dyDescent="0.25">
      <c r="AI1026" s="62"/>
      <c r="AJ1026" s="64"/>
    </row>
    <row r="1027" spans="35:36" x14ac:dyDescent="0.25">
      <c r="AI1027" s="62"/>
      <c r="AJ1027" s="64"/>
    </row>
    <row r="1028" spans="35:36" x14ac:dyDescent="0.25">
      <c r="AI1028" s="62"/>
      <c r="AJ1028" s="64"/>
    </row>
    <row r="1029" spans="35:36" x14ac:dyDescent="0.25">
      <c r="AI1029" s="62"/>
      <c r="AJ1029" s="64"/>
    </row>
    <row r="1030" spans="35:36" x14ac:dyDescent="0.25">
      <c r="AI1030" s="62"/>
      <c r="AJ1030" s="64"/>
    </row>
    <row r="1031" spans="35:36" x14ac:dyDescent="0.25">
      <c r="AI1031" s="62"/>
      <c r="AJ1031" s="64"/>
    </row>
    <row r="1032" spans="35:36" x14ac:dyDescent="0.25">
      <c r="AI1032" s="62"/>
      <c r="AJ1032" s="64"/>
    </row>
    <row r="1033" spans="35:36" x14ac:dyDescent="0.25">
      <c r="AI1033" s="62"/>
      <c r="AJ1033" s="64"/>
    </row>
    <row r="1034" spans="35:36" x14ac:dyDescent="0.25">
      <c r="AI1034" s="62"/>
      <c r="AJ1034" s="64"/>
    </row>
    <row r="1035" spans="35:36" x14ac:dyDescent="0.25">
      <c r="AI1035" s="62"/>
      <c r="AJ1035" s="64"/>
    </row>
    <row r="1036" spans="35:36" x14ac:dyDescent="0.25">
      <c r="AI1036" s="62"/>
      <c r="AJ1036" s="64"/>
    </row>
    <row r="1037" spans="35:36" x14ac:dyDescent="0.25">
      <c r="AI1037" s="62"/>
      <c r="AJ1037" s="64"/>
    </row>
    <row r="1038" spans="35:36" x14ac:dyDescent="0.25">
      <c r="AI1038" s="62"/>
      <c r="AJ1038" s="64"/>
    </row>
    <row r="1039" spans="35:36" x14ac:dyDescent="0.25">
      <c r="AI1039" s="62"/>
      <c r="AJ1039" s="64"/>
    </row>
    <row r="1040" spans="35:36" x14ac:dyDescent="0.25">
      <c r="AI1040" s="62"/>
      <c r="AJ1040" s="64"/>
    </row>
    <row r="1041" spans="35:36" x14ac:dyDescent="0.25">
      <c r="AI1041" s="62"/>
      <c r="AJ1041" s="64"/>
    </row>
    <row r="1042" spans="35:36" x14ac:dyDescent="0.25">
      <c r="AI1042" s="62"/>
      <c r="AJ1042" s="64"/>
    </row>
    <row r="1043" spans="35:36" x14ac:dyDescent="0.25">
      <c r="AI1043" s="62"/>
      <c r="AJ1043" s="64"/>
    </row>
    <row r="1044" spans="35:36" x14ac:dyDescent="0.25">
      <c r="AI1044" s="62"/>
      <c r="AJ1044" s="64"/>
    </row>
    <row r="1045" spans="35:36" x14ac:dyDescent="0.25">
      <c r="AI1045" s="62"/>
      <c r="AJ1045" s="64"/>
    </row>
    <row r="1046" spans="35:36" x14ac:dyDescent="0.25">
      <c r="AI1046" s="62"/>
      <c r="AJ1046" s="64"/>
    </row>
    <row r="1047" spans="35:36" x14ac:dyDescent="0.25">
      <c r="AI1047" s="62"/>
      <c r="AJ1047" s="64"/>
    </row>
    <row r="1048" spans="35:36" x14ac:dyDescent="0.25">
      <c r="AI1048" s="62"/>
      <c r="AJ1048" s="64"/>
    </row>
    <row r="1049" spans="35:36" x14ac:dyDescent="0.25">
      <c r="AI1049" s="62"/>
      <c r="AJ1049" s="64"/>
    </row>
    <row r="1050" spans="35:36" x14ac:dyDescent="0.25">
      <c r="AI1050" s="62"/>
      <c r="AJ1050" s="64"/>
    </row>
    <row r="1051" spans="35:36" x14ac:dyDescent="0.25">
      <c r="AI1051" s="62"/>
      <c r="AJ1051" s="64"/>
    </row>
    <row r="1052" spans="35:36" x14ac:dyDescent="0.25">
      <c r="AI1052" s="62"/>
      <c r="AJ1052" s="64"/>
    </row>
    <row r="1053" spans="35:36" x14ac:dyDescent="0.25">
      <c r="AI1053" s="62"/>
      <c r="AJ1053" s="64"/>
    </row>
    <row r="1054" spans="35:36" x14ac:dyDescent="0.25">
      <c r="AI1054" s="62"/>
      <c r="AJ1054" s="64"/>
    </row>
    <row r="1055" spans="35:36" x14ac:dyDescent="0.25">
      <c r="AI1055" s="62"/>
      <c r="AJ1055" s="64"/>
    </row>
    <row r="1056" spans="35:36" x14ac:dyDescent="0.25">
      <c r="AI1056" s="62"/>
      <c r="AJ1056" s="64"/>
    </row>
    <row r="1057" spans="35:36" x14ac:dyDescent="0.25">
      <c r="AI1057" s="62"/>
      <c r="AJ1057" s="64"/>
    </row>
    <row r="1058" spans="35:36" x14ac:dyDescent="0.25">
      <c r="AI1058" s="62"/>
      <c r="AJ1058" s="64"/>
    </row>
    <row r="1059" spans="35:36" x14ac:dyDescent="0.25">
      <c r="AI1059" s="62"/>
      <c r="AJ1059" s="64"/>
    </row>
    <row r="1060" spans="35:36" x14ac:dyDescent="0.25">
      <c r="AI1060" s="62"/>
      <c r="AJ1060" s="64"/>
    </row>
    <row r="1061" spans="35:36" x14ac:dyDescent="0.25">
      <c r="AI1061" s="62"/>
      <c r="AJ1061" s="64"/>
    </row>
    <row r="1062" spans="35:36" x14ac:dyDescent="0.25">
      <c r="AI1062" s="62"/>
      <c r="AJ1062" s="64"/>
    </row>
    <row r="1063" spans="35:36" x14ac:dyDescent="0.25">
      <c r="AI1063" s="62"/>
      <c r="AJ1063" s="64"/>
    </row>
    <row r="1064" spans="35:36" x14ac:dyDescent="0.25">
      <c r="AI1064" s="62"/>
      <c r="AJ1064" s="64"/>
    </row>
    <row r="1065" spans="35:36" x14ac:dyDescent="0.25">
      <c r="AI1065" s="62"/>
      <c r="AJ1065" s="64"/>
    </row>
    <row r="1066" spans="35:36" x14ac:dyDescent="0.25">
      <c r="AI1066" s="62"/>
      <c r="AJ1066" s="64"/>
    </row>
    <row r="1067" spans="35:36" x14ac:dyDescent="0.25">
      <c r="AI1067" s="62"/>
      <c r="AJ1067" s="64"/>
    </row>
    <row r="1068" spans="35:36" x14ac:dyDescent="0.25">
      <c r="AI1068" s="62"/>
      <c r="AJ1068" s="64"/>
    </row>
    <row r="1069" spans="35:36" x14ac:dyDescent="0.25">
      <c r="AI1069" s="62"/>
      <c r="AJ1069" s="64"/>
    </row>
    <row r="1070" spans="35:36" x14ac:dyDescent="0.25">
      <c r="AI1070" s="62"/>
      <c r="AJ1070" s="64"/>
    </row>
    <row r="1071" spans="35:36" x14ac:dyDescent="0.25">
      <c r="AI1071" s="62"/>
      <c r="AJ1071" s="64"/>
    </row>
    <row r="1072" spans="35:36" x14ac:dyDescent="0.25">
      <c r="AI1072" s="62"/>
      <c r="AJ1072" s="64"/>
    </row>
    <row r="1073" spans="35:36" x14ac:dyDescent="0.25">
      <c r="AI1073" s="62"/>
      <c r="AJ1073" s="64"/>
    </row>
    <row r="1074" spans="35:36" x14ac:dyDescent="0.25">
      <c r="AI1074" s="62"/>
      <c r="AJ1074" s="64"/>
    </row>
    <row r="1075" spans="35:36" x14ac:dyDescent="0.25">
      <c r="AI1075" s="62"/>
      <c r="AJ1075" s="64"/>
    </row>
    <row r="1076" spans="35:36" x14ac:dyDescent="0.25">
      <c r="AI1076" s="62"/>
      <c r="AJ1076" s="64"/>
    </row>
    <row r="1077" spans="35:36" x14ac:dyDescent="0.25">
      <c r="AI1077" s="62"/>
      <c r="AJ1077" s="64"/>
    </row>
    <row r="1078" spans="35:36" x14ac:dyDescent="0.25">
      <c r="AI1078" s="62"/>
      <c r="AJ1078" s="64"/>
    </row>
    <row r="1079" spans="35:36" x14ac:dyDescent="0.25">
      <c r="AI1079" s="62"/>
      <c r="AJ1079" s="64"/>
    </row>
    <row r="1080" spans="35:36" x14ac:dyDescent="0.25">
      <c r="AI1080" s="62"/>
      <c r="AJ1080" s="64"/>
    </row>
    <row r="1081" spans="35:36" x14ac:dyDescent="0.25">
      <c r="AI1081" s="62"/>
      <c r="AJ1081" s="64"/>
    </row>
    <row r="1082" spans="35:36" x14ac:dyDescent="0.25">
      <c r="AI1082" s="62"/>
      <c r="AJ1082" s="64"/>
    </row>
    <row r="1083" spans="35:36" x14ac:dyDescent="0.25">
      <c r="AI1083" s="62"/>
      <c r="AJ1083" s="64"/>
    </row>
    <row r="1084" spans="35:36" x14ac:dyDescent="0.25">
      <c r="AI1084" s="62"/>
      <c r="AJ1084" s="64"/>
    </row>
    <row r="1085" spans="35:36" x14ac:dyDescent="0.25">
      <c r="AI1085" s="62"/>
      <c r="AJ1085" s="64"/>
    </row>
    <row r="1086" spans="35:36" x14ac:dyDescent="0.25">
      <c r="AI1086" s="62"/>
      <c r="AJ1086" s="64"/>
    </row>
    <row r="1087" spans="35:36" x14ac:dyDescent="0.25">
      <c r="AI1087" s="62"/>
      <c r="AJ1087" s="64"/>
    </row>
    <row r="1088" spans="35:36" x14ac:dyDescent="0.25">
      <c r="AI1088" s="62"/>
      <c r="AJ1088" s="64"/>
    </row>
    <row r="1089" spans="35:36" x14ac:dyDescent="0.25">
      <c r="AI1089" s="62"/>
      <c r="AJ1089" s="64"/>
    </row>
    <row r="1090" spans="35:36" x14ac:dyDescent="0.25">
      <c r="AI1090" s="62"/>
      <c r="AJ1090" s="64"/>
    </row>
    <row r="1091" spans="35:36" x14ac:dyDescent="0.25">
      <c r="AI1091" s="62"/>
      <c r="AJ1091" s="64"/>
    </row>
    <row r="1092" spans="35:36" x14ac:dyDescent="0.25">
      <c r="AI1092" s="62"/>
      <c r="AJ1092" s="64"/>
    </row>
    <row r="1093" spans="35:36" x14ac:dyDescent="0.25">
      <c r="AI1093" s="62"/>
      <c r="AJ1093" s="64"/>
    </row>
    <row r="1094" spans="35:36" x14ac:dyDescent="0.25">
      <c r="AI1094" s="62"/>
      <c r="AJ1094" s="64"/>
    </row>
    <row r="1095" spans="35:36" x14ac:dyDescent="0.25">
      <c r="AI1095" s="62"/>
      <c r="AJ1095" s="64"/>
    </row>
    <row r="1096" spans="35:36" x14ac:dyDescent="0.25">
      <c r="AI1096" s="62"/>
      <c r="AJ1096" s="64"/>
    </row>
    <row r="1097" spans="35:36" x14ac:dyDescent="0.25">
      <c r="AI1097" s="62"/>
      <c r="AJ1097" s="64"/>
    </row>
    <row r="1098" spans="35:36" x14ac:dyDescent="0.25">
      <c r="AI1098" s="62"/>
      <c r="AJ1098" s="64"/>
    </row>
    <row r="1099" spans="35:36" x14ac:dyDescent="0.25">
      <c r="AI1099" s="62"/>
      <c r="AJ1099" s="64"/>
    </row>
    <row r="1100" spans="35:36" x14ac:dyDescent="0.25">
      <c r="AI1100" s="62"/>
      <c r="AJ1100" s="64"/>
    </row>
    <row r="1101" spans="35:36" x14ac:dyDescent="0.25">
      <c r="AI1101" s="62"/>
      <c r="AJ1101" s="64"/>
    </row>
    <row r="1102" spans="35:36" x14ac:dyDescent="0.25">
      <c r="AI1102" s="62"/>
      <c r="AJ1102" s="64"/>
    </row>
    <row r="1103" spans="35:36" x14ac:dyDescent="0.25">
      <c r="AI1103" s="62"/>
      <c r="AJ1103" s="64"/>
    </row>
    <row r="1104" spans="35:36" x14ac:dyDescent="0.25">
      <c r="AI1104" s="62"/>
      <c r="AJ1104" s="64"/>
    </row>
    <row r="1105" spans="35:36" x14ac:dyDescent="0.25">
      <c r="AI1105" s="62"/>
      <c r="AJ1105" s="64"/>
    </row>
    <row r="1106" spans="35:36" x14ac:dyDescent="0.25">
      <c r="AI1106" s="62"/>
      <c r="AJ1106" s="64"/>
    </row>
    <row r="1107" spans="35:36" x14ac:dyDescent="0.25">
      <c r="AI1107" s="62"/>
      <c r="AJ1107" s="64"/>
    </row>
    <row r="1108" spans="35:36" x14ac:dyDescent="0.25">
      <c r="AI1108" s="62"/>
      <c r="AJ1108" s="64"/>
    </row>
    <row r="1109" spans="35:36" x14ac:dyDescent="0.25">
      <c r="AI1109" s="62"/>
      <c r="AJ1109" s="64"/>
    </row>
    <row r="1110" spans="35:36" x14ac:dyDescent="0.25">
      <c r="AI1110" s="62"/>
      <c r="AJ1110" s="64"/>
    </row>
    <row r="1111" spans="35:36" x14ac:dyDescent="0.25">
      <c r="AI1111" s="62"/>
      <c r="AJ1111" s="64"/>
    </row>
    <row r="1112" spans="35:36" x14ac:dyDescent="0.25">
      <c r="AI1112" s="62"/>
      <c r="AJ1112" s="64"/>
    </row>
    <row r="1113" spans="35:36" x14ac:dyDescent="0.25">
      <c r="AI1113" s="62"/>
      <c r="AJ1113" s="64"/>
    </row>
    <row r="1114" spans="35:36" x14ac:dyDescent="0.25">
      <c r="AI1114" s="62"/>
      <c r="AJ1114" s="64"/>
    </row>
    <row r="1115" spans="35:36" x14ac:dyDescent="0.25">
      <c r="AI1115" s="62"/>
      <c r="AJ1115" s="64"/>
    </row>
    <row r="1116" spans="35:36" x14ac:dyDescent="0.25">
      <c r="AI1116" s="62"/>
      <c r="AJ1116" s="64"/>
    </row>
    <row r="1117" spans="35:36" x14ac:dyDescent="0.25">
      <c r="AI1117" s="62"/>
      <c r="AJ1117" s="64"/>
    </row>
    <row r="1118" spans="35:36" x14ac:dyDescent="0.25">
      <c r="AI1118" s="62"/>
      <c r="AJ1118" s="64"/>
    </row>
    <row r="1119" spans="35:36" x14ac:dyDescent="0.25">
      <c r="AI1119" s="62"/>
      <c r="AJ1119" s="64"/>
    </row>
    <row r="1120" spans="35:36" x14ac:dyDescent="0.25">
      <c r="AI1120" s="62"/>
      <c r="AJ1120" s="64"/>
    </row>
    <row r="1121" spans="35:36" x14ac:dyDescent="0.25">
      <c r="AI1121" s="62"/>
      <c r="AJ1121" s="64"/>
    </row>
    <row r="1122" spans="35:36" x14ac:dyDescent="0.25">
      <c r="AI1122" s="62"/>
      <c r="AJ1122" s="64"/>
    </row>
    <row r="1123" spans="35:36" x14ac:dyDescent="0.25">
      <c r="AI1123" s="62"/>
      <c r="AJ1123" s="64"/>
    </row>
    <row r="1124" spans="35:36" x14ac:dyDescent="0.25">
      <c r="AI1124" s="62"/>
      <c r="AJ1124" s="64"/>
    </row>
    <row r="1125" spans="35:36" x14ac:dyDescent="0.25">
      <c r="AI1125" s="62"/>
      <c r="AJ1125" s="64"/>
    </row>
    <row r="1126" spans="35:36" x14ac:dyDescent="0.25">
      <c r="AI1126" s="62"/>
      <c r="AJ1126" s="64"/>
    </row>
    <row r="1127" spans="35:36" x14ac:dyDescent="0.25">
      <c r="AI1127" s="62"/>
      <c r="AJ1127" s="64"/>
    </row>
    <row r="1128" spans="35:36" x14ac:dyDescent="0.25">
      <c r="AI1128" s="62"/>
      <c r="AJ1128" s="64"/>
    </row>
    <row r="1129" spans="35:36" x14ac:dyDescent="0.25">
      <c r="AI1129" s="62"/>
      <c r="AJ1129" s="64"/>
    </row>
    <row r="1130" spans="35:36" x14ac:dyDescent="0.25">
      <c r="AI1130" s="62"/>
      <c r="AJ1130" s="64"/>
    </row>
    <row r="1131" spans="35:36" x14ac:dyDescent="0.25">
      <c r="AI1131" s="62"/>
      <c r="AJ1131" s="64"/>
    </row>
    <row r="1132" spans="35:36" x14ac:dyDescent="0.25">
      <c r="AI1132" s="62"/>
      <c r="AJ1132" s="64"/>
    </row>
    <row r="1133" spans="35:36" x14ac:dyDescent="0.25">
      <c r="AI1133" s="62"/>
      <c r="AJ1133" s="64"/>
    </row>
    <row r="1134" spans="35:36" x14ac:dyDescent="0.25">
      <c r="AI1134" s="62"/>
      <c r="AJ1134" s="64"/>
    </row>
    <row r="1135" spans="35:36" x14ac:dyDescent="0.25">
      <c r="AI1135" s="62"/>
      <c r="AJ1135" s="64"/>
    </row>
    <row r="1136" spans="35:36" x14ac:dyDescent="0.25">
      <c r="AI1136" s="62"/>
      <c r="AJ1136" s="64"/>
    </row>
    <row r="1137" spans="35:36" x14ac:dyDescent="0.25">
      <c r="AI1137" s="62"/>
      <c r="AJ1137" s="64"/>
    </row>
    <row r="1138" spans="35:36" x14ac:dyDescent="0.25">
      <c r="AI1138" s="62"/>
      <c r="AJ1138" s="64"/>
    </row>
    <row r="1139" spans="35:36" x14ac:dyDescent="0.25">
      <c r="AI1139" s="62"/>
      <c r="AJ1139" s="64"/>
    </row>
    <row r="1140" spans="35:36" x14ac:dyDescent="0.25">
      <c r="AI1140" s="62"/>
      <c r="AJ1140" s="64"/>
    </row>
    <row r="1141" spans="35:36" x14ac:dyDescent="0.25">
      <c r="AI1141" s="62"/>
      <c r="AJ1141" s="64"/>
    </row>
    <row r="1142" spans="35:36" x14ac:dyDescent="0.25">
      <c r="AI1142" s="62"/>
      <c r="AJ1142" s="64"/>
    </row>
    <row r="1143" spans="35:36" x14ac:dyDescent="0.25">
      <c r="AI1143" s="62"/>
      <c r="AJ1143" s="64"/>
    </row>
    <row r="1144" spans="35:36" x14ac:dyDescent="0.25">
      <c r="AI1144" s="62"/>
      <c r="AJ1144" s="64"/>
    </row>
    <row r="1145" spans="35:36" x14ac:dyDescent="0.25">
      <c r="AI1145" s="62"/>
      <c r="AJ1145" s="64"/>
    </row>
    <row r="1146" spans="35:36" x14ac:dyDescent="0.25">
      <c r="AI1146" s="62"/>
      <c r="AJ1146" s="64"/>
    </row>
    <row r="1147" spans="35:36" x14ac:dyDescent="0.25">
      <c r="AI1147" s="62"/>
      <c r="AJ1147" s="64"/>
    </row>
    <row r="1148" spans="35:36" x14ac:dyDescent="0.25">
      <c r="AI1148" s="62"/>
      <c r="AJ1148" s="64"/>
    </row>
    <row r="1149" spans="35:36" x14ac:dyDescent="0.25">
      <c r="AI1149" s="62"/>
      <c r="AJ1149" s="64"/>
    </row>
    <row r="1150" spans="35:36" x14ac:dyDescent="0.25">
      <c r="AI1150" s="62"/>
      <c r="AJ1150" s="64"/>
    </row>
    <row r="1151" spans="35:36" x14ac:dyDescent="0.25">
      <c r="AI1151" s="62"/>
      <c r="AJ1151" s="64"/>
    </row>
    <row r="1152" spans="35:36" x14ac:dyDescent="0.25">
      <c r="AI1152" s="62"/>
      <c r="AJ1152" s="64"/>
    </row>
    <row r="1153" spans="35:36" x14ac:dyDescent="0.25">
      <c r="AI1153" s="62"/>
      <c r="AJ1153" s="64"/>
    </row>
    <row r="1154" spans="35:36" x14ac:dyDescent="0.25">
      <c r="AI1154" s="62"/>
      <c r="AJ1154" s="64"/>
    </row>
    <row r="1155" spans="35:36" x14ac:dyDescent="0.25">
      <c r="AI1155" s="62"/>
      <c r="AJ1155" s="64"/>
    </row>
    <row r="1156" spans="35:36" x14ac:dyDescent="0.25">
      <c r="AI1156" s="62"/>
      <c r="AJ1156" s="64"/>
    </row>
    <row r="1157" spans="35:36" x14ac:dyDescent="0.25">
      <c r="AI1157" s="62"/>
      <c r="AJ1157" s="64"/>
    </row>
    <row r="1158" spans="35:36" x14ac:dyDescent="0.25">
      <c r="AI1158" s="62"/>
      <c r="AJ1158" s="64"/>
    </row>
    <row r="1159" spans="35:36" x14ac:dyDescent="0.25">
      <c r="AI1159" s="62"/>
      <c r="AJ1159" s="64"/>
    </row>
    <row r="1160" spans="35:36" x14ac:dyDescent="0.25">
      <c r="AI1160" s="62"/>
      <c r="AJ1160" s="64"/>
    </row>
    <row r="1161" spans="35:36" x14ac:dyDescent="0.25">
      <c r="AI1161" s="62"/>
      <c r="AJ1161" s="64"/>
    </row>
    <row r="1162" spans="35:36" x14ac:dyDescent="0.25">
      <c r="AI1162" s="62"/>
      <c r="AJ1162" s="64"/>
    </row>
    <row r="1163" spans="35:36" x14ac:dyDescent="0.25">
      <c r="AI1163" s="62"/>
      <c r="AJ1163" s="64"/>
    </row>
    <row r="1164" spans="35:36" x14ac:dyDescent="0.25">
      <c r="AI1164" s="62"/>
      <c r="AJ1164" s="64"/>
    </row>
    <row r="1165" spans="35:36" x14ac:dyDescent="0.25">
      <c r="AI1165" s="62"/>
      <c r="AJ1165" s="64"/>
    </row>
    <row r="1166" spans="35:36" x14ac:dyDescent="0.25">
      <c r="AI1166" s="62"/>
      <c r="AJ1166" s="64"/>
    </row>
    <row r="1167" spans="35:36" x14ac:dyDescent="0.25">
      <c r="AI1167" s="62"/>
      <c r="AJ1167" s="64"/>
    </row>
    <row r="1168" spans="35:36" x14ac:dyDescent="0.25">
      <c r="AI1168" s="62"/>
      <c r="AJ1168" s="64"/>
    </row>
    <row r="1169" spans="35:36" x14ac:dyDescent="0.25">
      <c r="AI1169" s="62"/>
      <c r="AJ1169" s="64"/>
    </row>
    <row r="1170" spans="35:36" x14ac:dyDescent="0.25">
      <c r="AI1170" s="62"/>
      <c r="AJ1170" s="64"/>
    </row>
    <row r="1171" spans="35:36" x14ac:dyDescent="0.25">
      <c r="AI1171" s="62"/>
      <c r="AJ1171" s="64"/>
    </row>
    <row r="1172" spans="35:36" x14ac:dyDescent="0.25">
      <c r="AI1172" s="62"/>
      <c r="AJ1172" s="64"/>
    </row>
    <row r="1173" spans="35:36" x14ac:dyDescent="0.25">
      <c r="AI1173" s="62"/>
      <c r="AJ1173" s="64"/>
    </row>
    <row r="1174" spans="35:36" x14ac:dyDescent="0.25">
      <c r="AI1174" s="62"/>
      <c r="AJ1174" s="64"/>
    </row>
    <row r="1175" spans="35:36" x14ac:dyDescent="0.25">
      <c r="AI1175" s="62"/>
      <c r="AJ1175" s="64"/>
    </row>
    <row r="1176" spans="35:36" x14ac:dyDescent="0.25">
      <c r="AI1176" s="62"/>
      <c r="AJ1176" s="64"/>
    </row>
    <row r="1177" spans="35:36" x14ac:dyDescent="0.25">
      <c r="AI1177" s="62"/>
      <c r="AJ1177" s="64"/>
    </row>
    <row r="1178" spans="35:36" x14ac:dyDescent="0.25">
      <c r="AI1178" s="62"/>
      <c r="AJ1178" s="64"/>
    </row>
    <row r="1179" spans="35:36" x14ac:dyDescent="0.25">
      <c r="AI1179" s="62"/>
      <c r="AJ1179" s="64"/>
    </row>
    <row r="1180" spans="35:36" x14ac:dyDescent="0.25">
      <c r="AI1180" s="62"/>
      <c r="AJ1180" s="64"/>
    </row>
    <row r="1181" spans="35:36" x14ac:dyDescent="0.25">
      <c r="AI1181" s="62"/>
      <c r="AJ1181" s="64"/>
    </row>
    <row r="1182" spans="35:36" x14ac:dyDescent="0.25">
      <c r="AI1182" s="62"/>
      <c r="AJ1182" s="64"/>
    </row>
    <row r="1183" spans="35:36" x14ac:dyDescent="0.25">
      <c r="AI1183" s="62"/>
      <c r="AJ1183" s="64"/>
    </row>
    <row r="1184" spans="35:36" x14ac:dyDescent="0.25">
      <c r="AI1184" s="62"/>
      <c r="AJ1184" s="64"/>
    </row>
    <row r="1185" spans="35:36" x14ac:dyDescent="0.25">
      <c r="AI1185" s="62"/>
      <c r="AJ1185" s="64"/>
    </row>
    <row r="1186" spans="35:36" x14ac:dyDescent="0.25">
      <c r="AI1186" s="62"/>
      <c r="AJ1186" s="64"/>
    </row>
    <row r="1187" spans="35:36" x14ac:dyDescent="0.25">
      <c r="AI1187" s="62"/>
      <c r="AJ1187" s="64"/>
    </row>
    <row r="1188" spans="35:36" x14ac:dyDescent="0.25">
      <c r="AI1188" s="62"/>
      <c r="AJ1188" s="64"/>
    </row>
    <row r="1189" spans="35:36" x14ac:dyDescent="0.25">
      <c r="AI1189" s="62"/>
      <c r="AJ1189" s="64"/>
    </row>
    <row r="1190" spans="35:36" x14ac:dyDescent="0.25">
      <c r="AI1190" s="62"/>
      <c r="AJ1190" s="64"/>
    </row>
    <row r="1191" spans="35:36" x14ac:dyDescent="0.25">
      <c r="AI1191" s="62"/>
      <c r="AJ1191" s="64"/>
    </row>
    <row r="1192" spans="35:36" x14ac:dyDescent="0.25">
      <c r="AI1192" s="62"/>
      <c r="AJ1192" s="64"/>
    </row>
    <row r="1193" spans="35:36" x14ac:dyDescent="0.25">
      <c r="AI1193" s="62"/>
      <c r="AJ1193" s="64"/>
    </row>
    <row r="1194" spans="35:36" x14ac:dyDescent="0.25">
      <c r="AI1194" s="62"/>
      <c r="AJ1194" s="64"/>
    </row>
    <row r="1195" spans="35:36" x14ac:dyDescent="0.25">
      <c r="AI1195" s="62"/>
      <c r="AJ1195" s="64"/>
    </row>
    <row r="1196" spans="35:36" x14ac:dyDescent="0.25">
      <c r="AI1196" s="62"/>
      <c r="AJ1196" s="64"/>
    </row>
    <row r="1197" spans="35:36" x14ac:dyDescent="0.25">
      <c r="AI1197" s="62"/>
      <c r="AJ1197" s="64"/>
    </row>
    <row r="1198" spans="35:36" x14ac:dyDescent="0.25">
      <c r="AI1198" s="62"/>
      <c r="AJ1198" s="64"/>
    </row>
    <row r="1199" spans="35:36" x14ac:dyDescent="0.25">
      <c r="AI1199" s="62"/>
      <c r="AJ1199" s="64"/>
    </row>
    <row r="1200" spans="35:36" x14ac:dyDescent="0.25">
      <c r="AI1200" s="62"/>
      <c r="AJ1200" s="64"/>
    </row>
    <row r="1201" spans="35:36" x14ac:dyDescent="0.25">
      <c r="AI1201" s="62"/>
      <c r="AJ1201" s="64"/>
    </row>
    <row r="1202" spans="35:36" x14ac:dyDescent="0.25">
      <c r="AI1202" s="62"/>
      <c r="AJ1202" s="64"/>
    </row>
    <row r="1203" spans="35:36" x14ac:dyDescent="0.25">
      <c r="AI1203" s="62"/>
      <c r="AJ1203" s="64"/>
    </row>
    <row r="1204" spans="35:36" x14ac:dyDescent="0.25">
      <c r="AI1204" s="62"/>
      <c r="AJ1204" s="64"/>
    </row>
    <row r="1205" spans="35:36" x14ac:dyDescent="0.25">
      <c r="AI1205" s="62"/>
      <c r="AJ1205" s="64"/>
    </row>
    <row r="1206" spans="35:36" x14ac:dyDescent="0.25">
      <c r="AI1206" s="62"/>
      <c r="AJ1206" s="64"/>
    </row>
    <row r="1207" spans="35:36" x14ac:dyDescent="0.25">
      <c r="AI1207" s="62"/>
      <c r="AJ1207" s="64"/>
    </row>
    <row r="1208" spans="35:36" x14ac:dyDescent="0.25">
      <c r="AI1208" s="62"/>
      <c r="AJ1208" s="64"/>
    </row>
    <row r="1209" spans="35:36" x14ac:dyDescent="0.25">
      <c r="AI1209" s="62"/>
      <c r="AJ1209" s="64"/>
    </row>
    <row r="1210" spans="35:36" x14ac:dyDescent="0.25">
      <c r="AI1210" s="62"/>
      <c r="AJ1210" s="64"/>
    </row>
    <row r="1211" spans="35:36" x14ac:dyDescent="0.25">
      <c r="AI1211" s="62"/>
      <c r="AJ1211" s="64"/>
    </row>
    <row r="1212" spans="35:36" x14ac:dyDescent="0.25">
      <c r="AI1212" s="62"/>
      <c r="AJ1212" s="64"/>
    </row>
    <row r="1213" spans="35:36" x14ac:dyDescent="0.25">
      <c r="AI1213" s="62"/>
      <c r="AJ1213" s="64"/>
    </row>
    <row r="1214" spans="35:36" x14ac:dyDescent="0.25">
      <c r="AI1214" s="62"/>
      <c r="AJ1214" s="64"/>
    </row>
    <row r="1215" spans="35:36" x14ac:dyDescent="0.25">
      <c r="AI1215" s="62"/>
      <c r="AJ1215" s="64"/>
    </row>
    <row r="1216" spans="35:36" x14ac:dyDescent="0.25">
      <c r="AI1216" s="62"/>
      <c r="AJ1216" s="64"/>
    </row>
    <row r="1217" spans="35:36" x14ac:dyDescent="0.25">
      <c r="AI1217" s="62"/>
      <c r="AJ1217" s="64"/>
    </row>
    <row r="1218" spans="35:36" x14ac:dyDescent="0.25">
      <c r="AI1218" s="62"/>
      <c r="AJ1218" s="64"/>
    </row>
    <row r="1219" spans="35:36" x14ac:dyDescent="0.25">
      <c r="AI1219" s="62"/>
      <c r="AJ1219" s="64"/>
    </row>
    <row r="1220" spans="35:36" x14ac:dyDescent="0.25">
      <c r="AI1220" s="62"/>
      <c r="AJ1220" s="64"/>
    </row>
    <row r="1221" spans="35:36" x14ac:dyDescent="0.25">
      <c r="AI1221" s="62"/>
      <c r="AJ1221" s="64"/>
    </row>
    <row r="1222" spans="35:36" x14ac:dyDescent="0.25">
      <c r="AI1222" s="62"/>
      <c r="AJ1222" s="64"/>
    </row>
    <row r="1223" spans="35:36" x14ac:dyDescent="0.25">
      <c r="AI1223" s="62"/>
      <c r="AJ1223" s="64"/>
    </row>
    <row r="1224" spans="35:36" x14ac:dyDescent="0.25">
      <c r="AI1224" s="62"/>
      <c r="AJ1224" s="64"/>
    </row>
    <row r="1225" spans="35:36" x14ac:dyDescent="0.25">
      <c r="AI1225" s="62"/>
      <c r="AJ1225" s="64"/>
    </row>
    <row r="1226" spans="35:36" x14ac:dyDescent="0.25">
      <c r="AI1226" s="62"/>
      <c r="AJ1226" s="64"/>
    </row>
    <row r="1227" spans="35:36" x14ac:dyDescent="0.25">
      <c r="AI1227" s="62"/>
      <c r="AJ1227" s="64"/>
    </row>
    <row r="1228" spans="35:36" x14ac:dyDescent="0.25">
      <c r="AI1228" s="62"/>
      <c r="AJ1228" s="64"/>
    </row>
    <row r="1229" spans="35:36" x14ac:dyDescent="0.25">
      <c r="AI1229" s="62"/>
      <c r="AJ1229" s="64"/>
    </row>
    <row r="1230" spans="35:36" x14ac:dyDescent="0.25">
      <c r="AI1230" s="62"/>
      <c r="AJ1230" s="64"/>
    </row>
    <row r="1231" spans="35:36" x14ac:dyDescent="0.25">
      <c r="AI1231" s="62"/>
      <c r="AJ1231" s="64"/>
    </row>
    <row r="1232" spans="35:36" x14ac:dyDescent="0.25">
      <c r="AI1232" s="62"/>
      <c r="AJ1232" s="64"/>
    </row>
    <row r="1233" spans="35:36" x14ac:dyDescent="0.25">
      <c r="AI1233" s="62"/>
      <c r="AJ1233" s="64"/>
    </row>
    <row r="1234" spans="35:36" x14ac:dyDescent="0.25">
      <c r="AI1234" s="62"/>
      <c r="AJ1234" s="64"/>
    </row>
    <row r="1235" spans="35:36" x14ac:dyDescent="0.25">
      <c r="AI1235" s="62"/>
      <c r="AJ1235" s="64"/>
    </row>
    <row r="1236" spans="35:36" x14ac:dyDescent="0.25">
      <c r="AI1236" s="62"/>
      <c r="AJ1236" s="64"/>
    </row>
    <row r="1237" spans="35:36" x14ac:dyDescent="0.25">
      <c r="AI1237" s="62"/>
      <c r="AJ1237" s="64"/>
    </row>
    <row r="1238" spans="35:36" x14ac:dyDescent="0.25">
      <c r="AI1238" s="62"/>
      <c r="AJ1238" s="64"/>
    </row>
    <row r="1239" spans="35:36" x14ac:dyDescent="0.25">
      <c r="AI1239" s="62"/>
      <c r="AJ1239" s="64"/>
    </row>
    <row r="1240" spans="35:36" x14ac:dyDescent="0.25">
      <c r="AI1240" s="62"/>
      <c r="AJ1240" s="64"/>
    </row>
    <row r="1241" spans="35:36" x14ac:dyDescent="0.25">
      <c r="AI1241" s="62"/>
      <c r="AJ1241" s="64"/>
    </row>
    <row r="1242" spans="35:36" x14ac:dyDescent="0.25">
      <c r="AI1242" s="62"/>
      <c r="AJ1242" s="64"/>
    </row>
    <row r="1243" spans="35:36" x14ac:dyDescent="0.25">
      <c r="AI1243" s="62"/>
      <c r="AJ1243" s="64"/>
    </row>
    <row r="1244" spans="35:36" x14ac:dyDescent="0.25">
      <c r="AI1244" s="62"/>
      <c r="AJ1244" s="64"/>
    </row>
    <row r="1245" spans="35:36" x14ac:dyDescent="0.25">
      <c r="AI1245" s="62"/>
      <c r="AJ1245" s="64"/>
    </row>
    <row r="1246" spans="35:36" x14ac:dyDescent="0.25">
      <c r="AI1246" s="62"/>
      <c r="AJ1246" s="64"/>
    </row>
    <row r="1247" spans="35:36" x14ac:dyDescent="0.25">
      <c r="AI1247" s="62"/>
      <c r="AJ1247" s="64"/>
    </row>
    <row r="1248" spans="35:36" x14ac:dyDescent="0.25">
      <c r="AI1248" s="62"/>
      <c r="AJ1248" s="64"/>
    </row>
    <row r="1249" spans="35:36" x14ac:dyDescent="0.25">
      <c r="AI1249" s="62"/>
      <c r="AJ1249" s="64"/>
    </row>
    <row r="1250" spans="35:36" x14ac:dyDescent="0.25">
      <c r="AI1250" s="62"/>
      <c r="AJ1250" s="64"/>
    </row>
    <row r="1251" spans="35:36" x14ac:dyDescent="0.25">
      <c r="AI1251" s="62"/>
      <c r="AJ1251" s="64"/>
    </row>
    <row r="1252" spans="35:36" x14ac:dyDescent="0.25">
      <c r="AI1252" s="62"/>
      <c r="AJ1252" s="64"/>
    </row>
    <row r="1253" spans="35:36" x14ac:dyDescent="0.25">
      <c r="AI1253" s="62"/>
      <c r="AJ1253" s="64"/>
    </row>
    <row r="1254" spans="35:36" x14ac:dyDescent="0.25">
      <c r="AI1254" s="62"/>
      <c r="AJ1254" s="64"/>
    </row>
    <row r="1255" spans="35:36" x14ac:dyDescent="0.25">
      <c r="AI1255" s="62"/>
      <c r="AJ1255" s="64"/>
    </row>
    <row r="1256" spans="35:36" x14ac:dyDescent="0.25">
      <c r="AI1256" s="62"/>
      <c r="AJ1256" s="64"/>
    </row>
    <row r="1257" spans="35:36" x14ac:dyDescent="0.25">
      <c r="AI1257" s="62"/>
      <c r="AJ1257" s="64"/>
    </row>
    <row r="1258" spans="35:36" x14ac:dyDescent="0.25">
      <c r="AI1258" s="62"/>
      <c r="AJ1258" s="64"/>
    </row>
    <row r="1259" spans="35:36" x14ac:dyDescent="0.25">
      <c r="AI1259" s="62"/>
      <c r="AJ1259" s="64"/>
    </row>
    <row r="1260" spans="35:36" x14ac:dyDescent="0.25">
      <c r="AI1260" s="62"/>
      <c r="AJ1260" s="64"/>
    </row>
    <row r="1261" spans="35:36" x14ac:dyDescent="0.25">
      <c r="AI1261" s="62"/>
      <c r="AJ1261" s="64"/>
    </row>
    <row r="1262" spans="35:36" x14ac:dyDescent="0.25">
      <c r="AI1262" s="62"/>
      <c r="AJ1262" s="64"/>
    </row>
    <row r="1263" spans="35:36" x14ac:dyDescent="0.25">
      <c r="AI1263" s="62"/>
      <c r="AJ1263" s="64"/>
    </row>
    <row r="1264" spans="35:36" x14ac:dyDescent="0.25">
      <c r="AI1264" s="62"/>
      <c r="AJ1264" s="64"/>
    </row>
    <row r="1265" spans="35:36" x14ac:dyDescent="0.25">
      <c r="AI1265" s="62"/>
      <c r="AJ1265" s="64"/>
    </row>
    <row r="1266" spans="35:36" x14ac:dyDescent="0.25">
      <c r="AI1266" s="62"/>
      <c r="AJ1266" s="64"/>
    </row>
    <row r="1267" spans="35:36" x14ac:dyDescent="0.25">
      <c r="AI1267" s="62"/>
      <c r="AJ1267" s="64"/>
    </row>
    <row r="1268" spans="35:36" x14ac:dyDescent="0.25">
      <c r="AI1268" s="62"/>
      <c r="AJ1268" s="64"/>
    </row>
    <row r="1269" spans="35:36" x14ac:dyDescent="0.25">
      <c r="AI1269" s="62"/>
      <c r="AJ1269" s="64"/>
    </row>
    <row r="1270" spans="35:36" x14ac:dyDescent="0.25">
      <c r="AI1270" s="62"/>
      <c r="AJ1270" s="64"/>
    </row>
    <row r="1271" spans="35:36" x14ac:dyDescent="0.25">
      <c r="AI1271" s="62"/>
      <c r="AJ1271" s="64"/>
    </row>
    <row r="1272" spans="35:36" x14ac:dyDescent="0.25">
      <c r="AI1272" s="62"/>
      <c r="AJ1272" s="64"/>
    </row>
    <row r="1273" spans="35:36" x14ac:dyDescent="0.25">
      <c r="AI1273" s="62"/>
      <c r="AJ1273" s="64"/>
    </row>
    <row r="1274" spans="35:36" x14ac:dyDescent="0.25">
      <c r="AI1274" s="62"/>
      <c r="AJ1274" s="64"/>
    </row>
    <row r="1275" spans="35:36" x14ac:dyDescent="0.25">
      <c r="AI1275" s="62"/>
      <c r="AJ1275" s="64"/>
    </row>
    <row r="1276" spans="35:36" x14ac:dyDescent="0.25">
      <c r="AI1276" s="62"/>
      <c r="AJ1276" s="64"/>
    </row>
    <row r="1277" spans="35:36" x14ac:dyDescent="0.25">
      <c r="AI1277" s="62"/>
      <c r="AJ1277" s="64"/>
    </row>
    <row r="1278" spans="35:36" x14ac:dyDescent="0.25">
      <c r="AI1278" s="62"/>
      <c r="AJ1278" s="64"/>
    </row>
    <row r="1279" spans="35:36" x14ac:dyDescent="0.25">
      <c r="AI1279" s="62"/>
      <c r="AJ1279" s="64"/>
    </row>
    <row r="1280" spans="35:36" x14ac:dyDescent="0.25">
      <c r="AI1280" s="62"/>
      <c r="AJ1280" s="64"/>
    </row>
    <row r="1281" spans="35:36" x14ac:dyDescent="0.25">
      <c r="AI1281" s="62"/>
      <c r="AJ1281" s="64"/>
    </row>
    <row r="1282" spans="35:36" x14ac:dyDescent="0.25">
      <c r="AI1282" s="62"/>
      <c r="AJ1282" s="64"/>
    </row>
    <row r="1283" spans="35:36" x14ac:dyDescent="0.25">
      <c r="AI1283" s="62"/>
      <c r="AJ1283" s="64"/>
    </row>
    <row r="1284" spans="35:36" x14ac:dyDescent="0.25">
      <c r="AI1284" s="62"/>
      <c r="AJ1284" s="64"/>
    </row>
    <row r="1285" spans="35:36" x14ac:dyDescent="0.25">
      <c r="AI1285" s="62"/>
      <c r="AJ1285" s="64"/>
    </row>
    <row r="1286" spans="35:36" x14ac:dyDescent="0.25">
      <c r="AI1286" s="62"/>
      <c r="AJ1286" s="64"/>
    </row>
    <row r="1287" spans="35:36" x14ac:dyDescent="0.25">
      <c r="AI1287" s="62"/>
      <c r="AJ1287" s="64"/>
    </row>
    <row r="1288" spans="35:36" x14ac:dyDescent="0.25">
      <c r="AI1288" s="62"/>
      <c r="AJ1288" s="64"/>
    </row>
    <row r="1289" spans="35:36" x14ac:dyDescent="0.25">
      <c r="AI1289" s="62"/>
      <c r="AJ1289" s="64"/>
    </row>
    <row r="1290" spans="35:36" x14ac:dyDescent="0.25">
      <c r="AI1290" s="62"/>
      <c r="AJ1290" s="64"/>
    </row>
    <row r="1291" spans="35:36" x14ac:dyDescent="0.25">
      <c r="AI1291" s="62"/>
      <c r="AJ1291" s="64"/>
    </row>
    <row r="1292" spans="35:36" x14ac:dyDescent="0.25">
      <c r="AI1292" s="62"/>
      <c r="AJ1292" s="64"/>
    </row>
    <row r="1293" spans="35:36" x14ac:dyDescent="0.25">
      <c r="AI1293" s="62"/>
      <c r="AJ1293" s="64"/>
    </row>
    <row r="1294" spans="35:36" x14ac:dyDescent="0.25">
      <c r="AI1294" s="62"/>
      <c r="AJ1294" s="64"/>
    </row>
    <row r="1295" spans="35:36" x14ac:dyDescent="0.25">
      <c r="AI1295" s="62"/>
      <c r="AJ1295" s="64"/>
    </row>
    <row r="1296" spans="35:36" x14ac:dyDescent="0.25">
      <c r="AI1296" s="62"/>
      <c r="AJ1296" s="64"/>
    </row>
    <row r="1297" spans="35:36" x14ac:dyDescent="0.25">
      <c r="AI1297" s="62"/>
      <c r="AJ1297" s="64"/>
    </row>
    <row r="1298" spans="35:36" x14ac:dyDescent="0.25">
      <c r="AI1298" s="62"/>
      <c r="AJ1298" s="64"/>
    </row>
    <row r="1299" spans="35:36" x14ac:dyDescent="0.25">
      <c r="AI1299" s="62"/>
      <c r="AJ1299" s="64"/>
    </row>
    <row r="1300" spans="35:36" x14ac:dyDescent="0.25">
      <c r="AI1300" s="62"/>
      <c r="AJ1300" s="64"/>
    </row>
    <row r="1301" spans="35:36" x14ac:dyDescent="0.25">
      <c r="AI1301" s="62"/>
      <c r="AJ1301" s="64"/>
    </row>
    <row r="1302" spans="35:36" x14ac:dyDescent="0.25">
      <c r="AI1302" s="62"/>
      <c r="AJ1302" s="64"/>
    </row>
    <row r="1303" spans="35:36" x14ac:dyDescent="0.25">
      <c r="AI1303" s="62"/>
      <c r="AJ1303" s="64"/>
    </row>
    <row r="1304" spans="35:36" x14ac:dyDescent="0.25">
      <c r="AI1304" s="62"/>
      <c r="AJ1304" s="64"/>
    </row>
    <row r="1305" spans="35:36" x14ac:dyDescent="0.25">
      <c r="AI1305" s="62"/>
      <c r="AJ1305" s="64"/>
    </row>
    <row r="1306" spans="35:36" x14ac:dyDescent="0.25">
      <c r="AI1306" s="62"/>
      <c r="AJ1306" s="64"/>
    </row>
    <row r="1307" spans="35:36" x14ac:dyDescent="0.25">
      <c r="AI1307" s="62"/>
      <c r="AJ1307" s="64"/>
    </row>
    <row r="1308" spans="35:36" x14ac:dyDescent="0.25">
      <c r="AI1308" s="62"/>
      <c r="AJ1308" s="64"/>
    </row>
    <row r="1309" spans="35:36" x14ac:dyDescent="0.25">
      <c r="AI1309" s="62"/>
      <c r="AJ1309" s="64"/>
    </row>
    <row r="1310" spans="35:36" x14ac:dyDescent="0.25">
      <c r="AI1310" s="62"/>
      <c r="AJ1310" s="64"/>
    </row>
    <row r="1311" spans="35:36" x14ac:dyDescent="0.25">
      <c r="AI1311" s="62"/>
      <c r="AJ1311" s="64"/>
    </row>
    <row r="1312" spans="35:36" x14ac:dyDescent="0.25">
      <c r="AI1312" s="62"/>
      <c r="AJ1312" s="64"/>
    </row>
    <row r="1313" spans="35:36" x14ac:dyDescent="0.25">
      <c r="AI1313" s="62"/>
      <c r="AJ1313" s="64"/>
    </row>
    <row r="1314" spans="35:36" x14ac:dyDescent="0.25">
      <c r="AI1314" s="62"/>
      <c r="AJ1314" s="64"/>
    </row>
    <row r="1315" spans="35:36" x14ac:dyDescent="0.25">
      <c r="AI1315" s="62"/>
      <c r="AJ1315" s="64"/>
    </row>
    <row r="1316" spans="35:36" x14ac:dyDescent="0.25">
      <c r="AI1316" s="62"/>
      <c r="AJ1316" s="64"/>
    </row>
    <row r="1317" spans="35:36" x14ac:dyDescent="0.25">
      <c r="AI1317" s="62"/>
      <c r="AJ1317" s="64"/>
    </row>
    <row r="1318" spans="35:36" x14ac:dyDescent="0.25">
      <c r="AI1318" s="62"/>
      <c r="AJ1318" s="64"/>
    </row>
    <row r="1319" spans="35:36" x14ac:dyDescent="0.25">
      <c r="AI1319" s="62"/>
      <c r="AJ1319" s="64"/>
    </row>
    <row r="1320" spans="35:36" x14ac:dyDescent="0.25">
      <c r="AI1320" s="62"/>
      <c r="AJ1320" s="64"/>
    </row>
    <row r="1321" spans="35:36" x14ac:dyDescent="0.25">
      <c r="AI1321" s="62"/>
      <c r="AJ1321" s="64"/>
    </row>
    <row r="1322" spans="35:36" x14ac:dyDescent="0.25">
      <c r="AI1322" s="62"/>
      <c r="AJ1322" s="64"/>
    </row>
    <row r="1323" spans="35:36" x14ac:dyDescent="0.25">
      <c r="AI1323" s="62"/>
      <c r="AJ1323" s="64"/>
    </row>
    <row r="1324" spans="35:36" x14ac:dyDescent="0.25">
      <c r="AI1324" s="62"/>
      <c r="AJ1324" s="64"/>
    </row>
    <row r="1325" spans="35:36" x14ac:dyDescent="0.25">
      <c r="AI1325" s="62"/>
      <c r="AJ1325" s="64"/>
    </row>
    <row r="1326" spans="35:36" x14ac:dyDescent="0.25">
      <c r="AI1326" s="62"/>
      <c r="AJ1326" s="64"/>
    </row>
    <row r="1327" spans="35:36" x14ac:dyDescent="0.25">
      <c r="AI1327" s="62"/>
      <c r="AJ1327" s="64"/>
    </row>
    <row r="1328" spans="35:36" x14ac:dyDescent="0.25">
      <c r="AI1328" s="62"/>
      <c r="AJ1328" s="64"/>
    </row>
    <row r="1329" spans="35:36" x14ac:dyDescent="0.25">
      <c r="AI1329" s="62"/>
      <c r="AJ1329" s="64"/>
    </row>
    <row r="1330" spans="35:36" x14ac:dyDescent="0.25">
      <c r="AI1330" s="62"/>
      <c r="AJ1330" s="64"/>
    </row>
    <row r="1331" spans="35:36" x14ac:dyDescent="0.25">
      <c r="AI1331" s="62"/>
      <c r="AJ1331" s="64"/>
    </row>
    <row r="1332" spans="35:36" x14ac:dyDescent="0.25">
      <c r="AI1332" s="62"/>
      <c r="AJ1332" s="64"/>
    </row>
    <row r="1333" spans="35:36" x14ac:dyDescent="0.25">
      <c r="AI1333" s="62"/>
      <c r="AJ1333" s="64"/>
    </row>
    <row r="1334" spans="35:36" x14ac:dyDescent="0.25">
      <c r="AI1334" s="62"/>
      <c r="AJ1334" s="64"/>
    </row>
    <row r="1335" spans="35:36" x14ac:dyDescent="0.25">
      <c r="AI1335" s="62"/>
      <c r="AJ1335" s="64"/>
    </row>
    <row r="1336" spans="35:36" x14ac:dyDescent="0.25">
      <c r="AI1336" s="62"/>
      <c r="AJ1336" s="64"/>
    </row>
    <row r="1337" spans="35:36" x14ac:dyDescent="0.25">
      <c r="AI1337" s="62"/>
      <c r="AJ1337" s="64"/>
    </row>
    <row r="1338" spans="35:36" x14ac:dyDescent="0.25">
      <c r="AI1338" s="62"/>
      <c r="AJ1338" s="64"/>
    </row>
    <row r="1339" spans="35:36" x14ac:dyDescent="0.25">
      <c r="AI1339" s="62"/>
      <c r="AJ1339" s="64"/>
    </row>
    <row r="1340" spans="35:36" x14ac:dyDescent="0.25">
      <c r="AI1340" s="62"/>
      <c r="AJ1340" s="64"/>
    </row>
    <row r="1341" spans="35:36" x14ac:dyDescent="0.25">
      <c r="AI1341" s="62"/>
      <c r="AJ1341" s="64"/>
    </row>
    <row r="1342" spans="35:36" x14ac:dyDescent="0.25">
      <c r="AI1342" s="62"/>
      <c r="AJ1342" s="64"/>
    </row>
    <row r="1343" spans="35:36" x14ac:dyDescent="0.25">
      <c r="AI1343" s="62"/>
      <c r="AJ1343" s="64"/>
    </row>
    <row r="1344" spans="35:36" x14ac:dyDescent="0.25">
      <c r="AI1344" s="62"/>
      <c r="AJ1344" s="64"/>
    </row>
    <row r="1345" spans="35:36" x14ac:dyDescent="0.25">
      <c r="AI1345" s="62"/>
      <c r="AJ1345" s="64"/>
    </row>
    <row r="1346" spans="35:36" x14ac:dyDescent="0.25">
      <c r="AI1346" s="62"/>
      <c r="AJ1346" s="64"/>
    </row>
    <row r="1347" spans="35:36" x14ac:dyDescent="0.25">
      <c r="AI1347" s="62"/>
      <c r="AJ1347" s="64"/>
    </row>
    <row r="1348" spans="35:36" x14ac:dyDescent="0.25">
      <c r="AI1348" s="62"/>
      <c r="AJ1348" s="64"/>
    </row>
    <row r="1349" spans="35:36" x14ac:dyDescent="0.25">
      <c r="AI1349" s="62"/>
      <c r="AJ1349" s="64"/>
    </row>
    <row r="1350" spans="35:36" x14ac:dyDescent="0.25">
      <c r="AI1350" s="62"/>
      <c r="AJ1350" s="64"/>
    </row>
    <row r="1351" spans="35:36" x14ac:dyDescent="0.25">
      <c r="AI1351" s="62"/>
      <c r="AJ1351" s="64"/>
    </row>
    <row r="1352" spans="35:36" x14ac:dyDescent="0.25">
      <c r="AI1352" s="62"/>
      <c r="AJ1352" s="64"/>
    </row>
    <row r="1353" spans="35:36" x14ac:dyDescent="0.25">
      <c r="AI1353" s="62"/>
      <c r="AJ1353" s="64"/>
    </row>
    <row r="1354" spans="35:36" x14ac:dyDescent="0.25">
      <c r="AI1354" s="62"/>
      <c r="AJ1354" s="64"/>
    </row>
    <row r="1355" spans="35:36" x14ac:dyDescent="0.25">
      <c r="AI1355" s="62"/>
      <c r="AJ1355" s="64"/>
    </row>
    <row r="1356" spans="35:36" x14ac:dyDescent="0.25">
      <c r="AI1356" s="62"/>
      <c r="AJ1356" s="64"/>
    </row>
    <row r="1357" spans="35:36" x14ac:dyDescent="0.25">
      <c r="AI1357" s="62"/>
      <c r="AJ1357" s="64"/>
    </row>
    <row r="1358" spans="35:36" x14ac:dyDescent="0.25">
      <c r="AI1358" s="62"/>
      <c r="AJ1358" s="64"/>
    </row>
    <row r="1359" spans="35:36" x14ac:dyDescent="0.25">
      <c r="AI1359" s="62"/>
      <c r="AJ1359" s="64"/>
    </row>
    <row r="1360" spans="35:36" x14ac:dyDescent="0.25">
      <c r="AI1360" s="62"/>
      <c r="AJ1360" s="64"/>
    </row>
    <row r="1361" spans="35:36" x14ac:dyDescent="0.25">
      <c r="AI1361" s="62"/>
      <c r="AJ1361" s="64"/>
    </row>
    <row r="1362" spans="35:36" x14ac:dyDescent="0.25">
      <c r="AI1362" s="62"/>
      <c r="AJ1362" s="64"/>
    </row>
    <row r="1363" spans="35:36" x14ac:dyDescent="0.25">
      <c r="AI1363" s="62"/>
      <c r="AJ1363" s="64"/>
    </row>
    <row r="1364" spans="35:36" x14ac:dyDescent="0.25">
      <c r="AI1364" s="62"/>
      <c r="AJ1364" s="64"/>
    </row>
    <row r="1365" spans="35:36" x14ac:dyDescent="0.25">
      <c r="AI1365" s="62"/>
      <c r="AJ1365" s="64"/>
    </row>
    <row r="1366" spans="35:36" x14ac:dyDescent="0.25">
      <c r="AI1366" s="62"/>
      <c r="AJ1366" s="64"/>
    </row>
    <row r="1367" spans="35:36" x14ac:dyDescent="0.25">
      <c r="AI1367" s="62"/>
      <c r="AJ1367" s="64"/>
    </row>
    <row r="1368" spans="35:36" x14ac:dyDescent="0.25">
      <c r="AI1368" s="62"/>
      <c r="AJ1368" s="64"/>
    </row>
    <row r="1369" spans="35:36" x14ac:dyDescent="0.25">
      <c r="AI1369" s="62"/>
      <c r="AJ1369" s="64"/>
    </row>
    <row r="1370" spans="35:36" x14ac:dyDescent="0.25">
      <c r="AI1370" s="62"/>
      <c r="AJ1370" s="64"/>
    </row>
    <row r="1371" spans="35:36" x14ac:dyDescent="0.25">
      <c r="AI1371" s="62"/>
      <c r="AJ1371" s="64"/>
    </row>
    <row r="1372" spans="35:36" x14ac:dyDescent="0.25">
      <c r="AI1372" s="62"/>
      <c r="AJ1372" s="64"/>
    </row>
    <row r="1373" spans="35:36" x14ac:dyDescent="0.25">
      <c r="AI1373" s="62"/>
      <c r="AJ1373" s="64"/>
    </row>
    <row r="1374" spans="35:36" x14ac:dyDescent="0.25">
      <c r="AI1374" s="62"/>
      <c r="AJ1374" s="64"/>
    </row>
    <row r="1375" spans="35:36" x14ac:dyDescent="0.25">
      <c r="AI1375" s="62"/>
      <c r="AJ1375" s="64"/>
    </row>
    <row r="1376" spans="35:36" x14ac:dyDescent="0.25">
      <c r="AI1376" s="62"/>
      <c r="AJ1376" s="64"/>
    </row>
    <row r="1377" spans="35:36" x14ac:dyDescent="0.25">
      <c r="AI1377" s="62"/>
      <c r="AJ1377" s="64"/>
    </row>
    <row r="1378" spans="35:36" x14ac:dyDescent="0.25">
      <c r="AI1378" s="62"/>
      <c r="AJ1378" s="64"/>
    </row>
    <row r="1379" spans="35:36" x14ac:dyDescent="0.25">
      <c r="AI1379" s="62"/>
      <c r="AJ1379" s="64"/>
    </row>
    <row r="1380" spans="35:36" x14ac:dyDescent="0.25">
      <c r="AI1380" s="62"/>
      <c r="AJ1380" s="64"/>
    </row>
    <row r="1381" spans="35:36" x14ac:dyDescent="0.25">
      <c r="AI1381" s="62"/>
      <c r="AJ1381" s="64"/>
    </row>
    <row r="1382" spans="35:36" x14ac:dyDescent="0.25">
      <c r="AI1382" s="62"/>
      <c r="AJ1382" s="64"/>
    </row>
    <row r="1383" spans="35:36" x14ac:dyDescent="0.25">
      <c r="AI1383" s="62"/>
      <c r="AJ1383" s="64"/>
    </row>
    <row r="1384" spans="35:36" x14ac:dyDescent="0.25">
      <c r="AI1384" s="62"/>
      <c r="AJ1384" s="64"/>
    </row>
    <row r="1385" spans="35:36" x14ac:dyDescent="0.25">
      <c r="AI1385" s="62"/>
      <c r="AJ1385" s="64"/>
    </row>
    <row r="1386" spans="35:36" x14ac:dyDescent="0.25">
      <c r="AI1386" s="62"/>
      <c r="AJ1386" s="64"/>
    </row>
    <row r="1387" spans="35:36" x14ac:dyDescent="0.25">
      <c r="AI1387" s="62"/>
      <c r="AJ1387" s="64"/>
    </row>
    <row r="1388" spans="35:36" x14ac:dyDescent="0.25">
      <c r="AI1388" s="62"/>
      <c r="AJ1388" s="64"/>
    </row>
    <row r="1389" spans="35:36" x14ac:dyDescent="0.25">
      <c r="AI1389" s="62"/>
      <c r="AJ1389" s="64"/>
    </row>
    <row r="1390" spans="35:36" x14ac:dyDescent="0.25">
      <c r="AI1390" s="62"/>
      <c r="AJ1390" s="64"/>
    </row>
    <row r="1391" spans="35:36" x14ac:dyDescent="0.25">
      <c r="AI1391" s="62"/>
      <c r="AJ1391" s="64"/>
    </row>
    <row r="1392" spans="35:36" x14ac:dyDescent="0.25">
      <c r="AI1392" s="62"/>
      <c r="AJ1392" s="64"/>
    </row>
    <row r="1393" spans="35:36" x14ac:dyDescent="0.25">
      <c r="AI1393" s="62"/>
      <c r="AJ1393" s="64"/>
    </row>
    <row r="1394" spans="35:36" x14ac:dyDescent="0.25">
      <c r="AI1394" s="62"/>
      <c r="AJ1394" s="64"/>
    </row>
    <row r="1395" spans="35:36" x14ac:dyDescent="0.25">
      <c r="AI1395" s="62"/>
      <c r="AJ1395" s="64"/>
    </row>
    <row r="1396" spans="35:36" x14ac:dyDescent="0.25">
      <c r="AI1396" s="62"/>
      <c r="AJ1396" s="64"/>
    </row>
    <row r="1397" spans="35:36" x14ac:dyDescent="0.25">
      <c r="AI1397" s="62"/>
      <c r="AJ1397" s="64"/>
    </row>
    <row r="1398" spans="35:36" x14ac:dyDescent="0.25">
      <c r="AI1398" s="62"/>
      <c r="AJ1398" s="64"/>
    </row>
    <row r="1399" spans="35:36" x14ac:dyDescent="0.25">
      <c r="AI1399" s="62"/>
      <c r="AJ1399" s="64"/>
    </row>
    <row r="1400" spans="35:36" x14ac:dyDescent="0.25">
      <c r="AI1400" s="62"/>
      <c r="AJ1400" s="64"/>
    </row>
    <row r="1401" spans="35:36" x14ac:dyDescent="0.25">
      <c r="AI1401" s="62"/>
      <c r="AJ1401" s="64"/>
    </row>
    <row r="1402" spans="35:36" x14ac:dyDescent="0.25">
      <c r="AI1402" s="62"/>
      <c r="AJ1402" s="64"/>
    </row>
    <row r="1403" spans="35:36" x14ac:dyDescent="0.25">
      <c r="AI1403" s="62"/>
      <c r="AJ1403" s="64"/>
    </row>
    <row r="1404" spans="35:36" x14ac:dyDescent="0.25">
      <c r="AI1404" s="62"/>
      <c r="AJ1404" s="64"/>
    </row>
    <row r="1405" spans="35:36" x14ac:dyDescent="0.25">
      <c r="AI1405" s="62"/>
      <c r="AJ1405" s="64"/>
    </row>
    <row r="1406" spans="35:36" x14ac:dyDescent="0.25">
      <c r="AI1406" s="62"/>
      <c r="AJ1406" s="64"/>
    </row>
    <row r="1407" spans="35:36" x14ac:dyDescent="0.25">
      <c r="AI1407" s="62"/>
      <c r="AJ1407" s="64"/>
    </row>
    <row r="1408" spans="35:36" x14ac:dyDescent="0.25">
      <c r="AI1408" s="62"/>
      <c r="AJ1408" s="64"/>
    </row>
    <row r="1409" spans="35:36" x14ac:dyDescent="0.25">
      <c r="AI1409" s="62"/>
      <c r="AJ1409" s="64"/>
    </row>
    <row r="1410" spans="35:36" x14ac:dyDescent="0.25">
      <c r="AI1410" s="62"/>
      <c r="AJ1410" s="64"/>
    </row>
    <row r="1411" spans="35:36" x14ac:dyDescent="0.25">
      <c r="AI1411" s="62"/>
      <c r="AJ1411" s="64"/>
    </row>
    <row r="1412" spans="35:36" x14ac:dyDescent="0.25">
      <c r="AI1412" s="62"/>
      <c r="AJ1412" s="64"/>
    </row>
    <row r="1413" spans="35:36" x14ac:dyDescent="0.25">
      <c r="AI1413" s="62"/>
      <c r="AJ1413" s="64"/>
    </row>
    <row r="1414" spans="35:36" x14ac:dyDescent="0.25">
      <c r="AI1414" s="62"/>
      <c r="AJ1414" s="64"/>
    </row>
    <row r="1415" spans="35:36" x14ac:dyDescent="0.25">
      <c r="AI1415" s="62"/>
      <c r="AJ1415" s="64"/>
    </row>
    <row r="1416" spans="35:36" x14ac:dyDescent="0.25">
      <c r="AI1416" s="62"/>
      <c r="AJ1416" s="64"/>
    </row>
    <row r="1417" spans="35:36" x14ac:dyDescent="0.25">
      <c r="AI1417" s="62"/>
      <c r="AJ1417" s="64"/>
    </row>
    <row r="1418" spans="35:36" x14ac:dyDescent="0.25">
      <c r="AI1418" s="62"/>
      <c r="AJ1418" s="64"/>
    </row>
    <row r="1419" spans="35:36" x14ac:dyDescent="0.25">
      <c r="AI1419" s="62"/>
      <c r="AJ1419" s="64"/>
    </row>
    <row r="1420" spans="35:36" x14ac:dyDescent="0.25">
      <c r="AI1420" s="62"/>
      <c r="AJ1420" s="64"/>
    </row>
    <row r="1421" spans="35:36" x14ac:dyDescent="0.25">
      <c r="AI1421" s="62"/>
      <c r="AJ1421" s="64"/>
    </row>
    <row r="1422" spans="35:36" x14ac:dyDescent="0.25">
      <c r="AI1422" s="62"/>
      <c r="AJ1422" s="64"/>
    </row>
    <row r="1423" spans="35:36" x14ac:dyDescent="0.25">
      <c r="AI1423" s="62"/>
      <c r="AJ1423" s="64"/>
    </row>
    <row r="1424" spans="35:36" x14ac:dyDescent="0.25">
      <c r="AI1424" s="62"/>
      <c r="AJ1424" s="64"/>
    </row>
    <row r="1425" spans="35:36" x14ac:dyDescent="0.25">
      <c r="AI1425" s="62"/>
      <c r="AJ1425" s="64"/>
    </row>
    <row r="1426" spans="35:36" x14ac:dyDescent="0.25">
      <c r="AI1426" s="62"/>
      <c r="AJ1426" s="64"/>
    </row>
    <row r="1427" spans="35:36" x14ac:dyDescent="0.25">
      <c r="AI1427" s="62"/>
      <c r="AJ1427" s="64"/>
    </row>
    <row r="1428" spans="35:36" x14ac:dyDescent="0.25">
      <c r="AI1428" s="62"/>
      <c r="AJ1428" s="64"/>
    </row>
    <row r="1429" spans="35:36" x14ac:dyDescent="0.25">
      <c r="AI1429" s="62"/>
      <c r="AJ1429" s="64"/>
    </row>
    <row r="1430" spans="35:36" x14ac:dyDescent="0.25">
      <c r="AI1430" s="62"/>
      <c r="AJ1430" s="64"/>
    </row>
    <row r="1431" spans="35:36" x14ac:dyDescent="0.25">
      <c r="AI1431" s="62"/>
      <c r="AJ1431" s="64"/>
    </row>
    <row r="1432" spans="35:36" x14ac:dyDescent="0.25">
      <c r="AI1432" s="62"/>
      <c r="AJ1432" s="64"/>
    </row>
    <row r="1433" spans="35:36" x14ac:dyDescent="0.25">
      <c r="AI1433" s="62"/>
      <c r="AJ1433" s="64"/>
    </row>
    <row r="1434" spans="35:36" x14ac:dyDescent="0.25">
      <c r="AI1434" s="62"/>
      <c r="AJ1434" s="64"/>
    </row>
    <row r="1435" spans="35:36" x14ac:dyDescent="0.25">
      <c r="AI1435" s="62"/>
      <c r="AJ1435" s="64"/>
    </row>
    <row r="1436" spans="35:36" x14ac:dyDescent="0.25">
      <c r="AI1436" s="62"/>
      <c r="AJ1436" s="64"/>
    </row>
    <row r="1437" spans="35:36" x14ac:dyDescent="0.25">
      <c r="AI1437" s="62"/>
      <c r="AJ1437" s="64"/>
    </row>
    <row r="1438" spans="35:36" x14ac:dyDescent="0.25">
      <c r="AI1438" s="62"/>
      <c r="AJ1438" s="64"/>
    </row>
    <row r="1439" spans="35:36" x14ac:dyDescent="0.25">
      <c r="AI1439" s="62"/>
      <c r="AJ1439" s="64"/>
    </row>
    <row r="1440" spans="35:36" x14ac:dyDescent="0.25">
      <c r="AI1440" s="62"/>
      <c r="AJ1440" s="64"/>
    </row>
    <row r="1441" spans="35:36" x14ac:dyDescent="0.25">
      <c r="AI1441" s="62"/>
      <c r="AJ1441" s="64"/>
    </row>
    <row r="1442" spans="35:36" x14ac:dyDescent="0.25">
      <c r="AI1442" s="62"/>
      <c r="AJ1442" s="64"/>
    </row>
    <row r="1443" spans="35:36" x14ac:dyDescent="0.25">
      <c r="AI1443" s="62"/>
      <c r="AJ1443" s="64"/>
    </row>
    <row r="1444" spans="35:36" x14ac:dyDescent="0.25">
      <c r="AI1444" s="62"/>
      <c r="AJ1444" s="64"/>
    </row>
    <row r="1445" spans="35:36" x14ac:dyDescent="0.25">
      <c r="AI1445" s="62"/>
      <c r="AJ1445" s="64"/>
    </row>
    <row r="1446" spans="35:36" x14ac:dyDescent="0.25">
      <c r="AI1446" s="62"/>
      <c r="AJ1446" s="64"/>
    </row>
    <row r="1447" spans="35:36" x14ac:dyDescent="0.25">
      <c r="AI1447" s="62"/>
      <c r="AJ1447" s="64"/>
    </row>
    <row r="1448" spans="35:36" x14ac:dyDescent="0.25">
      <c r="AI1448" s="62"/>
      <c r="AJ1448" s="64"/>
    </row>
    <row r="1449" spans="35:36" x14ac:dyDescent="0.25">
      <c r="AI1449" s="62"/>
      <c r="AJ1449" s="64"/>
    </row>
    <row r="1450" spans="35:36" x14ac:dyDescent="0.25">
      <c r="AI1450" s="62"/>
      <c r="AJ1450" s="64"/>
    </row>
    <row r="1451" spans="35:36" x14ac:dyDescent="0.25">
      <c r="AI1451" s="62"/>
      <c r="AJ1451" s="64"/>
    </row>
    <row r="1452" spans="35:36" x14ac:dyDescent="0.25">
      <c r="AI1452" s="62"/>
      <c r="AJ1452" s="64"/>
    </row>
    <row r="1453" spans="35:36" x14ac:dyDescent="0.25">
      <c r="AI1453" s="62"/>
      <c r="AJ1453" s="64"/>
    </row>
    <row r="1454" spans="35:36" x14ac:dyDescent="0.25">
      <c r="AI1454" s="62"/>
      <c r="AJ1454" s="64"/>
    </row>
    <row r="1455" spans="35:36" x14ac:dyDescent="0.25">
      <c r="AI1455" s="62"/>
      <c r="AJ1455" s="64"/>
    </row>
    <row r="1456" spans="35:36" x14ac:dyDescent="0.25">
      <c r="AI1456" s="62"/>
      <c r="AJ1456" s="64"/>
    </row>
    <row r="1457" spans="35:36" x14ac:dyDescent="0.25">
      <c r="AI1457" s="62"/>
      <c r="AJ1457" s="64"/>
    </row>
    <row r="1458" spans="35:36" x14ac:dyDescent="0.25">
      <c r="AI1458" s="62"/>
      <c r="AJ1458" s="64"/>
    </row>
    <row r="1459" spans="35:36" x14ac:dyDescent="0.25">
      <c r="AI1459" s="62"/>
      <c r="AJ1459" s="64"/>
    </row>
    <row r="1460" spans="35:36" x14ac:dyDescent="0.25">
      <c r="AI1460" s="62"/>
      <c r="AJ1460" s="64"/>
    </row>
    <row r="1461" spans="35:36" x14ac:dyDescent="0.25">
      <c r="AI1461" s="62"/>
      <c r="AJ1461" s="64"/>
    </row>
    <row r="1462" spans="35:36" x14ac:dyDescent="0.25">
      <c r="AI1462" s="62"/>
      <c r="AJ1462" s="64"/>
    </row>
    <row r="1463" spans="35:36" x14ac:dyDescent="0.25">
      <c r="AI1463" s="62"/>
      <c r="AJ1463" s="64"/>
    </row>
    <row r="1464" spans="35:36" x14ac:dyDescent="0.25">
      <c r="AI1464" s="62"/>
      <c r="AJ1464" s="64"/>
    </row>
    <row r="1465" spans="35:36" x14ac:dyDescent="0.25">
      <c r="AI1465" s="62"/>
      <c r="AJ1465" s="64"/>
    </row>
    <row r="1466" spans="35:36" x14ac:dyDescent="0.25">
      <c r="AI1466" s="62"/>
      <c r="AJ1466" s="64"/>
    </row>
    <row r="1467" spans="35:36" x14ac:dyDescent="0.25">
      <c r="AI1467" s="62"/>
      <c r="AJ1467" s="64"/>
    </row>
    <row r="1468" spans="35:36" x14ac:dyDescent="0.25">
      <c r="AI1468" s="62"/>
      <c r="AJ1468" s="64"/>
    </row>
    <row r="1469" spans="35:36" x14ac:dyDescent="0.25">
      <c r="AI1469" s="62"/>
      <c r="AJ1469" s="64"/>
    </row>
    <row r="1470" spans="35:36" x14ac:dyDescent="0.25">
      <c r="AI1470" s="62"/>
      <c r="AJ1470" s="64"/>
    </row>
    <row r="1471" spans="35:36" x14ac:dyDescent="0.25">
      <c r="AI1471" s="62"/>
      <c r="AJ1471" s="64"/>
    </row>
    <row r="1472" spans="35:36" x14ac:dyDescent="0.25">
      <c r="AI1472" s="62"/>
      <c r="AJ1472" s="64"/>
    </row>
    <row r="1473" spans="35:36" x14ac:dyDescent="0.25">
      <c r="AI1473" s="62"/>
      <c r="AJ1473" s="64"/>
    </row>
    <row r="1474" spans="35:36" x14ac:dyDescent="0.25">
      <c r="AI1474" s="62"/>
      <c r="AJ1474" s="64"/>
    </row>
    <row r="1475" spans="35:36" x14ac:dyDescent="0.25">
      <c r="AI1475" s="62"/>
      <c r="AJ1475" s="64"/>
    </row>
    <row r="1476" spans="35:36" x14ac:dyDescent="0.25">
      <c r="AI1476" s="62"/>
      <c r="AJ1476" s="64"/>
    </row>
    <row r="1477" spans="35:36" x14ac:dyDescent="0.25">
      <c r="AI1477" s="62"/>
      <c r="AJ1477" s="64"/>
    </row>
    <row r="1478" spans="35:36" x14ac:dyDescent="0.25">
      <c r="AI1478" s="62"/>
      <c r="AJ1478" s="64"/>
    </row>
    <row r="1479" spans="35:36" x14ac:dyDescent="0.25">
      <c r="AI1479" s="62"/>
      <c r="AJ1479" s="64"/>
    </row>
    <row r="1480" spans="35:36" x14ac:dyDescent="0.25">
      <c r="AI1480" s="62"/>
      <c r="AJ1480" s="64"/>
    </row>
    <row r="1481" spans="35:36" x14ac:dyDescent="0.25">
      <c r="AI1481" s="62"/>
      <c r="AJ1481" s="64"/>
    </row>
    <row r="1482" spans="35:36" x14ac:dyDescent="0.25">
      <c r="AI1482" s="62"/>
      <c r="AJ1482" s="64"/>
    </row>
    <row r="1483" spans="35:36" x14ac:dyDescent="0.25">
      <c r="AI1483" s="62"/>
      <c r="AJ1483" s="64"/>
    </row>
    <row r="1484" spans="35:36" x14ac:dyDescent="0.25">
      <c r="AI1484" s="62"/>
      <c r="AJ1484" s="64"/>
    </row>
    <row r="1485" spans="35:36" x14ac:dyDescent="0.25">
      <c r="AI1485" s="62"/>
      <c r="AJ1485" s="64"/>
    </row>
    <row r="1486" spans="35:36" x14ac:dyDescent="0.25">
      <c r="AI1486" s="62"/>
      <c r="AJ1486" s="64"/>
    </row>
    <row r="1487" spans="35:36" x14ac:dyDescent="0.25">
      <c r="AI1487" s="62"/>
      <c r="AJ1487" s="64"/>
    </row>
    <row r="1488" spans="35:36" x14ac:dyDescent="0.25">
      <c r="AI1488" s="62"/>
      <c r="AJ1488" s="64"/>
    </row>
    <row r="1489" spans="35:36" x14ac:dyDescent="0.25">
      <c r="AI1489" s="62"/>
      <c r="AJ1489" s="64"/>
    </row>
    <row r="1490" spans="35:36" x14ac:dyDescent="0.25">
      <c r="AI1490" s="62"/>
      <c r="AJ1490" s="64"/>
    </row>
    <row r="1491" spans="35:36" x14ac:dyDescent="0.25">
      <c r="AI1491" s="62"/>
      <c r="AJ1491" s="64"/>
    </row>
    <row r="1492" spans="35:36" x14ac:dyDescent="0.25">
      <c r="AI1492" s="62"/>
      <c r="AJ1492" s="64"/>
    </row>
    <row r="1493" spans="35:36" x14ac:dyDescent="0.25">
      <c r="AI1493" s="62"/>
      <c r="AJ1493" s="64"/>
    </row>
    <row r="1494" spans="35:36" x14ac:dyDescent="0.25">
      <c r="AI1494" s="62"/>
      <c r="AJ1494" s="64"/>
    </row>
    <row r="1495" spans="35:36" x14ac:dyDescent="0.25">
      <c r="AI1495" s="62"/>
      <c r="AJ1495" s="64"/>
    </row>
    <row r="1496" spans="35:36" x14ac:dyDescent="0.25">
      <c r="AI1496" s="62"/>
      <c r="AJ1496" s="64"/>
    </row>
    <row r="1497" spans="35:36" x14ac:dyDescent="0.25">
      <c r="AI1497" s="62"/>
      <c r="AJ1497" s="64"/>
    </row>
    <row r="1498" spans="35:36" x14ac:dyDescent="0.25">
      <c r="AI1498" s="62"/>
      <c r="AJ1498" s="64"/>
    </row>
    <row r="1499" spans="35:36" x14ac:dyDescent="0.25">
      <c r="AI1499" s="62"/>
      <c r="AJ1499" s="64"/>
    </row>
    <row r="1500" spans="35:36" x14ac:dyDescent="0.25">
      <c r="AI1500" s="62"/>
      <c r="AJ1500" s="64"/>
    </row>
    <row r="1501" spans="35:36" x14ac:dyDescent="0.25">
      <c r="AI1501" s="62"/>
      <c r="AJ1501" s="64"/>
    </row>
    <row r="1502" spans="35:36" x14ac:dyDescent="0.25">
      <c r="AI1502" s="62"/>
      <c r="AJ1502" s="64"/>
    </row>
    <row r="1503" spans="35:36" x14ac:dyDescent="0.25">
      <c r="AI1503" s="62"/>
      <c r="AJ1503" s="64"/>
    </row>
    <row r="1504" spans="35:36" x14ac:dyDescent="0.25">
      <c r="AI1504" s="62"/>
      <c r="AJ1504" s="64"/>
    </row>
    <row r="1505" spans="35:36" x14ac:dyDescent="0.25">
      <c r="AI1505" s="62"/>
      <c r="AJ1505" s="64"/>
    </row>
    <row r="1506" spans="35:36" x14ac:dyDescent="0.25">
      <c r="AI1506" s="62"/>
      <c r="AJ1506" s="64"/>
    </row>
    <row r="1507" spans="35:36" x14ac:dyDescent="0.25">
      <c r="AI1507" s="62"/>
      <c r="AJ1507" s="64"/>
    </row>
    <row r="1508" spans="35:36" x14ac:dyDescent="0.25">
      <c r="AI1508" s="62"/>
      <c r="AJ1508" s="64"/>
    </row>
    <row r="1509" spans="35:36" x14ac:dyDescent="0.25">
      <c r="AI1509" s="62"/>
      <c r="AJ1509" s="64"/>
    </row>
    <row r="1510" spans="35:36" x14ac:dyDescent="0.25">
      <c r="AI1510" s="62"/>
      <c r="AJ1510" s="64"/>
    </row>
    <row r="1511" spans="35:36" x14ac:dyDescent="0.25">
      <c r="AI1511" s="62"/>
      <c r="AJ1511" s="64"/>
    </row>
    <row r="1512" spans="35:36" x14ac:dyDescent="0.25">
      <c r="AI1512" s="62"/>
      <c r="AJ1512" s="64"/>
    </row>
    <row r="1513" spans="35:36" x14ac:dyDescent="0.25">
      <c r="AI1513" s="62"/>
      <c r="AJ1513" s="64"/>
    </row>
    <row r="1514" spans="35:36" x14ac:dyDescent="0.25">
      <c r="AI1514" s="62"/>
      <c r="AJ1514" s="64"/>
    </row>
    <row r="1515" spans="35:36" x14ac:dyDescent="0.25">
      <c r="AI1515" s="62"/>
      <c r="AJ1515" s="64"/>
    </row>
    <row r="1516" spans="35:36" x14ac:dyDescent="0.25">
      <c r="AI1516" s="62"/>
      <c r="AJ1516" s="64"/>
    </row>
    <row r="1517" spans="35:36" x14ac:dyDescent="0.25">
      <c r="AI1517" s="62"/>
      <c r="AJ1517" s="64"/>
    </row>
    <row r="1518" spans="35:36" x14ac:dyDescent="0.25">
      <c r="AI1518" s="62"/>
      <c r="AJ1518" s="64"/>
    </row>
    <row r="1519" spans="35:36" x14ac:dyDescent="0.25">
      <c r="AI1519" s="62"/>
      <c r="AJ1519" s="64"/>
    </row>
    <row r="1520" spans="35:36" x14ac:dyDescent="0.25">
      <c r="AI1520" s="62"/>
      <c r="AJ1520" s="64"/>
    </row>
    <row r="1521" spans="35:36" x14ac:dyDescent="0.25">
      <c r="AI1521" s="62"/>
      <c r="AJ1521" s="64"/>
    </row>
    <row r="1522" spans="35:36" x14ac:dyDescent="0.25">
      <c r="AI1522" s="62"/>
      <c r="AJ1522" s="64"/>
    </row>
    <row r="1523" spans="35:36" x14ac:dyDescent="0.25">
      <c r="AI1523" s="62"/>
      <c r="AJ1523" s="64"/>
    </row>
    <row r="1524" spans="35:36" x14ac:dyDescent="0.25">
      <c r="AI1524" s="62"/>
      <c r="AJ1524" s="64"/>
    </row>
    <row r="1525" spans="35:36" x14ac:dyDescent="0.25">
      <c r="AI1525" s="62"/>
      <c r="AJ1525" s="64"/>
    </row>
    <row r="1526" spans="35:36" x14ac:dyDescent="0.25">
      <c r="AI1526" s="62"/>
      <c r="AJ1526" s="64"/>
    </row>
    <row r="1527" spans="35:36" x14ac:dyDescent="0.25">
      <c r="AI1527" s="62"/>
      <c r="AJ1527" s="64"/>
    </row>
    <row r="1528" spans="35:36" x14ac:dyDescent="0.25">
      <c r="AI1528" s="62"/>
      <c r="AJ1528" s="64"/>
    </row>
    <row r="1529" spans="35:36" x14ac:dyDescent="0.25">
      <c r="AI1529" s="62"/>
      <c r="AJ1529" s="64"/>
    </row>
    <row r="1530" spans="35:36" x14ac:dyDescent="0.25">
      <c r="AI1530" s="62"/>
      <c r="AJ1530" s="64"/>
    </row>
    <row r="1531" spans="35:36" x14ac:dyDescent="0.25">
      <c r="AI1531" s="62"/>
      <c r="AJ1531" s="64"/>
    </row>
    <row r="1532" spans="35:36" x14ac:dyDescent="0.25">
      <c r="AI1532" s="62"/>
      <c r="AJ1532" s="64"/>
    </row>
    <row r="1533" spans="35:36" x14ac:dyDescent="0.25">
      <c r="AI1533" s="62"/>
      <c r="AJ1533" s="64"/>
    </row>
    <row r="1534" spans="35:36" x14ac:dyDescent="0.25">
      <c r="AI1534" s="62"/>
      <c r="AJ1534" s="64"/>
    </row>
    <row r="1535" spans="35:36" x14ac:dyDescent="0.25">
      <c r="AI1535" s="62"/>
      <c r="AJ1535" s="64"/>
    </row>
    <row r="1536" spans="35:36" x14ac:dyDescent="0.25">
      <c r="AI1536" s="62"/>
      <c r="AJ1536" s="64"/>
    </row>
    <row r="1537" spans="35:36" x14ac:dyDescent="0.25">
      <c r="AI1537" s="62"/>
      <c r="AJ1537" s="64"/>
    </row>
    <row r="1538" spans="35:36" x14ac:dyDescent="0.25">
      <c r="AI1538" s="62"/>
      <c r="AJ1538" s="64"/>
    </row>
    <row r="1539" spans="35:36" x14ac:dyDescent="0.25">
      <c r="AI1539" s="62"/>
      <c r="AJ1539" s="64"/>
    </row>
    <row r="1540" spans="35:36" x14ac:dyDescent="0.25">
      <c r="AI1540" s="62"/>
      <c r="AJ1540" s="64"/>
    </row>
    <row r="1541" spans="35:36" x14ac:dyDescent="0.25">
      <c r="AI1541" s="62"/>
      <c r="AJ1541" s="64"/>
    </row>
    <row r="1542" spans="35:36" x14ac:dyDescent="0.25">
      <c r="AI1542" s="62"/>
      <c r="AJ1542" s="64"/>
    </row>
    <row r="1543" spans="35:36" x14ac:dyDescent="0.25">
      <c r="AI1543" s="62"/>
      <c r="AJ1543" s="64"/>
    </row>
    <row r="1544" spans="35:36" x14ac:dyDescent="0.25">
      <c r="AI1544" s="62"/>
      <c r="AJ1544" s="64"/>
    </row>
    <row r="1545" spans="35:36" x14ac:dyDescent="0.25">
      <c r="AI1545" s="62"/>
      <c r="AJ1545" s="64"/>
    </row>
    <row r="1546" spans="35:36" x14ac:dyDescent="0.25">
      <c r="AI1546" s="62"/>
      <c r="AJ1546" s="64"/>
    </row>
    <row r="1547" spans="35:36" x14ac:dyDescent="0.25">
      <c r="AI1547" s="62"/>
      <c r="AJ1547" s="64"/>
    </row>
    <row r="1548" spans="35:36" x14ac:dyDescent="0.25">
      <c r="AI1548" s="62"/>
      <c r="AJ1548" s="64"/>
    </row>
    <row r="1549" spans="35:36" x14ac:dyDescent="0.25">
      <c r="AI1549" s="62"/>
      <c r="AJ1549" s="64"/>
    </row>
    <row r="1550" spans="35:36" x14ac:dyDescent="0.25">
      <c r="AI1550" s="62"/>
      <c r="AJ1550" s="64"/>
    </row>
    <row r="1551" spans="35:36" x14ac:dyDescent="0.25">
      <c r="AI1551" s="62"/>
      <c r="AJ1551" s="64"/>
    </row>
    <row r="1552" spans="35:36" x14ac:dyDescent="0.25">
      <c r="AI1552" s="62"/>
      <c r="AJ1552" s="64"/>
    </row>
    <row r="1553" spans="35:36" x14ac:dyDescent="0.25">
      <c r="AI1553" s="62"/>
      <c r="AJ1553" s="64"/>
    </row>
    <row r="1554" spans="35:36" x14ac:dyDescent="0.25">
      <c r="AI1554" s="62"/>
      <c r="AJ1554" s="64"/>
    </row>
    <row r="1555" spans="35:36" x14ac:dyDescent="0.25">
      <c r="AI1555" s="62"/>
      <c r="AJ1555" s="64"/>
    </row>
    <row r="1556" spans="35:36" x14ac:dyDescent="0.25">
      <c r="AI1556" s="62"/>
      <c r="AJ1556" s="64"/>
    </row>
    <row r="1557" spans="35:36" x14ac:dyDescent="0.25">
      <c r="AI1557" s="62"/>
      <c r="AJ1557" s="64"/>
    </row>
    <row r="1558" spans="35:36" x14ac:dyDescent="0.25">
      <c r="AI1558" s="62"/>
      <c r="AJ1558" s="64"/>
    </row>
    <row r="1559" spans="35:36" x14ac:dyDescent="0.25">
      <c r="AI1559" s="62"/>
      <c r="AJ1559" s="64"/>
    </row>
    <row r="1560" spans="35:36" x14ac:dyDescent="0.25">
      <c r="AI1560" s="62"/>
      <c r="AJ1560" s="64"/>
    </row>
    <row r="1561" spans="35:36" x14ac:dyDescent="0.25">
      <c r="AI1561" s="62"/>
      <c r="AJ1561" s="64"/>
    </row>
    <row r="1562" spans="35:36" x14ac:dyDescent="0.25">
      <c r="AI1562" s="62"/>
      <c r="AJ1562" s="64"/>
    </row>
    <row r="1563" spans="35:36" x14ac:dyDescent="0.25">
      <c r="AI1563" s="62"/>
      <c r="AJ1563" s="64"/>
    </row>
    <row r="1564" spans="35:36" x14ac:dyDescent="0.25">
      <c r="AI1564" s="62"/>
      <c r="AJ1564" s="64"/>
    </row>
    <row r="1565" spans="35:36" x14ac:dyDescent="0.25">
      <c r="AI1565" s="62"/>
      <c r="AJ1565" s="64"/>
    </row>
    <row r="1566" spans="35:36" x14ac:dyDescent="0.25">
      <c r="AI1566" s="62"/>
      <c r="AJ1566" s="64"/>
    </row>
    <row r="1567" spans="35:36" x14ac:dyDescent="0.25">
      <c r="AI1567" s="62"/>
      <c r="AJ1567" s="64"/>
    </row>
    <row r="1568" spans="35:36" x14ac:dyDescent="0.25">
      <c r="AI1568" s="62"/>
      <c r="AJ1568" s="64"/>
    </row>
    <row r="1569" spans="35:36" x14ac:dyDescent="0.25">
      <c r="AI1569" s="62"/>
      <c r="AJ1569" s="64"/>
    </row>
    <row r="1570" spans="35:36" x14ac:dyDescent="0.25">
      <c r="AI1570" s="62"/>
      <c r="AJ1570" s="64"/>
    </row>
    <row r="1571" spans="35:36" x14ac:dyDescent="0.25">
      <c r="AI1571" s="62"/>
      <c r="AJ1571" s="64"/>
    </row>
    <row r="1572" spans="35:36" x14ac:dyDescent="0.25">
      <c r="AI1572" s="62"/>
      <c r="AJ1572" s="64"/>
    </row>
    <row r="1573" spans="35:36" x14ac:dyDescent="0.25">
      <c r="AI1573" s="62"/>
      <c r="AJ1573" s="64"/>
    </row>
    <row r="1574" spans="35:36" x14ac:dyDescent="0.25">
      <c r="AI1574" s="62"/>
      <c r="AJ1574" s="64"/>
    </row>
    <row r="1575" spans="35:36" x14ac:dyDescent="0.25">
      <c r="AI1575" s="62"/>
      <c r="AJ1575" s="64"/>
    </row>
    <row r="1576" spans="35:36" x14ac:dyDescent="0.25">
      <c r="AI1576" s="62"/>
      <c r="AJ1576" s="64"/>
    </row>
    <row r="1577" spans="35:36" x14ac:dyDescent="0.25">
      <c r="AI1577" s="62"/>
      <c r="AJ1577" s="64"/>
    </row>
    <row r="1578" spans="35:36" x14ac:dyDescent="0.25">
      <c r="AI1578" s="62"/>
      <c r="AJ1578" s="64"/>
    </row>
    <row r="1579" spans="35:36" x14ac:dyDescent="0.25">
      <c r="AI1579" s="62"/>
      <c r="AJ1579" s="64"/>
    </row>
    <row r="1580" spans="35:36" x14ac:dyDescent="0.25">
      <c r="AI1580" s="62"/>
      <c r="AJ1580" s="64"/>
    </row>
    <row r="1581" spans="35:36" x14ac:dyDescent="0.25">
      <c r="AI1581" s="62"/>
      <c r="AJ1581" s="64"/>
    </row>
    <row r="1582" spans="35:36" x14ac:dyDescent="0.25">
      <c r="AI1582" s="62"/>
      <c r="AJ1582" s="64"/>
    </row>
    <row r="1583" spans="35:36" x14ac:dyDescent="0.25">
      <c r="AI1583" s="62"/>
      <c r="AJ1583" s="64"/>
    </row>
    <row r="1584" spans="35:36" x14ac:dyDescent="0.25">
      <c r="AI1584" s="62"/>
      <c r="AJ1584" s="64"/>
    </row>
    <row r="1585" spans="35:36" x14ac:dyDescent="0.25">
      <c r="AI1585" s="62"/>
      <c r="AJ1585" s="64"/>
    </row>
    <row r="1586" spans="35:36" x14ac:dyDescent="0.25">
      <c r="AI1586" s="62"/>
      <c r="AJ1586" s="64"/>
    </row>
    <row r="1587" spans="35:36" x14ac:dyDescent="0.25">
      <c r="AI1587" s="62"/>
      <c r="AJ1587" s="64"/>
    </row>
    <row r="1588" spans="35:36" x14ac:dyDescent="0.25">
      <c r="AI1588" s="62"/>
      <c r="AJ1588" s="64"/>
    </row>
    <row r="1589" spans="35:36" x14ac:dyDescent="0.25">
      <c r="AI1589" s="62"/>
      <c r="AJ1589" s="64"/>
    </row>
    <row r="1590" spans="35:36" x14ac:dyDescent="0.25">
      <c r="AI1590" s="62"/>
      <c r="AJ1590" s="64"/>
    </row>
    <row r="1591" spans="35:36" x14ac:dyDescent="0.25">
      <c r="AI1591" s="62"/>
      <c r="AJ1591" s="64"/>
    </row>
    <row r="1592" spans="35:36" x14ac:dyDescent="0.25">
      <c r="AI1592" s="62"/>
      <c r="AJ1592" s="64"/>
    </row>
    <row r="1593" spans="35:36" x14ac:dyDescent="0.25">
      <c r="AI1593" s="62"/>
      <c r="AJ1593" s="64"/>
    </row>
    <row r="1594" spans="35:36" x14ac:dyDescent="0.25">
      <c r="AI1594" s="62"/>
      <c r="AJ1594" s="64"/>
    </row>
    <row r="1595" spans="35:36" x14ac:dyDescent="0.25">
      <c r="AI1595" s="62"/>
      <c r="AJ1595" s="64"/>
    </row>
    <row r="1596" spans="35:36" x14ac:dyDescent="0.25">
      <c r="AI1596" s="62"/>
      <c r="AJ1596" s="64"/>
    </row>
    <row r="1597" spans="35:36" x14ac:dyDescent="0.25">
      <c r="AI1597" s="62"/>
      <c r="AJ1597" s="64"/>
    </row>
    <row r="1598" spans="35:36" x14ac:dyDescent="0.25">
      <c r="AI1598" s="62"/>
      <c r="AJ1598" s="64"/>
    </row>
    <row r="1599" spans="35:36" x14ac:dyDescent="0.25">
      <c r="AI1599" s="62"/>
      <c r="AJ1599" s="64"/>
    </row>
    <row r="1600" spans="35:36" x14ac:dyDescent="0.25">
      <c r="AI1600" s="62"/>
      <c r="AJ1600" s="64"/>
    </row>
    <row r="1601" spans="35:36" x14ac:dyDescent="0.25">
      <c r="AI1601" s="62"/>
      <c r="AJ1601" s="64"/>
    </row>
    <row r="1602" spans="35:36" x14ac:dyDescent="0.25">
      <c r="AI1602" s="62"/>
      <c r="AJ1602" s="64"/>
    </row>
    <row r="1603" spans="35:36" x14ac:dyDescent="0.25">
      <c r="AI1603" s="62"/>
      <c r="AJ1603" s="64"/>
    </row>
    <row r="1604" spans="35:36" x14ac:dyDescent="0.25">
      <c r="AI1604" s="62"/>
      <c r="AJ1604" s="64"/>
    </row>
    <row r="1605" spans="35:36" x14ac:dyDescent="0.25">
      <c r="AI1605" s="62"/>
      <c r="AJ1605" s="64"/>
    </row>
    <row r="1606" spans="35:36" x14ac:dyDescent="0.25">
      <c r="AI1606" s="62"/>
      <c r="AJ1606" s="64"/>
    </row>
    <row r="1607" spans="35:36" x14ac:dyDescent="0.25">
      <c r="AI1607" s="62"/>
      <c r="AJ1607" s="64"/>
    </row>
    <row r="1608" spans="35:36" x14ac:dyDescent="0.25">
      <c r="AI1608" s="62"/>
      <c r="AJ1608" s="64"/>
    </row>
    <row r="1609" spans="35:36" x14ac:dyDescent="0.25">
      <c r="AI1609" s="62"/>
      <c r="AJ1609" s="64"/>
    </row>
    <row r="1610" spans="35:36" x14ac:dyDescent="0.25">
      <c r="AI1610" s="62"/>
      <c r="AJ1610" s="64"/>
    </row>
    <row r="1611" spans="35:36" x14ac:dyDescent="0.25">
      <c r="AI1611" s="62"/>
      <c r="AJ1611" s="64"/>
    </row>
    <row r="1612" spans="35:36" x14ac:dyDescent="0.25">
      <c r="AI1612" s="62"/>
      <c r="AJ1612" s="64"/>
    </row>
    <row r="1613" spans="35:36" x14ac:dyDescent="0.25">
      <c r="AI1613" s="62"/>
      <c r="AJ1613" s="64"/>
    </row>
    <row r="1614" spans="35:36" x14ac:dyDescent="0.25">
      <c r="AI1614" s="62"/>
      <c r="AJ1614" s="64"/>
    </row>
    <row r="1615" spans="35:36" x14ac:dyDescent="0.25">
      <c r="AI1615" s="62"/>
      <c r="AJ1615" s="64"/>
    </row>
    <row r="1616" spans="35:36" x14ac:dyDescent="0.25">
      <c r="AI1616" s="62"/>
      <c r="AJ1616" s="64"/>
    </row>
    <row r="1617" spans="35:36" x14ac:dyDescent="0.25">
      <c r="AI1617" s="62"/>
      <c r="AJ1617" s="64"/>
    </row>
    <row r="1618" spans="35:36" x14ac:dyDescent="0.25">
      <c r="AI1618" s="62"/>
      <c r="AJ1618" s="64"/>
    </row>
    <row r="1619" spans="35:36" x14ac:dyDescent="0.25">
      <c r="AI1619" s="62"/>
      <c r="AJ1619" s="64"/>
    </row>
    <row r="1620" spans="35:36" x14ac:dyDescent="0.25">
      <c r="AI1620" s="62"/>
      <c r="AJ1620" s="64"/>
    </row>
    <row r="1621" spans="35:36" x14ac:dyDescent="0.25">
      <c r="AI1621" s="62"/>
      <c r="AJ1621" s="64"/>
    </row>
    <row r="1622" spans="35:36" x14ac:dyDescent="0.25">
      <c r="AI1622" s="62"/>
      <c r="AJ1622" s="64"/>
    </row>
    <row r="1623" spans="35:36" x14ac:dyDescent="0.25">
      <c r="AI1623" s="62"/>
      <c r="AJ1623" s="64"/>
    </row>
    <row r="1624" spans="35:36" x14ac:dyDescent="0.25">
      <c r="AI1624" s="62"/>
      <c r="AJ1624" s="64"/>
    </row>
    <row r="1625" spans="35:36" x14ac:dyDescent="0.25">
      <c r="AI1625" s="62"/>
      <c r="AJ1625" s="64"/>
    </row>
    <row r="1626" spans="35:36" x14ac:dyDescent="0.25">
      <c r="AI1626" s="62"/>
      <c r="AJ1626" s="64"/>
    </row>
    <row r="1627" spans="35:36" x14ac:dyDescent="0.25">
      <c r="AI1627" s="62"/>
      <c r="AJ1627" s="64"/>
    </row>
    <row r="1628" spans="35:36" x14ac:dyDescent="0.25">
      <c r="AI1628" s="62"/>
      <c r="AJ1628" s="64"/>
    </row>
    <row r="1629" spans="35:36" x14ac:dyDescent="0.25">
      <c r="AI1629" s="62"/>
      <c r="AJ1629" s="64"/>
    </row>
    <row r="1630" spans="35:36" x14ac:dyDescent="0.25">
      <c r="AI1630" s="62"/>
      <c r="AJ1630" s="64"/>
    </row>
    <row r="1631" spans="35:36" x14ac:dyDescent="0.25">
      <c r="AI1631" s="62"/>
      <c r="AJ1631" s="64"/>
    </row>
    <row r="1632" spans="35:36" x14ac:dyDescent="0.25">
      <c r="AI1632" s="62"/>
      <c r="AJ1632" s="64"/>
    </row>
    <row r="1633" spans="35:36" x14ac:dyDescent="0.25">
      <c r="AI1633" s="62"/>
      <c r="AJ1633" s="64"/>
    </row>
    <row r="1634" spans="35:36" x14ac:dyDescent="0.25">
      <c r="AI1634" s="62"/>
      <c r="AJ1634" s="64"/>
    </row>
    <row r="1635" spans="35:36" x14ac:dyDescent="0.25">
      <c r="AI1635" s="62"/>
      <c r="AJ1635" s="64"/>
    </row>
    <row r="1636" spans="35:36" x14ac:dyDescent="0.25">
      <c r="AI1636" s="62"/>
      <c r="AJ1636" s="64"/>
    </row>
    <row r="1637" spans="35:36" x14ac:dyDescent="0.25">
      <c r="AI1637" s="62"/>
      <c r="AJ1637" s="64"/>
    </row>
    <row r="1638" spans="35:36" x14ac:dyDescent="0.25">
      <c r="AI1638" s="62"/>
      <c r="AJ1638" s="64"/>
    </row>
    <row r="1639" spans="35:36" x14ac:dyDescent="0.25">
      <c r="AI1639" s="62"/>
      <c r="AJ1639" s="64"/>
    </row>
    <row r="1640" spans="35:36" x14ac:dyDescent="0.25">
      <c r="AI1640" s="62"/>
      <c r="AJ1640" s="64"/>
    </row>
    <row r="1641" spans="35:36" x14ac:dyDescent="0.25">
      <c r="AI1641" s="62"/>
      <c r="AJ1641" s="64"/>
    </row>
    <row r="1642" spans="35:36" x14ac:dyDescent="0.25">
      <c r="AI1642" s="62"/>
      <c r="AJ1642" s="64"/>
    </row>
    <row r="1643" spans="35:36" x14ac:dyDescent="0.25">
      <c r="AI1643" s="62"/>
      <c r="AJ1643" s="64"/>
    </row>
    <row r="1644" spans="35:36" x14ac:dyDescent="0.25">
      <c r="AI1644" s="62"/>
      <c r="AJ1644" s="64"/>
    </row>
    <row r="1645" spans="35:36" x14ac:dyDescent="0.25">
      <c r="AI1645" s="62"/>
      <c r="AJ1645" s="64"/>
    </row>
    <row r="1646" spans="35:36" x14ac:dyDescent="0.25">
      <c r="AI1646" s="62"/>
      <c r="AJ1646" s="64"/>
    </row>
    <row r="1647" spans="35:36" x14ac:dyDescent="0.25">
      <c r="AI1647" s="62"/>
      <c r="AJ1647" s="64"/>
    </row>
    <row r="1648" spans="35:36" x14ac:dyDescent="0.25">
      <c r="AI1648" s="62"/>
      <c r="AJ1648" s="64"/>
    </row>
    <row r="1649" spans="35:36" x14ac:dyDescent="0.25">
      <c r="AI1649" s="62"/>
      <c r="AJ1649" s="64"/>
    </row>
    <row r="1650" spans="35:36" x14ac:dyDescent="0.25">
      <c r="AI1650" s="62"/>
      <c r="AJ1650" s="64"/>
    </row>
    <row r="1651" spans="35:36" x14ac:dyDescent="0.25">
      <c r="AI1651" s="62"/>
      <c r="AJ1651" s="64"/>
    </row>
    <row r="1652" spans="35:36" x14ac:dyDescent="0.25">
      <c r="AI1652" s="62"/>
      <c r="AJ1652" s="64"/>
    </row>
    <row r="1653" spans="35:36" x14ac:dyDescent="0.25">
      <c r="AI1653" s="62"/>
      <c r="AJ1653" s="64"/>
    </row>
    <row r="1654" spans="35:36" x14ac:dyDescent="0.25">
      <c r="AI1654" s="62"/>
      <c r="AJ1654" s="64"/>
    </row>
    <row r="1655" spans="35:36" x14ac:dyDescent="0.25">
      <c r="AI1655" s="62"/>
      <c r="AJ1655" s="64"/>
    </row>
    <row r="1656" spans="35:36" x14ac:dyDescent="0.25">
      <c r="AI1656" s="62"/>
      <c r="AJ1656" s="64"/>
    </row>
    <row r="1657" spans="35:36" x14ac:dyDescent="0.25">
      <c r="AI1657" s="62"/>
      <c r="AJ1657" s="64"/>
    </row>
    <row r="1658" spans="35:36" x14ac:dyDescent="0.25">
      <c r="AI1658" s="62"/>
      <c r="AJ1658" s="64"/>
    </row>
    <row r="1659" spans="35:36" x14ac:dyDescent="0.25">
      <c r="AI1659" s="62"/>
      <c r="AJ1659" s="64"/>
    </row>
    <row r="1660" spans="35:36" x14ac:dyDescent="0.25">
      <c r="AI1660" s="62"/>
      <c r="AJ1660" s="64"/>
    </row>
    <row r="1661" spans="35:36" x14ac:dyDescent="0.25">
      <c r="AI1661" s="62"/>
      <c r="AJ1661" s="64"/>
    </row>
    <row r="1662" spans="35:36" x14ac:dyDescent="0.25">
      <c r="AI1662" s="62"/>
      <c r="AJ1662" s="64"/>
    </row>
    <row r="1663" spans="35:36" x14ac:dyDescent="0.25">
      <c r="AI1663" s="62"/>
      <c r="AJ1663" s="64"/>
    </row>
    <row r="1664" spans="35:36" x14ac:dyDescent="0.25">
      <c r="AI1664" s="62"/>
      <c r="AJ1664" s="64"/>
    </row>
    <row r="1665" spans="35:36" x14ac:dyDescent="0.25">
      <c r="AI1665" s="62"/>
      <c r="AJ1665" s="64"/>
    </row>
    <row r="1666" spans="35:36" x14ac:dyDescent="0.25">
      <c r="AI1666" s="62"/>
      <c r="AJ1666" s="64"/>
    </row>
    <row r="1667" spans="35:36" x14ac:dyDescent="0.25">
      <c r="AI1667" s="62"/>
      <c r="AJ1667" s="64"/>
    </row>
    <row r="1668" spans="35:36" x14ac:dyDescent="0.25">
      <c r="AI1668" s="62"/>
      <c r="AJ1668" s="64"/>
    </row>
    <row r="1669" spans="35:36" x14ac:dyDescent="0.25">
      <c r="AI1669" s="62"/>
      <c r="AJ1669" s="64"/>
    </row>
    <row r="1670" spans="35:36" x14ac:dyDescent="0.25">
      <c r="AI1670" s="62"/>
      <c r="AJ1670" s="64"/>
    </row>
    <row r="1671" spans="35:36" x14ac:dyDescent="0.25">
      <c r="AI1671" s="62"/>
      <c r="AJ1671" s="64"/>
    </row>
    <row r="1672" spans="35:36" x14ac:dyDescent="0.25">
      <c r="AI1672" s="62"/>
      <c r="AJ1672" s="64"/>
    </row>
    <row r="1673" spans="35:36" x14ac:dyDescent="0.25">
      <c r="AI1673" s="62"/>
      <c r="AJ1673" s="64"/>
    </row>
    <row r="1674" spans="35:36" x14ac:dyDescent="0.25">
      <c r="AI1674" s="62"/>
      <c r="AJ1674" s="64"/>
    </row>
    <row r="1675" spans="35:36" x14ac:dyDescent="0.25">
      <c r="AI1675" s="62"/>
      <c r="AJ1675" s="64"/>
    </row>
    <row r="1676" spans="35:36" x14ac:dyDescent="0.25">
      <c r="AI1676" s="62"/>
      <c r="AJ1676" s="64"/>
    </row>
    <row r="1677" spans="35:36" x14ac:dyDescent="0.25">
      <c r="AI1677" s="62"/>
      <c r="AJ1677" s="64"/>
    </row>
    <row r="1678" spans="35:36" x14ac:dyDescent="0.25">
      <c r="AI1678" s="62"/>
      <c r="AJ1678" s="64"/>
    </row>
    <row r="1679" spans="35:36" x14ac:dyDescent="0.25">
      <c r="AI1679" s="62"/>
      <c r="AJ1679" s="64"/>
    </row>
    <row r="1680" spans="35:36" x14ac:dyDescent="0.25">
      <c r="AI1680" s="62"/>
      <c r="AJ1680" s="64"/>
    </row>
    <row r="1681" spans="35:36" x14ac:dyDescent="0.25">
      <c r="AI1681" s="62"/>
      <c r="AJ1681" s="64"/>
    </row>
    <row r="1682" spans="35:36" x14ac:dyDescent="0.25">
      <c r="AI1682" s="62"/>
      <c r="AJ1682" s="64"/>
    </row>
    <row r="1683" spans="35:36" x14ac:dyDescent="0.25">
      <c r="AI1683" s="62"/>
      <c r="AJ1683" s="64"/>
    </row>
    <row r="1684" spans="35:36" x14ac:dyDescent="0.25">
      <c r="AI1684" s="62"/>
      <c r="AJ1684" s="64"/>
    </row>
    <row r="1685" spans="35:36" x14ac:dyDescent="0.25">
      <c r="AI1685" s="62"/>
      <c r="AJ1685" s="64"/>
    </row>
    <row r="1686" spans="35:36" x14ac:dyDescent="0.25">
      <c r="AI1686" s="62"/>
      <c r="AJ1686" s="64"/>
    </row>
    <row r="1687" spans="35:36" x14ac:dyDescent="0.25">
      <c r="AI1687" s="62"/>
      <c r="AJ1687" s="64"/>
    </row>
    <row r="1688" spans="35:36" x14ac:dyDescent="0.25">
      <c r="AI1688" s="62"/>
      <c r="AJ1688" s="64"/>
    </row>
    <row r="1689" spans="35:36" x14ac:dyDescent="0.25">
      <c r="AI1689" s="62"/>
      <c r="AJ1689" s="64"/>
    </row>
    <row r="1690" spans="35:36" x14ac:dyDescent="0.25">
      <c r="AI1690" s="62"/>
      <c r="AJ1690" s="64"/>
    </row>
    <row r="1691" spans="35:36" x14ac:dyDescent="0.25">
      <c r="AI1691" s="62"/>
      <c r="AJ1691" s="64"/>
    </row>
    <row r="1692" spans="35:36" x14ac:dyDescent="0.25">
      <c r="AI1692" s="62"/>
      <c r="AJ1692" s="64"/>
    </row>
    <row r="1693" spans="35:36" x14ac:dyDescent="0.25">
      <c r="AI1693" s="62"/>
      <c r="AJ1693" s="64"/>
    </row>
    <row r="1694" spans="35:36" x14ac:dyDescent="0.25">
      <c r="AI1694" s="62"/>
      <c r="AJ1694" s="64"/>
    </row>
    <row r="1695" spans="35:36" x14ac:dyDescent="0.25">
      <c r="AI1695" s="62"/>
      <c r="AJ1695" s="64"/>
    </row>
    <row r="1696" spans="35:36" x14ac:dyDescent="0.25">
      <c r="AI1696" s="62"/>
      <c r="AJ1696" s="64"/>
    </row>
    <row r="1697" spans="35:36" x14ac:dyDescent="0.25">
      <c r="AI1697" s="62"/>
      <c r="AJ1697" s="64"/>
    </row>
    <row r="1698" spans="35:36" x14ac:dyDescent="0.25">
      <c r="AI1698" s="62"/>
      <c r="AJ1698" s="64"/>
    </row>
    <row r="1699" spans="35:36" x14ac:dyDescent="0.25">
      <c r="AI1699" s="62"/>
      <c r="AJ1699" s="64"/>
    </row>
    <row r="1700" spans="35:36" x14ac:dyDescent="0.25">
      <c r="AI1700" s="62"/>
      <c r="AJ1700" s="64"/>
    </row>
    <row r="1701" spans="35:36" x14ac:dyDescent="0.25">
      <c r="AI1701" s="62"/>
      <c r="AJ1701" s="64"/>
    </row>
    <row r="1702" spans="35:36" x14ac:dyDescent="0.25">
      <c r="AI1702" s="62"/>
      <c r="AJ1702" s="64"/>
    </row>
    <row r="1703" spans="35:36" x14ac:dyDescent="0.25">
      <c r="AI1703" s="62"/>
      <c r="AJ1703" s="64"/>
    </row>
    <row r="1704" spans="35:36" x14ac:dyDescent="0.25">
      <c r="AI1704" s="62"/>
      <c r="AJ1704" s="64"/>
    </row>
    <row r="1705" spans="35:36" x14ac:dyDescent="0.25">
      <c r="AI1705" s="62"/>
      <c r="AJ1705" s="64"/>
    </row>
    <row r="1706" spans="35:36" x14ac:dyDescent="0.25">
      <c r="AI1706" s="62"/>
      <c r="AJ1706" s="64"/>
    </row>
    <row r="1707" spans="35:36" x14ac:dyDescent="0.25">
      <c r="AI1707" s="62"/>
      <c r="AJ1707" s="64"/>
    </row>
    <row r="1708" spans="35:36" x14ac:dyDescent="0.25">
      <c r="AI1708" s="62"/>
      <c r="AJ1708" s="64"/>
    </row>
    <row r="1709" spans="35:36" x14ac:dyDescent="0.25">
      <c r="AI1709" s="62"/>
      <c r="AJ1709" s="64"/>
    </row>
    <row r="1710" spans="35:36" x14ac:dyDescent="0.25">
      <c r="AI1710" s="62"/>
      <c r="AJ1710" s="64"/>
    </row>
    <row r="1711" spans="35:36" x14ac:dyDescent="0.25">
      <c r="AI1711" s="62"/>
      <c r="AJ1711" s="64"/>
    </row>
    <row r="1712" spans="35:36" x14ac:dyDescent="0.25">
      <c r="AI1712" s="62"/>
      <c r="AJ1712" s="64"/>
    </row>
    <row r="1713" spans="35:36" x14ac:dyDescent="0.25">
      <c r="AI1713" s="62"/>
      <c r="AJ1713" s="64"/>
    </row>
    <row r="1714" spans="35:36" x14ac:dyDescent="0.25">
      <c r="AI1714" s="62"/>
      <c r="AJ1714" s="64"/>
    </row>
    <row r="1715" spans="35:36" x14ac:dyDescent="0.25">
      <c r="AI1715" s="62"/>
      <c r="AJ1715" s="64"/>
    </row>
    <row r="1716" spans="35:36" x14ac:dyDescent="0.25">
      <c r="AI1716" s="62"/>
      <c r="AJ1716" s="64"/>
    </row>
    <row r="1717" spans="35:36" x14ac:dyDescent="0.25">
      <c r="AI1717" s="62"/>
      <c r="AJ1717" s="64"/>
    </row>
    <row r="1718" spans="35:36" x14ac:dyDescent="0.25">
      <c r="AI1718" s="62"/>
      <c r="AJ1718" s="64"/>
    </row>
    <row r="1719" spans="35:36" x14ac:dyDescent="0.25">
      <c r="AI1719" s="62"/>
      <c r="AJ1719" s="64"/>
    </row>
    <row r="1720" spans="35:36" x14ac:dyDescent="0.25">
      <c r="AI1720" s="62"/>
      <c r="AJ1720" s="64"/>
    </row>
    <row r="1721" spans="35:36" x14ac:dyDescent="0.25">
      <c r="AI1721" s="62"/>
      <c r="AJ1721" s="64"/>
    </row>
    <row r="1722" spans="35:36" x14ac:dyDescent="0.25">
      <c r="AI1722" s="62"/>
      <c r="AJ1722" s="64"/>
    </row>
    <row r="1723" spans="35:36" x14ac:dyDescent="0.25">
      <c r="AI1723" s="62"/>
      <c r="AJ1723" s="64"/>
    </row>
    <row r="1724" spans="35:36" x14ac:dyDescent="0.25">
      <c r="AI1724" s="62"/>
      <c r="AJ1724" s="64"/>
    </row>
    <row r="1725" spans="35:36" x14ac:dyDescent="0.25">
      <c r="AI1725" s="62"/>
      <c r="AJ1725" s="64"/>
    </row>
    <row r="1726" spans="35:36" x14ac:dyDescent="0.25">
      <c r="AI1726" s="62"/>
      <c r="AJ1726" s="64"/>
    </row>
    <row r="1727" spans="35:36" x14ac:dyDescent="0.25">
      <c r="AI1727" s="62"/>
      <c r="AJ1727" s="64"/>
    </row>
    <row r="1728" spans="35:36" x14ac:dyDescent="0.25">
      <c r="AI1728" s="62"/>
      <c r="AJ1728" s="64"/>
    </row>
    <row r="1729" spans="35:36" x14ac:dyDescent="0.25">
      <c r="AI1729" s="62"/>
      <c r="AJ1729" s="64"/>
    </row>
    <row r="1730" spans="35:36" x14ac:dyDescent="0.25">
      <c r="AI1730" s="62"/>
      <c r="AJ1730" s="64"/>
    </row>
    <row r="1731" spans="35:36" x14ac:dyDescent="0.25">
      <c r="AI1731" s="62"/>
      <c r="AJ1731" s="64"/>
    </row>
    <row r="1732" spans="35:36" x14ac:dyDescent="0.25">
      <c r="AI1732" s="62"/>
      <c r="AJ1732" s="64"/>
    </row>
    <row r="1733" spans="35:36" x14ac:dyDescent="0.25">
      <c r="AI1733" s="62"/>
      <c r="AJ1733" s="64"/>
    </row>
    <row r="1734" spans="35:36" x14ac:dyDescent="0.25">
      <c r="AI1734" s="62"/>
      <c r="AJ1734" s="64"/>
    </row>
    <row r="1735" spans="35:36" x14ac:dyDescent="0.25">
      <c r="AI1735" s="62"/>
      <c r="AJ1735" s="64"/>
    </row>
    <row r="1736" spans="35:36" x14ac:dyDescent="0.25">
      <c r="AI1736" s="62"/>
      <c r="AJ1736" s="64"/>
    </row>
    <row r="1737" spans="35:36" x14ac:dyDescent="0.25">
      <c r="AI1737" s="62"/>
      <c r="AJ1737" s="64"/>
    </row>
    <row r="1738" spans="35:36" x14ac:dyDescent="0.25">
      <c r="AI1738" s="62"/>
      <c r="AJ1738" s="64"/>
    </row>
    <row r="1739" spans="35:36" x14ac:dyDescent="0.25">
      <c r="AI1739" s="62"/>
      <c r="AJ1739" s="64"/>
    </row>
    <row r="1740" spans="35:36" x14ac:dyDescent="0.25">
      <c r="AI1740" s="62"/>
      <c r="AJ1740" s="64"/>
    </row>
    <row r="1741" spans="35:36" x14ac:dyDescent="0.25">
      <c r="AI1741" s="62"/>
      <c r="AJ1741" s="64"/>
    </row>
    <row r="1742" spans="35:36" x14ac:dyDescent="0.25">
      <c r="AI1742" s="62"/>
      <c r="AJ1742" s="64"/>
    </row>
    <row r="1743" spans="35:36" x14ac:dyDescent="0.25">
      <c r="AI1743" s="62"/>
      <c r="AJ1743" s="64"/>
    </row>
    <row r="1744" spans="35:36" x14ac:dyDescent="0.25">
      <c r="AI1744" s="62"/>
      <c r="AJ1744" s="64"/>
    </row>
    <row r="1745" spans="35:36" x14ac:dyDescent="0.25">
      <c r="AI1745" s="62"/>
      <c r="AJ1745" s="64"/>
    </row>
    <row r="1746" spans="35:36" x14ac:dyDescent="0.25">
      <c r="AI1746" s="62"/>
      <c r="AJ1746" s="64"/>
    </row>
    <row r="1747" spans="35:36" x14ac:dyDescent="0.25">
      <c r="AI1747" s="62"/>
      <c r="AJ1747" s="64"/>
    </row>
    <row r="1748" spans="35:36" x14ac:dyDescent="0.25">
      <c r="AI1748" s="62"/>
      <c r="AJ1748" s="64"/>
    </row>
    <row r="1749" spans="35:36" x14ac:dyDescent="0.25">
      <c r="AI1749" s="62"/>
      <c r="AJ1749" s="64"/>
    </row>
    <row r="1750" spans="35:36" x14ac:dyDescent="0.25">
      <c r="AI1750" s="62"/>
      <c r="AJ1750" s="64"/>
    </row>
    <row r="1751" spans="35:36" x14ac:dyDescent="0.25">
      <c r="AI1751" s="62"/>
      <c r="AJ1751" s="64"/>
    </row>
    <row r="1752" spans="35:36" x14ac:dyDescent="0.25">
      <c r="AI1752" s="62"/>
      <c r="AJ1752" s="64"/>
    </row>
    <row r="1753" spans="35:36" x14ac:dyDescent="0.25">
      <c r="AI1753" s="62"/>
      <c r="AJ1753" s="64"/>
    </row>
    <row r="1754" spans="35:36" x14ac:dyDescent="0.25">
      <c r="AI1754" s="62"/>
      <c r="AJ1754" s="64"/>
    </row>
    <row r="1755" spans="35:36" x14ac:dyDescent="0.25">
      <c r="AI1755" s="62"/>
      <c r="AJ1755" s="64"/>
    </row>
    <row r="1756" spans="35:36" x14ac:dyDescent="0.25">
      <c r="AI1756" s="62"/>
      <c r="AJ1756" s="64"/>
    </row>
    <row r="1757" spans="35:36" x14ac:dyDescent="0.25">
      <c r="AI1757" s="62"/>
      <c r="AJ1757" s="64"/>
    </row>
    <row r="1758" spans="35:36" x14ac:dyDescent="0.25">
      <c r="AI1758" s="62"/>
      <c r="AJ1758" s="64"/>
    </row>
    <row r="1759" spans="35:36" x14ac:dyDescent="0.25">
      <c r="AI1759" s="62"/>
      <c r="AJ1759" s="64"/>
    </row>
    <row r="1760" spans="35:36" x14ac:dyDescent="0.25">
      <c r="AI1760" s="62"/>
      <c r="AJ1760" s="64"/>
    </row>
    <row r="1761" spans="35:36" x14ac:dyDescent="0.25">
      <c r="AI1761" s="62"/>
      <c r="AJ1761" s="64"/>
    </row>
    <row r="1762" spans="35:36" x14ac:dyDescent="0.25">
      <c r="AI1762" s="62"/>
      <c r="AJ1762" s="64"/>
    </row>
    <row r="1763" spans="35:36" x14ac:dyDescent="0.25">
      <c r="AI1763" s="62"/>
      <c r="AJ1763" s="64"/>
    </row>
    <row r="1764" spans="35:36" x14ac:dyDescent="0.25">
      <c r="AI1764" s="62"/>
      <c r="AJ1764" s="64"/>
    </row>
    <row r="1765" spans="35:36" x14ac:dyDescent="0.25">
      <c r="AI1765" s="62"/>
      <c r="AJ1765" s="64"/>
    </row>
    <row r="1766" spans="35:36" x14ac:dyDescent="0.25">
      <c r="AI1766" s="62"/>
      <c r="AJ1766" s="64"/>
    </row>
    <row r="1767" spans="35:36" x14ac:dyDescent="0.25">
      <c r="AI1767" s="62"/>
      <c r="AJ1767" s="64"/>
    </row>
    <row r="1768" spans="35:36" x14ac:dyDescent="0.25">
      <c r="AI1768" s="62"/>
      <c r="AJ1768" s="64"/>
    </row>
    <row r="1769" spans="35:36" x14ac:dyDescent="0.25">
      <c r="AI1769" s="62"/>
      <c r="AJ1769" s="64"/>
    </row>
    <row r="1770" spans="35:36" x14ac:dyDescent="0.25">
      <c r="AI1770" s="62"/>
      <c r="AJ1770" s="64"/>
    </row>
    <row r="1771" spans="35:36" x14ac:dyDescent="0.25">
      <c r="AI1771" s="62"/>
      <c r="AJ1771" s="64"/>
    </row>
    <row r="1772" spans="35:36" x14ac:dyDescent="0.25">
      <c r="AI1772" s="62"/>
      <c r="AJ1772" s="64"/>
    </row>
    <row r="1773" spans="35:36" x14ac:dyDescent="0.25">
      <c r="AI1773" s="62"/>
      <c r="AJ1773" s="64"/>
    </row>
    <row r="1774" spans="35:36" x14ac:dyDescent="0.25">
      <c r="AI1774" s="62"/>
      <c r="AJ1774" s="64"/>
    </row>
    <row r="1775" spans="35:36" x14ac:dyDescent="0.25">
      <c r="AI1775" s="62"/>
      <c r="AJ1775" s="64"/>
    </row>
    <row r="1776" spans="35:36" x14ac:dyDescent="0.25">
      <c r="AI1776" s="62"/>
      <c r="AJ1776" s="64"/>
    </row>
    <row r="1777" spans="35:36" x14ac:dyDescent="0.25">
      <c r="AI1777" s="62"/>
      <c r="AJ1777" s="64"/>
    </row>
    <row r="1778" spans="35:36" x14ac:dyDescent="0.25">
      <c r="AI1778" s="62"/>
      <c r="AJ1778" s="64"/>
    </row>
    <row r="1779" spans="35:36" x14ac:dyDescent="0.25">
      <c r="AI1779" s="62"/>
      <c r="AJ1779" s="64"/>
    </row>
    <row r="1780" spans="35:36" x14ac:dyDescent="0.25">
      <c r="AI1780" s="62"/>
      <c r="AJ1780" s="64"/>
    </row>
    <row r="1781" spans="35:36" x14ac:dyDescent="0.25">
      <c r="AI1781" s="62"/>
      <c r="AJ1781" s="64"/>
    </row>
    <row r="1782" spans="35:36" x14ac:dyDescent="0.25">
      <c r="AI1782" s="62"/>
      <c r="AJ1782" s="64"/>
    </row>
    <row r="1783" spans="35:36" x14ac:dyDescent="0.25">
      <c r="AI1783" s="62"/>
      <c r="AJ1783" s="64"/>
    </row>
    <row r="1784" spans="35:36" x14ac:dyDescent="0.25">
      <c r="AI1784" s="62"/>
      <c r="AJ1784" s="64"/>
    </row>
    <row r="1785" spans="35:36" x14ac:dyDescent="0.25">
      <c r="AI1785" s="62"/>
      <c r="AJ1785" s="64"/>
    </row>
    <row r="1786" spans="35:36" x14ac:dyDescent="0.25">
      <c r="AI1786" s="62"/>
      <c r="AJ1786" s="64"/>
    </row>
    <row r="1787" spans="35:36" x14ac:dyDescent="0.25">
      <c r="AI1787" s="62"/>
      <c r="AJ1787" s="64"/>
    </row>
    <row r="1788" spans="35:36" x14ac:dyDescent="0.25">
      <c r="AI1788" s="62"/>
      <c r="AJ1788" s="64"/>
    </row>
    <row r="1789" spans="35:36" x14ac:dyDescent="0.25">
      <c r="AI1789" s="62"/>
      <c r="AJ1789" s="64"/>
    </row>
    <row r="1790" spans="35:36" x14ac:dyDescent="0.25">
      <c r="AI1790" s="62"/>
      <c r="AJ1790" s="64"/>
    </row>
    <row r="1791" spans="35:36" x14ac:dyDescent="0.25">
      <c r="AI1791" s="62"/>
      <c r="AJ1791" s="64"/>
    </row>
    <row r="1792" spans="35:36" x14ac:dyDescent="0.25">
      <c r="AI1792" s="62"/>
      <c r="AJ1792" s="64"/>
    </row>
    <row r="1793" spans="35:36" x14ac:dyDescent="0.25">
      <c r="AI1793" s="62"/>
      <c r="AJ1793" s="64"/>
    </row>
    <row r="1794" spans="35:36" x14ac:dyDescent="0.25">
      <c r="AI1794" s="62"/>
      <c r="AJ1794" s="64"/>
    </row>
    <row r="1795" spans="35:36" x14ac:dyDescent="0.25">
      <c r="AI1795" s="62"/>
      <c r="AJ1795" s="64"/>
    </row>
    <row r="1796" spans="35:36" x14ac:dyDescent="0.25">
      <c r="AI1796" s="62"/>
      <c r="AJ1796" s="64"/>
    </row>
    <row r="1797" spans="35:36" x14ac:dyDescent="0.25">
      <c r="AI1797" s="62"/>
      <c r="AJ1797" s="64"/>
    </row>
    <row r="1798" spans="35:36" x14ac:dyDescent="0.25">
      <c r="AI1798" s="62"/>
      <c r="AJ1798" s="64"/>
    </row>
    <row r="1799" spans="35:36" x14ac:dyDescent="0.25">
      <c r="AI1799" s="62"/>
      <c r="AJ1799" s="64"/>
    </row>
    <row r="1800" spans="35:36" x14ac:dyDescent="0.25">
      <c r="AI1800" s="62"/>
      <c r="AJ1800" s="64"/>
    </row>
    <row r="1801" spans="35:36" x14ac:dyDescent="0.25">
      <c r="AI1801" s="62"/>
      <c r="AJ1801" s="64"/>
    </row>
    <row r="1802" spans="35:36" x14ac:dyDescent="0.25">
      <c r="AI1802" s="62"/>
      <c r="AJ1802" s="64"/>
    </row>
    <row r="1803" spans="35:36" x14ac:dyDescent="0.25">
      <c r="AI1803" s="62"/>
      <c r="AJ1803" s="64"/>
    </row>
    <row r="1804" spans="35:36" x14ac:dyDescent="0.25">
      <c r="AI1804" s="62"/>
      <c r="AJ1804" s="64"/>
    </row>
    <row r="1805" spans="35:36" x14ac:dyDescent="0.25">
      <c r="AI1805" s="62"/>
      <c r="AJ1805" s="64"/>
    </row>
    <row r="1806" spans="35:36" x14ac:dyDescent="0.25">
      <c r="AI1806" s="62"/>
      <c r="AJ1806" s="64"/>
    </row>
    <row r="1807" spans="35:36" x14ac:dyDescent="0.25">
      <c r="AI1807" s="62"/>
      <c r="AJ1807" s="64"/>
    </row>
    <row r="1808" spans="35:36" x14ac:dyDescent="0.25">
      <c r="AI1808" s="62"/>
      <c r="AJ1808" s="64"/>
    </row>
    <row r="1809" spans="35:36" x14ac:dyDescent="0.25">
      <c r="AI1809" s="62"/>
      <c r="AJ1809" s="64"/>
    </row>
    <row r="1810" spans="35:36" x14ac:dyDescent="0.25">
      <c r="AI1810" s="62"/>
      <c r="AJ1810" s="64"/>
    </row>
    <row r="1811" spans="35:36" x14ac:dyDescent="0.25">
      <c r="AI1811" s="62"/>
      <c r="AJ1811" s="64"/>
    </row>
    <row r="1812" spans="35:36" x14ac:dyDescent="0.25">
      <c r="AI1812" s="62"/>
      <c r="AJ1812" s="64"/>
    </row>
    <row r="1813" spans="35:36" x14ac:dyDescent="0.25">
      <c r="AI1813" s="62"/>
      <c r="AJ1813" s="64"/>
    </row>
    <row r="1814" spans="35:36" x14ac:dyDescent="0.25">
      <c r="AI1814" s="62"/>
      <c r="AJ1814" s="64"/>
    </row>
    <row r="1815" spans="35:36" x14ac:dyDescent="0.25">
      <c r="AI1815" s="62"/>
      <c r="AJ1815" s="64"/>
    </row>
    <row r="1816" spans="35:36" x14ac:dyDescent="0.25">
      <c r="AI1816" s="62"/>
      <c r="AJ1816" s="64"/>
    </row>
    <row r="1817" spans="35:36" x14ac:dyDescent="0.25">
      <c r="AI1817" s="62"/>
      <c r="AJ1817" s="64"/>
    </row>
    <row r="1818" spans="35:36" x14ac:dyDescent="0.25">
      <c r="AI1818" s="62"/>
      <c r="AJ1818" s="6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5F2F-7FF0-46DD-8870-40A6A9E6AA8C}">
  <dimension ref="A1:CG1048576"/>
  <sheetViews>
    <sheetView topLeftCell="A3" workbookViewId="0">
      <pane xSplit="7440" topLeftCell="CE1" activePane="topRight"/>
      <selection activeCell="D4" sqref="D4:D9"/>
      <selection pane="topRight" activeCell="CI4" sqref="CI4"/>
    </sheetView>
  </sheetViews>
  <sheetFormatPr defaultColWidth="8.85546875" defaultRowHeight="15" x14ac:dyDescent="0.25"/>
  <cols>
    <col min="1" max="2" width="16" style="5" customWidth="1"/>
    <col min="3" max="3" width="16" style="32" customWidth="1"/>
    <col min="4" max="4" width="16" style="5" customWidth="1"/>
    <col min="5" max="5" width="24.140625" style="1" customWidth="1"/>
    <col min="6" max="8" width="24.140625" customWidth="1"/>
    <col min="9" max="9" width="24.140625" style="1" customWidth="1"/>
    <col min="10" max="10" width="24.140625" customWidth="1"/>
    <col min="11" max="11" width="24.140625" style="6" customWidth="1"/>
    <col min="12" max="12" width="24.140625" customWidth="1"/>
    <col min="13" max="13" width="24.140625" style="1" customWidth="1"/>
    <col min="14" max="14" width="24.140625" customWidth="1"/>
    <col min="15" max="15" width="24.140625" style="22" customWidth="1"/>
    <col min="16" max="19" width="24.140625" customWidth="1"/>
    <col min="20" max="20" width="24.140625" style="1" customWidth="1"/>
    <col min="21" max="23" width="24.140625" customWidth="1"/>
    <col min="24" max="24" width="24.140625" style="1" customWidth="1"/>
    <col min="25" max="27" width="24.140625" customWidth="1"/>
    <col min="28" max="28" width="24.140625" style="1" customWidth="1"/>
    <col min="29" max="31" width="24.140625" customWidth="1"/>
    <col min="32" max="32" width="24.140625" style="1" customWidth="1"/>
    <col min="33" max="35" width="24.140625" customWidth="1"/>
    <col min="36" max="36" width="24.140625" style="1" customWidth="1"/>
    <col min="37" max="39" width="24.140625" customWidth="1"/>
    <col min="40" max="40" width="24.140625" style="1" customWidth="1"/>
    <col min="41" max="43" width="24.140625" customWidth="1"/>
    <col min="44" max="44" width="24.140625" style="1" customWidth="1"/>
    <col min="45" max="45" width="24.140625" customWidth="1"/>
    <col min="46" max="46" width="24.140625" style="6" customWidth="1"/>
    <col min="47" max="47" width="24.140625" customWidth="1"/>
    <col min="48" max="48" width="24.140625" style="1" customWidth="1"/>
    <col min="49" max="49" width="24.140625" customWidth="1"/>
    <col min="50" max="50" width="24.140625" style="5" customWidth="1"/>
    <col min="51" max="51" width="24.140625" style="1" customWidth="1"/>
    <col min="52" max="54" width="24.140625" customWidth="1"/>
    <col min="55" max="55" width="24.140625" style="1" customWidth="1"/>
    <col min="56" max="58" width="24.140625" customWidth="1"/>
    <col min="59" max="59" width="24.140625" style="1" customWidth="1"/>
    <col min="60" max="60" width="24.140625" customWidth="1"/>
    <col min="61" max="61" width="24.140625" style="6" customWidth="1"/>
    <col min="62" max="62" width="24.140625" customWidth="1"/>
    <col min="63" max="63" width="24.140625" style="1" customWidth="1"/>
    <col min="64" max="64" width="24.140625" customWidth="1"/>
    <col min="65" max="65" width="24.140625" style="22" customWidth="1"/>
    <col min="66" max="69" width="24.140625" customWidth="1"/>
    <col min="70" max="70" width="24.140625" style="1" customWidth="1"/>
    <col min="71" max="73" width="24.140625" customWidth="1"/>
    <col min="74" max="74" width="24.140625" style="1" customWidth="1"/>
    <col min="75" max="77" width="24.140625" customWidth="1"/>
    <col min="78" max="78" width="24.140625" style="1" customWidth="1"/>
    <col min="79" max="79" width="24.140625" customWidth="1"/>
    <col min="80" max="80" width="24.85546875" style="6" customWidth="1"/>
    <col min="81" max="81" width="24.85546875" style="5" customWidth="1"/>
    <col min="82" max="82" width="24.85546875" style="1" customWidth="1"/>
    <col min="83" max="83" width="24.85546875" customWidth="1"/>
    <col min="84" max="84" width="24.85546875" style="32" customWidth="1"/>
    <col min="85" max="85" width="24.85546875" style="37" customWidth="1"/>
  </cols>
  <sheetData>
    <row r="1" spans="1:85" ht="27" customHeight="1" x14ac:dyDescent="0.25">
      <c r="A1" s="122" t="s">
        <v>381</v>
      </c>
      <c r="B1" s="122"/>
      <c r="C1" s="122"/>
      <c r="D1" s="123"/>
      <c r="E1" s="17" t="s">
        <v>382</v>
      </c>
      <c r="F1" s="17"/>
      <c r="G1" s="17"/>
      <c r="H1" s="17"/>
      <c r="I1" s="17"/>
      <c r="J1" s="17"/>
      <c r="K1" s="17"/>
      <c r="L1" s="17"/>
      <c r="M1" s="17"/>
      <c r="N1" s="17"/>
      <c r="O1" s="33"/>
      <c r="P1" s="17" t="s">
        <v>91</v>
      </c>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33"/>
      <c r="AY1" s="17" t="s">
        <v>92</v>
      </c>
      <c r="AZ1" s="17"/>
      <c r="BA1" s="17"/>
      <c r="BB1" s="17"/>
      <c r="BC1" s="17"/>
      <c r="BD1" s="17"/>
      <c r="BE1" s="17"/>
      <c r="BF1" s="17"/>
      <c r="BG1" s="17"/>
      <c r="BH1" s="17"/>
      <c r="BI1" s="17"/>
      <c r="BJ1" s="17"/>
      <c r="BK1" s="17"/>
      <c r="BL1" s="17"/>
      <c r="BM1" s="33"/>
      <c r="BN1" s="17" t="s">
        <v>93</v>
      </c>
      <c r="BO1" s="17"/>
      <c r="BP1" s="17"/>
      <c r="BQ1" s="17"/>
      <c r="BR1" s="17"/>
      <c r="BS1" s="17"/>
      <c r="BT1" s="17"/>
      <c r="BU1" s="17"/>
      <c r="BV1" s="17"/>
      <c r="BW1" s="17"/>
      <c r="BX1" s="17"/>
      <c r="BY1" s="17"/>
      <c r="BZ1" s="17"/>
      <c r="CA1" s="17"/>
      <c r="CB1" s="17"/>
      <c r="CC1" s="17"/>
      <c r="CD1" s="17"/>
      <c r="CE1" s="17"/>
      <c r="CF1" s="41"/>
    </row>
    <row r="2" spans="1:85" s="16" customFormat="1" ht="116.1" customHeight="1" x14ac:dyDescent="0.25">
      <c r="A2" s="122"/>
      <c r="B2" s="122"/>
      <c r="C2" s="122"/>
      <c r="D2" s="123"/>
      <c r="E2" s="124" t="s">
        <v>383</v>
      </c>
      <c r="F2" s="124"/>
      <c r="G2" s="124"/>
      <c r="H2" s="125"/>
      <c r="I2" s="126" t="s">
        <v>384</v>
      </c>
      <c r="J2" s="124"/>
      <c r="K2" s="124"/>
      <c r="L2" s="124"/>
      <c r="M2" s="19" t="s">
        <v>385</v>
      </c>
      <c r="N2" s="18" t="s">
        <v>386</v>
      </c>
      <c r="O2" s="20"/>
      <c r="P2" s="126" t="s">
        <v>387</v>
      </c>
      <c r="Q2" s="124"/>
      <c r="R2" s="124"/>
      <c r="S2" s="124"/>
      <c r="T2" s="126" t="s">
        <v>388</v>
      </c>
      <c r="U2" s="124"/>
      <c r="V2" s="124"/>
      <c r="W2" s="124"/>
      <c r="X2" s="19" t="s">
        <v>389</v>
      </c>
      <c r="Y2" s="18"/>
      <c r="Z2" s="18"/>
      <c r="AA2" s="18"/>
      <c r="AB2" s="19" t="s">
        <v>390</v>
      </c>
      <c r="AC2" s="18"/>
      <c r="AD2" s="18"/>
      <c r="AE2" s="18"/>
      <c r="AF2" s="19" t="s">
        <v>391</v>
      </c>
      <c r="AG2" s="18"/>
      <c r="AH2" s="18"/>
      <c r="AI2" s="18"/>
      <c r="AJ2" s="19" t="s">
        <v>392</v>
      </c>
      <c r="AK2" s="18"/>
      <c r="AL2" s="18"/>
      <c r="AM2" s="18"/>
      <c r="AN2" s="19" t="s">
        <v>393</v>
      </c>
      <c r="AO2" s="18"/>
      <c r="AP2" s="18"/>
      <c r="AQ2" s="18"/>
      <c r="AR2" s="19" t="s">
        <v>394</v>
      </c>
      <c r="AS2" s="18"/>
      <c r="AT2" s="18"/>
      <c r="AU2" s="18"/>
      <c r="AV2" s="19" t="s">
        <v>385</v>
      </c>
      <c r="AW2" s="18" t="s">
        <v>386</v>
      </c>
      <c r="AX2" s="20"/>
      <c r="AY2" s="18" t="s">
        <v>395</v>
      </c>
      <c r="AZ2" s="18"/>
      <c r="BA2" s="18"/>
      <c r="BB2" s="18"/>
      <c r="BC2" s="19" t="s">
        <v>396</v>
      </c>
      <c r="BD2" s="18"/>
      <c r="BE2" s="18"/>
      <c r="BF2" s="18"/>
      <c r="BG2" s="119" t="s">
        <v>397</v>
      </c>
      <c r="BH2" s="120"/>
      <c r="BI2" s="120"/>
      <c r="BJ2" s="121"/>
      <c r="BK2" s="19" t="s">
        <v>385</v>
      </c>
      <c r="BL2" s="18" t="s">
        <v>386</v>
      </c>
      <c r="BM2" s="20"/>
      <c r="BN2" s="18" t="s">
        <v>398</v>
      </c>
      <c r="BO2" s="18"/>
      <c r="BP2" s="18"/>
      <c r="BQ2" s="18"/>
      <c r="BR2" s="19" t="s">
        <v>399</v>
      </c>
      <c r="BS2" s="18"/>
      <c r="BT2" s="18"/>
      <c r="BU2" s="18"/>
      <c r="BV2" s="19" t="s">
        <v>400</v>
      </c>
      <c r="BW2" s="18"/>
      <c r="BX2" s="18"/>
      <c r="BY2" s="18"/>
      <c r="BZ2" s="19" t="s">
        <v>401</v>
      </c>
      <c r="CA2" s="18"/>
      <c r="CB2" s="18"/>
      <c r="CC2" s="18"/>
      <c r="CD2" s="19" t="s">
        <v>385</v>
      </c>
      <c r="CE2" s="18" t="s">
        <v>386</v>
      </c>
      <c r="CF2" s="34"/>
      <c r="CG2" s="38"/>
    </row>
    <row r="3" spans="1:85" s="12" customFormat="1" ht="130.5" customHeight="1" x14ac:dyDescent="0.25">
      <c r="A3" s="24" t="s">
        <v>2</v>
      </c>
      <c r="B3" s="24" t="s">
        <v>3</v>
      </c>
      <c r="C3" s="24" t="s">
        <v>4</v>
      </c>
      <c r="D3" s="25" t="s">
        <v>5</v>
      </c>
      <c r="E3" s="12" t="s">
        <v>402</v>
      </c>
      <c r="F3" s="7" t="s">
        <v>403</v>
      </c>
      <c r="G3" s="7" t="s">
        <v>404</v>
      </c>
      <c r="H3" s="7" t="s">
        <v>405</v>
      </c>
      <c r="I3" s="8" t="s">
        <v>402</v>
      </c>
      <c r="J3" s="9" t="s">
        <v>406</v>
      </c>
      <c r="K3" s="9" t="s">
        <v>407</v>
      </c>
      <c r="L3" s="9" t="s">
        <v>408</v>
      </c>
      <c r="M3" s="10" t="s">
        <v>409</v>
      </c>
      <c r="N3" s="9" t="s">
        <v>410</v>
      </c>
      <c r="O3" s="21" t="s">
        <v>411</v>
      </c>
      <c r="P3" s="9" t="s">
        <v>412</v>
      </c>
      <c r="Q3" s="9" t="s">
        <v>413</v>
      </c>
      <c r="R3" s="9" t="s">
        <v>414</v>
      </c>
      <c r="S3" s="9" t="s">
        <v>415</v>
      </c>
      <c r="T3" s="11" t="s">
        <v>412</v>
      </c>
      <c r="U3" s="7" t="s">
        <v>416</v>
      </c>
      <c r="V3" s="7" t="s">
        <v>417</v>
      </c>
      <c r="W3" s="7" t="s">
        <v>418</v>
      </c>
      <c r="X3" s="11" t="s">
        <v>412</v>
      </c>
      <c r="Y3" s="7" t="s">
        <v>419</v>
      </c>
      <c r="Z3" s="7" t="s">
        <v>420</v>
      </c>
      <c r="AA3" s="7" t="s">
        <v>421</v>
      </c>
      <c r="AB3" s="11" t="s">
        <v>422</v>
      </c>
      <c r="AC3" s="7" t="s">
        <v>423</v>
      </c>
      <c r="AD3" s="7" t="s">
        <v>424</v>
      </c>
      <c r="AE3" s="7" t="s">
        <v>425</v>
      </c>
      <c r="AF3" s="10" t="s">
        <v>426</v>
      </c>
      <c r="AG3" s="9" t="s">
        <v>427</v>
      </c>
      <c r="AH3" s="9" t="s">
        <v>428</v>
      </c>
      <c r="AI3" s="9" t="s">
        <v>429</v>
      </c>
      <c r="AJ3" s="10" t="s">
        <v>430</v>
      </c>
      <c r="AK3" s="9" t="s">
        <v>431</v>
      </c>
      <c r="AL3" s="9" t="s">
        <v>432</v>
      </c>
      <c r="AM3" s="9" t="s">
        <v>433</v>
      </c>
      <c r="AN3" s="10" t="s">
        <v>434</v>
      </c>
      <c r="AO3" s="9" t="s">
        <v>435</v>
      </c>
      <c r="AP3" s="9" t="s">
        <v>436</v>
      </c>
      <c r="AQ3" s="9" t="s">
        <v>437</v>
      </c>
      <c r="AR3" s="10" t="s">
        <v>438</v>
      </c>
      <c r="AS3" s="9" t="s">
        <v>439</v>
      </c>
      <c r="AT3" s="9" t="s">
        <v>440</v>
      </c>
      <c r="AU3" s="9" t="s">
        <v>441</v>
      </c>
      <c r="AV3" s="10" t="s">
        <v>442</v>
      </c>
      <c r="AW3" s="9" t="s">
        <v>410</v>
      </c>
      <c r="AX3" s="21" t="s">
        <v>443</v>
      </c>
      <c r="AY3" s="9" t="s">
        <v>444</v>
      </c>
      <c r="AZ3" s="9" t="s">
        <v>445</v>
      </c>
      <c r="BA3" s="9" t="s">
        <v>446</v>
      </c>
      <c r="BB3" s="9" t="s">
        <v>447</v>
      </c>
      <c r="BC3" s="10" t="s">
        <v>448</v>
      </c>
      <c r="BD3" s="9" t="s">
        <v>449</v>
      </c>
      <c r="BE3" s="9" t="s">
        <v>450</v>
      </c>
      <c r="BF3" s="9" t="s">
        <v>451</v>
      </c>
      <c r="BG3" s="10" t="s">
        <v>452</v>
      </c>
      <c r="BH3" s="9" t="s">
        <v>453</v>
      </c>
      <c r="BI3" s="9" t="s">
        <v>454</v>
      </c>
      <c r="BJ3" s="9" t="s">
        <v>455</v>
      </c>
      <c r="BK3" s="10" t="s">
        <v>456</v>
      </c>
      <c r="BL3" s="9" t="s">
        <v>410</v>
      </c>
      <c r="BM3" s="21" t="s">
        <v>457</v>
      </c>
      <c r="BN3" s="9" t="s">
        <v>412</v>
      </c>
      <c r="BO3" s="9" t="s">
        <v>458</v>
      </c>
      <c r="BP3" s="9" t="s">
        <v>459</v>
      </c>
      <c r="BQ3" s="9" t="s">
        <v>460</v>
      </c>
      <c r="BR3" s="10" t="s">
        <v>461</v>
      </c>
      <c r="BS3" s="9" t="s">
        <v>462</v>
      </c>
      <c r="BT3" s="13"/>
      <c r="BU3" s="9" t="s">
        <v>463</v>
      </c>
      <c r="BV3" s="10" t="s">
        <v>464</v>
      </c>
      <c r="BW3" s="9" t="s">
        <v>465</v>
      </c>
      <c r="BX3" s="13"/>
      <c r="BY3" s="9" t="s">
        <v>466</v>
      </c>
      <c r="BZ3" s="10" t="s">
        <v>467</v>
      </c>
      <c r="CA3" s="9" t="s">
        <v>468</v>
      </c>
      <c r="CB3" s="9" t="s">
        <v>469</v>
      </c>
      <c r="CC3" s="9" t="s">
        <v>470</v>
      </c>
      <c r="CD3" s="10" t="s">
        <v>471</v>
      </c>
      <c r="CE3" s="9" t="s">
        <v>410</v>
      </c>
      <c r="CF3" s="35" t="s">
        <v>472</v>
      </c>
      <c r="CG3" s="39" t="s">
        <v>473</v>
      </c>
    </row>
    <row r="4" spans="1:85" x14ac:dyDescent="0.25">
      <c r="A4" s="26" t="s">
        <v>474</v>
      </c>
      <c r="B4" s="26" t="s">
        <v>475</v>
      </c>
      <c r="C4" s="5"/>
      <c r="D4" s="27"/>
      <c r="F4" s="4"/>
      <c r="H4" s="4"/>
      <c r="K4"/>
      <c r="AT4"/>
      <c r="AX4" s="22"/>
      <c r="AY4"/>
      <c r="BI4"/>
      <c r="CA4" s="4"/>
      <c r="CB4"/>
      <c r="CC4"/>
    </row>
    <row r="5" spans="1:85" s="15" customFormat="1" x14ac:dyDescent="0.25">
      <c r="A5" s="28" t="s">
        <v>476</v>
      </c>
      <c r="B5" s="29" t="s">
        <v>475</v>
      </c>
      <c r="C5" s="30"/>
      <c r="D5" s="31"/>
      <c r="E5" s="14"/>
      <c r="I5" s="14"/>
      <c r="M5" s="14"/>
      <c r="O5" s="22"/>
      <c r="T5" s="14"/>
      <c r="X5" s="14"/>
      <c r="AB5" s="14"/>
      <c r="AF5" s="14"/>
      <c r="AJ5" s="14"/>
      <c r="AN5" s="14"/>
      <c r="AR5" s="14"/>
      <c r="AV5" s="14"/>
      <c r="AX5" s="22"/>
      <c r="BC5" s="14"/>
      <c r="BG5" s="14"/>
      <c r="BK5" s="14"/>
      <c r="BM5" s="22"/>
      <c r="BR5" s="14"/>
      <c r="BV5" s="14"/>
      <c r="BZ5" s="14"/>
      <c r="CD5" s="14"/>
      <c r="CF5" s="32"/>
      <c r="CG5" s="37"/>
    </row>
    <row r="6" spans="1:85" x14ac:dyDescent="0.25">
      <c r="A6" s="26" t="s">
        <v>477</v>
      </c>
      <c r="B6" s="26" t="s">
        <v>478</v>
      </c>
      <c r="C6" s="5"/>
      <c r="D6" s="27"/>
      <c r="K6"/>
      <c r="AT6"/>
      <c r="AX6" s="22"/>
      <c r="AY6"/>
      <c r="BI6"/>
      <c r="CB6"/>
      <c r="CC6"/>
    </row>
    <row r="7" spans="1:85" s="15" customFormat="1" x14ac:dyDescent="0.25">
      <c r="A7" s="28" t="s">
        <v>479</v>
      </c>
      <c r="B7" s="29" t="s">
        <v>478</v>
      </c>
      <c r="C7" s="30"/>
      <c r="D7" s="31"/>
      <c r="I7" s="14"/>
      <c r="M7" s="14"/>
      <c r="O7" s="22"/>
      <c r="T7" s="14"/>
      <c r="X7" s="14"/>
      <c r="AB7" s="14"/>
      <c r="AF7" s="14"/>
      <c r="AJ7" s="14"/>
      <c r="AN7" s="14"/>
      <c r="AR7" s="14"/>
      <c r="AV7" s="14"/>
      <c r="AX7" s="22"/>
      <c r="BC7" s="14"/>
      <c r="BG7" s="14"/>
      <c r="BK7" s="14"/>
      <c r="BM7" s="22"/>
      <c r="BR7" s="14"/>
      <c r="BV7" s="14"/>
      <c r="BZ7" s="14"/>
      <c r="CD7" s="14"/>
      <c r="CF7" s="32"/>
      <c r="CG7" s="37"/>
    </row>
    <row r="8" spans="1:85" x14ac:dyDescent="0.25">
      <c r="A8" s="26" t="s">
        <v>480</v>
      </c>
      <c r="B8" s="26" t="s">
        <v>481</v>
      </c>
      <c r="C8" s="5"/>
      <c r="D8" s="27"/>
      <c r="K8"/>
      <c r="AT8"/>
      <c r="AX8" s="22"/>
      <c r="AY8"/>
      <c r="BI8"/>
      <c r="CB8"/>
      <c r="CC8"/>
    </row>
    <row r="9" spans="1:85" s="15" customFormat="1" x14ac:dyDescent="0.25">
      <c r="A9" s="28" t="s">
        <v>482</v>
      </c>
      <c r="B9" s="29" t="s">
        <v>481</v>
      </c>
      <c r="C9" s="30"/>
      <c r="D9" s="31"/>
      <c r="I9" s="14"/>
      <c r="M9" s="14"/>
      <c r="O9" s="22"/>
      <c r="T9" s="14"/>
      <c r="X9" s="14"/>
      <c r="AB9" s="14"/>
      <c r="AF9" s="14"/>
      <c r="AJ9" s="14"/>
      <c r="AN9" s="14"/>
      <c r="AR9" s="14"/>
      <c r="AV9" s="14"/>
      <c r="AX9" s="22"/>
      <c r="BC9" s="14"/>
      <c r="BG9" s="14"/>
      <c r="BK9" s="14"/>
      <c r="BM9" s="22"/>
      <c r="BR9" s="14"/>
      <c r="BV9" s="14"/>
      <c r="BZ9" s="14"/>
      <c r="CD9" s="14"/>
      <c r="CF9" s="32"/>
      <c r="CG9" s="37"/>
    </row>
    <row r="10" spans="1:85" x14ac:dyDescent="0.25">
      <c r="A10" s="26" t="s">
        <v>483</v>
      </c>
      <c r="B10" s="26" t="s">
        <v>484</v>
      </c>
      <c r="C10" s="5"/>
      <c r="D10" s="27"/>
      <c r="K10"/>
      <c r="AT10"/>
      <c r="AX10" s="22"/>
      <c r="AY10"/>
      <c r="BI10"/>
      <c r="CB10"/>
      <c r="CC10"/>
    </row>
    <row r="11" spans="1:85" s="15" customFormat="1" x14ac:dyDescent="0.25">
      <c r="A11" s="28" t="s">
        <v>485</v>
      </c>
      <c r="B11" s="29" t="s">
        <v>484</v>
      </c>
      <c r="C11" s="30"/>
      <c r="D11" s="31"/>
      <c r="I11" s="14"/>
      <c r="M11" s="14"/>
      <c r="O11" s="23"/>
      <c r="T11" s="14"/>
      <c r="X11" s="14"/>
      <c r="AB11" s="14"/>
      <c r="AF11" s="14"/>
      <c r="AJ11" s="14"/>
      <c r="AN11" s="14"/>
      <c r="AR11" s="14"/>
      <c r="AV11" s="14"/>
      <c r="AX11" s="23"/>
      <c r="BC11" s="14"/>
      <c r="BG11" s="14"/>
      <c r="BK11" s="14"/>
      <c r="BM11" s="23"/>
      <c r="BR11" s="14"/>
      <c r="BV11" s="14"/>
      <c r="BZ11" s="14"/>
      <c r="CD11" s="14"/>
      <c r="CF11" s="36"/>
      <c r="CG11" s="40"/>
    </row>
    <row r="12" spans="1:85" x14ac:dyDescent="0.25">
      <c r="A12" s="26" t="s">
        <v>474</v>
      </c>
      <c r="B12" s="26" t="s">
        <v>486</v>
      </c>
      <c r="C12" s="5"/>
      <c r="D12" s="27"/>
      <c r="K12"/>
      <c r="AT12"/>
      <c r="AX12" s="22"/>
      <c r="AY12"/>
      <c r="BI12"/>
      <c r="CB12"/>
      <c r="CC12"/>
    </row>
    <row r="13" spans="1:85" s="15" customFormat="1" x14ac:dyDescent="0.25">
      <c r="A13" s="28" t="s">
        <v>477</v>
      </c>
      <c r="B13" s="29" t="s">
        <v>486</v>
      </c>
      <c r="C13" s="30"/>
      <c r="D13" s="31"/>
      <c r="I13" s="14"/>
      <c r="M13" s="14"/>
      <c r="O13" s="23"/>
      <c r="T13" s="14"/>
      <c r="X13" s="14"/>
      <c r="AB13" s="14"/>
      <c r="AF13" s="14"/>
      <c r="AJ13" s="14"/>
      <c r="AN13" s="14"/>
      <c r="AR13" s="14"/>
      <c r="AV13" s="14"/>
      <c r="AX13" s="23"/>
      <c r="BC13" s="14"/>
      <c r="BG13" s="14"/>
      <c r="BK13" s="14"/>
      <c r="BM13" s="23"/>
      <c r="BR13" s="14"/>
      <c r="BV13" s="14"/>
      <c r="BZ13" s="14"/>
      <c r="CD13" s="14"/>
      <c r="CF13" s="36"/>
      <c r="CG13" s="40"/>
    </row>
    <row r="14" spans="1:85" x14ac:dyDescent="0.25">
      <c r="A14" s="26" t="s">
        <v>476</v>
      </c>
      <c r="B14" s="26" t="s">
        <v>487</v>
      </c>
      <c r="C14" s="5"/>
      <c r="D14" s="27"/>
      <c r="K14"/>
      <c r="AT14"/>
      <c r="AX14" s="22"/>
      <c r="AY14"/>
      <c r="BI14"/>
      <c r="CB14"/>
      <c r="CC14"/>
    </row>
    <row r="15" spans="1:85" s="15" customFormat="1" x14ac:dyDescent="0.25">
      <c r="A15" s="28" t="s">
        <v>479</v>
      </c>
      <c r="B15" s="29" t="s">
        <v>487</v>
      </c>
      <c r="C15" s="30"/>
      <c r="D15" s="31"/>
      <c r="I15" s="14"/>
      <c r="M15" s="14"/>
      <c r="O15" s="23"/>
      <c r="T15" s="14"/>
      <c r="X15" s="14"/>
      <c r="AB15" s="14"/>
      <c r="AF15" s="14"/>
      <c r="AJ15" s="14"/>
      <c r="AN15" s="14"/>
      <c r="AR15" s="14"/>
      <c r="AV15" s="14"/>
      <c r="AX15" s="23"/>
      <c r="BC15" s="14"/>
      <c r="BG15" s="14"/>
      <c r="BK15" s="14"/>
      <c r="BM15" s="23"/>
      <c r="BR15" s="14"/>
      <c r="BV15" s="14"/>
      <c r="BZ15" s="14"/>
      <c r="CD15" s="14"/>
      <c r="CF15" s="36"/>
      <c r="CG15" s="40"/>
    </row>
    <row r="16" spans="1:85" x14ac:dyDescent="0.25">
      <c r="A16" s="26" t="s">
        <v>488</v>
      </c>
      <c r="B16" s="26" t="s">
        <v>488</v>
      </c>
      <c r="C16" s="5"/>
      <c r="D16" s="27"/>
      <c r="K16"/>
      <c r="AT16"/>
      <c r="AX16" s="22"/>
      <c r="BI16"/>
      <c r="CB16"/>
      <c r="CC16"/>
    </row>
    <row r="17" spans="3:81" x14ac:dyDescent="0.25">
      <c r="C17" s="5"/>
      <c r="K17"/>
      <c r="AT17"/>
      <c r="AX17" s="22"/>
      <c r="BI17"/>
      <c r="CB17"/>
      <c r="CC17"/>
    </row>
    <row r="18" spans="3:81" x14ac:dyDescent="0.25">
      <c r="C18" s="5"/>
      <c r="K18"/>
      <c r="AT18"/>
      <c r="AX18" s="22"/>
      <c r="BI18"/>
      <c r="CB18"/>
      <c r="CC18"/>
    </row>
    <row r="19" spans="3:81" x14ac:dyDescent="0.25">
      <c r="C19" s="5"/>
      <c r="K19"/>
      <c r="AT19"/>
      <c r="AX19" s="22"/>
      <c r="BI19"/>
      <c r="CB19"/>
      <c r="CC19"/>
    </row>
    <row r="20" spans="3:81" x14ac:dyDescent="0.25">
      <c r="C20" s="5"/>
      <c r="K20"/>
      <c r="AT20"/>
      <c r="AX20" s="22"/>
      <c r="BI20"/>
      <c r="CB20"/>
      <c r="CC20"/>
    </row>
    <row r="21" spans="3:81" x14ac:dyDescent="0.25">
      <c r="C21" s="5"/>
      <c r="K21"/>
      <c r="AT21"/>
      <c r="AX21" s="22"/>
      <c r="BI21"/>
      <c r="CB21"/>
      <c r="CC21"/>
    </row>
    <row r="22" spans="3:81" x14ac:dyDescent="0.25">
      <c r="C22" s="5"/>
      <c r="K22"/>
      <c r="AT22"/>
      <c r="AX22" s="22"/>
      <c r="BI22"/>
      <c r="CB22"/>
      <c r="CC22"/>
    </row>
    <row r="23" spans="3:81" x14ac:dyDescent="0.25">
      <c r="C23" s="5"/>
      <c r="K23"/>
      <c r="AT23"/>
      <c r="AX23" s="22"/>
      <c r="BI23"/>
      <c r="CB23"/>
      <c r="CC23"/>
    </row>
    <row r="24" spans="3:81" x14ac:dyDescent="0.25">
      <c r="C24" s="5"/>
      <c r="K24"/>
      <c r="AT24"/>
      <c r="AX24" s="22"/>
      <c r="BI24"/>
      <c r="CB24"/>
      <c r="CC24"/>
    </row>
    <row r="25" spans="3:81" x14ac:dyDescent="0.25">
      <c r="C25" s="5"/>
      <c r="K25"/>
      <c r="AT25"/>
      <c r="AX25" s="22"/>
      <c r="BI25"/>
      <c r="CB25"/>
      <c r="CC25"/>
    </row>
    <row r="26" spans="3:81" x14ac:dyDescent="0.25">
      <c r="C26" s="5"/>
      <c r="K26"/>
      <c r="AT26"/>
      <c r="AX26" s="22"/>
      <c r="BI26"/>
      <c r="CB26"/>
      <c r="CC26"/>
    </row>
    <row r="27" spans="3:81" x14ac:dyDescent="0.25">
      <c r="C27" s="5"/>
      <c r="K27"/>
      <c r="AT27"/>
      <c r="AX27" s="22"/>
      <c r="BI27"/>
      <c r="CB27"/>
      <c r="CC27"/>
    </row>
    <row r="28" spans="3:81" x14ac:dyDescent="0.25">
      <c r="C28" s="5"/>
      <c r="K28"/>
      <c r="AT28"/>
      <c r="AX28" s="22"/>
      <c r="BI28"/>
      <c r="CB28"/>
      <c r="CC28"/>
    </row>
    <row r="29" spans="3:81" x14ac:dyDescent="0.25">
      <c r="C29" s="5"/>
      <c r="K29"/>
      <c r="AT29"/>
      <c r="AX29" s="22"/>
      <c r="BI29"/>
      <c r="CB29"/>
      <c r="CC29"/>
    </row>
    <row r="30" spans="3:81" x14ac:dyDescent="0.25">
      <c r="C30" s="5"/>
      <c r="K30"/>
      <c r="AT30"/>
      <c r="AX30" s="22"/>
      <c r="BI30"/>
      <c r="CB30"/>
      <c r="CC30"/>
    </row>
    <row r="31" spans="3:81" x14ac:dyDescent="0.25">
      <c r="C31" s="5"/>
      <c r="K31"/>
      <c r="AT31"/>
      <c r="AX31" s="22"/>
      <c r="BI31"/>
      <c r="CB31"/>
      <c r="CC31"/>
    </row>
    <row r="32" spans="3:81" x14ac:dyDescent="0.25">
      <c r="C32" s="5"/>
      <c r="K32"/>
      <c r="AT32"/>
      <c r="AX32" s="22"/>
      <c r="BI32"/>
      <c r="CB32"/>
      <c r="CC32"/>
    </row>
    <row r="33" spans="3:81" x14ac:dyDescent="0.25">
      <c r="C33" s="5"/>
      <c r="K33"/>
      <c r="AT33"/>
      <c r="AX33" s="22"/>
      <c r="BI33"/>
      <c r="CB33"/>
      <c r="CC33"/>
    </row>
    <row r="34" spans="3:81" x14ac:dyDescent="0.25">
      <c r="C34" s="5"/>
      <c r="K34"/>
      <c r="AT34"/>
      <c r="AX34" s="22"/>
      <c r="BI34"/>
      <c r="CB34"/>
      <c r="CC34"/>
    </row>
    <row r="35" spans="3:81" x14ac:dyDescent="0.25">
      <c r="C35" s="5"/>
      <c r="K35"/>
      <c r="AT35"/>
      <c r="AX35" s="22"/>
      <c r="BI35"/>
      <c r="CB35"/>
      <c r="CC35"/>
    </row>
    <row r="36" spans="3:81" x14ac:dyDescent="0.25">
      <c r="C36" s="5"/>
      <c r="K36"/>
      <c r="AT36"/>
      <c r="AX36" s="22"/>
      <c r="BI36"/>
      <c r="CB36"/>
      <c r="CC36"/>
    </row>
    <row r="37" spans="3:81" x14ac:dyDescent="0.25">
      <c r="C37" s="5"/>
      <c r="K37"/>
      <c r="AT37"/>
      <c r="AX37" s="22"/>
      <c r="BI37"/>
      <c r="CB37"/>
      <c r="CC37"/>
    </row>
    <row r="38" spans="3:81" x14ac:dyDescent="0.25">
      <c r="C38" s="5"/>
      <c r="K38"/>
      <c r="AT38"/>
      <c r="AX38" s="22"/>
      <c r="BI38"/>
      <c r="CB38"/>
      <c r="CC38"/>
    </row>
    <row r="39" spans="3:81" x14ac:dyDescent="0.25">
      <c r="C39" s="5"/>
      <c r="K39"/>
      <c r="AT39"/>
      <c r="AX39" s="22"/>
      <c r="BI39"/>
      <c r="CB39"/>
      <c r="CC39"/>
    </row>
    <row r="40" spans="3:81" x14ac:dyDescent="0.25">
      <c r="C40" s="5"/>
      <c r="K40"/>
      <c r="AT40"/>
      <c r="AX40" s="22"/>
      <c r="BI40"/>
      <c r="CB40"/>
      <c r="CC40"/>
    </row>
    <row r="41" spans="3:81" x14ac:dyDescent="0.25">
      <c r="C41" s="5"/>
      <c r="K41"/>
      <c r="AT41"/>
      <c r="AX41" s="22"/>
      <c r="BI41"/>
      <c r="CB41"/>
      <c r="CC41"/>
    </row>
    <row r="42" spans="3:81" x14ac:dyDescent="0.25">
      <c r="C42" s="5"/>
      <c r="K42"/>
      <c r="AT42"/>
      <c r="AX42" s="22"/>
      <c r="BI42"/>
      <c r="CB42"/>
      <c r="CC42"/>
    </row>
    <row r="43" spans="3:81" x14ac:dyDescent="0.25">
      <c r="C43" s="5"/>
      <c r="K43"/>
      <c r="AT43"/>
      <c r="AX43" s="22"/>
      <c r="BI43"/>
      <c r="CB43"/>
      <c r="CC43"/>
    </row>
    <row r="44" spans="3:81" x14ac:dyDescent="0.25">
      <c r="C44" s="5"/>
      <c r="K44"/>
      <c r="AT44"/>
      <c r="AX44" s="22"/>
      <c r="BI44"/>
      <c r="CB44"/>
      <c r="CC44"/>
    </row>
    <row r="45" spans="3:81" x14ac:dyDescent="0.25">
      <c r="C45" s="5"/>
      <c r="K45"/>
      <c r="AT45"/>
      <c r="AX45" s="22"/>
      <c r="BI45"/>
      <c r="CB45"/>
      <c r="CC45"/>
    </row>
    <row r="46" spans="3:81" x14ac:dyDescent="0.25">
      <c r="C46" s="5"/>
      <c r="K46"/>
      <c r="AT46"/>
      <c r="AX46" s="22"/>
      <c r="BI46"/>
      <c r="CB46"/>
      <c r="CC46"/>
    </row>
    <row r="47" spans="3:81" x14ac:dyDescent="0.25">
      <c r="C47" s="5"/>
      <c r="K47"/>
      <c r="AT47"/>
      <c r="AX47" s="22"/>
      <c r="BI47"/>
      <c r="CB47"/>
      <c r="CC47"/>
    </row>
    <row r="48" spans="3:81" x14ac:dyDescent="0.25">
      <c r="C48" s="5"/>
      <c r="K48"/>
      <c r="AT48"/>
      <c r="AX48" s="22"/>
      <c r="BI48"/>
      <c r="CB48"/>
      <c r="CC48"/>
    </row>
    <row r="49" spans="3:81" x14ac:dyDescent="0.25">
      <c r="C49" s="5"/>
      <c r="K49"/>
      <c r="AT49"/>
      <c r="AX49" s="22"/>
      <c r="BI49"/>
      <c r="CB49"/>
      <c r="CC49"/>
    </row>
    <row r="50" spans="3:81" x14ac:dyDescent="0.25">
      <c r="C50" s="5"/>
      <c r="K50"/>
      <c r="AT50"/>
      <c r="AX50" s="22"/>
      <c r="BI50"/>
      <c r="CB50"/>
      <c r="CC50"/>
    </row>
    <row r="51" spans="3:81" x14ac:dyDescent="0.25">
      <c r="C51" s="5"/>
      <c r="K51"/>
      <c r="AT51"/>
      <c r="AX51" s="22"/>
      <c r="BI51"/>
      <c r="CB51"/>
      <c r="CC51"/>
    </row>
    <row r="52" spans="3:81" x14ac:dyDescent="0.25">
      <c r="C52" s="5"/>
      <c r="K52"/>
      <c r="AT52"/>
      <c r="AX52" s="22"/>
      <c r="BI52"/>
      <c r="CB52"/>
      <c r="CC52"/>
    </row>
    <row r="53" spans="3:81" x14ac:dyDescent="0.25">
      <c r="C53" s="5"/>
      <c r="K53"/>
      <c r="AT53"/>
      <c r="AX53" s="22"/>
      <c r="BI53"/>
      <c r="CB53"/>
      <c r="CC53"/>
    </row>
    <row r="54" spans="3:81" x14ac:dyDescent="0.25">
      <c r="C54" s="5"/>
      <c r="K54"/>
      <c r="AT54"/>
      <c r="AX54" s="22"/>
      <c r="BI54"/>
      <c r="CB54"/>
      <c r="CC54"/>
    </row>
    <row r="55" spans="3:81" x14ac:dyDescent="0.25">
      <c r="C55" s="5"/>
      <c r="K55"/>
      <c r="AT55"/>
      <c r="AX55" s="22"/>
      <c r="BI55"/>
      <c r="CB55"/>
      <c r="CC55"/>
    </row>
    <row r="56" spans="3:81" x14ac:dyDescent="0.25">
      <c r="C56" s="5"/>
      <c r="K56"/>
      <c r="AT56"/>
      <c r="AX56" s="22"/>
      <c r="BI56"/>
      <c r="CB56"/>
      <c r="CC56"/>
    </row>
    <row r="57" spans="3:81" x14ac:dyDescent="0.25">
      <c r="C57" s="5"/>
      <c r="K57"/>
      <c r="AT57"/>
      <c r="AX57" s="22"/>
      <c r="BI57"/>
      <c r="CB57"/>
      <c r="CC57"/>
    </row>
    <row r="58" spans="3:81" x14ac:dyDescent="0.25">
      <c r="C58" s="5"/>
      <c r="K58"/>
      <c r="AT58"/>
      <c r="AX58" s="22"/>
      <c r="BI58"/>
      <c r="CB58"/>
      <c r="CC58"/>
    </row>
    <row r="59" spans="3:81" x14ac:dyDescent="0.25">
      <c r="C59" s="5"/>
      <c r="K59"/>
      <c r="AT59"/>
      <c r="AX59" s="22"/>
      <c r="BI59"/>
      <c r="CB59"/>
      <c r="CC59"/>
    </row>
    <row r="60" spans="3:81" x14ac:dyDescent="0.25">
      <c r="C60" s="5"/>
      <c r="K60"/>
      <c r="AT60"/>
      <c r="AX60" s="22"/>
      <c r="BI60"/>
      <c r="CB60"/>
      <c r="CC60"/>
    </row>
    <row r="61" spans="3:81" x14ac:dyDescent="0.25">
      <c r="C61" s="5"/>
      <c r="K61"/>
      <c r="AT61"/>
      <c r="AX61" s="22"/>
      <c r="BI61"/>
      <c r="CB61"/>
      <c r="CC61"/>
    </row>
    <row r="62" spans="3:81" x14ac:dyDescent="0.25">
      <c r="C62" s="5"/>
      <c r="K62"/>
      <c r="AT62"/>
      <c r="AX62" s="22"/>
      <c r="BI62"/>
      <c r="CB62"/>
      <c r="CC62"/>
    </row>
    <row r="63" spans="3:81" x14ac:dyDescent="0.25">
      <c r="C63" s="5"/>
      <c r="K63"/>
      <c r="AT63"/>
      <c r="AX63" s="22"/>
      <c r="BI63"/>
      <c r="CB63"/>
      <c r="CC63"/>
    </row>
    <row r="64" spans="3:81" x14ac:dyDescent="0.25">
      <c r="C64" s="5"/>
      <c r="K64"/>
      <c r="AT64"/>
      <c r="AX64" s="22"/>
      <c r="BI64"/>
      <c r="CB64"/>
      <c r="CC64"/>
    </row>
    <row r="65" spans="3:81" x14ac:dyDescent="0.25">
      <c r="C65" s="5"/>
      <c r="K65"/>
      <c r="AT65"/>
      <c r="AX65" s="22"/>
      <c r="BI65"/>
      <c r="CB65"/>
      <c r="CC65"/>
    </row>
    <row r="66" spans="3:81" x14ac:dyDescent="0.25">
      <c r="C66" s="5"/>
      <c r="K66"/>
      <c r="AT66"/>
      <c r="AX66" s="22"/>
      <c r="BI66"/>
      <c r="CB66"/>
      <c r="CC66"/>
    </row>
    <row r="67" spans="3:81" x14ac:dyDescent="0.25">
      <c r="C67" s="5"/>
      <c r="K67"/>
      <c r="AT67"/>
      <c r="AX67" s="22"/>
      <c r="BI67"/>
      <c r="CB67"/>
      <c r="CC67"/>
    </row>
    <row r="68" spans="3:81" x14ac:dyDescent="0.25">
      <c r="C68" s="5"/>
      <c r="K68"/>
      <c r="AT68"/>
      <c r="AX68" s="22"/>
      <c r="BI68"/>
      <c r="CB68"/>
      <c r="CC68"/>
    </row>
    <row r="69" spans="3:81" x14ac:dyDescent="0.25">
      <c r="C69" s="5"/>
      <c r="K69"/>
      <c r="AT69"/>
      <c r="AX69" s="22"/>
      <c r="BI69"/>
      <c r="CB69"/>
      <c r="CC69"/>
    </row>
    <row r="70" spans="3:81" x14ac:dyDescent="0.25">
      <c r="C70" s="5"/>
      <c r="K70"/>
      <c r="AT70"/>
      <c r="AX70" s="22"/>
      <c r="BI70"/>
      <c r="CB70"/>
      <c r="CC70"/>
    </row>
    <row r="71" spans="3:81" x14ac:dyDescent="0.25">
      <c r="C71" s="5"/>
      <c r="K71"/>
      <c r="AT71"/>
      <c r="AX71" s="22"/>
      <c r="BI71"/>
      <c r="CB71"/>
      <c r="CC71"/>
    </row>
    <row r="72" spans="3:81" x14ac:dyDescent="0.25">
      <c r="C72" s="5"/>
      <c r="K72"/>
      <c r="AT72"/>
      <c r="AX72" s="22"/>
      <c r="BI72"/>
      <c r="CB72"/>
      <c r="CC72"/>
    </row>
    <row r="73" spans="3:81" x14ac:dyDescent="0.25">
      <c r="C73" s="5"/>
      <c r="K73"/>
      <c r="AT73"/>
      <c r="AX73" s="22"/>
      <c r="BI73"/>
      <c r="CB73"/>
      <c r="CC73"/>
    </row>
    <row r="74" spans="3:81" x14ac:dyDescent="0.25">
      <c r="C74" s="5"/>
      <c r="K74"/>
      <c r="AT74"/>
      <c r="AX74" s="22"/>
      <c r="BI74"/>
      <c r="CB74"/>
      <c r="CC74"/>
    </row>
    <row r="75" spans="3:81" x14ac:dyDescent="0.25">
      <c r="C75" s="5"/>
      <c r="K75"/>
      <c r="AT75"/>
      <c r="AX75" s="22"/>
      <c r="BI75"/>
      <c r="CB75"/>
      <c r="CC75"/>
    </row>
    <row r="76" spans="3:81" x14ac:dyDescent="0.25">
      <c r="C76" s="5"/>
      <c r="K76"/>
      <c r="AT76"/>
      <c r="AX76" s="22"/>
      <c r="BI76"/>
      <c r="CB76"/>
      <c r="CC76"/>
    </row>
    <row r="77" spans="3:81" x14ac:dyDescent="0.25">
      <c r="C77" s="5"/>
      <c r="K77"/>
      <c r="AT77"/>
      <c r="AX77" s="22"/>
      <c r="BI77"/>
      <c r="CB77"/>
      <c r="CC77"/>
    </row>
    <row r="78" spans="3:81" x14ac:dyDescent="0.25">
      <c r="C78" s="5"/>
      <c r="K78"/>
      <c r="AT78"/>
      <c r="AX78" s="22"/>
      <c r="BI78"/>
      <c r="CB78"/>
      <c r="CC78"/>
    </row>
    <row r="79" spans="3:81" x14ac:dyDescent="0.25">
      <c r="C79" s="5"/>
      <c r="K79"/>
      <c r="AT79"/>
      <c r="AX79" s="22"/>
      <c r="BI79"/>
      <c r="CB79"/>
      <c r="CC79"/>
    </row>
    <row r="80" spans="3:81" x14ac:dyDescent="0.25">
      <c r="C80" s="5"/>
      <c r="K80"/>
      <c r="AT80"/>
      <c r="AX80" s="22"/>
      <c r="BI80"/>
      <c r="CB80"/>
      <c r="CC80"/>
    </row>
    <row r="81" spans="3:81" x14ac:dyDescent="0.25">
      <c r="C81" s="5"/>
      <c r="K81"/>
      <c r="AT81"/>
      <c r="AX81" s="22"/>
      <c r="BI81"/>
      <c r="CB81"/>
      <c r="CC81"/>
    </row>
    <row r="82" spans="3:81" x14ac:dyDescent="0.25">
      <c r="C82" s="5"/>
      <c r="K82"/>
      <c r="AT82"/>
      <c r="AX82" s="22"/>
      <c r="BI82"/>
      <c r="CB82"/>
      <c r="CC82"/>
    </row>
    <row r="83" spans="3:81" x14ac:dyDescent="0.25">
      <c r="C83" s="5"/>
      <c r="K83"/>
      <c r="AT83"/>
      <c r="AX83" s="22"/>
      <c r="BI83"/>
      <c r="CB83"/>
      <c r="CC83"/>
    </row>
    <row r="84" spans="3:81" x14ac:dyDescent="0.25">
      <c r="C84" s="5"/>
      <c r="K84"/>
      <c r="AT84"/>
      <c r="AX84" s="22"/>
      <c r="BI84"/>
      <c r="CB84"/>
      <c r="CC84"/>
    </row>
    <row r="85" spans="3:81" x14ac:dyDescent="0.25">
      <c r="C85" s="5"/>
      <c r="K85"/>
      <c r="AT85"/>
      <c r="AX85" s="22"/>
      <c r="BI85"/>
      <c r="CB85"/>
      <c r="CC85"/>
    </row>
    <row r="86" spans="3:81" x14ac:dyDescent="0.25">
      <c r="C86" s="5"/>
      <c r="K86"/>
      <c r="AT86"/>
      <c r="AX86" s="22"/>
      <c r="BI86"/>
      <c r="CB86"/>
      <c r="CC86"/>
    </row>
    <row r="87" spans="3:81" x14ac:dyDescent="0.25">
      <c r="C87" s="5"/>
      <c r="K87"/>
      <c r="AT87"/>
      <c r="AX87" s="22"/>
      <c r="BI87"/>
      <c r="CB87"/>
      <c r="CC87"/>
    </row>
    <row r="88" spans="3:81" x14ac:dyDescent="0.25">
      <c r="C88" s="5"/>
      <c r="K88"/>
      <c r="AT88"/>
      <c r="AX88" s="22"/>
      <c r="BI88"/>
      <c r="CB88"/>
      <c r="CC88"/>
    </row>
    <row r="89" spans="3:81" x14ac:dyDescent="0.25">
      <c r="C89" s="5"/>
      <c r="K89"/>
      <c r="AT89"/>
      <c r="AX89" s="22"/>
      <c r="BI89"/>
      <c r="CB89"/>
      <c r="CC89"/>
    </row>
    <row r="90" spans="3:81" x14ac:dyDescent="0.25">
      <c r="C90" s="5"/>
      <c r="K90"/>
      <c r="AT90"/>
      <c r="AX90" s="22"/>
      <c r="BI90"/>
      <c r="CB90"/>
      <c r="CC90"/>
    </row>
    <row r="91" spans="3:81" x14ac:dyDescent="0.25">
      <c r="C91" s="5"/>
      <c r="K91"/>
      <c r="AT91"/>
      <c r="AX91" s="22"/>
      <c r="BI91"/>
      <c r="CB91"/>
      <c r="CC91"/>
    </row>
    <row r="92" spans="3:81" x14ac:dyDescent="0.25">
      <c r="C92" s="5"/>
      <c r="K92"/>
      <c r="AT92"/>
      <c r="AX92" s="22"/>
      <c r="BI92"/>
      <c r="CB92"/>
      <c r="CC92"/>
    </row>
    <row r="93" spans="3:81" x14ac:dyDescent="0.25">
      <c r="C93" s="5"/>
      <c r="K93"/>
      <c r="AT93"/>
      <c r="AX93" s="22"/>
      <c r="BI93"/>
      <c r="CB93"/>
      <c r="CC93"/>
    </row>
    <row r="94" spans="3:81" x14ac:dyDescent="0.25">
      <c r="C94" s="5"/>
      <c r="K94"/>
      <c r="AT94"/>
      <c r="AX94" s="22"/>
      <c r="BI94"/>
      <c r="CB94"/>
      <c r="CC94"/>
    </row>
    <row r="95" spans="3:81" x14ac:dyDescent="0.25">
      <c r="C95" s="5"/>
      <c r="K95"/>
      <c r="AT95"/>
      <c r="AX95" s="22"/>
      <c r="BI95"/>
      <c r="CB95"/>
      <c r="CC95"/>
    </row>
    <row r="96" spans="3:81" x14ac:dyDescent="0.25">
      <c r="C96" s="5"/>
      <c r="K96"/>
      <c r="AT96"/>
      <c r="AX96" s="22"/>
      <c r="BI96"/>
      <c r="CB96"/>
      <c r="CC96"/>
    </row>
    <row r="97" spans="3:81" x14ac:dyDescent="0.25">
      <c r="C97" s="5"/>
      <c r="K97"/>
      <c r="AT97"/>
      <c r="AX97" s="22"/>
      <c r="BI97"/>
      <c r="CB97"/>
      <c r="CC97"/>
    </row>
    <row r="98" spans="3:81" x14ac:dyDescent="0.25">
      <c r="C98" s="5"/>
      <c r="K98"/>
      <c r="AT98"/>
      <c r="AX98" s="22"/>
      <c r="BI98"/>
      <c r="CB98"/>
      <c r="CC98"/>
    </row>
    <row r="99" spans="3:81" x14ac:dyDescent="0.25">
      <c r="C99" s="5"/>
      <c r="K99"/>
      <c r="AT99"/>
      <c r="AX99" s="22"/>
      <c r="BI99"/>
      <c r="CB99"/>
      <c r="CC99"/>
    </row>
    <row r="100" spans="3:81" x14ac:dyDescent="0.25">
      <c r="C100" s="5"/>
      <c r="K100"/>
      <c r="AT100"/>
      <c r="AX100" s="22"/>
      <c r="BI100"/>
      <c r="CB100"/>
      <c r="CC100"/>
    </row>
    <row r="101" spans="3:81" x14ac:dyDescent="0.25">
      <c r="C101" s="5"/>
      <c r="K101"/>
      <c r="AT101"/>
      <c r="AX101" s="22"/>
      <c r="BI101"/>
      <c r="CB101"/>
      <c r="CC101"/>
    </row>
    <row r="102" spans="3:81" x14ac:dyDescent="0.25">
      <c r="C102" s="5"/>
      <c r="K102"/>
      <c r="AT102"/>
      <c r="AX102" s="22"/>
      <c r="BI102"/>
      <c r="CB102"/>
      <c r="CC102"/>
    </row>
    <row r="103" spans="3:81" x14ac:dyDescent="0.25">
      <c r="C103" s="5"/>
      <c r="K103"/>
      <c r="AT103"/>
      <c r="AX103" s="22"/>
      <c r="BI103"/>
      <c r="CB103"/>
      <c r="CC103"/>
    </row>
    <row r="104" spans="3:81" x14ac:dyDescent="0.25">
      <c r="C104" s="5"/>
      <c r="K104"/>
      <c r="AT104"/>
      <c r="AX104" s="22"/>
      <c r="BI104"/>
      <c r="CB104"/>
      <c r="CC104"/>
    </row>
    <row r="105" spans="3:81" x14ac:dyDescent="0.25">
      <c r="C105" s="5"/>
      <c r="K105"/>
      <c r="AT105"/>
      <c r="AX105" s="22"/>
      <c r="BI105"/>
      <c r="CB105"/>
      <c r="CC105"/>
    </row>
    <row r="106" spans="3:81" x14ac:dyDescent="0.25">
      <c r="C106" s="5"/>
      <c r="K106"/>
      <c r="AT106"/>
      <c r="AX106" s="22"/>
      <c r="BI106"/>
      <c r="CB106"/>
      <c r="CC106"/>
    </row>
    <row r="107" spans="3:81" x14ac:dyDescent="0.25">
      <c r="C107" s="5"/>
      <c r="K107"/>
      <c r="AT107"/>
      <c r="AX107" s="22"/>
      <c r="BI107"/>
      <c r="CB107"/>
      <c r="CC107"/>
    </row>
    <row r="108" spans="3:81" x14ac:dyDescent="0.25">
      <c r="C108" s="5"/>
      <c r="K108"/>
      <c r="AT108"/>
      <c r="AX108" s="22"/>
      <c r="BI108"/>
      <c r="CB108"/>
      <c r="CC108"/>
    </row>
    <row r="109" spans="3:81" x14ac:dyDescent="0.25">
      <c r="C109" s="5"/>
      <c r="K109"/>
      <c r="AT109"/>
      <c r="AX109" s="22"/>
      <c r="BI109"/>
      <c r="CB109"/>
      <c r="CC109"/>
    </row>
    <row r="110" spans="3:81" x14ac:dyDescent="0.25">
      <c r="C110" s="5"/>
      <c r="K110"/>
      <c r="AT110"/>
      <c r="AX110" s="22"/>
      <c r="BI110"/>
      <c r="CB110"/>
      <c r="CC110"/>
    </row>
    <row r="111" spans="3:81" x14ac:dyDescent="0.25">
      <c r="C111" s="5"/>
      <c r="K111"/>
      <c r="AT111"/>
      <c r="AX111" s="22"/>
      <c r="BI111"/>
      <c r="CB111"/>
      <c r="CC111"/>
    </row>
    <row r="112" spans="3:81" x14ac:dyDescent="0.25">
      <c r="C112" s="5"/>
      <c r="K112"/>
      <c r="AT112"/>
      <c r="AX112" s="22"/>
      <c r="BI112"/>
      <c r="CB112"/>
      <c r="CC112"/>
    </row>
    <row r="113" spans="3:81" x14ac:dyDescent="0.25">
      <c r="C113" s="5"/>
      <c r="K113"/>
      <c r="AT113"/>
      <c r="AX113" s="22"/>
      <c r="BI113"/>
      <c r="CB113"/>
      <c r="CC113"/>
    </row>
    <row r="114" spans="3:81" x14ac:dyDescent="0.25">
      <c r="C114" s="5"/>
      <c r="K114"/>
      <c r="AT114"/>
      <c r="AX114" s="22"/>
      <c r="BI114"/>
      <c r="CB114"/>
      <c r="CC114"/>
    </row>
    <row r="115" spans="3:81" x14ac:dyDescent="0.25">
      <c r="C115" s="5"/>
      <c r="K115"/>
      <c r="AT115"/>
      <c r="AX115" s="22"/>
      <c r="BI115"/>
      <c r="CB115"/>
      <c r="CC115"/>
    </row>
    <row r="116" spans="3:81" x14ac:dyDescent="0.25">
      <c r="C116" s="5"/>
      <c r="K116"/>
      <c r="AT116"/>
      <c r="AX116" s="22"/>
      <c r="BI116"/>
      <c r="CB116"/>
      <c r="CC116"/>
    </row>
    <row r="117" spans="3:81" x14ac:dyDescent="0.25">
      <c r="C117" s="5"/>
      <c r="K117"/>
      <c r="AT117"/>
      <c r="AX117" s="22"/>
      <c r="BI117"/>
      <c r="CB117"/>
      <c r="CC117"/>
    </row>
    <row r="118" spans="3:81" x14ac:dyDescent="0.25">
      <c r="C118" s="5"/>
      <c r="K118"/>
      <c r="AT118"/>
      <c r="AX118" s="22"/>
      <c r="BI118"/>
      <c r="CB118"/>
      <c r="CC118"/>
    </row>
    <row r="119" spans="3:81" x14ac:dyDescent="0.25">
      <c r="C119" s="5"/>
      <c r="K119"/>
      <c r="AT119"/>
      <c r="AX119" s="22"/>
      <c r="BI119"/>
      <c r="CB119"/>
      <c r="CC119"/>
    </row>
    <row r="120" spans="3:81" x14ac:dyDescent="0.25">
      <c r="C120" s="5"/>
      <c r="K120"/>
      <c r="AT120"/>
      <c r="AX120" s="22"/>
      <c r="BI120"/>
      <c r="CB120"/>
      <c r="CC120"/>
    </row>
    <row r="121" spans="3:81" x14ac:dyDescent="0.25">
      <c r="C121" s="5"/>
      <c r="K121"/>
      <c r="AT121"/>
      <c r="AX121" s="22"/>
      <c r="BI121"/>
      <c r="CB121"/>
      <c r="CC121"/>
    </row>
    <row r="122" spans="3:81" x14ac:dyDescent="0.25">
      <c r="C122" s="5"/>
      <c r="K122"/>
      <c r="AT122"/>
      <c r="AX122" s="22"/>
      <c r="BI122"/>
      <c r="CB122"/>
      <c r="CC122"/>
    </row>
    <row r="123" spans="3:81" x14ac:dyDescent="0.25">
      <c r="C123" s="5"/>
      <c r="K123"/>
      <c r="AT123"/>
      <c r="AX123" s="22"/>
      <c r="BI123"/>
      <c r="CB123"/>
      <c r="CC123"/>
    </row>
    <row r="124" spans="3:81" x14ac:dyDescent="0.25">
      <c r="C124" s="5"/>
      <c r="K124"/>
      <c r="AT124"/>
      <c r="AX124" s="22"/>
      <c r="BI124"/>
      <c r="CB124"/>
      <c r="CC124"/>
    </row>
    <row r="125" spans="3:81" x14ac:dyDescent="0.25">
      <c r="C125" s="5"/>
      <c r="K125"/>
      <c r="AT125"/>
      <c r="AX125" s="22"/>
      <c r="BI125"/>
      <c r="CB125"/>
      <c r="CC125"/>
    </row>
    <row r="126" spans="3:81" x14ac:dyDescent="0.25">
      <c r="C126" s="5"/>
      <c r="K126"/>
      <c r="AT126"/>
      <c r="AX126" s="22"/>
      <c r="BI126"/>
      <c r="CB126"/>
      <c r="CC126"/>
    </row>
    <row r="127" spans="3:81" x14ac:dyDescent="0.25">
      <c r="C127" s="5"/>
      <c r="K127"/>
      <c r="AT127"/>
      <c r="AX127" s="22"/>
      <c r="BI127"/>
      <c r="CB127"/>
      <c r="CC127"/>
    </row>
    <row r="128" spans="3:81" x14ac:dyDescent="0.25">
      <c r="C128" s="5"/>
      <c r="K128"/>
      <c r="AT128"/>
      <c r="AX128" s="22"/>
      <c r="BI128"/>
      <c r="CB128"/>
      <c r="CC128"/>
    </row>
    <row r="129" spans="3:81" x14ac:dyDescent="0.25">
      <c r="C129" s="5"/>
      <c r="K129"/>
      <c r="AT129"/>
      <c r="AX129" s="22"/>
      <c r="BI129"/>
      <c r="CB129"/>
      <c r="CC129"/>
    </row>
    <row r="130" spans="3:81" x14ac:dyDescent="0.25">
      <c r="C130" s="5"/>
      <c r="K130"/>
      <c r="AT130"/>
      <c r="AX130" s="22"/>
      <c r="BI130"/>
      <c r="CB130"/>
      <c r="CC130"/>
    </row>
    <row r="131" spans="3:81" x14ac:dyDescent="0.25">
      <c r="C131" s="5"/>
      <c r="K131"/>
      <c r="AT131"/>
      <c r="AX131" s="22"/>
      <c r="BI131"/>
      <c r="CB131"/>
      <c r="CC131"/>
    </row>
    <row r="132" spans="3:81" x14ac:dyDescent="0.25">
      <c r="C132" s="5"/>
      <c r="K132"/>
      <c r="AT132"/>
      <c r="AX132" s="22"/>
      <c r="BI132"/>
      <c r="CB132"/>
      <c r="CC132"/>
    </row>
    <row r="133" spans="3:81" x14ac:dyDescent="0.25">
      <c r="C133" s="5"/>
      <c r="K133"/>
      <c r="AT133"/>
      <c r="AX133" s="22"/>
      <c r="BI133"/>
      <c r="CB133"/>
      <c r="CC133"/>
    </row>
    <row r="134" spans="3:81" x14ac:dyDescent="0.25">
      <c r="C134" s="5"/>
      <c r="K134"/>
      <c r="AT134"/>
      <c r="AX134" s="22"/>
      <c r="BI134"/>
      <c r="CB134"/>
      <c r="CC134"/>
    </row>
    <row r="135" spans="3:81" x14ac:dyDescent="0.25">
      <c r="C135" s="5"/>
      <c r="K135"/>
      <c r="AT135"/>
      <c r="AX135" s="22"/>
      <c r="BI135"/>
      <c r="CB135"/>
      <c r="CC135"/>
    </row>
    <row r="136" spans="3:81" x14ac:dyDescent="0.25">
      <c r="C136" s="5"/>
      <c r="K136"/>
      <c r="AT136"/>
      <c r="AX136" s="22"/>
      <c r="BI136"/>
      <c r="CB136"/>
      <c r="CC136"/>
    </row>
    <row r="137" spans="3:81" x14ac:dyDescent="0.25">
      <c r="C137" s="5"/>
      <c r="K137"/>
      <c r="AT137"/>
      <c r="AX137" s="22"/>
      <c r="BI137"/>
      <c r="CB137"/>
      <c r="CC137"/>
    </row>
    <row r="138" spans="3:81" x14ac:dyDescent="0.25">
      <c r="C138" s="5"/>
      <c r="K138"/>
      <c r="AT138"/>
      <c r="AX138" s="22"/>
      <c r="BI138"/>
      <c r="CB138"/>
      <c r="CC138"/>
    </row>
    <row r="139" spans="3:81" x14ac:dyDescent="0.25">
      <c r="C139" s="5"/>
      <c r="K139"/>
      <c r="AT139"/>
      <c r="AX139" s="22"/>
      <c r="BI139"/>
      <c r="CB139"/>
      <c r="CC139"/>
    </row>
    <row r="140" spans="3:81" x14ac:dyDescent="0.25">
      <c r="C140" s="5"/>
      <c r="K140"/>
      <c r="AT140"/>
      <c r="AX140" s="22"/>
      <c r="BI140"/>
      <c r="CB140"/>
      <c r="CC140"/>
    </row>
    <row r="141" spans="3:81" x14ac:dyDescent="0.25">
      <c r="C141" s="5"/>
      <c r="K141"/>
      <c r="AT141"/>
      <c r="AX141" s="22"/>
      <c r="BI141"/>
      <c r="CB141"/>
      <c r="CC141"/>
    </row>
    <row r="142" spans="3:81" x14ac:dyDescent="0.25">
      <c r="C142" s="5"/>
      <c r="K142"/>
      <c r="AT142"/>
      <c r="AX142" s="22"/>
      <c r="BI142"/>
      <c r="CB142"/>
      <c r="CC142"/>
    </row>
    <row r="143" spans="3:81" x14ac:dyDescent="0.25">
      <c r="C143" s="5"/>
      <c r="K143"/>
      <c r="AT143"/>
      <c r="AX143" s="22"/>
      <c r="BI143"/>
      <c r="CB143"/>
      <c r="CC143"/>
    </row>
    <row r="144" spans="3:81" x14ac:dyDescent="0.25">
      <c r="C144" s="5"/>
      <c r="K144"/>
      <c r="AT144"/>
      <c r="AX144" s="22"/>
      <c r="BI144"/>
      <c r="CB144"/>
      <c r="CC144"/>
    </row>
    <row r="145" spans="3:81" x14ac:dyDescent="0.25">
      <c r="C145" s="5"/>
      <c r="K145"/>
      <c r="AT145"/>
      <c r="AX145" s="22"/>
      <c r="BI145"/>
      <c r="CB145"/>
      <c r="CC145"/>
    </row>
    <row r="146" spans="3:81" x14ac:dyDescent="0.25">
      <c r="C146" s="5"/>
      <c r="K146"/>
      <c r="AT146"/>
      <c r="AX146" s="22"/>
      <c r="BI146"/>
      <c r="CB146"/>
      <c r="CC146"/>
    </row>
    <row r="147" spans="3:81" x14ac:dyDescent="0.25">
      <c r="C147" s="5"/>
      <c r="K147"/>
      <c r="AT147"/>
      <c r="AX147" s="22"/>
      <c r="BI147"/>
      <c r="CB147"/>
      <c r="CC147"/>
    </row>
    <row r="148" spans="3:81" x14ac:dyDescent="0.25">
      <c r="C148" s="5"/>
      <c r="K148"/>
      <c r="AT148"/>
      <c r="AX148" s="22"/>
      <c r="BI148"/>
      <c r="CB148"/>
      <c r="CC148"/>
    </row>
    <row r="149" spans="3:81" x14ac:dyDescent="0.25">
      <c r="C149" s="5"/>
      <c r="K149"/>
      <c r="AT149"/>
      <c r="AX149" s="22"/>
      <c r="BI149"/>
      <c r="CB149"/>
      <c r="CC149"/>
    </row>
    <row r="150" spans="3:81" x14ac:dyDescent="0.25">
      <c r="C150" s="5"/>
      <c r="K150"/>
      <c r="AT150"/>
      <c r="AX150" s="22"/>
      <c r="BI150"/>
      <c r="CB150"/>
      <c r="CC150"/>
    </row>
    <row r="151" spans="3:81" x14ac:dyDescent="0.25">
      <c r="C151" s="5"/>
      <c r="K151"/>
      <c r="AT151"/>
      <c r="AX151" s="22"/>
      <c r="BI151"/>
      <c r="CB151"/>
      <c r="CC151"/>
    </row>
    <row r="152" spans="3:81" x14ac:dyDescent="0.25">
      <c r="C152" s="5"/>
      <c r="K152"/>
      <c r="AT152"/>
      <c r="AX152" s="22"/>
      <c r="BI152"/>
      <c r="CB152"/>
      <c r="CC152"/>
    </row>
    <row r="153" spans="3:81" x14ac:dyDescent="0.25">
      <c r="C153" s="5"/>
      <c r="K153"/>
      <c r="AT153"/>
      <c r="AX153" s="22"/>
      <c r="BI153"/>
      <c r="CB153"/>
      <c r="CC153"/>
    </row>
    <row r="154" spans="3:81" x14ac:dyDescent="0.25">
      <c r="C154" s="5"/>
      <c r="K154"/>
      <c r="AT154"/>
      <c r="AX154" s="22"/>
      <c r="BI154"/>
      <c r="CB154"/>
      <c r="CC154"/>
    </row>
    <row r="155" spans="3:81" x14ac:dyDescent="0.25">
      <c r="C155" s="5"/>
      <c r="K155"/>
      <c r="AT155"/>
      <c r="AX155" s="22"/>
      <c r="BI155"/>
      <c r="CB155"/>
      <c r="CC155"/>
    </row>
    <row r="156" spans="3:81" x14ac:dyDescent="0.25">
      <c r="C156" s="5"/>
      <c r="K156"/>
      <c r="AT156"/>
      <c r="AX156" s="22"/>
      <c r="BI156"/>
      <c r="CB156"/>
      <c r="CC156"/>
    </row>
    <row r="157" spans="3:81" x14ac:dyDescent="0.25">
      <c r="C157" s="5"/>
      <c r="K157"/>
      <c r="AT157"/>
      <c r="AX157" s="22"/>
      <c r="BI157"/>
      <c r="CB157"/>
      <c r="CC157"/>
    </row>
    <row r="158" spans="3:81" x14ac:dyDescent="0.25">
      <c r="C158" s="5"/>
      <c r="K158"/>
      <c r="AT158"/>
      <c r="AX158" s="22"/>
      <c r="BI158"/>
      <c r="CB158"/>
      <c r="CC158"/>
    </row>
    <row r="159" spans="3:81" x14ac:dyDescent="0.25">
      <c r="C159" s="5"/>
      <c r="K159"/>
      <c r="AT159"/>
      <c r="AX159" s="22"/>
      <c r="BI159"/>
      <c r="CB159"/>
      <c r="CC159"/>
    </row>
    <row r="160" spans="3:81" x14ac:dyDescent="0.25">
      <c r="C160" s="5"/>
      <c r="K160"/>
      <c r="AT160"/>
      <c r="AX160" s="22"/>
      <c r="BI160"/>
      <c r="CB160"/>
      <c r="CC160"/>
    </row>
    <row r="161" spans="3:81" x14ac:dyDescent="0.25">
      <c r="C161" s="5"/>
      <c r="K161"/>
      <c r="AT161"/>
      <c r="AX161" s="22"/>
      <c r="BI161"/>
      <c r="CB161"/>
      <c r="CC161"/>
    </row>
    <row r="162" spans="3:81" x14ac:dyDescent="0.25">
      <c r="C162" s="5"/>
      <c r="K162"/>
      <c r="AT162"/>
      <c r="AX162" s="22"/>
      <c r="BI162"/>
      <c r="CB162"/>
      <c r="CC162"/>
    </row>
    <row r="163" spans="3:81" x14ac:dyDescent="0.25">
      <c r="C163" s="5"/>
      <c r="K163"/>
      <c r="AT163"/>
      <c r="AX163" s="22"/>
      <c r="BI163"/>
      <c r="CB163"/>
      <c r="CC163"/>
    </row>
    <row r="164" spans="3:81" x14ac:dyDescent="0.25">
      <c r="C164" s="5"/>
      <c r="K164"/>
      <c r="AT164"/>
      <c r="AX164" s="22"/>
      <c r="BI164"/>
      <c r="CB164"/>
      <c r="CC164"/>
    </row>
    <row r="165" spans="3:81" x14ac:dyDescent="0.25">
      <c r="C165" s="5"/>
      <c r="K165"/>
      <c r="AT165"/>
      <c r="AX165" s="22"/>
      <c r="BI165"/>
      <c r="CB165"/>
      <c r="CC165"/>
    </row>
    <row r="166" spans="3:81" x14ac:dyDescent="0.25">
      <c r="C166" s="5"/>
      <c r="K166"/>
      <c r="AT166"/>
      <c r="AX166" s="22"/>
      <c r="BI166"/>
      <c r="CB166"/>
      <c r="CC166"/>
    </row>
    <row r="167" spans="3:81" x14ac:dyDescent="0.25">
      <c r="C167" s="5"/>
      <c r="K167"/>
      <c r="AT167"/>
      <c r="AX167" s="22"/>
      <c r="BI167"/>
      <c r="CB167"/>
      <c r="CC167"/>
    </row>
    <row r="168" spans="3:81" x14ac:dyDescent="0.25">
      <c r="C168" s="5"/>
      <c r="K168"/>
      <c r="AT168"/>
      <c r="AX168" s="22"/>
      <c r="BI168"/>
      <c r="CB168"/>
      <c r="CC168"/>
    </row>
    <row r="169" spans="3:81" x14ac:dyDescent="0.25">
      <c r="C169" s="5"/>
      <c r="K169"/>
      <c r="AT169"/>
      <c r="AX169" s="22"/>
      <c r="BI169"/>
      <c r="CB169"/>
      <c r="CC169"/>
    </row>
    <row r="170" spans="3:81" x14ac:dyDescent="0.25">
      <c r="C170" s="5"/>
      <c r="K170"/>
      <c r="AT170"/>
      <c r="AX170" s="22"/>
      <c r="BI170"/>
      <c r="CB170"/>
      <c r="CC170"/>
    </row>
    <row r="171" spans="3:81" x14ac:dyDescent="0.25">
      <c r="C171" s="5"/>
      <c r="K171"/>
      <c r="AT171"/>
      <c r="AX171" s="22"/>
      <c r="BI171"/>
      <c r="CB171"/>
      <c r="CC171"/>
    </row>
    <row r="172" spans="3:81" x14ac:dyDescent="0.25">
      <c r="C172" s="5"/>
      <c r="K172"/>
      <c r="AT172"/>
      <c r="AX172" s="22"/>
      <c r="BI172"/>
      <c r="CB172"/>
      <c r="CC172"/>
    </row>
    <row r="173" spans="3:81" x14ac:dyDescent="0.25">
      <c r="C173" s="5"/>
      <c r="K173"/>
      <c r="AT173"/>
      <c r="AX173" s="22"/>
      <c r="BI173"/>
      <c r="CB173"/>
      <c r="CC173"/>
    </row>
    <row r="174" spans="3:81" x14ac:dyDescent="0.25">
      <c r="C174" s="5"/>
      <c r="K174"/>
      <c r="AT174"/>
      <c r="AX174" s="22"/>
      <c r="BI174"/>
      <c r="CB174"/>
      <c r="CC174"/>
    </row>
    <row r="175" spans="3:81" x14ac:dyDescent="0.25">
      <c r="C175" s="5"/>
      <c r="K175"/>
      <c r="AT175"/>
      <c r="AX175" s="22"/>
      <c r="BI175"/>
      <c r="CB175"/>
      <c r="CC175"/>
    </row>
    <row r="176" spans="3:81" x14ac:dyDescent="0.25">
      <c r="C176" s="5"/>
      <c r="K176"/>
      <c r="AT176"/>
      <c r="AX176" s="22"/>
      <c r="BI176"/>
      <c r="CB176"/>
      <c r="CC176"/>
    </row>
    <row r="177" spans="3:81" x14ac:dyDescent="0.25">
      <c r="C177" s="5"/>
      <c r="K177"/>
      <c r="AT177"/>
      <c r="AX177" s="22"/>
      <c r="BI177"/>
      <c r="CB177"/>
      <c r="CC177"/>
    </row>
    <row r="178" spans="3:81" x14ac:dyDescent="0.25">
      <c r="C178" s="5"/>
      <c r="K178"/>
      <c r="AT178"/>
      <c r="AX178" s="22"/>
      <c r="BI178"/>
      <c r="CB178"/>
      <c r="CC178"/>
    </row>
    <row r="179" spans="3:81" x14ac:dyDescent="0.25">
      <c r="C179" s="5"/>
      <c r="K179"/>
      <c r="AT179"/>
      <c r="AX179" s="22"/>
      <c r="BI179"/>
      <c r="CB179"/>
      <c r="CC179"/>
    </row>
    <row r="180" spans="3:81" x14ac:dyDescent="0.25">
      <c r="C180" s="5"/>
      <c r="K180"/>
      <c r="AT180"/>
      <c r="AX180" s="22"/>
      <c r="BI180"/>
      <c r="CB180"/>
      <c r="CC180"/>
    </row>
    <row r="181" spans="3:81" x14ac:dyDescent="0.25">
      <c r="C181" s="5"/>
      <c r="K181"/>
      <c r="AT181"/>
      <c r="AX181" s="22"/>
      <c r="BI181"/>
      <c r="CB181"/>
      <c r="CC181"/>
    </row>
    <row r="182" spans="3:81" x14ac:dyDescent="0.25">
      <c r="C182" s="5"/>
      <c r="K182"/>
      <c r="AT182"/>
      <c r="AX182" s="22"/>
      <c r="BI182"/>
      <c r="CB182"/>
      <c r="CC182"/>
    </row>
    <row r="183" spans="3:81" x14ac:dyDescent="0.25">
      <c r="C183" s="5"/>
      <c r="K183"/>
      <c r="AT183"/>
      <c r="AX183" s="22"/>
      <c r="BI183"/>
      <c r="CB183"/>
      <c r="CC183"/>
    </row>
    <row r="184" spans="3:81" x14ac:dyDescent="0.25">
      <c r="C184" s="5"/>
      <c r="K184"/>
      <c r="AT184"/>
      <c r="AX184" s="22"/>
      <c r="BI184"/>
      <c r="CB184"/>
      <c r="CC184"/>
    </row>
    <row r="185" spans="3:81" x14ac:dyDescent="0.25">
      <c r="C185" s="5"/>
      <c r="K185"/>
      <c r="AT185"/>
      <c r="AX185" s="22"/>
      <c r="BI185"/>
      <c r="CB185"/>
      <c r="CC185"/>
    </row>
    <row r="186" spans="3:81" x14ac:dyDescent="0.25">
      <c r="C186" s="5"/>
      <c r="K186"/>
      <c r="AT186"/>
      <c r="AX186" s="22"/>
      <c r="BI186"/>
      <c r="CB186"/>
      <c r="CC186"/>
    </row>
    <row r="187" spans="3:81" x14ac:dyDescent="0.25">
      <c r="C187" s="5"/>
      <c r="K187"/>
      <c r="AT187"/>
      <c r="AX187" s="22"/>
      <c r="BI187"/>
      <c r="CB187"/>
      <c r="CC187"/>
    </row>
    <row r="188" spans="3:81" x14ac:dyDescent="0.25">
      <c r="C188" s="5"/>
      <c r="K188"/>
      <c r="AT188"/>
      <c r="AX188" s="22"/>
      <c r="BI188"/>
      <c r="CB188"/>
      <c r="CC188"/>
    </row>
    <row r="189" spans="3:81" x14ac:dyDescent="0.25">
      <c r="C189" s="5"/>
      <c r="K189"/>
      <c r="AT189"/>
      <c r="AX189" s="22"/>
      <c r="BI189"/>
      <c r="CB189"/>
      <c r="CC189"/>
    </row>
    <row r="190" spans="3:81" x14ac:dyDescent="0.25">
      <c r="C190" s="5"/>
      <c r="K190"/>
      <c r="AT190"/>
      <c r="AX190" s="22"/>
      <c r="BI190"/>
      <c r="CB190"/>
      <c r="CC190"/>
    </row>
    <row r="191" spans="3:81" x14ac:dyDescent="0.25">
      <c r="C191" s="5"/>
      <c r="K191"/>
      <c r="AT191"/>
      <c r="AX191" s="22"/>
      <c r="BI191"/>
      <c r="CB191"/>
      <c r="CC191"/>
    </row>
    <row r="192" spans="3:81" x14ac:dyDescent="0.25">
      <c r="C192" s="5"/>
      <c r="K192"/>
      <c r="AT192"/>
      <c r="AX192" s="22"/>
      <c r="BI192"/>
      <c r="CB192"/>
      <c r="CC192"/>
    </row>
    <row r="193" spans="3:81" x14ac:dyDescent="0.25">
      <c r="C193" s="5"/>
      <c r="K193"/>
      <c r="AT193"/>
      <c r="AX193" s="22"/>
      <c r="BI193"/>
      <c r="CB193"/>
      <c r="CC193"/>
    </row>
    <row r="194" spans="3:81" x14ac:dyDescent="0.25">
      <c r="C194" s="5"/>
      <c r="K194"/>
      <c r="AT194"/>
      <c r="AX194" s="22"/>
      <c r="BI194"/>
      <c r="CB194"/>
      <c r="CC194"/>
    </row>
    <row r="195" spans="3:81" x14ac:dyDescent="0.25">
      <c r="C195" s="5"/>
      <c r="K195"/>
      <c r="AT195"/>
      <c r="AX195" s="22"/>
      <c r="BI195"/>
      <c r="CB195"/>
      <c r="CC195"/>
    </row>
    <row r="196" spans="3:81" x14ac:dyDescent="0.25">
      <c r="C196" s="5"/>
      <c r="K196"/>
      <c r="AT196"/>
      <c r="AX196" s="22"/>
      <c r="BI196"/>
      <c r="CB196"/>
      <c r="CC196"/>
    </row>
    <row r="197" spans="3:81" x14ac:dyDescent="0.25">
      <c r="C197" s="5"/>
      <c r="K197"/>
      <c r="AT197"/>
      <c r="AX197" s="22"/>
      <c r="BI197"/>
      <c r="CB197"/>
      <c r="CC197"/>
    </row>
    <row r="198" spans="3:81" x14ac:dyDescent="0.25">
      <c r="C198" s="5"/>
      <c r="K198"/>
      <c r="AT198"/>
      <c r="AX198" s="22"/>
      <c r="BI198"/>
      <c r="CB198"/>
      <c r="CC198"/>
    </row>
    <row r="199" spans="3:81" x14ac:dyDescent="0.25">
      <c r="C199" s="5"/>
      <c r="K199"/>
      <c r="AT199"/>
      <c r="AX199" s="22"/>
      <c r="BI199"/>
      <c r="CB199"/>
      <c r="CC199"/>
    </row>
    <row r="200" spans="3:81" x14ac:dyDescent="0.25">
      <c r="C200" s="5"/>
      <c r="K200"/>
      <c r="AT200"/>
      <c r="AX200" s="22"/>
      <c r="BI200"/>
      <c r="CB200"/>
      <c r="CC200"/>
    </row>
    <row r="201" spans="3:81" x14ac:dyDescent="0.25">
      <c r="C201" s="5"/>
      <c r="K201"/>
      <c r="AT201"/>
      <c r="AX201" s="22"/>
      <c r="BI201"/>
      <c r="CB201"/>
      <c r="CC201"/>
    </row>
    <row r="202" spans="3:81" x14ac:dyDescent="0.25">
      <c r="C202" s="5"/>
      <c r="K202"/>
      <c r="AT202"/>
      <c r="AX202" s="22"/>
      <c r="BI202"/>
      <c r="CB202"/>
      <c r="CC202"/>
    </row>
    <row r="203" spans="3:81" x14ac:dyDescent="0.25">
      <c r="C203" s="5"/>
      <c r="K203"/>
      <c r="AT203"/>
      <c r="AX203" s="22"/>
      <c r="BI203"/>
      <c r="CB203"/>
      <c r="CC203"/>
    </row>
    <row r="204" spans="3:81" x14ac:dyDescent="0.25">
      <c r="C204" s="5"/>
      <c r="K204"/>
      <c r="AT204"/>
      <c r="AX204" s="22"/>
      <c r="BI204"/>
      <c r="CB204"/>
      <c r="CC204"/>
    </row>
    <row r="205" spans="3:81" x14ac:dyDescent="0.25">
      <c r="C205" s="5"/>
      <c r="K205"/>
      <c r="AT205"/>
      <c r="AX205" s="22"/>
      <c r="BI205"/>
      <c r="CB205"/>
      <c r="CC205"/>
    </row>
    <row r="206" spans="3:81" x14ac:dyDescent="0.25">
      <c r="C206" s="5"/>
      <c r="K206"/>
      <c r="AT206"/>
      <c r="AX206" s="22"/>
      <c r="BI206"/>
      <c r="CB206"/>
      <c r="CC206"/>
    </row>
    <row r="207" spans="3:81" x14ac:dyDescent="0.25">
      <c r="C207" s="5"/>
      <c r="K207"/>
      <c r="AT207"/>
      <c r="AX207" s="22"/>
      <c r="BI207"/>
      <c r="CB207"/>
      <c r="CC207"/>
    </row>
    <row r="208" spans="3:81" x14ac:dyDescent="0.25">
      <c r="C208" s="5"/>
      <c r="K208"/>
      <c r="AT208"/>
      <c r="AX208" s="22"/>
      <c r="BI208"/>
      <c r="CB208"/>
      <c r="CC208"/>
    </row>
    <row r="209" spans="3:81" x14ac:dyDescent="0.25">
      <c r="C209" s="5"/>
      <c r="K209"/>
      <c r="AT209"/>
      <c r="AX209" s="22"/>
      <c r="BI209"/>
      <c r="CB209"/>
      <c r="CC209"/>
    </row>
    <row r="210" spans="3:81" x14ac:dyDescent="0.25">
      <c r="C210" s="5"/>
      <c r="K210"/>
      <c r="AT210"/>
      <c r="AX210" s="22"/>
      <c r="BI210"/>
      <c r="CB210"/>
      <c r="CC210"/>
    </row>
    <row r="211" spans="3:81" x14ac:dyDescent="0.25">
      <c r="C211" s="5"/>
      <c r="K211"/>
      <c r="AT211"/>
      <c r="AX211" s="22"/>
      <c r="BI211"/>
      <c r="CB211"/>
      <c r="CC211"/>
    </row>
    <row r="212" spans="3:81" x14ac:dyDescent="0.25">
      <c r="C212" s="5"/>
      <c r="K212"/>
      <c r="AT212"/>
      <c r="AX212" s="22"/>
      <c r="BI212"/>
      <c r="CB212"/>
      <c r="CC212"/>
    </row>
    <row r="213" spans="3:81" x14ac:dyDescent="0.25">
      <c r="C213" s="5"/>
      <c r="K213"/>
      <c r="AT213"/>
      <c r="AX213" s="22"/>
      <c r="BI213"/>
      <c r="CB213"/>
      <c r="CC213"/>
    </row>
    <row r="214" spans="3:81" x14ac:dyDescent="0.25">
      <c r="C214" s="5"/>
      <c r="K214"/>
      <c r="AT214"/>
      <c r="AX214" s="22"/>
      <c r="BI214"/>
      <c r="CB214"/>
      <c r="CC214"/>
    </row>
    <row r="215" spans="3:81" x14ac:dyDescent="0.25">
      <c r="C215" s="5"/>
      <c r="K215"/>
      <c r="AT215"/>
      <c r="AX215" s="22"/>
      <c r="BI215"/>
      <c r="CB215"/>
      <c r="CC215"/>
    </row>
    <row r="216" spans="3:81" x14ac:dyDescent="0.25">
      <c r="C216" s="5"/>
      <c r="K216"/>
      <c r="AT216"/>
      <c r="AX216" s="22"/>
      <c r="BI216"/>
      <c r="CB216"/>
      <c r="CC216"/>
    </row>
    <row r="217" spans="3:81" x14ac:dyDescent="0.25">
      <c r="C217" s="5"/>
      <c r="K217"/>
      <c r="AT217"/>
      <c r="AX217" s="22"/>
      <c r="BI217"/>
      <c r="CB217"/>
      <c r="CC217"/>
    </row>
    <row r="218" spans="3:81" x14ac:dyDescent="0.25">
      <c r="C218" s="5"/>
      <c r="K218"/>
      <c r="AT218"/>
      <c r="AX218" s="22"/>
      <c r="BI218"/>
      <c r="CB218"/>
      <c r="CC218"/>
    </row>
    <row r="219" spans="3:81" x14ac:dyDescent="0.25">
      <c r="C219" s="5"/>
      <c r="K219"/>
      <c r="AT219"/>
      <c r="AX219" s="22"/>
      <c r="BI219"/>
      <c r="CB219"/>
      <c r="CC219"/>
    </row>
    <row r="220" spans="3:81" x14ac:dyDescent="0.25">
      <c r="C220" s="5"/>
      <c r="K220"/>
      <c r="AT220"/>
      <c r="AX220" s="22"/>
      <c r="BI220"/>
      <c r="CB220"/>
      <c r="CC220"/>
    </row>
    <row r="221" spans="3:81" x14ac:dyDescent="0.25">
      <c r="C221" s="5"/>
      <c r="K221"/>
      <c r="AT221"/>
      <c r="AX221" s="22"/>
      <c r="BI221"/>
      <c r="CB221"/>
      <c r="CC221"/>
    </row>
    <row r="222" spans="3:81" x14ac:dyDescent="0.25">
      <c r="C222" s="5"/>
      <c r="K222"/>
      <c r="AT222"/>
      <c r="AX222" s="22"/>
      <c r="BI222"/>
      <c r="CB222"/>
      <c r="CC222"/>
    </row>
    <row r="223" spans="3:81" x14ac:dyDescent="0.25">
      <c r="C223" s="5"/>
      <c r="K223"/>
      <c r="AT223"/>
      <c r="AX223" s="22"/>
      <c r="BI223"/>
      <c r="CB223"/>
      <c r="CC223"/>
    </row>
    <row r="224" spans="3:81" x14ac:dyDescent="0.25">
      <c r="C224" s="5"/>
      <c r="K224"/>
      <c r="AT224"/>
      <c r="AX224" s="22"/>
      <c r="BI224"/>
      <c r="CB224"/>
      <c r="CC224"/>
    </row>
    <row r="225" spans="3:81" x14ac:dyDescent="0.25">
      <c r="C225" s="5"/>
      <c r="K225"/>
      <c r="AT225"/>
      <c r="AX225" s="22"/>
      <c r="BI225"/>
      <c r="CB225"/>
      <c r="CC225"/>
    </row>
    <row r="226" spans="3:81" x14ac:dyDescent="0.25">
      <c r="C226" s="5"/>
      <c r="K226"/>
      <c r="AT226"/>
      <c r="AX226" s="22"/>
      <c r="BI226"/>
      <c r="CB226"/>
      <c r="CC226"/>
    </row>
    <row r="227" spans="3:81" x14ac:dyDescent="0.25">
      <c r="C227" s="5"/>
      <c r="K227"/>
      <c r="AT227"/>
      <c r="AX227" s="22"/>
      <c r="BI227"/>
      <c r="CB227"/>
      <c r="CC227"/>
    </row>
    <row r="228" spans="3:81" x14ac:dyDescent="0.25">
      <c r="C228" s="5"/>
      <c r="K228"/>
      <c r="AT228"/>
      <c r="AX228" s="22"/>
      <c r="BI228"/>
      <c r="CB228"/>
      <c r="CC228"/>
    </row>
    <row r="229" spans="3:81" x14ac:dyDescent="0.25">
      <c r="C229" s="5"/>
      <c r="K229"/>
      <c r="AT229"/>
      <c r="AX229" s="22"/>
      <c r="BI229"/>
      <c r="CB229"/>
      <c r="CC229"/>
    </row>
    <row r="230" spans="3:81" x14ac:dyDescent="0.25">
      <c r="C230" s="5"/>
      <c r="K230"/>
      <c r="AT230"/>
      <c r="AX230" s="22"/>
      <c r="BI230"/>
      <c r="CB230"/>
      <c r="CC230"/>
    </row>
    <row r="231" spans="3:81" x14ac:dyDescent="0.25">
      <c r="C231" s="5"/>
      <c r="K231"/>
      <c r="AT231"/>
      <c r="AX231" s="22"/>
      <c r="BI231"/>
      <c r="CB231"/>
      <c r="CC231"/>
    </row>
    <row r="232" spans="3:81" x14ac:dyDescent="0.25">
      <c r="C232" s="5"/>
      <c r="K232"/>
      <c r="AT232"/>
      <c r="AX232" s="22"/>
      <c r="BI232"/>
      <c r="CB232"/>
      <c r="CC232"/>
    </row>
    <row r="233" spans="3:81" x14ac:dyDescent="0.25">
      <c r="C233" s="5"/>
      <c r="K233"/>
      <c r="AT233"/>
      <c r="AX233" s="22"/>
      <c r="BI233"/>
      <c r="CB233"/>
      <c r="CC233"/>
    </row>
    <row r="234" spans="3:81" x14ac:dyDescent="0.25">
      <c r="C234" s="5"/>
      <c r="K234"/>
      <c r="AT234"/>
      <c r="AX234" s="22"/>
      <c r="BI234"/>
      <c r="CB234"/>
      <c r="CC234"/>
    </row>
    <row r="235" spans="3:81" x14ac:dyDescent="0.25">
      <c r="C235" s="5"/>
      <c r="K235"/>
      <c r="AT235"/>
      <c r="AX235" s="22"/>
      <c r="BI235"/>
      <c r="CB235"/>
      <c r="CC235"/>
    </row>
    <row r="236" spans="3:81" x14ac:dyDescent="0.25">
      <c r="C236" s="5"/>
      <c r="K236"/>
      <c r="AT236"/>
      <c r="AX236" s="22"/>
      <c r="BI236"/>
      <c r="CB236"/>
      <c r="CC236"/>
    </row>
    <row r="237" spans="3:81" x14ac:dyDescent="0.25">
      <c r="C237" s="5"/>
      <c r="K237"/>
      <c r="AT237"/>
      <c r="AX237" s="22"/>
      <c r="BI237"/>
      <c r="CB237"/>
      <c r="CC237"/>
    </row>
    <row r="238" spans="3:81" x14ac:dyDescent="0.25">
      <c r="C238" s="5"/>
      <c r="K238"/>
      <c r="AT238"/>
      <c r="AX238" s="22"/>
      <c r="BI238"/>
      <c r="CB238"/>
      <c r="CC238"/>
    </row>
    <row r="239" spans="3:81" x14ac:dyDescent="0.25">
      <c r="C239" s="5"/>
      <c r="K239"/>
      <c r="AT239"/>
      <c r="AX239" s="22"/>
      <c r="BI239"/>
      <c r="CB239"/>
      <c r="CC239"/>
    </row>
    <row r="240" spans="3:81" x14ac:dyDescent="0.25">
      <c r="C240" s="5"/>
      <c r="K240"/>
      <c r="AT240"/>
      <c r="AX240" s="22"/>
      <c r="BI240"/>
      <c r="CB240"/>
      <c r="CC240"/>
    </row>
    <row r="241" spans="3:81" x14ac:dyDescent="0.25">
      <c r="C241" s="5"/>
      <c r="K241"/>
      <c r="AT241"/>
      <c r="AX241" s="22"/>
      <c r="BI241"/>
      <c r="CB241"/>
      <c r="CC241"/>
    </row>
    <row r="242" spans="3:81" x14ac:dyDescent="0.25">
      <c r="C242" s="5"/>
      <c r="K242"/>
      <c r="AT242"/>
      <c r="AX242" s="22"/>
      <c r="BI242"/>
      <c r="CB242"/>
      <c r="CC242"/>
    </row>
    <row r="243" spans="3:81" x14ac:dyDescent="0.25">
      <c r="C243" s="5"/>
      <c r="K243"/>
      <c r="AT243"/>
      <c r="AX243" s="22"/>
      <c r="BI243"/>
      <c r="CB243"/>
      <c r="CC243"/>
    </row>
    <row r="244" spans="3:81" x14ac:dyDescent="0.25">
      <c r="C244" s="5"/>
      <c r="K244"/>
      <c r="AT244"/>
      <c r="AX244" s="22"/>
      <c r="BI244"/>
      <c r="CB244"/>
      <c r="CC244"/>
    </row>
    <row r="245" spans="3:81" x14ac:dyDescent="0.25">
      <c r="C245" s="5"/>
      <c r="K245"/>
      <c r="AT245"/>
      <c r="AX245" s="22"/>
      <c r="BI245"/>
      <c r="CB245"/>
      <c r="CC245"/>
    </row>
    <row r="246" spans="3:81" x14ac:dyDescent="0.25">
      <c r="C246" s="5"/>
      <c r="K246"/>
      <c r="AT246"/>
      <c r="AX246" s="22"/>
      <c r="BI246"/>
      <c r="CB246"/>
      <c r="CC246"/>
    </row>
    <row r="247" spans="3:81" x14ac:dyDescent="0.25">
      <c r="C247" s="5"/>
      <c r="K247"/>
      <c r="AT247"/>
      <c r="AX247" s="22"/>
      <c r="BI247"/>
      <c r="CB247"/>
      <c r="CC247"/>
    </row>
    <row r="248" spans="3:81" x14ac:dyDescent="0.25">
      <c r="C248" s="5"/>
      <c r="K248"/>
      <c r="AT248"/>
      <c r="AX248" s="22"/>
      <c r="BI248"/>
      <c r="CB248"/>
      <c r="CC248"/>
    </row>
    <row r="249" spans="3:81" x14ac:dyDescent="0.25">
      <c r="C249" s="5"/>
      <c r="K249"/>
      <c r="AT249"/>
      <c r="AX249" s="22"/>
      <c r="BI249"/>
      <c r="CB249"/>
      <c r="CC249"/>
    </row>
    <row r="250" spans="3:81" x14ac:dyDescent="0.25">
      <c r="C250" s="5"/>
      <c r="K250"/>
      <c r="AT250"/>
      <c r="AX250" s="22"/>
      <c r="BI250"/>
      <c r="CB250"/>
      <c r="CC250"/>
    </row>
    <row r="251" spans="3:81" x14ac:dyDescent="0.25">
      <c r="C251" s="5"/>
      <c r="K251"/>
      <c r="AT251"/>
      <c r="AX251" s="22"/>
      <c r="BI251"/>
      <c r="CB251"/>
      <c r="CC251"/>
    </row>
    <row r="252" spans="3:81" x14ac:dyDescent="0.25">
      <c r="C252" s="5"/>
      <c r="K252"/>
      <c r="AT252"/>
      <c r="AX252" s="22"/>
      <c r="BI252"/>
      <c r="CB252"/>
      <c r="CC252"/>
    </row>
    <row r="253" spans="3:81" x14ac:dyDescent="0.25">
      <c r="C253" s="5"/>
      <c r="K253"/>
      <c r="AT253"/>
      <c r="AX253" s="22"/>
      <c r="BI253"/>
      <c r="CB253"/>
      <c r="CC253"/>
    </row>
    <row r="254" spans="3:81" x14ac:dyDescent="0.25">
      <c r="C254" s="5"/>
      <c r="K254"/>
      <c r="AT254"/>
      <c r="AX254" s="22"/>
      <c r="BI254"/>
      <c r="CB254"/>
      <c r="CC254"/>
    </row>
    <row r="255" spans="3:81" x14ac:dyDescent="0.25">
      <c r="C255" s="5"/>
      <c r="K255"/>
      <c r="AT255"/>
      <c r="AX255" s="22"/>
      <c r="BI255"/>
      <c r="CB255"/>
      <c r="CC255"/>
    </row>
    <row r="256" spans="3:81" x14ac:dyDescent="0.25">
      <c r="C256" s="5"/>
      <c r="K256"/>
      <c r="AT256"/>
      <c r="AX256" s="22"/>
      <c r="BI256"/>
      <c r="CB256"/>
      <c r="CC256"/>
    </row>
    <row r="257" spans="3:81" x14ac:dyDescent="0.25">
      <c r="C257" s="5"/>
      <c r="K257"/>
      <c r="AT257"/>
      <c r="AX257" s="22"/>
      <c r="BI257"/>
      <c r="CB257"/>
      <c r="CC257"/>
    </row>
    <row r="258" spans="3:81" x14ac:dyDescent="0.25">
      <c r="C258" s="5"/>
      <c r="K258"/>
      <c r="AT258"/>
      <c r="AX258" s="22"/>
      <c r="BI258"/>
      <c r="CB258"/>
      <c r="CC258"/>
    </row>
    <row r="259" spans="3:81" x14ac:dyDescent="0.25">
      <c r="C259" s="5"/>
      <c r="K259"/>
      <c r="AT259"/>
      <c r="AX259" s="22"/>
      <c r="BI259"/>
      <c r="CB259"/>
      <c r="CC259"/>
    </row>
    <row r="260" spans="3:81" x14ac:dyDescent="0.25">
      <c r="C260" s="5"/>
      <c r="K260"/>
      <c r="AT260"/>
      <c r="AX260" s="22"/>
      <c r="BI260"/>
      <c r="CB260"/>
      <c r="CC260"/>
    </row>
    <row r="261" spans="3:81" x14ac:dyDescent="0.25">
      <c r="C261" s="5"/>
      <c r="K261"/>
      <c r="AT261"/>
      <c r="AX261" s="22"/>
      <c r="BI261"/>
      <c r="CB261"/>
      <c r="CC261"/>
    </row>
    <row r="262" spans="3:81" x14ac:dyDescent="0.25">
      <c r="C262" s="5"/>
      <c r="K262"/>
      <c r="AT262"/>
      <c r="AX262" s="22"/>
      <c r="BI262"/>
      <c r="CB262"/>
      <c r="CC262"/>
    </row>
    <row r="263" spans="3:81" x14ac:dyDescent="0.25">
      <c r="C263" s="5"/>
      <c r="K263"/>
      <c r="AT263"/>
      <c r="AX263" s="22"/>
      <c r="BI263"/>
      <c r="CB263"/>
      <c r="CC263"/>
    </row>
    <row r="264" spans="3:81" x14ac:dyDescent="0.25">
      <c r="C264" s="5"/>
      <c r="K264"/>
      <c r="AT264"/>
      <c r="AX264" s="22"/>
      <c r="BI264"/>
      <c r="CB264"/>
      <c r="CC264"/>
    </row>
    <row r="265" spans="3:81" x14ac:dyDescent="0.25">
      <c r="C265" s="5"/>
      <c r="K265"/>
      <c r="AT265"/>
      <c r="AX265" s="22"/>
      <c r="BI265"/>
      <c r="CB265"/>
      <c r="CC265"/>
    </row>
    <row r="266" spans="3:81" x14ac:dyDescent="0.25">
      <c r="C266" s="5"/>
      <c r="K266"/>
      <c r="AT266"/>
      <c r="AX266" s="22"/>
      <c r="BI266"/>
      <c r="CB266"/>
      <c r="CC266"/>
    </row>
    <row r="267" spans="3:81" x14ac:dyDescent="0.25">
      <c r="C267" s="5"/>
      <c r="K267"/>
      <c r="AT267"/>
      <c r="AX267" s="22"/>
      <c r="BI267"/>
      <c r="CB267"/>
      <c r="CC267"/>
    </row>
    <row r="268" spans="3:81" x14ac:dyDescent="0.25">
      <c r="C268" s="5"/>
      <c r="K268"/>
      <c r="AT268"/>
      <c r="AX268" s="22"/>
      <c r="BI268"/>
      <c r="CB268"/>
      <c r="CC268"/>
    </row>
    <row r="269" spans="3:81" x14ac:dyDescent="0.25">
      <c r="C269" s="5"/>
      <c r="K269"/>
      <c r="AT269"/>
      <c r="AX269" s="22"/>
      <c r="BI269"/>
      <c r="CB269"/>
      <c r="CC269"/>
    </row>
    <row r="270" spans="3:81" x14ac:dyDescent="0.25">
      <c r="C270" s="5"/>
      <c r="K270"/>
      <c r="AT270"/>
      <c r="AX270" s="22"/>
      <c r="BI270"/>
      <c r="CB270"/>
      <c r="CC270"/>
    </row>
    <row r="271" spans="3:81" x14ac:dyDescent="0.25">
      <c r="C271" s="5"/>
      <c r="K271"/>
      <c r="AT271"/>
      <c r="AX271" s="22"/>
      <c r="BI271"/>
      <c r="CB271"/>
      <c r="CC271"/>
    </row>
    <row r="272" spans="3:81" x14ac:dyDescent="0.25">
      <c r="C272" s="5"/>
      <c r="K272"/>
      <c r="AT272"/>
      <c r="AX272" s="22"/>
      <c r="BI272"/>
      <c r="CB272"/>
      <c r="CC272"/>
    </row>
    <row r="273" spans="3:81" x14ac:dyDescent="0.25">
      <c r="C273" s="5"/>
      <c r="K273"/>
      <c r="AT273"/>
      <c r="AX273" s="22"/>
      <c r="BI273"/>
      <c r="CB273"/>
      <c r="CC273"/>
    </row>
    <row r="274" spans="3:81" x14ac:dyDescent="0.25">
      <c r="C274" s="5"/>
      <c r="K274"/>
      <c r="AT274"/>
      <c r="AX274" s="22"/>
      <c r="BI274"/>
      <c r="CB274"/>
      <c r="CC274"/>
    </row>
    <row r="275" spans="3:81" x14ac:dyDescent="0.25">
      <c r="C275" s="5"/>
      <c r="K275"/>
      <c r="AT275"/>
      <c r="AX275" s="22"/>
      <c r="BI275"/>
      <c r="CB275"/>
      <c r="CC275"/>
    </row>
    <row r="276" spans="3:81" x14ac:dyDescent="0.25">
      <c r="C276" s="5"/>
      <c r="K276"/>
      <c r="AT276"/>
      <c r="AX276" s="22"/>
      <c r="BI276"/>
      <c r="CB276"/>
      <c r="CC276"/>
    </row>
    <row r="277" spans="3:81" x14ac:dyDescent="0.25">
      <c r="C277" s="5"/>
      <c r="K277"/>
      <c r="AT277"/>
      <c r="AX277" s="22"/>
      <c r="BI277"/>
      <c r="CB277"/>
      <c r="CC277"/>
    </row>
    <row r="278" spans="3:81" x14ac:dyDescent="0.25">
      <c r="C278" s="5"/>
      <c r="K278"/>
      <c r="AT278"/>
      <c r="AX278" s="22"/>
      <c r="BI278"/>
      <c r="CB278"/>
      <c r="CC278"/>
    </row>
    <row r="279" spans="3:81" x14ac:dyDescent="0.25">
      <c r="C279" s="5"/>
      <c r="K279"/>
      <c r="AT279"/>
      <c r="AX279" s="22"/>
      <c r="BI279"/>
      <c r="CB279"/>
      <c r="CC279"/>
    </row>
    <row r="280" spans="3:81" x14ac:dyDescent="0.25">
      <c r="C280" s="5"/>
      <c r="K280"/>
      <c r="AT280"/>
      <c r="AX280" s="22"/>
      <c r="BI280"/>
      <c r="CB280"/>
      <c r="CC280"/>
    </row>
    <row r="281" spans="3:81" x14ac:dyDescent="0.25">
      <c r="C281" s="5"/>
      <c r="K281"/>
      <c r="AT281"/>
      <c r="AX281" s="22"/>
      <c r="BI281"/>
      <c r="CB281"/>
      <c r="CC281"/>
    </row>
    <row r="282" spans="3:81" x14ac:dyDescent="0.25">
      <c r="C282" s="5"/>
      <c r="K282"/>
      <c r="AT282"/>
      <c r="AX282" s="22"/>
      <c r="BI282"/>
      <c r="CB282"/>
      <c r="CC282"/>
    </row>
    <row r="283" spans="3:81" x14ac:dyDescent="0.25">
      <c r="C283" s="5"/>
      <c r="K283"/>
      <c r="AT283"/>
      <c r="AX283" s="22"/>
      <c r="BI283"/>
      <c r="CB283"/>
      <c r="CC283"/>
    </row>
    <row r="284" spans="3:81" x14ac:dyDescent="0.25">
      <c r="C284" s="5"/>
      <c r="K284"/>
      <c r="AT284"/>
      <c r="AX284" s="22"/>
      <c r="BI284"/>
      <c r="CB284"/>
      <c r="CC284"/>
    </row>
    <row r="285" spans="3:81" x14ac:dyDescent="0.25">
      <c r="C285" s="5"/>
      <c r="K285"/>
      <c r="AT285"/>
      <c r="AX285" s="22"/>
      <c r="BI285"/>
      <c r="CB285"/>
      <c r="CC285"/>
    </row>
    <row r="286" spans="3:81" x14ac:dyDescent="0.25">
      <c r="C286" s="5"/>
      <c r="K286"/>
      <c r="AT286"/>
      <c r="AX286" s="22"/>
      <c r="BI286"/>
      <c r="CB286"/>
      <c r="CC286"/>
    </row>
    <row r="287" spans="3:81" x14ac:dyDescent="0.25">
      <c r="C287" s="5"/>
      <c r="K287"/>
      <c r="AT287"/>
      <c r="AX287" s="22"/>
      <c r="BI287"/>
      <c r="CB287"/>
      <c r="CC287"/>
    </row>
    <row r="288" spans="3:81" x14ac:dyDescent="0.25">
      <c r="C288" s="5"/>
      <c r="K288"/>
      <c r="AT288"/>
      <c r="AX288" s="22"/>
      <c r="BI288"/>
      <c r="CB288"/>
      <c r="CC288"/>
    </row>
    <row r="289" spans="3:81" x14ac:dyDescent="0.25">
      <c r="C289" s="5"/>
      <c r="K289"/>
      <c r="AT289"/>
      <c r="AX289" s="22"/>
      <c r="BI289"/>
      <c r="CB289"/>
      <c r="CC289"/>
    </row>
    <row r="290" spans="3:81" x14ac:dyDescent="0.25">
      <c r="C290" s="5"/>
      <c r="K290"/>
      <c r="AT290"/>
      <c r="AX290" s="22"/>
      <c r="BI290"/>
      <c r="CB290"/>
      <c r="CC290"/>
    </row>
    <row r="291" spans="3:81" x14ac:dyDescent="0.25">
      <c r="C291" s="5"/>
      <c r="K291"/>
      <c r="AT291"/>
      <c r="AX291" s="22"/>
      <c r="BI291"/>
      <c r="CB291"/>
      <c r="CC291"/>
    </row>
    <row r="292" spans="3:81" x14ac:dyDescent="0.25">
      <c r="C292" s="5"/>
      <c r="K292"/>
      <c r="AT292"/>
      <c r="AX292" s="22"/>
      <c r="BI292"/>
      <c r="CB292"/>
      <c r="CC292"/>
    </row>
    <row r="293" spans="3:81" x14ac:dyDescent="0.25">
      <c r="C293" s="5"/>
      <c r="K293"/>
      <c r="AT293"/>
      <c r="AX293" s="22"/>
      <c r="BI293"/>
      <c r="CB293"/>
      <c r="CC293"/>
    </row>
    <row r="294" spans="3:81" x14ac:dyDescent="0.25">
      <c r="C294" s="5"/>
      <c r="K294"/>
      <c r="AT294"/>
      <c r="AX294" s="22"/>
      <c r="BI294"/>
      <c r="CB294"/>
      <c r="CC294"/>
    </row>
    <row r="295" spans="3:81" x14ac:dyDescent="0.25">
      <c r="C295" s="5"/>
      <c r="K295"/>
      <c r="AT295"/>
      <c r="AX295" s="22"/>
      <c r="BI295"/>
      <c r="CB295"/>
      <c r="CC295"/>
    </row>
    <row r="296" spans="3:81" x14ac:dyDescent="0.25">
      <c r="C296" s="5"/>
      <c r="K296"/>
      <c r="AT296"/>
      <c r="AX296" s="22"/>
      <c r="BI296"/>
      <c r="CB296"/>
      <c r="CC296"/>
    </row>
    <row r="297" spans="3:81" x14ac:dyDescent="0.25">
      <c r="C297" s="5"/>
      <c r="K297"/>
      <c r="AT297"/>
      <c r="AX297" s="22"/>
      <c r="BI297"/>
      <c r="CB297"/>
      <c r="CC297"/>
    </row>
    <row r="298" spans="3:81" x14ac:dyDescent="0.25">
      <c r="C298" s="5"/>
      <c r="K298"/>
      <c r="AT298"/>
      <c r="AX298" s="22"/>
      <c r="BI298"/>
      <c r="CB298"/>
      <c r="CC298"/>
    </row>
    <row r="299" spans="3:81" x14ac:dyDescent="0.25">
      <c r="C299" s="5"/>
      <c r="K299"/>
      <c r="AT299"/>
      <c r="AX299" s="22"/>
      <c r="BI299"/>
      <c r="CB299"/>
      <c r="CC299"/>
    </row>
    <row r="300" spans="3:81" x14ac:dyDescent="0.25">
      <c r="C300" s="5"/>
      <c r="K300"/>
      <c r="AT300"/>
      <c r="AX300" s="22"/>
      <c r="BI300"/>
      <c r="CB300"/>
      <c r="CC300"/>
    </row>
    <row r="301" spans="3:81" x14ac:dyDescent="0.25">
      <c r="C301" s="5"/>
      <c r="K301"/>
      <c r="AT301"/>
      <c r="AX301" s="22"/>
      <c r="BI301"/>
      <c r="CB301"/>
      <c r="CC301"/>
    </row>
    <row r="302" spans="3:81" x14ac:dyDescent="0.25">
      <c r="C302" s="5"/>
      <c r="K302"/>
      <c r="AT302"/>
      <c r="AX302" s="22"/>
      <c r="BI302"/>
      <c r="CB302"/>
      <c r="CC302"/>
    </row>
    <row r="303" spans="3:81" x14ac:dyDescent="0.25">
      <c r="C303" s="5"/>
      <c r="K303"/>
      <c r="AT303"/>
      <c r="AX303" s="22"/>
      <c r="BI303"/>
      <c r="CB303"/>
      <c r="CC303"/>
    </row>
    <row r="304" spans="3:81" x14ac:dyDescent="0.25">
      <c r="C304" s="5"/>
      <c r="K304"/>
      <c r="AT304"/>
      <c r="AX304" s="22"/>
      <c r="BI304"/>
      <c r="CB304"/>
      <c r="CC304"/>
    </row>
    <row r="305" spans="3:81" x14ac:dyDescent="0.25">
      <c r="C305" s="5"/>
      <c r="K305"/>
      <c r="AT305"/>
      <c r="AX305" s="22"/>
      <c r="BI305"/>
      <c r="CB305"/>
      <c r="CC305"/>
    </row>
    <row r="306" spans="3:81" x14ac:dyDescent="0.25">
      <c r="C306" s="5"/>
      <c r="K306"/>
      <c r="AT306"/>
      <c r="AX306" s="22"/>
      <c r="BI306"/>
      <c r="CB306"/>
      <c r="CC306"/>
    </row>
    <row r="307" spans="3:81" x14ac:dyDescent="0.25">
      <c r="C307" s="5"/>
      <c r="K307"/>
      <c r="AT307"/>
      <c r="AX307" s="22"/>
      <c r="BI307"/>
      <c r="CB307"/>
      <c r="CC307"/>
    </row>
    <row r="308" spans="3:81" x14ac:dyDescent="0.25">
      <c r="C308" s="5"/>
      <c r="K308"/>
      <c r="AT308"/>
      <c r="AX308" s="22"/>
      <c r="BI308"/>
      <c r="CB308"/>
      <c r="CC308"/>
    </row>
    <row r="309" spans="3:81" x14ac:dyDescent="0.25">
      <c r="C309" s="5"/>
      <c r="K309"/>
      <c r="AT309"/>
      <c r="AX309" s="22"/>
      <c r="BI309"/>
      <c r="CB309"/>
      <c r="CC309"/>
    </row>
    <row r="310" spans="3:81" x14ac:dyDescent="0.25">
      <c r="C310" s="5"/>
      <c r="K310"/>
      <c r="AT310"/>
      <c r="AX310" s="22"/>
      <c r="BI310"/>
      <c r="CB310"/>
      <c r="CC310"/>
    </row>
    <row r="311" spans="3:81" x14ac:dyDescent="0.25">
      <c r="C311" s="5"/>
      <c r="K311"/>
      <c r="AT311"/>
      <c r="AX311" s="22"/>
      <c r="BI311"/>
      <c r="CB311"/>
      <c r="CC311"/>
    </row>
    <row r="312" spans="3:81" x14ac:dyDescent="0.25">
      <c r="C312" s="5"/>
      <c r="K312"/>
      <c r="AT312"/>
      <c r="AX312" s="22"/>
      <c r="BI312"/>
      <c r="CB312"/>
      <c r="CC312"/>
    </row>
    <row r="313" spans="3:81" x14ac:dyDescent="0.25">
      <c r="C313" s="5"/>
      <c r="K313"/>
      <c r="AT313"/>
      <c r="AX313" s="22"/>
      <c r="BI313"/>
      <c r="CB313"/>
      <c r="CC313"/>
    </row>
    <row r="314" spans="3:81" x14ac:dyDescent="0.25">
      <c r="C314" s="5"/>
      <c r="K314"/>
      <c r="AT314"/>
      <c r="AX314" s="22"/>
      <c r="BI314"/>
      <c r="CB314"/>
      <c r="CC314"/>
    </row>
    <row r="315" spans="3:81" x14ac:dyDescent="0.25">
      <c r="C315" s="5"/>
      <c r="K315"/>
      <c r="AT315"/>
      <c r="AX315" s="22"/>
      <c r="BI315"/>
      <c r="CB315"/>
      <c r="CC315"/>
    </row>
    <row r="316" spans="3:81" x14ac:dyDescent="0.25">
      <c r="C316" s="5"/>
      <c r="K316"/>
      <c r="AT316"/>
      <c r="AX316" s="22"/>
      <c r="BI316"/>
      <c r="CB316"/>
      <c r="CC316"/>
    </row>
    <row r="317" spans="3:81" x14ac:dyDescent="0.25">
      <c r="C317" s="5"/>
      <c r="K317"/>
      <c r="AT317"/>
      <c r="AX317" s="22"/>
      <c r="BI317"/>
      <c r="CB317"/>
      <c r="CC317"/>
    </row>
    <row r="318" spans="3:81" x14ac:dyDescent="0.25">
      <c r="C318" s="5"/>
      <c r="K318"/>
      <c r="AT318"/>
      <c r="AX318" s="22"/>
      <c r="BI318"/>
      <c r="CB318"/>
      <c r="CC318"/>
    </row>
    <row r="319" spans="3:81" x14ac:dyDescent="0.25">
      <c r="C319" s="5"/>
      <c r="K319"/>
      <c r="AT319"/>
      <c r="AX319" s="22"/>
      <c r="BI319"/>
      <c r="CB319"/>
      <c r="CC319"/>
    </row>
    <row r="320" spans="3:81" x14ac:dyDescent="0.25">
      <c r="C320" s="5"/>
      <c r="K320"/>
      <c r="AT320"/>
      <c r="AX320" s="22"/>
      <c r="BI320"/>
      <c r="CB320"/>
      <c r="CC320"/>
    </row>
    <row r="321" spans="3:81" x14ac:dyDescent="0.25">
      <c r="C321" s="5"/>
      <c r="K321"/>
      <c r="AT321"/>
      <c r="AX321" s="22"/>
      <c r="BI321"/>
      <c r="CB321"/>
      <c r="CC321"/>
    </row>
    <row r="322" spans="3:81" x14ac:dyDescent="0.25">
      <c r="C322" s="5"/>
      <c r="K322"/>
      <c r="AT322"/>
      <c r="AX322" s="22"/>
      <c r="BI322"/>
      <c r="CB322"/>
      <c r="CC322"/>
    </row>
    <row r="323" spans="3:81" x14ac:dyDescent="0.25">
      <c r="C323" s="5"/>
      <c r="K323"/>
      <c r="AT323"/>
      <c r="AX323" s="22"/>
      <c r="BI323"/>
      <c r="CB323"/>
      <c r="CC323"/>
    </row>
    <row r="324" spans="3:81" x14ac:dyDescent="0.25">
      <c r="C324" s="5"/>
      <c r="K324"/>
      <c r="AT324"/>
      <c r="AX324" s="22"/>
      <c r="BI324"/>
      <c r="CB324"/>
      <c r="CC324"/>
    </row>
    <row r="325" spans="3:81" x14ac:dyDescent="0.25">
      <c r="C325" s="5"/>
      <c r="K325"/>
      <c r="AT325"/>
      <c r="AX325" s="22"/>
      <c r="BI325"/>
      <c r="CB325"/>
      <c r="CC325"/>
    </row>
    <row r="326" spans="3:81" x14ac:dyDescent="0.25">
      <c r="C326" s="5"/>
      <c r="K326"/>
      <c r="AT326"/>
      <c r="AX326" s="22"/>
      <c r="BI326"/>
      <c r="CB326"/>
      <c r="CC326"/>
    </row>
    <row r="327" spans="3:81" x14ac:dyDescent="0.25">
      <c r="C327" s="5"/>
      <c r="K327"/>
      <c r="AT327"/>
      <c r="AX327" s="22"/>
      <c r="BI327"/>
      <c r="CB327"/>
      <c r="CC327"/>
    </row>
    <row r="328" spans="3:81" x14ac:dyDescent="0.25">
      <c r="C328" s="5"/>
      <c r="K328"/>
      <c r="AT328"/>
      <c r="AX328" s="22"/>
      <c r="BI328"/>
      <c r="CB328"/>
      <c r="CC328"/>
    </row>
    <row r="329" spans="3:81" x14ac:dyDescent="0.25">
      <c r="C329" s="5"/>
      <c r="K329"/>
      <c r="AT329"/>
      <c r="AX329" s="22"/>
      <c r="BI329"/>
      <c r="CB329"/>
      <c r="CC329"/>
    </row>
    <row r="330" spans="3:81" x14ac:dyDescent="0.25">
      <c r="C330" s="5"/>
      <c r="K330"/>
      <c r="AT330"/>
      <c r="AX330" s="22"/>
      <c r="BI330"/>
      <c r="CB330"/>
      <c r="CC330"/>
    </row>
    <row r="331" spans="3:81" x14ac:dyDescent="0.25">
      <c r="C331" s="5"/>
      <c r="K331"/>
      <c r="AT331"/>
      <c r="AX331" s="22"/>
      <c r="BI331"/>
      <c r="CB331"/>
      <c r="CC331"/>
    </row>
    <row r="332" spans="3:81" x14ac:dyDescent="0.25">
      <c r="C332" s="5"/>
      <c r="K332"/>
      <c r="AT332"/>
      <c r="AX332" s="22"/>
      <c r="BI332"/>
      <c r="CB332"/>
      <c r="CC332"/>
    </row>
    <row r="333" spans="3:81" x14ac:dyDescent="0.25">
      <c r="C333" s="5"/>
      <c r="K333"/>
      <c r="AT333"/>
      <c r="AX333" s="22"/>
      <c r="BI333"/>
      <c r="CB333"/>
      <c r="CC333"/>
    </row>
    <row r="334" spans="3:81" x14ac:dyDescent="0.25">
      <c r="C334" s="5"/>
      <c r="K334"/>
      <c r="AT334"/>
      <c r="AX334" s="22"/>
      <c r="BI334"/>
      <c r="CB334"/>
      <c r="CC334"/>
    </row>
    <row r="335" spans="3:81" x14ac:dyDescent="0.25">
      <c r="C335" s="5"/>
      <c r="K335"/>
      <c r="AT335"/>
      <c r="AX335" s="22"/>
      <c r="BI335"/>
      <c r="CB335"/>
      <c r="CC335"/>
    </row>
    <row r="336" spans="3:81" x14ac:dyDescent="0.25">
      <c r="C336" s="5"/>
      <c r="K336"/>
      <c r="AT336"/>
      <c r="AX336" s="22"/>
      <c r="BI336"/>
      <c r="CB336"/>
      <c r="CC336"/>
    </row>
    <row r="337" spans="3:81" x14ac:dyDescent="0.25">
      <c r="C337" s="5"/>
      <c r="K337"/>
      <c r="AT337"/>
      <c r="AX337" s="22"/>
      <c r="BI337"/>
      <c r="CB337"/>
      <c r="CC337"/>
    </row>
    <row r="338" spans="3:81" x14ac:dyDescent="0.25">
      <c r="C338" s="5"/>
      <c r="K338"/>
      <c r="AT338"/>
      <c r="AX338" s="22"/>
      <c r="BI338"/>
      <c r="CB338"/>
      <c r="CC338"/>
    </row>
    <row r="339" spans="3:81" x14ac:dyDescent="0.25">
      <c r="C339" s="5"/>
      <c r="K339"/>
      <c r="AT339"/>
      <c r="AX339" s="22"/>
      <c r="BI339"/>
      <c r="CB339"/>
      <c r="CC339"/>
    </row>
    <row r="340" spans="3:81" x14ac:dyDescent="0.25">
      <c r="C340" s="5"/>
      <c r="K340"/>
      <c r="AT340"/>
      <c r="AX340" s="22"/>
      <c r="BI340"/>
      <c r="CB340"/>
      <c r="CC340"/>
    </row>
    <row r="341" spans="3:81" x14ac:dyDescent="0.25">
      <c r="C341" s="5"/>
      <c r="K341"/>
      <c r="AT341"/>
      <c r="AX341" s="22"/>
      <c r="BI341"/>
      <c r="CB341"/>
      <c r="CC341"/>
    </row>
    <row r="342" spans="3:81" x14ac:dyDescent="0.25">
      <c r="C342" s="5"/>
      <c r="K342"/>
      <c r="AT342"/>
      <c r="AX342" s="22"/>
      <c r="BI342"/>
      <c r="CB342"/>
      <c r="CC342"/>
    </row>
    <row r="343" spans="3:81" x14ac:dyDescent="0.25">
      <c r="C343" s="5"/>
      <c r="K343"/>
      <c r="AT343"/>
      <c r="AX343" s="22"/>
      <c r="BI343"/>
      <c r="CB343"/>
      <c r="CC343"/>
    </row>
    <row r="344" spans="3:81" x14ac:dyDescent="0.25">
      <c r="C344" s="5"/>
      <c r="K344"/>
      <c r="AT344"/>
      <c r="AX344" s="22"/>
      <c r="BI344"/>
      <c r="CB344"/>
      <c r="CC344"/>
    </row>
    <row r="345" spans="3:81" x14ac:dyDescent="0.25">
      <c r="C345" s="5"/>
      <c r="K345"/>
      <c r="AT345"/>
      <c r="AX345" s="22"/>
      <c r="BI345"/>
      <c r="CB345"/>
      <c r="CC345"/>
    </row>
    <row r="346" spans="3:81" x14ac:dyDescent="0.25">
      <c r="C346" s="5"/>
      <c r="K346"/>
      <c r="AT346"/>
      <c r="AX346" s="22"/>
      <c r="BI346"/>
      <c r="CB346"/>
      <c r="CC346"/>
    </row>
    <row r="347" spans="3:81" x14ac:dyDescent="0.25">
      <c r="C347" s="5"/>
      <c r="K347"/>
      <c r="AT347"/>
      <c r="AX347" s="22"/>
      <c r="BI347"/>
      <c r="CB347"/>
      <c r="CC347"/>
    </row>
    <row r="348" spans="3:81" x14ac:dyDescent="0.25">
      <c r="C348" s="5"/>
      <c r="K348"/>
      <c r="AT348"/>
      <c r="AX348" s="22"/>
      <c r="BI348"/>
      <c r="CB348"/>
      <c r="CC348"/>
    </row>
    <row r="349" spans="3:81" x14ac:dyDescent="0.25">
      <c r="C349" s="5"/>
      <c r="K349"/>
      <c r="AT349"/>
      <c r="AX349" s="22"/>
      <c r="BI349"/>
      <c r="CB349"/>
      <c r="CC349"/>
    </row>
    <row r="350" spans="3:81" x14ac:dyDescent="0.25">
      <c r="C350" s="5"/>
      <c r="K350"/>
      <c r="AT350"/>
      <c r="AX350" s="22"/>
      <c r="BI350"/>
      <c r="CB350"/>
      <c r="CC350"/>
    </row>
    <row r="351" spans="3:81" x14ac:dyDescent="0.25">
      <c r="C351" s="5"/>
      <c r="K351"/>
      <c r="AT351"/>
      <c r="AX351" s="22"/>
      <c r="BI351"/>
      <c r="CB351"/>
      <c r="CC351"/>
    </row>
    <row r="352" spans="3:81" x14ac:dyDescent="0.25">
      <c r="C352" s="5"/>
      <c r="K352"/>
      <c r="AT352"/>
      <c r="AX352" s="22"/>
      <c r="BI352"/>
      <c r="CB352"/>
      <c r="CC352"/>
    </row>
    <row r="353" spans="3:81" x14ac:dyDescent="0.25">
      <c r="C353" s="5"/>
      <c r="K353"/>
      <c r="AT353"/>
      <c r="AX353" s="22"/>
      <c r="BI353"/>
      <c r="CB353"/>
      <c r="CC353"/>
    </row>
    <row r="354" spans="3:81" x14ac:dyDescent="0.25">
      <c r="C354" s="5"/>
      <c r="K354"/>
      <c r="AT354"/>
      <c r="AX354" s="22"/>
      <c r="BI354"/>
      <c r="CB354"/>
      <c r="CC354"/>
    </row>
    <row r="355" spans="3:81" x14ac:dyDescent="0.25">
      <c r="C355" s="5"/>
      <c r="K355"/>
      <c r="AT355"/>
      <c r="AX355" s="22"/>
      <c r="BI355"/>
      <c r="CB355"/>
      <c r="CC355"/>
    </row>
    <row r="356" spans="3:81" x14ac:dyDescent="0.25">
      <c r="C356" s="5"/>
      <c r="K356"/>
      <c r="AT356"/>
      <c r="AX356" s="22"/>
      <c r="BI356"/>
      <c r="CB356"/>
      <c r="CC356"/>
    </row>
    <row r="357" spans="3:81" x14ac:dyDescent="0.25">
      <c r="C357" s="5"/>
      <c r="K357"/>
      <c r="AT357"/>
      <c r="AX357" s="22"/>
      <c r="BI357"/>
      <c r="CB357"/>
      <c r="CC357"/>
    </row>
    <row r="358" spans="3:81" x14ac:dyDescent="0.25">
      <c r="C358" s="5"/>
      <c r="K358"/>
      <c r="AT358"/>
      <c r="AX358" s="22"/>
      <c r="BI358"/>
      <c r="CB358"/>
      <c r="CC358"/>
    </row>
    <row r="359" spans="3:81" x14ac:dyDescent="0.25">
      <c r="C359" s="5"/>
      <c r="K359"/>
      <c r="AT359"/>
      <c r="AX359" s="22"/>
      <c r="BI359"/>
      <c r="CB359"/>
      <c r="CC359"/>
    </row>
    <row r="360" spans="3:81" x14ac:dyDescent="0.25">
      <c r="C360" s="5"/>
      <c r="K360"/>
      <c r="AT360"/>
      <c r="AX360" s="22"/>
      <c r="BI360"/>
      <c r="CB360"/>
      <c r="CC360"/>
    </row>
    <row r="361" spans="3:81" x14ac:dyDescent="0.25">
      <c r="C361" s="5"/>
      <c r="K361"/>
      <c r="AT361"/>
      <c r="AX361" s="22"/>
      <c r="BI361"/>
      <c r="CB361"/>
      <c r="CC361"/>
    </row>
    <row r="362" spans="3:81" x14ac:dyDescent="0.25">
      <c r="C362" s="5"/>
      <c r="K362"/>
      <c r="AT362"/>
      <c r="AX362" s="22"/>
      <c r="BI362"/>
      <c r="CB362"/>
      <c r="CC362"/>
    </row>
    <row r="363" spans="3:81" x14ac:dyDescent="0.25">
      <c r="C363" s="5"/>
      <c r="K363"/>
      <c r="AT363"/>
      <c r="AX363" s="22"/>
      <c r="BI363"/>
      <c r="CB363"/>
      <c r="CC363"/>
    </row>
    <row r="364" spans="3:81" x14ac:dyDescent="0.25">
      <c r="C364" s="5"/>
      <c r="K364"/>
      <c r="AT364"/>
      <c r="AX364" s="22"/>
      <c r="BI364"/>
      <c r="CB364"/>
      <c r="CC364"/>
    </row>
    <row r="365" spans="3:81" x14ac:dyDescent="0.25">
      <c r="C365" s="5"/>
      <c r="K365"/>
      <c r="AT365"/>
      <c r="AX365" s="22"/>
      <c r="BI365"/>
      <c r="CB365"/>
      <c r="CC365"/>
    </row>
    <row r="366" spans="3:81" x14ac:dyDescent="0.25">
      <c r="C366" s="5"/>
      <c r="K366"/>
      <c r="AT366"/>
      <c r="AX366" s="22"/>
      <c r="BI366"/>
      <c r="CB366"/>
      <c r="CC366"/>
    </row>
    <row r="367" spans="3:81" x14ac:dyDescent="0.25">
      <c r="C367" s="5"/>
      <c r="K367"/>
      <c r="AT367"/>
      <c r="AX367" s="22"/>
      <c r="BI367"/>
      <c r="CB367"/>
      <c r="CC367"/>
    </row>
    <row r="368" spans="3:81" x14ac:dyDescent="0.25">
      <c r="C368" s="5"/>
      <c r="K368"/>
      <c r="AT368"/>
      <c r="AX368" s="22"/>
      <c r="BI368"/>
      <c r="CB368"/>
      <c r="CC368"/>
    </row>
    <row r="369" spans="3:81" x14ac:dyDescent="0.25">
      <c r="C369" s="5"/>
      <c r="K369"/>
      <c r="AT369"/>
      <c r="AX369" s="22"/>
      <c r="BI369"/>
      <c r="CB369"/>
      <c r="CC369"/>
    </row>
    <row r="370" spans="3:81" x14ac:dyDescent="0.25">
      <c r="C370" s="5"/>
      <c r="K370"/>
      <c r="AT370"/>
      <c r="AX370" s="22"/>
      <c r="BI370"/>
      <c r="CB370"/>
      <c r="CC370"/>
    </row>
    <row r="371" spans="3:81" x14ac:dyDescent="0.25">
      <c r="C371" s="5"/>
      <c r="K371"/>
      <c r="AT371"/>
      <c r="AX371" s="22"/>
      <c r="BI371"/>
      <c r="CB371"/>
      <c r="CC371"/>
    </row>
    <row r="372" spans="3:81" x14ac:dyDescent="0.25">
      <c r="C372" s="5"/>
      <c r="K372"/>
      <c r="AT372"/>
      <c r="AX372" s="22"/>
      <c r="BI372"/>
      <c r="CB372"/>
      <c r="CC372"/>
    </row>
    <row r="373" spans="3:81" x14ac:dyDescent="0.25">
      <c r="C373" s="5"/>
      <c r="K373"/>
      <c r="AT373"/>
      <c r="AX373" s="22"/>
      <c r="BI373"/>
      <c r="CB373"/>
      <c r="CC373"/>
    </row>
    <row r="374" spans="3:81" x14ac:dyDescent="0.25">
      <c r="C374" s="5"/>
      <c r="K374"/>
      <c r="AT374"/>
      <c r="AX374" s="22"/>
      <c r="BI374"/>
      <c r="CB374"/>
      <c r="CC374"/>
    </row>
    <row r="375" spans="3:81" x14ac:dyDescent="0.25">
      <c r="C375" s="5"/>
      <c r="K375"/>
      <c r="AT375"/>
      <c r="AX375" s="22"/>
      <c r="BI375"/>
      <c r="CB375"/>
      <c r="CC375"/>
    </row>
    <row r="376" spans="3:81" x14ac:dyDescent="0.25">
      <c r="C376" s="5"/>
      <c r="K376"/>
      <c r="AT376"/>
      <c r="AX376" s="22"/>
      <c r="BI376"/>
      <c r="CB376"/>
      <c r="CC376"/>
    </row>
    <row r="377" spans="3:81" x14ac:dyDescent="0.25">
      <c r="C377" s="5"/>
      <c r="K377"/>
      <c r="AT377"/>
      <c r="AX377" s="22"/>
      <c r="BI377"/>
      <c r="CB377"/>
      <c r="CC377"/>
    </row>
    <row r="378" spans="3:81" x14ac:dyDescent="0.25">
      <c r="K378"/>
      <c r="AT378"/>
      <c r="AX378" s="22"/>
      <c r="BI378"/>
      <c r="CB378"/>
      <c r="CC378"/>
    </row>
    <row r="379" spans="3:81" x14ac:dyDescent="0.25">
      <c r="K379"/>
      <c r="AT379"/>
      <c r="AX379" s="22"/>
      <c r="BI379"/>
      <c r="CB379"/>
      <c r="CC379"/>
    </row>
    <row r="380" spans="3:81" x14ac:dyDescent="0.25">
      <c r="K380"/>
      <c r="AT380"/>
      <c r="AX380" s="22"/>
      <c r="BI380"/>
      <c r="CB380"/>
      <c r="CC380"/>
    </row>
    <row r="381" spans="3:81" x14ac:dyDescent="0.25">
      <c r="K381"/>
      <c r="AT381"/>
      <c r="AX381" s="22"/>
      <c r="BI381"/>
      <c r="CB381"/>
      <c r="CC381"/>
    </row>
    <row r="382" spans="3:81" x14ac:dyDescent="0.25">
      <c r="K382"/>
      <c r="AT382"/>
      <c r="AX382" s="22"/>
      <c r="BI382"/>
      <c r="CB382"/>
      <c r="CC382"/>
    </row>
    <row r="383" spans="3:81" x14ac:dyDescent="0.25">
      <c r="K383"/>
      <c r="AT383"/>
      <c r="AX383" s="22"/>
      <c r="BI383"/>
      <c r="CB383"/>
      <c r="CC383"/>
    </row>
    <row r="384" spans="3:81" x14ac:dyDescent="0.25">
      <c r="K384"/>
      <c r="AT384"/>
      <c r="AX384" s="22"/>
      <c r="BI384"/>
      <c r="CB384"/>
      <c r="CC384"/>
    </row>
    <row r="385" spans="11:81" x14ac:dyDescent="0.25">
      <c r="K385"/>
      <c r="AT385"/>
      <c r="AX385" s="22"/>
      <c r="BI385"/>
      <c r="CB385"/>
      <c r="CC385"/>
    </row>
    <row r="386" spans="11:81" x14ac:dyDescent="0.25">
      <c r="K386"/>
      <c r="AT386"/>
      <c r="AX386" s="22"/>
      <c r="BI386"/>
      <c r="CB386"/>
      <c r="CC386"/>
    </row>
    <row r="387" spans="11:81" x14ac:dyDescent="0.25">
      <c r="K387"/>
      <c r="AT387"/>
      <c r="AX387" s="22"/>
      <c r="BI387"/>
      <c r="CB387"/>
      <c r="CC387"/>
    </row>
    <row r="388" spans="11:81" x14ac:dyDescent="0.25">
      <c r="K388"/>
      <c r="AT388"/>
      <c r="AX388" s="22"/>
      <c r="BI388"/>
      <c r="CB388"/>
      <c r="CC388"/>
    </row>
    <row r="389" spans="11:81" x14ac:dyDescent="0.25">
      <c r="K389"/>
      <c r="AT389"/>
      <c r="AX389" s="22"/>
      <c r="BI389"/>
      <c r="CB389"/>
      <c r="CC389"/>
    </row>
    <row r="390" spans="11:81" x14ac:dyDescent="0.25">
      <c r="K390"/>
      <c r="AT390"/>
      <c r="AX390" s="22"/>
      <c r="BI390"/>
      <c r="CB390"/>
      <c r="CC390"/>
    </row>
    <row r="391" spans="11:81" x14ac:dyDescent="0.25">
      <c r="K391"/>
      <c r="AT391"/>
      <c r="AX391" s="22"/>
      <c r="BI391"/>
      <c r="CB391"/>
      <c r="CC391"/>
    </row>
    <row r="392" spans="11:81" x14ac:dyDescent="0.25">
      <c r="K392"/>
      <c r="AT392"/>
      <c r="AX392" s="22"/>
      <c r="BI392"/>
      <c r="CB392"/>
      <c r="CC392"/>
    </row>
    <row r="393" spans="11:81" x14ac:dyDescent="0.25">
      <c r="K393"/>
      <c r="AT393"/>
      <c r="AX393" s="22"/>
      <c r="BI393"/>
      <c r="CB393"/>
      <c r="CC393"/>
    </row>
    <row r="394" spans="11:81" x14ac:dyDescent="0.25">
      <c r="K394"/>
      <c r="AT394"/>
      <c r="AX394" s="22"/>
      <c r="BI394"/>
      <c r="CB394"/>
      <c r="CC394"/>
    </row>
    <row r="395" spans="11:81" x14ac:dyDescent="0.25">
      <c r="K395"/>
      <c r="AT395"/>
      <c r="AX395" s="22"/>
      <c r="BI395"/>
      <c r="CB395"/>
      <c r="CC395"/>
    </row>
    <row r="396" spans="11:81" x14ac:dyDescent="0.25">
      <c r="K396"/>
      <c r="AT396"/>
      <c r="AX396" s="22"/>
      <c r="BI396"/>
      <c r="CB396"/>
      <c r="CC396"/>
    </row>
    <row r="397" spans="11:81" x14ac:dyDescent="0.25">
      <c r="K397"/>
      <c r="AT397"/>
      <c r="AX397" s="22"/>
      <c r="BI397"/>
      <c r="CB397" s="2"/>
      <c r="CC397"/>
    </row>
    <row r="398" spans="11:81" x14ac:dyDescent="0.25">
      <c r="K398"/>
      <c r="AT398"/>
      <c r="AX398" s="22"/>
      <c r="BI398"/>
      <c r="CB398" s="2"/>
      <c r="CC398"/>
    </row>
    <row r="399" spans="11:81" x14ac:dyDescent="0.25">
      <c r="K399"/>
      <c r="AT399"/>
      <c r="AX399" s="22"/>
      <c r="BI399"/>
      <c r="CB399" s="2"/>
      <c r="CC399"/>
    </row>
    <row r="400" spans="11:81" x14ac:dyDescent="0.25">
      <c r="K400"/>
      <c r="AT400"/>
      <c r="AX400" s="22"/>
      <c r="BI400"/>
      <c r="CB400" s="2"/>
      <c r="CC400"/>
    </row>
    <row r="401" spans="11:81" x14ac:dyDescent="0.25">
      <c r="K401"/>
      <c r="AT401"/>
      <c r="AX401" s="22"/>
      <c r="BI401"/>
      <c r="CB401" s="2"/>
      <c r="CC401"/>
    </row>
    <row r="402" spans="11:81" x14ac:dyDescent="0.25">
      <c r="K402"/>
      <c r="AT402"/>
      <c r="AX402" s="22"/>
      <c r="BI402"/>
      <c r="CB402" s="2"/>
      <c r="CC402"/>
    </row>
    <row r="403" spans="11:81" x14ac:dyDescent="0.25">
      <c r="K403"/>
      <c r="AT403"/>
      <c r="AX403" s="22"/>
      <c r="BI403"/>
      <c r="CB403" s="2"/>
      <c r="CC403"/>
    </row>
    <row r="404" spans="11:81" x14ac:dyDescent="0.25">
      <c r="K404"/>
      <c r="AT404"/>
      <c r="AX404" s="22"/>
      <c r="BI404"/>
      <c r="CB404" s="2"/>
      <c r="CC404"/>
    </row>
    <row r="405" spans="11:81" x14ac:dyDescent="0.25">
      <c r="K405"/>
      <c r="AT405"/>
      <c r="AX405" s="22"/>
      <c r="BI405"/>
      <c r="CB405" s="2"/>
      <c r="CC405"/>
    </row>
    <row r="406" spans="11:81" x14ac:dyDescent="0.25">
      <c r="K406"/>
      <c r="AT406"/>
      <c r="AX406" s="22"/>
      <c r="BI406"/>
      <c r="CB406" s="2"/>
      <c r="CC406"/>
    </row>
    <row r="407" spans="11:81" x14ac:dyDescent="0.25">
      <c r="K407"/>
      <c r="AT407"/>
      <c r="AX407" s="22"/>
      <c r="BI407"/>
      <c r="CB407" s="2"/>
      <c r="CC407"/>
    </row>
    <row r="408" spans="11:81" x14ac:dyDescent="0.25">
      <c r="K408"/>
      <c r="AT408"/>
      <c r="AX408" s="22"/>
      <c r="BI408"/>
      <c r="CB408" s="2"/>
      <c r="CC408"/>
    </row>
    <row r="409" spans="11:81" x14ac:dyDescent="0.25">
      <c r="K409"/>
      <c r="AT409"/>
      <c r="AX409" s="22"/>
      <c r="BI409"/>
      <c r="CB409" s="2"/>
      <c r="CC409"/>
    </row>
    <row r="410" spans="11:81" x14ac:dyDescent="0.25">
      <c r="K410"/>
      <c r="AT410"/>
      <c r="AX410" s="22"/>
      <c r="BI410"/>
      <c r="CB410" s="2"/>
      <c r="CC410"/>
    </row>
    <row r="411" spans="11:81" x14ac:dyDescent="0.25">
      <c r="K411"/>
      <c r="AT411"/>
      <c r="AX411" s="22"/>
      <c r="BI411"/>
      <c r="CB411" s="2"/>
      <c r="CC411"/>
    </row>
    <row r="412" spans="11:81" x14ac:dyDescent="0.25">
      <c r="K412"/>
      <c r="AT412"/>
      <c r="AX412" s="22"/>
      <c r="BI412"/>
      <c r="CB412" s="2"/>
      <c r="CC412"/>
    </row>
    <row r="413" spans="11:81" x14ac:dyDescent="0.25">
      <c r="K413"/>
      <c r="AT413"/>
      <c r="AX413" s="22"/>
      <c r="BI413"/>
      <c r="CB413" s="2"/>
      <c r="CC413"/>
    </row>
    <row r="414" spans="11:81" x14ac:dyDescent="0.25">
      <c r="K414"/>
      <c r="AT414"/>
      <c r="AX414" s="22"/>
      <c r="BI414"/>
      <c r="CB414" s="2"/>
      <c r="CC414"/>
    </row>
    <row r="415" spans="11:81" x14ac:dyDescent="0.25">
      <c r="K415"/>
      <c r="AT415"/>
      <c r="AX415" s="22"/>
      <c r="BI415"/>
      <c r="CB415" s="2"/>
      <c r="CC415"/>
    </row>
    <row r="416" spans="11:81" x14ac:dyDescent="0.25">
      <c r="K416"/>
      <c r="AT416"/>
      <c r="AX416" s="22"/>
      <c r="BI416"/>
      <c r="CB416" s="2"/>
      <c r="CC416"/>
    </row>
    <row r="417" spans="11:81" x14ac:dyDescent="0.25">
      <c r="K417"/>
      <c r="AT417"/>
      <c r="AX417" s="22"/>
      <c r="BI417"/>
      <c r="CB417" s="2"/>
      <c r="CC417"/>
    </row>
    <row r="418" spans="11:81" x14ac:dyDescent="0.25">
      <c r="K418"/>
      <c r="AT418"/>
      <c r="AX418" s="22"/>
      <c r="BI418"/>
      <c r="CB418" s="2"/>
      <c r="CC418"/>
    </row>
    <row r="419" spans="11:81" x14ac:dyDescent="0.25">
      <c r="K419"/>
      <c r="AT419"/>
      <c r="AX419" s="22"/>
      <c r="BI419"/>
      <c r="CB419" s="2"/>
      <c r="CC419"/>
    </row>
    <row r="420" spans="11:81" x14ac:dyDescent="0.25">
      <c r="K420"/>
      <c r="AT420"/>
      <c r="AX420" s="22"/>
      <c r="BI420"/>
      <c r="CB420" s="2"/>
      <c r="CC420"/>
    </row>
    <row r="421" spans="11:81" x14ac:dyDescent="0.25">
      <c r="K421"/>
      <c r="AT421"/>
      <c r="AX421" s="22"/>
      <c r="BI421"/>
      <c r="CB421" s="2"/>
      <c r="CC421"/>
    </row>
    <row r="422" spans="11:81" x14ac:dyDescent="0.25">
      <c r="K422"/>
      <c r="AT422"/>
      <c r="AX422" s="22"/>
      <c r="BI422"/>
      <c r="CB422" s="2"/>
      <c r="CC422"/>
    </row>
    <row r="423" spans="11:81" x14ac:dyDescent="0.25">
      <c r="K423"/>
      <c r="AT423"/>
      <c r="AX423" s="22"/>
      <c r="BI423"/>
      <c r="CB423" s="2"/>
      <c r="CC423"/>
    </row>
    <row r="424" spans="11:81" x14ac:dyDescent="0.25">
      <c r="K424"/>
      <c r="AT424"/>
      <c r="AX424" s="22"/>
      <c r="BI424"/>
      <c r="CB424" s="2"/>
      <c r="CC424"/>
    </row>
    <row r="425" spans="11:81" x14ac:dyDescent="0.25">
      <c r="K425"/>
      <c r="AT425"/>
      <c r="AX425" s="22"/>
      <c r="BI425"/>
      <c r="CB425" s="2"/>
      <c r="CC425"/>
    </row>
    <row r="426" spans="11:81" x14ac:dyDescent="0.25">
      <c r="K426"/>
      <c r="AT426"/>
      <c r="AX426" s="22"/>
      <c r="BI426"/>
      <c r="CB426" s="2"/>
      <c r="CC426"/>
    </row>
    <row r="427" spans="11:81" x14ac:dyDescent="0.25">
      <c r="K427"/>
      <c r="AT427"/>
      <c r="AX427" s="22"/>
      <c r="BI427"/>
      <c r="CB427" s="2"/>
      <c r="CC427"/>
    </row>
    <row r="428" spans="11:81" x14ac:dyDescent="0.25">
      <c r="K428"/>
      <c r="AT428"/>
      <c r="AX428" s="22"/>
      <c r="BI428"/>
      <c r="CB428" s="2"/>
      <c r="CC428"/>
    </row>
    <row r="429" spans="11:81" x14ac:dyDescent="0.25">
      <c r="K429"/>
      <c r="AT429"/>
      <c r="AX429" s="22"/>
      <c r="BI429"/>
      <c r="CB429" s="2"/>
      <c r="CC429"/>
    </row>
    <row r="430" spans="11:81" x14ac:dyDescent="0.25">
      <c r="K430"/>
      <c r="AT430"/>
      <c r="AX430" s="22"/>
      <c r="BI430"/>
      <c r="CB430" s="2"/>
      <c r="CC430"/>
    </row>
    <row r="431" spans="11:81" x14ac:dyDescent="0.25">
      <c r="K431"/>
      <c r="AT431"/>
      <c r="AX431" s="22"/>
      <c r="BI431"/>
      <c r="CB431" s="2"/>
      <c r="CC431"/>
    </row>
    <row r="432" spans="11:81" x14ac:dyDescent="0.25">
      <c r="K432"/>
      <c r="AT432"/>
      <c r="AX432" s="22"/>
      <c r="BI432"/>
      <c r="CB432" s="2"/>
      <c r="CC432"/>
    </row>
    <row r="433" spans="11:81" x14ac:dyDescent="0.25">
      <c r="K433"/>
      <c r="AT433"/>
      <c r="AX433" s="22"/>
      <c r="BI433"/>
      <c r="CB433" s="2"/>
      <c r="CC433"/>
    </row>
    <row r="434" spans="11:81" x14ac:dyDescent="0.25">
      <c r="K434"/>
      <c r="AT434"/>
      <c r="AX434" s="22"/>
      <c r="BI434"/>
      <c r="CB434" s="2"/>
      <c r="CC434"/>
    </row>
    <row r="435" spans="11:81" x14ac:dyDescent="0.25">
      <c r="K435"/>
      <c r="AT435"/>
      <c r="AX435" s="22"/>
      <c r="BI435"/>
      <c r="CB435" s="2"/>
      <c r="CC435"/>
    </row>
    <row r="436" spans="11:81" x14ac:dyDescent="0.25">
      <c r="K436"/>
      <c r="AT436"/>
      <c r="AX436" s="22"/>
      <c r="BI436"/>
      <c r="CB436" s="2"/>
      <c r="CC436"/>
    </row>
    <row r="437" spans="11:81" x14ac:dyDescent="0.25">
      <c r="K437"/>
      <c r="AT437"/>
      <c r="AX437" s="22"/>
      <c r="BI437"/>
      <c r="CB437" s="2"/>
      <c r="CC437"/>
    </row>
    <row r="438" spans="11:81" x14ac:dyDescent="0.25">
      <c r="K438"/>
      <c r="AT438"/>
      <c r="AX438" s="22"/>
      <c r="BI438"/>
      <c r="CB438" s="2"/>
      <c r="CC438"/>
    </row>
    <row r="439" spans="11:81" x14ac:dyDescent="0.25">
      <c r="K439"/>
      <c r="AT439"/>
      <c r="AX439" s="22"/>
      <c r="BI439"/>
      <c r="CB439" s="2"/>
      <c r="CC439"/>
    </row>
    <row r="440" spans="11:81" x14ac:dyDescent="0.25">
      <c r="K440"/>
      <c r="AT440"/>
      <c r="AX440" s="22"/>
      <c r="BI440"/>
      <c r="CB440" s="2"/>
      <c r="CC440"/>
    </row>
    <row r="441" spans="11:81" x14ac:dyDescent="0.25">
      <c r="K441"/>
      <c r="AT441"/>
      <c r="AX441" s="22"/>
      <c r="BI441"/>
      <c r="CB441" s="2"/>
      <c r="CC441"/>
    </row>
    <row r="442" spans="11:81" x14ac:dyDescent="0.25">
      <c r="K442"/>
      <c r="AT442"/>
      <c r="AX442" s="22"/>
      <c r="BI442"/>
      <c r="CB442" s="2"/>
      <c r="CC442"/>
    </row>
    <row r="443" spans="11:81" x14ac:dyDescent="0.25">
      <c r="K443"/>
      <c r="AT443"/>
      <c r="AX443" s="22"/>
      <c r="BI443"/>
      <c r="CB443" s="2"/>
      <c r="CC443"/>
    </row>
    <row r="444" spans="11:81" x14ac:dyDescent="0.25">
      <c r="K444"/>
      <c r="AT444"/>
      <c r="AX444" s="22"/>
      <c r="BI444"/>
      <c r="CB444" s="2"/>
      <c r="CC444"/>
    </row>
    <row r="445" spans="11:81" x14ac:dyDescent="0.25">
      <c r="K445"/>
      <c r="AT445"/>
      <c r="AX445" s="22"/>
      <c r="BI445"/>
      <c r="CB445" s="2"/>
      <c r="CC445"/>
    </row>
    <row r="446" spans="11:81" x14ac:dyDescent="0.25">
      <c r="K446"/>
      <c r="AT446"/>
      <c r="AX446" s="22"/>
      <c r="BI446"/>
      <c r="CB446" s="2"/>
      <c r="CC446"/>
    </row>
    <row r="447" spans="11:81" x14ac:dyDescent="0.25">
      <c r="K447"/>
      <c r="AT447"/>
      <c r="AX447" s="22"/>
      <c r="BI447"/>
      <c r="CB447" s="2"/>
      <c r="CC447"/>
    </row>
    <row r="448" spans="11:81" x14ac:dyDescent="0.25">
      <c r="K448"/>
      <c r="AT448"/>
      <c r="AX448" s="22"/>
      <c r="BI448"/>
      <c r="CB448" s="2"/>
      <c r="CC448"/>
    </row>
    <row r="449" spans="11:81" x14ac:dyDescent="0.25">
      <c r="K449"/>
      <c r="AT449"/>
      <c r="AX449" s="22"/>
      <c r="BI449"/>
      <c r="CB449" s="2"/>
      <c r="CC449"/>
    </row>
    <row r="450" spans="11:81" x14ac:dyDescent="0.25">
      <c r="K450"/>
      <c r="AT450"/>
      <c r="AX450" s="22"/>
      <c r="BI450"/>
      <c r="CB450" s="2"/>
      <c r="CC450"/>
    </row>
    <row r="451" spans="11:81" x14ac:dyDescent="0.25">
      <c r="K451"/>
      <c r="AT451"/>
      <c r="AX451" s="22"/>
      <c r="BI451"/>
      <c r="CB451" s="2"/>
      <c r="CC451"/>
    </row>
    <row r="452" spans="11:81" x14ac:dyDescent="0.25">
      <c r="K452"/>
      <c r="AT452"/>
      <c r="AX452" s="22"/>
      <c r="BI452"/>
      <c r="CB452" s="2"/>
      <c r="CC452"/>
    </row>
    <row r="453" spans="11:81" x14ac:dyDescent="0.25">
      <c r="K453"/>
      <c r="AT453"/>
      <c r="AX453" s="22"/>
      <c r="BI453"/>
      <c r="CB453" s="2"/>
      <c r="CC453"/>
    </row>
    <row r="454" spans="11:81" x14ac:dyDescent="0.25">
      <c r="K454"/>
      <c r="AT454"/>
      <c r="AX454" s="22"/>
      <c r="BI454" s="2"/>
      <c r="CB454" s="2"/>
      <c r="CC454"/>
    </row>
    <row r="455" spans="11:81" x14ac:dyDescent="0.25">
      <c r="K455"/>
      <c r="AT455"/>
      <c r="AX455" s="22"/>
      <c r="BI455" s="2"/>
      <c r="CB455" s="2"/>
      <c r="CC455"/>
    </row>
    <row r="456" spans="11:81" x14ac:dyDescent="0.25">
      <c r="K456"/>
      <c r="AT456"/>
      <c r="AX456" s="22"/>
      <c r="BI456" s="2"/>
      <c r="CB456" s="2"/>
      <c r="CC456"/>
    </row>
    <row r="457" spans="11:81" x14ac:dyDescent="0.25">
      <c r="K457"/>
      <c r="AT457"/>
      <c r="AX457" s="22"/>
      <c r="BI457" s="2"/>
      <c r="CB457" s="2"/>
      <c r="CC457"/>
    </row>
    <row r="458" spans="11:81" x14ac:dyDescent="0.25">
      <c r="K458"/>
      <c r="AT458"/>
      <c r="AX458" s="22"/>
      <c r="BI458" s="2"/>
      <c r="CB458" s="2"/>
      <c r="CC458"/>
    </row>
    <row r="459" spans="11:81" x14ac:dyDescent="0.25">
      <c r="K459"/>
      <c r="AT459"/>
      <c r="AX459" s="22"/>
      <c r="BI459" s="2"/>
      <c r="CB459" s="2"/>
      <c r="CC459"/>
    </row>
    <row r="460" spans="11:81" x14ac:dyDescent="0.25">
      <c r="K460"/>
      <c r="AT460"/>
      <c r="AX460" s="22"/>
      <c r="BI460" s="2"/>
      <c r="CB460" s="2"/>
      <c r="CC460"/>
    </row>
    <row r="461" spans="11:81" x14ac:dyDescent="0.25">
      <c r="K461"/>
      <c r="AT461"/>
      <c r="AX461" s="22"/>
      <c r="BI461" s="2"/>
      <c r="CB461" s="2"/>
      <c r="CC461"/>
    </row>
    <row r="462" spans="11:81" x14ac:dyDescent="0.25">
      <c r="K462"/>
      <c r="AT462"/>
      <c r="AX462" s="22"/>
      <c r="BI462" s="2"/>
      <c r="CB462" s="2"/>
      <c r="CC462"/>
    </row>
    <row r="463" spans="11:81" x14ac:dyDescent="0.25">
      <c r="K463"/>
      <c r="AT463"/>
      <c r="AX463" s="22"/>
      <c r="BI463" s="2"/>
      <c r="CB463" s="2"/>
      <c r="CC463"/>
    </row>
    <row r="464" spans="11:81" x14ac:dyDescent="0.25">
      <c r="K464"/>
      <c r="AT464"/>
      <c r="AX464" s="22"/>
      <c r="BI464" s="2"/>
      <c r="CB464" s="2"/>
      <c r="CC464"/>
    </row>
    <row r="465" spans="11:81" x14ac:dyDescent="0.25">
      <c r="K465"/>
      <c r="AT465"/>
      <c r="AX465" s="22"/>
      <c r="BI465" s="2"/>
      <c r="CB465" s="2"/>
      <c r="CC465"/>
    </row>
    <row r="466" spans="11:81" x14ac:dyDescent="0.25">
      <c r="K466"/>
      <c r="AT466"/>
      <c r="AX466" s="22"/>
      <c r="BI466" s="2"/>
      <c r="CB466" s="2"/>
      <c r="CC466"/>
    </row>
    <row r="467" spans="11:81" x14ac:dyDescent="0.25">
      <c r="K467"/>
      <c r="AT467"/>
      <c r="AX467" s="22"/>
      <c r="BI467" s="2"/>
      <c r="CB467" s="2"/>
      <c r="CC467"/>
    </row>
    <row r="468" spans="11:81" x14ac:dyDescent="0.25">
      <c r="K468"/>
      <c r="AT468"/>
      <c r="AX468" s="22"/>
      <c r="BI468" s="2"/>
      <c r="CB468" s="2"/>
      <c r="CC468"/>
    </row>
    <row r="469" spans="11:81" x14ac:dyDescent="0.25">
      <c r="K469"/>
      <c r="AT469"/>
      <c r="AX469" s="22"/>
      <c r="BI469" s="2"/>
      <c r="CB469" s="2"/>
      <c r="CC469"/>
    </row>
    <row r="470" spans="11:81" x14ac:dyDescent="0.25">
      <c r="K470"/>
      <c r="AT470"/>
      <c r="AX470" s="22"/>
      <c r="BI470" s="2"/>
      <c r="CB470" s="2"/>
      <c r="CC470"/>
    </row>
    <row r="471" spans="11:81" x14ac:dyDescent="0.25">
      <c r="K471"/>
      <c r="AT471"/>
      <c r="AX471" s="22"/>
      <c r="BI471" s="2"/>
      <c r="CB471" s="2"/>
      <c r="CC471"/>
    </row>
    <row r="472" spans="11:81" x14ac:dyDescent="0.25">
      <c r="K472"/>
      <c r="AT472"/>
      <c r="AX472" s="22"/>
      <c r="BI472" s="2"/>
      <c r="CB472" s="2"/>
      <c r="CC472"/>
    </row>
    <row r="473" spans="11:81" x14ac:dyDescent="0.25">
      <c r="K473"/>
      <c r="AT473"/>
      <c r="AX473" s="22"/>
      <c r="BI473" s="2"/>
      <c r="CB473" s="2"/>
      <c r="CC473"/>
    </row>
    <row r="474" spans="11:81" x14ac:dyDescent="0.25">
      <c r="K474"/>
      <c r="AT474"/>
      <c r="AX474" s="22"/>
      <c r="BI474" s="2"/>
      <c r="CB474" s="2"/>
      <c r="CC474"/>
    </row>
    <row r="475" spans="11:81" x14ac:dyDescent="0.25">
      <c r="K475"/>
      <c r="AT475"/>
      <c r="AX475" s="22"/>
      <c r="BI475" s="2"/>
      <c r="CB475" s="2"/>
      <c r="CC475"/>
    </row>
    <row r="476" spans="11:81" x14ac:dyDescent="0.25">
      <c r="K476"/>
      <c r="AT476"/>
      <c r="AX476" s="22"/>
      <c r="BI476" s="2"/>
      <c r="CB476" s="2"/>
      <c r="CC476"/>
    </row>
    <row r="477" spans="11:81" x14ac:dyDescent="0.25">
      <c r="K477"/>
      <c r="AT477"/>
      <c r="AX477" s="22"/>
      <c r="BI477" s="2"/>
      <c r="CB477" s="2"/>
      <c r="CC477"/>
    </row>
    <row r="478" spans="11:81" x14ac:dyDescent="0.25">
      <c r="K478"/>
      <c r="AT478"/>
      <c r="AX478" s="22"/>
      <c r="BI478" s="2"/>
      <c r="CB478" s="2"/>
      <c r="CC478"/>
    </row>
    <row r="479" spans="11:81" x14ac:dyDescent="0.25">
      <c r="K479"/>
      <c r="AT479"/>
      <c r="AX479" s="22"/>
      <c r="BI479" s="2"/>
      <c r="CB479" s="2"/>
      <c r="CC479"/>
    </row>
    <row r="480" spans="11:81" x14ac:dyDescent="0.25">
      <c r="K480"/>
      <c r="AT480"/>
      <c r="AX480" s="22"/>
      <c r="BI480" s="2"/>
      <c r="CB480" s="2"/>
      <c r="CC480"/>
    </row>
    <row r="481" spans="11:81" x14ac:dyDescent="0.25">
      <c r="K481"/>
      <c r="AT481"/>
      <c r="AX481" s="22"/>
      <c r="BI481" s="2"/>
      <c r="CB481" s="2"/>
      <c r="CC481"/>
    </row>
    <row r="482" spans="11:81" x14ac:dyDescent="0.25">
      <c r="K482"/>
      <c r="AT482"/>
      <c r="AX482" s="22"/>
      <c r="BI482" s="2"/>
      <c r="CB482" s="2"/>
      <c r="CC482"/>
    </row>
    <row r="483" spans="11:81" x14ac:dyDescent="0.25">
      <c r="K483"/>
      <c r="AT483"/>
      <c r="AX483" s="22"/>
      <c r="BI483" s="2"/>
      <c r="CB483" s="2"/>
      <c r="CC483"/>
    </row>
    <row r="484" spans="11:81" x14ac:dyDescent="0.25">
      <c r="K484"/>
      <c r="AT484"/>
      <c r="AX484" s="22"/>
      <c r="BI484" s="2"/>
      <c r="CB484" s="2"/>
      <c r="CC484"/>
    </row>
    <row r="485" spans="11:81" x14ac:dyDescent="0.25">
      <c r="K485"/>
      <c r="AT485"/>
      <c r="AX485" s="22"/>
      <c r="BI485" s="2"/>
      <c r="CB485" s="2"/>
      <c r="CC485"/>
    </row>
    <row r="486" spans="11:81" x14ac:dyDescent="0.25">
      <c r="K486"/>
      <c r="AT486"/>
      <c r="AX486" s="22"/>
      <c r="BI486" s="2"/>
      <c r="CB486" s="2"/>
      <c r="CC486"/>
    </row>
    <row r="487" spans="11:81" x14ac:dyDescent="0.25">
      <c r="K487"/>
      <c r="AT487"/>
      <c r="AX487" s="22"/>
      <c r="BI487" s="2"/>
      <c r="CB487" s="2"/>
      <c r="CC487"/>
    </row>
    <row r="488" spans="11:81" x14ac:dyDescent="0.25">
      <c r="K488"/>
      <c r="AT488"/>
      <c r="AX488" s="22"/>
      <c r="BI488" s="2"/>
      <c r="CB488" s="2"/>
      <c r="CC488"/>
    </row>
    <row r="489" spans="11:81" x14ac:dyDescent="0.25">
      <c r="K489"/>
      <c r="AT489"/>
      <c r="AX489" s="22"/>
      <c r="BI489" s="2"/>
      <c r="CB489" s="2"/>
      <c r="CC489"/>
    </row>
    <row r="490" spans="11:81" x14ac:dyDescent="0.25">
      <c r="K490"/>
      <c r="AT490"/>
      <c r="AX490" s="22"/>
      <c r="BI490" s="2"/>
      <c r="CB490" s="2"/>
      <c r="CC490"/>
    </row>
    <row r="491" spans="11:81" x14ac:dyDescent="0.25">
      <c r="K491"/>
      <c r="AT491"/>
      <c r="AX491" s="22"/>
      <c r="BI491" s="2"/>
      <c r="CB491" s="2"/>
      <c r="CC491"/>
    </row>
    <row r="492" spans="11:81" x14ac:dyDescent="0.25">
      <c r="K492"/>
      <c r="AT492"/>
      <c r="AX492" s="22"/>
      <c r="BI492" s="2"/>
      <c r="CB492" s="2"/>
      <c r="CC492"/>
    </row>
    <row r="493" spans="11:81" x14ac:dyDescent="0.25">
      <c r="K493"/>
      <c r="AT493"/>
      <c r="AX493" s="22"/>
      <c r="BI493" s="2"/>
      <c r="CB493" s="2"/>
      <c r="CC493"/>
    </row>
    <row r="494" spans="11:81" x14ac:dyDescent="0.25">
      <c r="K494"/>
      <c r="AT494"/>
      <c r="AX494" s="22"/>
      <c r="BI494" s="2"/>
      <c r="CB494" s="2"/>
      <c r="CC494"/>
    </row>
    <row r="495" spans="11:81" x14ac:dyDescent="0.25">
      <c r="K495"/>
      <c r="AT495"/>
      <c r="AX495" s="22"/>
      <c r="BI495" s="2"/>
      <c r="CB495" s="2"/>
      <c r="CC495"/>
    </row>
    <row r="496" spans="11:81" x14ac:dyDescent="0.25">
      <c r="K496"/>
      <c r="AT496"/>
      <c r="AX496" s="22"/>
      <c r="BI496" s="2"/>
      <c r="CB496" s="2"/>
      <c r="CC496"/>
    </row>
    <row r="497" spans="11:81" x14ac:dyDescent="0.25">
      <c r="K497"/>
      <c r="AT497"/>
      <c r="AX497" s="22"/>
      <c r="BI497" s="2"/>
      <c r="CB497" s="2"/>
      <c r="CC497"/>
    </row>
    <row r="498" spans="11:81" x14ac:dyDescent="0.25">
      <c r="K498"/>
      <c r="AT498"/>
      <c r="AX498" s="22"/>
      <c r="BI498" s="2"/>
      <c r="CB498" s="2"/>
      <c r="CC498"/>
    </row>
    <row r="499" spans="11:81" x14ac:dyDescent="0.25">
      <c r="K499"/>
      <c r="AT499"/>
      <c r="AX499" s="22"/>
      <c r="BI499" s="2"/>
      <c r="CB499" s="2"/>
      <c r="CC499"/>
    </row>
    <row r="500" spans="11:81" x14ac:dyDescent="0.25">
      <c r="K500"/>
      <c r="AT500"/>
      <c r="AX500" s="22"/>
      <c r="BI500" s="2"/>
      <c r="CB500" s="2"/>
      <c r="CC500"/>
    </row>
    <row r="501" spans="11:81" x14ac:dyDescent="0.25">
      <c r="K501"/>
      <c r="AT501"/>
      <c r="AX501" s="22"/>
      <c r="BI501" s="2"/>
      <c r="CB501" s="2"/>
      <c r="CC501"/>
    </row>
    <row r="502" spans="11:81" x14ac:dyDescent="0.25">
      <c r="K502"/>
      <c r="AT502"/>
      <c r="AX502" s="22"/>
      <c r="BI502" s="2"/>
      <c r="CB502" s="2"/>
      <c r="CC502"/>
    </row>
    <row r="503" spans="11:81" x14ac:dyDescent="0.25">
      <c r="K503"/>
      <c r="AT503"/>
      <c r="AX503" s="22"/>
      <c r="BI503" s="2"/>
      <c r="CB503" s="2"/>
      <c r="CC503"/>
    </row>
    <row r="504" spans="11:81" x14ac:dyDescent="0.25">
      <c r="K504"/>
      <c r="AT504"/>
      <c r="AX504" s="22"/>
      <c r="BI504" s="2"/>
      <c r="CB504" s="2"/>
      <c r="CC504"/>
    </row>
    <row r="505" spans="11:81" x14ac:dyDescent="0.25">
      <c r="K505"/>
      <c r="AT505"/>
      <c r="AX505" s="22"/>
      <c r="BI505" s="2"/>
      <c r="CB505" s="2"/>
      <c r="CC505"/>
    </row>
    <row r="506" spans="11:81" x14ac:dyDescent="0.25">
      <c r="K506"/>
      <c r="AT506"/>
      <c r="AX506" s="22"/>
      <c r="BI506" s="2"/>
      <c r="CB506" s="2"/>
      <c r="CC506"/>
    </row>
    <row r="507" spans="11:81" x14ac:dyDescent="0.25">
      <c r="K507"/>
      <c r="AT507"/>
      <c r="AX507" s="22"/>
      <c r="BI507" s="2"/>
      <c r="CB507" s="2"/>
      <c r="CC507"/>
    </row>
    <row r="508" spans="11:81" x14ac:dyDescent="0.25">
      <c r="K508"/>
      <c r="AT508"/>
      <c r="AX508" s="22"/>
      <c r="BI508" s="2"/>
      <c r="CB508" s="2"/>
      <c r="CC508"/>
    </row>
    <row r="509" spans="11:81" x14ac:dyDescent="0.25">
      <c r="K509"/>
      <c r="AT509"/>
      <c r="AX509" s="22"/>
      <c r="BI509" s="2"/>
      <c r="CB509" s="2"/>
      <c r="CC509"/>
    </row>
    <row r="510" spans="11:81" x14ac:dyDescent="0.25">
      <c r="K510"/>
      <c r="AT510"/>
      <c r="AX510" s="22"/>
      <c r="BI510" s="2"/>
      <c r="CB510" s="2"/>
      <c r="CC510"/>
    </row>
    <row r="511" spans="11:81" x14ac:dyDescent="0.25">
      <c r="K511"/>
      <c r="AT511"/>
      <c r="AX511" s="22"/>
      <c r="BI511" s="2"/>
      <c r="CB511" s="2"/>
      <c r="CC511"/>
    </row>
    <row r="512" spans="11:81" x14ac:dyDescent="0.25">
      <c r="K512"/>
      <c r="AT512"/>
      <c r="AX512" s="22"/>
      <c r="BI512" s="2"/>
      <c r="CB512" s="2"/>
      <c r="CC512"/>
    </row>
    <row r="513" spans="11:81" x14ac:dyDescent="0.25">
      <c r="K513"/>
      <c r="AT513"/>
      <c r="AX513" s="22"/>
      <c r="BI513" s="2"/>
      <c r="CB513" s="2"/>
      <c r="CC513"/>
    </row>
    <row r="514" spans="11:81" x14ac:dyDescent="0.25">
      <c r="K514"/>
      <c r="AT514"/>
      <c r="AX514" s="22"/>
      <c r="BI514" s="2"/>
      <c r="CB514" s="2"/>
      <c r="CC514"/>
    </row>
    <row r="515" spans="11:81" x14ac:dyDescent="0.25">
      <c r="K515"/>
      <c r="AT515"/>
      <c r="AX515" s="22"/>
      <c r="BI515" s="2"/>
      <c r="CB515" s="2"/>
      <c r="CC515"/>
    </row>
    <row r="516" spans="11:81" x14ac:dyDescent="0.25">
      <c r="K516"/>
      <c r="AT516"/>
      <c r="AX516" s="22"/>
      <c r="BI516" s="2"/>
      <c r="CB516" s="2"/>
      <c r="CC516"/>
    </row>
    <row r="517" spans="11:81" x14ac:dyDescent="0.25">
      <c r="K517"/>
      <c r="AT517"/>
      <c r="AX517" s="22"/>
      <c r="BI517" s="2"/>
      <c r="CB517" s="2"/>
      <c r="CC517"/>
    </row>
    <row r="518" spans="11:81" x14ac:dyDescent="0.25">
      <c r="K518"/>
      <c r="AT518"/>
      <c r="AX518" s="22"/>
      <c r="BI518" s="2"/>
      <c r="CB518" s="2"/>
      <c r="CC518"/>
    </row>
    <row r="519" spans="11:81" x14ac:dyDescent="0.25">
      <c r="K519"/>
      <c r="AT519"/>
      <c r="AX519" s="22"/>
      <c r="BI519" s="2"/>
      <c r="CB519" s="2"/>
      <c r="CC519"/>
    </row>
    <row r="520" spans="11:81" x14ac:dyDescent="0.25">
      <c r="K520"/>
      <c r="AT520"/>
      <c r="AX520" s="22"/>
      <c r="BI520" s="2"/>
      <c r="CB520" s="2"/>
      <c r="CC520"/>
    </row>
    <row r="521" spans="11:81" x14ac:dyDescent="0.25">
      <c r="K521"/>
      <c r="AT521"/>
      <c r="AX521" s="22"/>
      <c r="BI521" s="2"/>
      <c r="CB521" s="2"/>
      <c r="CC521"/>
    </row>
    <row r="522" spans="11:81" x14ac:dyDescent="0.25">
      <c r="K522"/>
      <c r="AT522"/>
      <c r="AX522" s="22"/>
      <c r="BI522" s="2"/>
      <c r="CB522" s="2"/>
      <c r="CC522"/>
    </row>
    <row r="523" spans="11:81" x14ac:dyDescent="0.25">
      <c r="K523"/>
      <c r="AT523"/>
      <c r="AX523" s="22"/>
      <c r="BI523" s="2"/>
      <c r="CB523" s="2"/>
      <c r="CC523"/>
    </row>
    <row r="524" spans="11:81" x14ac:dyDescent="0.25">
      <c r="K524"/>
      <c r="AT524"/>
      <c r="AX524" s="22"/>
      <c r="BI524" s="2"/>
      <c r="CB524" s="2"/>
      <c r="CC524"/>
    </row>
    <row r="525" spans="11:81" x14ac:dyDescent="0.25">
      <c r="K525"/>
      <c r="AT525"/>
      <c r="AX525" s="22"/>
      <c r="BI525" s="2"/>
      <c r="CB525" s="2"/>
      <c r="CC525"/>
    </row>
    <row r="526" spans="11:81" x14ac:dyDescent="0.25">
      <c r="K526"/>
      <c r="AT526"/>
      <c r="AX526" s="22"/>
      <c r="BI526" s="2"/>
      <c r="CB526" s="2"/>
      <c r="CC526"/>
    </row>
    <row r="527" spans="11:81" x14ac:dyDescent="0.25">
      <c r="K527"/>
      <c r="AT527"/>
      <c r="AX527" s="22"/>
      <c r="BI527" s="2"/>
      <c r="CB527" s="2"/>
      <c r="CC527"/>
    </row>
    <row r="528" spans="11:81" x14ac:dyDescent="0.25">
      <c r="K528"/>
      <c r="AT528"/>
      <c r="AX528" s="22"/>
      <c r="BI528" s="2"/>
      <c r="CB528" s="2"/>
      <c r="CC528"/>
    </row>
    <row r="529" spans="11:81" x14ac:dyDescent="0.25">
      <c r="K529"/>
      <c r="AT529"/>
      <c r="AX529" s="22"/>
      <c r="BI529" s="2"/>
      <c r="CB529" s="2"/>
      <c r="CC529"/>
    </row>
    <row r="530" spans="11:81" x14ac:dyDescent="0.25">
      <c r="K530"/>
      <c r="AT530"/>
      <c r="AX530" s="22"/>
      <c r="BI530" s="2"/>
      <c r="CB530" s="2"/>
      <c r="CC530"/>
    </row>
    <row r="531" spans="11:81" x14ac:dyDescent="0.25">
      <c r="K531"/>
      <c r="AT531"/>
      <c r="AX531" s="22"/>
      <c r="BI531" s="2"/>
      <c r="CB531" s="2"/>
      <c r="CC531"/>
    </row>
    <row r="532" spans="11:81" x14ac:dyDescent="0.25">
      <c r="K532"/>
      <c r="AT532"/>
      <c r="AX532" s="22"/>
      <c r="BI532" s="2"/>
      <c r="CB532" s="2"/>
      <c r="CC532"/>
    </row>
    <row r="533" spans="11:81" x14ac:dyDescent="0.25">
      <c r="K533"/>
      <c r="AT533"/>
      <c r="AX533" s="22"/>
      <c r="BI533" s="2"/>
      <c r="CB533" s="2"/>
      <c r="CC533"/>
    </row>
    <row r="534" spans="11:81" x14ac:dyDescent="0.25">
      <c r="K534"/>
      <c r="AT534"/>
      <c r="AX534" s="22"/>
      <c r="BI534" s="2"/>
      <c r="CB534" s="2"/>
      <c r="CC534"/>
    </row>
    <row r="535" spans="11:81" x14ac:dyDescent="0.25">
      <c r="K535"/>
      <c r="AT535"/>
      <c r="AX535" s="22"/>
      <c r="BI535" s="2"/>
      <c r="CB535" s="2"/>
      <c r="CC535"/>
    </row>
    <row r="536" spans="11:81" x14ac:dyDescent="0.25">
      <c r="K536"/>
      <c r="AT536"/>
      <c r="AX536" s="22"/>
      <c r="BI536" s="2"/>
      <c r="CB536" s="2"/>
      <c r="CC536"/>
    </row>
    <row r="537" spans="11:81" x14ac:dyDescent="0.25">
      <c r="K537"/>
      <c r="AT537"/>
      <c r="AX537" s="22"/>
      <c r="BI537" s="2"/>
      <c r="CB537" s="2"/>
      <c r="CC537"/>
    </row>
    <row r="538" spans="11:81" x14ac:dyDescent="0.25">
      <c r="K538"/>
      <c r="AT538"/>
      <c r="AX538" s="22"/>
      <c r="BI538" s="2"/>
      <c r="CB538" s="2"/>
      <c r="CC538"/>
    </row>
    <row r="539" spans="11:81" x14ac:dyDescent="0.25">
      <c r="K539"/>
      <c r="AT539"/>
      <c r="AX539" s="22"/>
      <c r="BI539" s="2"/>
      <c r="CB539" s="2"/>
      <c r="CC539"/>
    </row>
    <row r="540" spans="11:81" x14ac:dyDescent="0.25">
      <c r="K540"/>
      <c r="AT540"/>
      <c r="AX540" s="22"/>
      <c r="BI540" s="2"/>
      <c r="CB540" s="2"/>
      <c r="CC540"/>
    </row>
    <row r="541" spans="11:81" x14ac:dyDescent="0.25">
      <c r="K541"/>
      <c r="AT541"/>
      <c r="AX541" s="22"/>
      <c r="BI541" s="2"/>
      <c r="CB541" s="2"/>
      <c r="CC541"/>
    </row>
    <row r="542" spans="11:81" x14ac:dyDescent="0.25">
      <c r="K542"/>
      <c r="AT542"/>
      <c r="AX542" s="22"/>
      <c r="BI542" s="2"/>
      <c r="CB542" s="2"/>
      <c r="CC542"/>
    </row>
    <row r="543" spans="11:81" x14ac:dyDescent="0.25">
      <c r="K543"/>
      <c r="AT543"/>
      <c r="AX543" s="22"/>
      <c r="BI543" s="2"/>
      <c r="CB543" s="2"/>
      <c r="CC543"/>
    </row>
    <row r="544" spans="11:81" x14ac:dyDescent="0.25">
      <c r="K544"/>
      <c r="AT544"/>
      <c r="AX544" s="22"/>
      <c r="BI544" s="2"/>
      <c r="CB544" s="2"/>
      <c r="CC544"/>
    </row>
    <row r="545" spans="11:81" x14ac:dyDescent="0.25">
      <c r="K545"/>
      <c r="AT545"/>
      <c r="AX545" s="22"/>
      <c r="BI545" s="2"/>
      <c r="CB545" s="2"/>
      <c r="CC545"/>
    </row>
    <row r="546" spans="11:81" x14ac:dyDescent="0.25">
      <c r="K546"/>
      <c r="AT546"/>
      <c r="AX546" s="22"/>
      <c r="BI546" s="2"/>
      <c r="CB546" s="2"/>
      <c r="CC546"/>
    </row>
    <row r="547" spans="11:81" x14ac:dyDescent="0.25">
      <c r="K547"/>
      <c r="AT547"/>
      <c r="AX547" s="22"/>
      <c r="BI547" s="2"/>
      <c r="CB547" s="2"/>
      <c r="CC547"/>
    </row>
    <row r="548" spans="11:81" x14ac:dyDescent="0.25">
      <c r="K548"/>
      <c r="AT548"/>
      <c r="AX548" s="22"/>
      <c r="BI548" s="2"/>
      <c r="CB548" s="2"/>
      <c r="CC548"/>
    </row>
    <row r="549" spans="11:81" x14ac:dyDescent="0.25">
      <c r="K549"/>
      <c r="AT549"/>
      <c r="AX549" s="22"/>
      <c r="BI549" s="2"/>
      <c r="CB549" s="2"/>
      <c r="CC549"/>
    </row>
    <row r="550" spans="11:81" x14ac:dyDescent="0.25">
      <c r="K550"/>
      <c r="AT550"/>
      <c r="AX550" s="22"/>
      <c r="BI550" s="2"/>
      <c r="CB550" s="2"/>
      <c r="CC550"/>
    </row>
    <row r="551" spans="11:81" x14ac:dyDescent="0.25">
      <c r="K551"/>
      <c r="AT551"/>
      <c r="AX551" s="22"/>
      <c r="BI551" s="2"/>
      <c r="CB551" s="2"/>
      <c r="CC551"/>
    </row>
    <row r="552" spans="11:81" x14ac:dyDescent="0.25">
      <c r="K552"/>
      <c r="AT552"/>
      <c r="AX552" s="22"/>
      <c r="BI552" s="2"/>
      <c r="CB552" s="2"/>
      <c r="CC552"/>
    </row>
    <row r="553" spans="11:81" x14ac:dyDescent="0.25">
      <c r="K553"/>
      <c r="AT553"/>
      <c r="AX553" s="22"/>
      <c r="BI553" s="2"/>
      <c r="CB553" s="2"/>
      <c r="CC553"/>
    </row>
    <row r="554" spans="11:81" x14ac:dyDescent="0.25">
      <c r="K554"/>
      <c r="AT554"/>
      <c r="AX554" s="22"/>
      <c r="BI554" s="2"/>
      <c r="CB554" s="2"/>
      <c r="CC554"/>
    </row>
    <row r="555" spans="11:81" x14ac:dyDescent="0.25">
      <c r="K555"/>
      <c r="AT555"/>
      <c r="AX555" s="22"/>
      <c r="BI555" s="2"/>
      <c r="CB555" s="2"/>
      <c r="CC555"/>
    </row>
    <row r="556" spans="11:81" x14ac:dyDescent="0.25">
      <c r="K556"/>
      <c r="AT556"/>
      <c r="AX556" s="22"/>
      <c r="BI556" s="2"/>
      <c r="CB556" s="2"/>
      <c r="CC556"/>
    </row>
    <row r="557" spans="11:81" x14ac:dyDescent="0.25">
      <c r="K557"/>
      <c r="AT557"/>
      <c r="AX557" s="22"/>
      <c r="BI557" s="2"/>
      <c r="CB557" s="2"/>
      <c r="CC557"/>
    </row>
    <row r="558" spans="11:81" x14ac:dyDescent="0.25">
      <c r="K558"/>
      <c r="AT558"/>
      <c r="AX558" s="22"/>
      <c r="BI558" s="2"/>
      <c r="CB558" s="2"/>
      <c r="CC558"/>
    </row>
    <row r="559" spans="11:81" x14ac:dyDescent="0.25">
      <c r="K559"/>
      <c r="AT559"/>
      <c r="AX559" s="22"/>
      <c r="BI559" s="2"/>
      <c r="CB559" s="2"/>
      <c r="CC559"/>
    </row>
    <row r="560" spans="11:81" x14ac:dyDescent="0.25">
      <c r="K560"/>
      <c r="AT560"/>
      <c r="AX560" s="22"/>
      <c r="BI560" s="2"/>
      <c r="CB560" s="2"/>
      <c r="CC560"/>
    </row>
    <row r="561" spans="11:81" x14ac:dyDescent="0.25">
      <c r="K561"/>
      <c r="AT561"/>
      <c r="AX561" s="22"/>
      <c r="BI561" s="2"/>
      <c r="CB561" s="2"/>
      <c r="CC561"/>
    </row>
    <row r="562" spans="11:81" x14ac:dyDescent="0.25">
      <c r="K562"/>
      <c r="AT562"/>
      <c r="AX562" s="22"/>
      <c r="BI562" s="2"/>
      <c r="CB562" s="2"/>
      <c r="CC562"/>
    </row>
    <row r="563" spans="11:81" x14ac:dyDescent="0.25">
      <c r="K563"/>
      <c r="AT563"/>
      <c r="AX563" s="22"/>
      <c r="BI563" s="2"/>
      <c r="CB563" s="2"/>
      <c r="CC563"/>
    </row>
    <row r="564" spans="11:81" x14ac:dyDescent="0.25">
      <c r="K564"/>
      <c r="AT564"/>
      <c r="AX564" s="22"/>
      <c r="BI564" s="2"/>
      <c r="CB564" s="2"/>
      <c r="CC564"/>
    </row>
    <row r="565" spans="11:81" x14ac:dyDescent="0.25">
      <c r="K565"/>
      <c r="AT565"/>
      <c r="AX565" s="22"/>
      <c r="BI565" s="2"/>
      <c r="CB565" s="2"/>
      <c r="CC565"/>
    </row>
    <row r="566" spans="11:81" x14ac:dyDescent="0.25">
      <c r="K566"/>
      <c r="AT566"/>
      <c r="AX566" s="22"/>
      <c r="BI566" s="2"/>
      <c r="CB566" s="2"/>
      <c r="CC566"/>
    </row>
    <row r="567" spans="11:81" x14ac:dyDescent="0.25">
      <c r="K567"/>
      <c r="AT567"/>
      <c r="AX567" s="22"/>
      <c r="BI567" s="2"/>
      <c r="CB567" s="2"/>
      <c r="CC567"/>
    </row>
    <row r="568" spans="11:81" x14ac:dyDescent="0.25">
      <c r="K568"/>
      <c r="AT568"/>
      <c r="AX568" s="22"/>
      <c r="BI568" s="2"/>
      <c r="CB568" s="2"/>
      <c r="CC568"/>
    </row>
    <row r="569" spans="11:81" x14ac:dyDescent="0.25">
      <c r="K569"/>
      <c r="AT569"/>
      <c r="AX569" s="22"/>
      <c r="BI569" s="2"/>
      <c r="CB569" s="2"/>
      <c r="CC569"/>
    </row>
    <row r="570" spans="11:81" x14ac:dyDescent="0.25">
      <c r="K570"/>
      <c r="AT570"/>
      <c r="AX570" s="22"/>
      <c r="BI570" s="2"/>
      <c r="CB570" s="2"/>
      <c r="CC570"/>
    </row>
    <row r="571" spans="11:81" x14ac:dyDescent="0.25">
      <c r="K571"/>
      <c r="AT571"/>
      <c r="AX571" s="22"/>
      <c r="BI571" s="2"/>
      <c r="CB571" s="2"/>
      <c r="CC571"/>
    </row>
    <row r="572" spans="11:81" x14ac:dyDescent="0.25">
      <c r="K572"/>
      <c r="AT572"/>
      <c r="AX572" s="22"/>
      <c r="BI572" s="2"/>
      <c r="CB572" s="2"/>
      <c r="CC572"/>
    </row>
    <row r="573" spans="11:81" x14ac:dyDescent="0.25">
      <c r="K573"/>
      <c r="AT573"/>
      <c r="AX573" s="22"/>
      <c r="BI573" s="2"/>
      <c r="CB573" s="2"/>
      <c r="CC573"/>
    </row>
    <row r="574" spans="11:81" x14ac:dyDescent="0.25">
      <c r="K574"/>
      <c r="AT574"/>
      <c r="AX574" s="22"/>
      <c r="BI574" s="2"/>
      <c r="CB574" s="2"/>
      <c r="CC574"/>
    </row>
    <row r="575" spans="11:81" x14ac:dyDescent="0.25">
      <c r="K575"/>
      <c r="AT575"/>
      <c r="AX575" s="22"/>
      <c r="BI575" s="2"/>
      <c r="CB575" s="2"/>
      <c r="CC575"/>
    </row>
    <row r="576" spans="11:81" x14ac:dyDescent="0.25">
      <c r="K576"/>
      <c r="AT576"/>
      <c r="AX576" s="22"/>
      <c r="BI576" s="2"/>
      <c r="CB576" s="2"/>
      <c r="CC576"/>
    </row>
    <row r="577" spans="11:81" x14ac:dyDescent="0.25">
      <c r="K577"/>
      <c r="AT577"/>
      <c r="AX577" s="22"/>
      <c r="BI577" s="2"/>
      <c r="CB577" s="2"/>
      <c r="CC577"/>
    </row>
    <row r="578" spans="11:81" x14ac:dyDescent="0.25">
      <c r="K578"/>
      <c r="AT578"/>
      <c r="AX578" s="22"/>
      <c r="BI578" s="2"/>
      <c r="CB578" s="2"/>
      <c r="CC578"/>
    </row>
    <row r="579" spans="11:81" x14ac:dyDescent="0.25">
      <c r="K579"/>
      <c r="AT579"/>
      <c r="AX579" s="22"/>
      <c r="BI579" s="2"/>
      <c r="CB579" s="2"/>
      <c r="CC579"/>
    </row>
    <row r="580" spans="11:81" x14ac:dyDescent="0.25">
      <c r="K580"/>
      <c r="AT580"/>
      <c r="AX580" s="22"/>
      <c r="BI580" s="2"/>
      <c r="CB580" s="2"/>
      <c r="CC580"/>
    </row>
    <row r="581" spans="11:81" x14ac:dyDescent="0.25">
      <c r="K581"/>
      <c r="AT581"/>
      <c r="AX581" s="22"/>
      <c r="BI581" s="2"/>
      <c r="CB581" s="2"/>
      <c r="CC581"/>
    </row>
    <row r="582" spans="11:81" x14ac:dyDescent="0.25">
      <c r="K582"/>
      <c r="AT582"/>
      <c r="AX582" s="22"/>
      <c r="BI582" s="2"/>
      <c r="CB582" s="2"/>
      <c r="CC582"/>
    </row>
    <row r="583" spans="11:81" x14ac:dyDescent="0.25">
      <c r="K583"/>
      <c r="AT583"/>
      <c r="AX583" s="22"/>
      <c r="BI583" s="2"/>
      <c r="CB583" s="2"/>
      <c r="CC583"/>
    </row>
    <row r="584" spans="11:81" x14ac:dyDescent="0.25">
      <c r="K584"/>
      <c r="AT584"/>
      <c r="AX584" s="22"/>
      <c r="BI584" s="2"/>
      <c r="CB584" s="2"/>
      <c r="CC584"/>
    </row>
    <row r="585" spans="11:81" x14ac:dyDescent="0.25">
      <c r="K585"/>
      <c r="AT585"/>
      <c r="AX585" s="22"/>
      <c r="BI585" s="2"/>
      <c r="CB585" s="2"/>
      <c r="CC585"/>
    </row>
    <row r="586" spans="11:81" x14ac:dyDescent="0.25">
      <c r="K586"/>
      <c r="AT586"/>
      <c r="AX586" s="22"/>
      <c r="BI586" s="2"/>
      <c r="CB586" s="2"/>
      <c r="CC586"/>
    </row>
    <row r="587" spans="11:81" x14ac:dyDescent="0.25">
      <c r="K587"/>
      <c r="AT587"/>
      <c r="AX587" s="22"/>
      <c r="BI587" s="2"/>
      <c r="CB587" s="2"/>
      <c r="CC587"/>
    </row>
    <row r="588" spans="11:81" x14ac:dyDescent="0.25">
      <c r="K588"/>
      <c r="AT588"/>
      <c r="AX588" s="22"/>
      <c r="BI588" s="2"/>
      <c r="CB588" s="2"/>
      <c r="CC588"/>
    </row>
    <row r="589" spans="11:81" x14ac:dyDescent="0.25">
      <c r="K589"/>
      <c r="AT589"/>
      <c r="AX589" s="22"/>
      <c r="BI589" s="2"/>
      <c r="CB589" s="2"/>
      <c r="CC589"/>
    </row>
    <row r="590" spans="11:81" x14ac:dyDescent="0.25">
      <c r="K590"/>
      <c r="AT590"/>
      <c r="AX590" s="22"/>
      <c r="BI590" s="2"/>
      <c r="CB590" s="2"/>
      <c r="CC590"/>
    </row>
    <row r="591" spans="11:81" x14ac:dyDescent="0.25">
      <c r="K591"/>
      <c r="AT591"/>
      <c r="AX591" s="22"/>
      <c r="BI591" s="2"/>
      <c r="CB591" s="2"/>
      <c r="CC591"/>
    </row>
    <row r="592" spans="11:81" x14ac:dyDescent="0.25">
      <c r="K592"/>
      <c r="AT592"/>
      <c r="AX592" s="22"/>
      <c r="BI592" s="2"/>
      <c r="CB592" s="2"/>
      <c r="CC592"/>
    </row>
    <row r="593" spans="11:81" x14ac:dyDescent="0.25">
      <c r="K593"/>
      <c r="AT593"/>
      <c r="AX593" s="22"/>
      <c r="BI593" s="2"/>
      <c r="CB593" s="2"/>
      <c r="CC593"/>
    </row>
    <row r="594" spans="11:81" x14ac:dyDescent="0.25">
      <c r="K594"/>
      <c r="AT594"/>
      <c r="AX594" s="22"/>
      <c r="BI594" s="2"/>
      <c r="CB594" s="2"/>
      <c r="CC594"/>
    </row>
    <row r="595" spans="11:81" x14ac:dyDescent="0.25">
      <c r="K595"/>
      <c r="AT595"/>
      <c r="AX595" s="22"/>
      <c r="BI595" s="2"/>
      <c r="CB595" s="2"/>
      <c r="CC595"/>
    </row>
    <row r="596" spans="11:81" x14ac:dyDescent="0.25">
      <c r="K596"/>
      <c r="AT596"/>
      <c r="AX596" s="22"/>
      <c r="BI596" s="2"/>
      <c r="CB596" s="2"/>
      <c r="CC596"/>
    </row>
    <row r="597" spans="11:81" x14ac:dyDescent="0.25">
      <c r="K597"/>
      <c r="AT597"/>
      <c r="AX597" s="22"/>
      <c r="BI597" s="2"/>
      <c r="CB597" s="2"/>
      <c r="CC597"/>
    </row>
    <row r="598" spans="11:81" x14ac:dyDescent="0.25">
      <c r="K598"/>
      <c r="AT598"/>
      <c r="AX598" s="22"/>
      <c r="BI598" s="2"/>
      <c r="CB598" s="2"/>
      <c r="CC598"/>
    </row>
    <row r="599" spans="11:81" x14ac:dyDescent="0.25">
      <c r="K599"/>
      <c r="AT599"/>
      <c r="AX599" s="22"/>
      <c r="BI599" s="2"/>
      <c r="CB599" s="2"/>
      <c r="CC599"/>
    </row>
    <row r="600" spans="11:81" x14ac:dyDescent="0.25">
      <c r="K600"/>
      <c r="AT600"/>
      <c r="AX600" s="22"/>
      <c r="BI600" s="2"/>
      <c r="CB600" s="2"/>
      <c r="CC600"/>
    </row>
    <row r="601" spans="11:81" x14ac:dyDescent="0.25">
      <c r="K601"/>
      <c r="AT601"/>
      <c r="AX601" s="22"/>
      <c r="BI601" s="2"/>
      <c r="CB601" s="2"/>
      <c r="CC601"/>
    </row>
    <row r="602" spans="11:81" x14ac:dyDescent="0.25">
      <c r="K602"/>
      <c r="AT602"/>
      <c r="AX602" s="22"/>
      <c r="BI602" s="2"/>
      <c r="CB602" s="2"/>
      <c r="CC602"/>
    </row>
    <row r="603" spans="11:81" x14ac:dyDescent="0.25">
      <c r="K603"/>
      <c r="AT603"/>
      <c r="AX603" s="22"/>
      <c r="BI603" s="2"/>
      <c r="CB603" s="2"/>
      <c r="CC603"/>
    </row>
    <row r="604" spans="11:81" x14ac:dyDescent="0.25">
      <c r="K604"/>
      <c r="AT604"/>
      <c r="AX604" s="22"/>
      <c r="BI604" s="2"/>
      <c r="CB604" s="2"/>
      <c r="CC604"/>
    </row>
    <row r="605" spans="11:81" x14ac:dyDescent="0.25">
      <c r="K605"/>
      <c r="AT605"/>
      <c r="AX605" s="22"/>
      <c r="BI605" s="2"/>
      <c r="CB605" s="2"/>
      <c r="CC605"/>
    </row>
    <row r="606" spans="11:81" x14ac:dyDescent="0.25">
      <c r="K606"/>
      <c r="AT606"/>
      <c r="AX606" s="22"/>
      <c r="BI606" s="2"/>
      <c r="CB606" s="2"/>
      <c r="CC606"/>
    </row>
    <row r="607" spans="11:81" x14ac:dyDescent="0.25">
      <c r="K607"/>
      <c r="AT607"/>
      <c r="AX607" s="22"/>
      <c r="BI607" s="2"/>
      <c r="CB607" s="2"/>
      <c r="CC607"/>
    </row>
    <row r="608" spans="11:81" x14ac:dyDescent="0.25">
      <c r="K608"/>
      <c r="AT608"/>
      <c r="AX608" s="22"/>
      <c r="BI608" s="2"/>
      <c r="CB608" s="2"/>
      <c r="CC608"/>
    </row>
    <row r="609" spans="11:81" x14ac:dyDescent="0.25">
      <c r="K609"/>
      <c r="AT609"/>
      <c r="AX609" s="22"/>
      <c r="BI609" s="2"/>
      <c r="CB609" s="2"/>
      <c r="CC609"/>
    </row>
    <row r="610" spans="11:81" x14ac:dyDescent="0.25">
      <c r="K610"/>
      <c r="AT610"/>
      <c r="AX610" s="22"/>
      <c r="BI610" s="2"/>
      <c r="CB610" s="2"/>
      <c r="CC610"/>
    </row>
    <row r="611" spans="11:81" x14ac:dyDescent="0.25">
      <c r="K611"/>
      <c r="AT611"/>
      <c r="AX611" s="22"/>
      <c r="BI611" s="2"/>
      <c r="CB611" s="2"/>
      <c r="CC611"/>
    </row>
    <row r="612" spans="11:81" x14ac:dyDescent="0.25">
      <c r="K612"/>
      <c r="AT612"/>
      <c r="AX612" s="22"/>
      <c r="BI612" s="2"/>
      <c r="CB612" s="2"/>
      <c r="CC612"/>
    </row>
    <row r="613" spans="11:81" x14ac:dyDescent="0.25">
      <c r="K613"/>
      <c r="AT613"/>
      <c r="AX613" s="22"/>
      <c r="BI613" s="2"/>
      <c r="CB613" s="2"/>
      <c r="CC613"/>
    </row>
    <row r="614" spans="11:81" x14ac:dyDescent="0.25">
      <c r="K614"/>
      <c r="AT614"/>
      <c r="AX614" s="22"/>
      <c r="BI614" s="2"/>
      <c r="CB614" s="2"/>
      <c r="CC614"/>
    </row>
    <row r="615" spans="11:81" x14ac:dyDescent="0.25">
      <c r="K615"/>
      <c r="AT615"/>
      <c r="AX615" s="22"/>
      <c r="BI615" s="2"/>
      <c r="CB615" s="2"/>
      <c r="CC615"/>
    </row>
    <row r="616" spans="11:81" x14ac:dyDescent="0.25">
      <c r="K616"/>
      <c r="AT616"/>
      <c r="AX616" s="22"/>
      <c r="BI616" s="2"/>
      <c r="CB616" s="2"/>
      <c r="CC616"/>
    </row>
    <row r="617" spans="11:81" x14ac:dyDescent="0.25">
      <c r="K617"/>
      <c r="AT617"/>
      <c r="AX617" s="22"/>
      <c r="BI617" s="2"/>
      <c r="CB617" s="2"/>
      <c r="CC617"/>
    </row>
    <row r="618" spans="11:81" x14ac:dyDescent="0.25">
      <c r="K618"/>
      <c r="AT618"/>
      <c r="AX618" s="22"/>
      <c r="BI618" s="2"/>
      <c r="CB618" s="2"/>
      <c r="CC618"/>
    </row>
    <row r="619" spans="11:81" x14ac:dyDescent="0.25">
      <c r="K619"/>
      <c r="AT619"/>
      <c r="AX619" s="22"/>
      <c r="BI619" s="2"/>
      <c r="CB619" s="2"/>
      <c r="CC619"/>
    </row>
    <row r="620" spans="11:81" x14ac:dyDescent="0.25">
      <c r="K620"/>
      <c r="AT620"/>
      <c r="AX620" s="22"/>
      <c r="BI620" s="2"/>
      <c r="CB620" s="2"/>
      <c r="CC620"/>
    </row>
    <row r="621" spans="11:81" x14ac:dyDescent="0.25">
      <c r="K621"/>
      <c r="AT621"/>
      <c r="AX621" s="22"/>
      <c r="BI621" s="2"/>
      <c r="CB621" s="2"/>
      <c r="CC621"/>
    </row>
    <row r="622" spans="11:81" x14ac:dyDescent="0.25">
      <c r="K622"/>
      <c r="AT622"/>
      <c r="AX622" s="22"/>
      <c r="BI622" s="2"/>
      <c r="CB622" s="2"/>
      <c r="CC622"/>
    </row>
    <row r="623" spans="11:81" x14ac:dyDescent="0.25">
      <c r="K623"/>
      <c r="AT623"/>
      <c r="AX623" s="22"/>
      <c r="BI623" s="2"/>
      <c r="CB623" s="2"/>
      <c r="CC623"/>
    </row>
    <row r="624" spans="11:81" x14ac:dyDescent="0.25">
      <c r="K624"/>
      <c r="AT624"/>
      <c r="AX624" s="22"/>
      <c r="BI624" s="2"/>
      <c r="CB624" s="2"/>
      <c r="CC624"/>
    </row>
    <row r="625" spans="11:81" x14ac:dyDescent="0.25">
      <c r="K625"/>
      <c r="AT625"/>
      <c r="AX625" s="22"/>
      <c r="BI625" s="2"/>
      <c r="CB625" s="2"/>
      <c r="CC625"/>
    </row>
    <row r="626" spans="11:81" x14ac:dyDescent="0.25">
      <c r="K626"/>
      <c r="AT626"/>
      <c r="AX626" s="22"/>
      <c r="BI626" s="2"/>
      <c r="CB626" s="2"/>
      <c r="CC626"/>
    </row>
    <row r="627" spans="11:81" x14ac:dyDescent="0.25">
      <c r="K627"/>
      <c r="AT627"/>
      <c r="AX627" s="22"/>
      <c r="BI627" s="2"/>
      <c r="CB627" s="2"/>
      <c r="CC627"/>
    </row>
    <row r="628" spans="11:81" x14ac:dyDescent="0.25">
      <c r="K628"/>
      <c r="AT628"/>
      <c r="AX628" s="22"/>
      <c r="BI628" s="2"/>
      <c r="CB628" s="2"/>
      <c r="CC628"/>
    </row>
    <row r="629" spans="11:81" x14ac:dyDescent="0.25">
      <c r="K629"/>
      <c r="AT629"/>
      <c r="AX629" s="22"/>
      <c r="BI629" s="2"/>
      <c r="CB629" s="2"/>
      <c r="CC629"/>
    </row>
    <row r="630" spans="11:81" x14ac:dyDescent="0.25">
      <c r="K630"/>
      <c r="AT630"/>
      <c r="AX630" s="22"/>
      <c r="BI630" s="2"/>
      <c r="CB630" s="2"/>
      <c r="CC630"/>
    </row>
    <row r="631" spans="11:81" x14ac:dyDescent="0.25">
      <c r="K631"/>
      <c r="AT631"/>
      <c r="AX631" s="22"/>
      <c r="BI631" s="2"/>
      <c r="CB631" s="2"/>
      <c r="CC631"/>
    </row>
    <row r="632" spans="11:81" x14ac:dyDescent="0.25">
      <c r="K632"/>
      <c r="AT632"/>
      <c r="AX632" s="22"/>
      <c r="BI632" s="2"/>
      <c r="CB632" s="2"/>
      <c r="CC632"/>
    </row>
    <row r="633" spans="11:81" x14ac:dyDescent="0.25">
      <c r="K633"/>
      <c r="AT633"/>
      <c r="AX633" s="22"/>
      <c r="BI633" s="2"/>
      <c r="CB633" s="2"/>
      <c r="CC633"/>
    </row>
    <row r="634" spans="11:81" x14ac:dyDescent="0.25">
      <c r="K634"/>
      <c r="AT634"/>
      <c r="AX634" s="22"/>
      <c r="BI634" s="2"/>
      <c r="CB634" s="2"/>
      <c r="CC634"/>
    </row>
    <row r="635" spans="11:81" x14ac:dyDescent="0.25">
      <c r="K635"/>
      <c r="AT635"/>
      <c r="AX635" s="22"/>
      <c r="BI635" s="2"/>
      <c r="CB635" s="2"/>
      <c r="CC635"/>
    </row>
    <row r="636" spans="11:81" x14ac:dyDescent="0.25">
      <c r="K636"/>
      <c r="AT636"/>
      <c r="AX636" s="22"/>
      <c r="BI636" s="2"/>
      <c r="CB636" s="2"/>
      <c r="CC636"/>
    </row>
    <row r="637" spans="11:81" x14ac:dyDescent="0.25">
      <c r="K637"/>
      <c r="AT637"/>
      <c r="AX637" s="22"/>
      <c r="BI637" s="2"/>
      <c r="CB637" s="2"/>
      <c r="CC637"/>
    </row>
    <row r="638" spans="11:81" x14ac:dyDescent="0.25">
      <c r="K638"/>
      <c r="AT638"/>
      <c r="AX638" s="22"/>
      <c r="BI638" s="2"/>
      <c r="CB638" s="2"/>
      <c r="CC638"/>
    </row>
    <row r="639" spans="11:81" x14ac:dyDescent="0.25">
      <c r="K639"/>
      <c r="AT639"/>
      <c r="AX639" s="22"/>
      <c r="BI639" s="2"/>
      <c r="CB639" s="2"/>
      <c r="CC639"/>
    </row>
    <row r="640" spans="11:81" x14ac:dyDescent="0.25">
      <c r="K640"/>
      <c r="AT640"/>
      <c r="AX640" s="22"/>
      <c r="BI640" s="2"/>
      <c r="CB640" s="2"/>
      <c r="CC640"/>
    </row>
    <row r="641" spans="11:81" x14ac:dyDescent="0.25">
      <c r="K641"/>
      <c r="AT641"/>
      <c r="AX641" s="22"/>
      <c r="BI641" s="2"/>
      <c r="CB641" s="2"/>
      <c r="CC641"/>
    </row>
    <row r="642" spans="11:81" x14ac:dyDescent="0.25">
      <c r="K642"/>
      <c r="AT642"/>
      <c r="AX642" s="22"/>
      <c r="BI642" s="2"/>
      <c r="CB642" s="2"/>
      <c r="CC642"/>
    </row>
    <row r="643" spans="11:81" x14ac:dyDescent="0.25">
      <c r="K643"/>
      <c r="AT643"/>
      <c r="AX643" s="22"/>
      <c r="BI643" s="2"/>
      <c r="CB643" s="2"/>
      <c r="CC643"/>
    </row>
    <row r="644" spans="11:81" x14ac:dyDescent="0.25">
      <c r="K644"/>
      <c r="AT644"/>
      <c r="AX644" s="22"/>
      <c r="BI644" s="2"/>
      <c r="CB644" s="2"/>
      <c r="CC644"/>
    </row>
    <row r="645" spans="11:81" x14ac:dyDescent="0.25">
      <c r="K645"/>
      <c r="AT645"/>
      <c r="AX645" s="22"/>
      <c r="BI645" s="2"/>
      <c r="CB645" s="2"/>
      <c r="CC645"/>
    </row>
    <row r="646" spans="11:81" x14ac:dyDescent="0.25">
      <c r="K646"/>
      <c r="AT646"/>
      <c r="AX646" s="22"/>
      <c r="BI646" s="2"/>
      <c r="CB646" s="2"/>
      <c r="CC646"/>
    </row>
    <row r="647" spans="11:81" x14ac:dyDescent="0.25">
      <c r="K647"/>
      <c r="AT647"/>
      <c r="AX647" s="22"/>
      <c r="BI647" s="2"/>
      <c r="CB647" s="2"/>
      <c r="CC647"/>
    </row>
    <row r="648" spans="11:81" x14ac:dyDescent="0.25">
      <c r="K648"/>
      <c r="AT648"/>
      <c r="AX648" s="22"/>
      <c r="BI648" s="2"/>
      <c r="CB648" s="2"/>
      <c r="CC648"/>
    </row>
    <row r="649" spans="11:81" x14ac:dyDescent="0.25">
      <c r="K649"/>
      <c r="AT649"/>
      <c r="AX649" s="22"/>
      <c r="BI649" s="2"/>
      <c r="CB649" s="2"/>
      <c r="CC649"/>
    </row>
    <row r="650" spans="11:81" x14ac:dyDescent="0.25">
      <c r="K650"/>
      <c r="AT650"/>
      <c r="AX650" s="22"/>
      <c r="BI650" s="2"/>
      <c r="CB650" s="2"/>
      <c r="CC650"/>
    </row>
    <row r="651" spans="11:81" x14ac:dyDescent="0.25">
      <c r="K651"/>
      <c r="AT651"/>
      <c r="AX651" s="22"/>
      <c r="BI651" s="2"/>
      <c r="CB651" s="2"/>
      <c r="CC651"/>
    </row>
    <row r="652" spans="11:81" x14ac:dyDescent="0.25">
      <c r="K652"/>
      <c r="AT652"/>
      <c r="AX652" s="22"/>
      <c r="BI652" s="2"/>
      <c r="CB652" s="2"/>
      <c r="CC652"/>
    </row>
    <row r="653" spans="11:81" x14ac:dyDescent="0.25">
      <c r="K653"/>
      <c r="AT653"/>
      <c r="AX653" s="22"/>
      <c r="BI653" s="2"/>
      <c r="CB653" s="2"/>
      <c r="CC653"/>
    </row>
    <row r="654" spans="11:81" x14ac:dyDescent="0.25">
      <c r="K654"/>
      <c r="AT654"/>
      <c r="AX654" s="22"/>
      <c r="BI654" s="2"/>
      <c r="CB654" s="2"/>
      <c r="CC654"/>
    </row>
    <row r="655" spans="11:81" x14ac:dyDescent="0.25">
      <c r="K655"/>
      <c r="AT655"/>
      <c r="AX655" s="22"/>
      <c r="BI655" s="2"/>
      <c r="CB655" s="2"/>
      <c r="CC655"/>
    </row>
    <row r="656" spans="11:81" x14ac:dyDescent="0.25">
      <c r="K656"/>
      <c r="AT656"/>
      <c r="AX656" s="22"/>
      <c r="BI656" s="2"/>
      <c r="CB656" s="2"/>
      <c r="CC656"/>
    </row>
    <row r="657" spans="11:81" x14ac:dyDescent="0.25">
      <c r="K657"/>
      <c r="AT657"/>
      <c r="AX657" s="22"/>
      <c r="BI657" s="2"/>
      <c r="CB657" s="2"/>
      <c r="CC657"/>
    </row>
    <row r="658" spans="11:81" x14ac:dyDescent="0.25">
      <c r="K658"/>
      <c r="AT658"/>
      <c r="AX658" s="22"/>
      <c r="BI658" s="2"/>
      <c r="CB658" s="2"/>
      <c r="CC658"/>
    </row>
    <row r="659" spans="11:81" x14ac:dyDescent="0.25">
      <c r="K659"/>
      <c r="AT659"/>
      <c r="AX659" s="22"/>
      <c r="BI659" s="2"/>
      <c r="CB659" s="2"/>
      <c r="CC659"/>
    </row>
    <row r="660" spans="11:81" x14ac:dyDescent="0.25">
      <c r="K660"/>
      <c r="AT660"/>
      <c r="AX660" s="22"/>
      <c r="BI660" s="2"/>
      <c r="CB660" s="2"/>
      <c r="CC660"/>
    </row>
    <row r="661" spans="11:81" x14ac:dyDescent="0.25">
      <c r="K661"/>
      <c r="AT661"/>
      <c r="AX661" s="22"/>
      <c r="BI661" s="2"/>
      <c r="CB661" s="2"/>
      <c r="CC661"/>
    </row>
    <row r="662" spans="11:81" x14ac:dyDescent="0.25">
      <c r="K662"/>
      <c r="AT662"/>
      <c r="AX662" s="22"/>
      <c r="BI662" s="2"/>
      <c r="CB662" s="2"/>
      <c r="CC662"/>
    </row>
    <row r="663" spans="11:81" x14ac:dyDescent="0.25">
      <c r="K663" s="2"/>
      <c r="AT663"/>
      <c r="AX663" s="22"/>
      <c r="BI663" s="2"/>
      <c r="CB663" s="2"/>
      <c r="CC663"/>
    </row>
    <row r="664" spans="11:81" x14ac:dyDescent="0.25">
      <c r="K664" s="2"/>
      <c r="AT664"/>
      <c r="AX664" s="22"/>
      <c r="BI664" s="2"/>
      <c r="CB664" s="2"/>
      <c r="CC664"/>
    </row>
    <row r="665" spans="11:81" x14ac:dyDescent="0.25">
      <c r="K665" s="2"/>
      <c r="AT665"/>
      <c r="AX665" s="22"/>
      <c r="BI665" s="2"/>
      <c r="CB665" s="2"/>
      <c r="CC665"/>
    </row>
    <row r="666" spans="11:81" x14ac:dyDescent="0.25">
      <c r="K666" s="2"/>
      <c r="AT666"/>
      <c r="AX666" s="22"/>
      <c r="BI666" s="2"/>
      <c r="CB666" s="2"/>
      <c r="CC666"/>
    </row>
    <row r="667" spans="11:81" x14ac:dyDescent="0.25">
      <c r="K667" s="2"/>
      <c r="AT667"/>
      <c r="AX667" s="22"/>
      <c r="BI667" s="2"/>
      <c r="CB667" s="2"/>
      <c r="CC667"/>
    </row>
    <row r="668" spans="11:81" x14ac:dyDescent="0.25">
      <c r="K668" s="2"/>
      <c r="AT668"/>
      <c r="AX668" s="22"/>
      <c r="BI668" s="2"/>
      <c r="CB668" s="2"/>
      <c r="CC668"/>
    </row>
    <row r="669" spans="11:81" x14ac:dyDescent="0.25">
      <c r="K669" s="2"/>
      <c r="AT669"/>
      <c r="AX669" s="22"/>
      <c r="BI669" s="2"/>
      <c r="CB669" s="2"/>
      <c r="CC669"/>
    </row>
    <row r="670" spans="11:81" x14ac:dyDescent="0.25">
      <c r="K670" s="2"/>
      <c r="AT670"/>
      <c r="AX670" s="22"/>
      <c r="BI670" s="2"/>
      <c r="CB670" s="2"/>
      <c r="CC670"/>
    </row>
    <row r="671" spans="11:81" x14ac:dyDescent="0.25">
      <c r="K671" s="2"/>
      <c r="AT671"/>
      <c r="AX671" s="22"/>
      <c r="BI671" s="2"/>
      <c r="CB671" s="2"/>
      <c r="CC671"/>
    </row>
    <row r="672" spans="11:81" x14ac:dyDescent="0.25">
      <c r="K672" s="2"/>
      <c r="AT672"/>
      <c r="AX672" s="22"/>
      <c r="BI672" s="2"/>
      <c r="CB672" s="2"/>
      <c r="CC672"/>
    </row>
    <row r="673" spans="11:81" x14ac:dyDescent="0.25">
      <c r="K673" s="2"/>
      <c r="AT673"/>
      <c r="AX673" s="22"/>
      <c r="BI673" s="2"/>
      <c r="CB673" s="2"/>
      <c r="CC673"/>
    </row>
    <row r="674" spans="11:81" x14ac:dyDescent="0.25">
      <c r="K674" s="2"/>
      <c r="AT674"/>
      <c r="AX674" s="22"/>
      <c r="BI674" s="2"/>
      <c r="CB674" s="2"/>
      <c r="CC674"/>
    </row>
    <row r="675" spans="11:81" x14ac:dyDescent="0.25">
      <c r="K675" s="2"/>
      <c r="AT675"/>
      <c r="AX675" s="22"/>
      <c r="BI675" s="2"/>
      <c r="CB675" s="2"/>
      <c r="CC675"/>
    </row>
    <row r="676" spans="11:81" x14ac:dyDescent="0.25">
      <c r="K676" s="2"/>
      <c r="AT676"/>
      <c r="AX676" s="22"/>
      <c r="BI676" s="2"/>
      <c r="CB676" s="2"/>
      <c r="CC676"/>
    </row>
    <row r="677" spans="11:81" x14ac:dyDescent="0.25">
      <c r="K677" s="2"/>
      <c r="AT677"/>
      <c r="AX677" s="22"/>
      <c r="BI677" s="2"/>
      <c r="CB677" s="2"/>
      <c r="CC677"/>
    </row>
    <row r="678" spans="11:81" x14ac:dyDescent="0.25">
      <c r="K678" s="2"/>
      <c r="AT678"/>
      <c r="AX678" s="22"/>
      <c r="BI678" s="2"/>
      <c r="CB678" s="2"/>
      <c r="CC678"/>
    </row>
    <row r="679" spans="11:81" x14ac:dyDescent="0.25">
      <c r="K679" s="2"/>
      <c r="AT679"/>
      <c r="AX679" s="22"/>
      <c r="BI679" s="2"/>
      <c r="CB679" s="2"/>
      <c r="CC679"/>
    </row>
    <row r="680" spans="11:81" x14ac:dyDescent="0.25">
      <c r="K680" s="2"/>
      <c r="AT680"/>
      <c r="AX680" s="22"/>
      <c r="BI680" s="2"/>
      <c r="CB680" s="2"/>
      <c r="CC680"/>
    </row>
    <row r="681" spans="11:81" x14ac:dyDescent="0.25">
      <c r="K681" s="2"/>
      <c r="AT681"/>
      <c r="AX681" s="22"/>
      <c r="BI681" s="2"/>
      <c r="CB681" s="2"/>
      <c r="CC681"/>
    </row>
    <row r="682" spans="11:81" x14ac:dyDescent="0.25">
      <c r="K682" s="2"/>
      <c r="AT682"/>
      <c r="AX682" s="22"/>
      <c r="BI682" s="2"/>
      <c r="CB682" s="2"/>
      <c r="CC682"/>
    </row>
    <row r="683" spans="11:81" x14ac:dyDescent="0.25">
      <c r="K683" s="2"/>
      <c r="AT683"/>
      <c r="AX683" s="22"/>
      <c r="BI683" s="2"/>
      <c r="CB683" s="2"/>
      <c r="CC683"/>
    </row>
    <row r="684" spans="11:81" x14ac:dyDescent="0.25">
      <c r="K684" s="2"/>
      <c r="AT684"/>
      <c r="AX684" s="22"/>
      <c r="BI684" s="2"/>
      <c r="CB684" s="2"/>
      <c r="CC684"/>
    </row>
    <row r="685" spans="11:81" x14ac:dyDescent="0.25">
      <c r="K685" s="2"/>
      <c r="AT685"/>
      <c r="AX685" s="22"/>
      <c r="BI685" s="2"/>
      <c r="CB685" s="2"/>
      <c r="CC685"/>
    </row>
    <row r="686" spans="11:81" x14ac:dyDescent="0.25">
      <c r="K686" s="2"/>
      <c r="AT686"/>
      <c r="AX686" s="22"/>
      <c r="BI686" s="2"/>
      <c r="CB686" s="2"/>
      <c r="CC686"/>
    </row>
    <row r="687" spans="11:81" x14ac:dyDescent="0.25">
      <c r="K687" s="2"/>
      <c r="AT687"/>
      <c r="AX687" s="22"/>
      <c r="BI687" s="2"/>
      <c r="CB687" s="2"/>
      <c r="CC687"/>
    </row>
    <row r="688" spans="11:81" x14ac:dyDescent="0.25">
      <c r="K688" s="2"/>
      <c r="AT688"/>
      <c r="AX688" s="22"/>
      <c r="BI688" s="2"/>
      <c r="CB688" s="2"/>
      <c r="CC688"/>
    </row>
    <row r="689" spans="11:81" x14ac:dyDescent="0.25">
      <c r="K689" s="2"/>
      <c r="AT689"/>
      <c r="AX689" s="22"/>
      <c r="BI689" s="2"/>
      <c r="CB689" s="2"/>
      <c r="CC689"/>
    </row>
    <row r="690" spans="11:81" x14ac:dyDescent="0.25">
      <c r="K690" s="2"/>
      <c r="AT690"/>
      <c r="AX690" s="22"/>
      <c r="BI690" s="2"/>
      <c r="CB690" s="2"/>
      <c r="CC690"/>
    </row>
    <row r="691" spans="11:81" x14ac:dyDescent="0.25">
      <c r="K691" s="2"/>
      <c r="AT691"/>
      <c r="AX691" s="22"/>
      <c r="BI691" s="2"/>
      <c r="CB691" s="2"/>
      <c r="CC691"/>
    </row>
    <row r="692" spans="11:81" x14ac:dyDescent="0.25">
      <c r="K692" s="2"/>
      <c r="AT692"/>
      <c r="AX692" s="22"/>
      <c r="BI692" s="2"/>
      <c r="CB692" s="2"/>
      <c r="CC692"/>
    </row>
    <row r="693" spans="11:81" x14ac:dyDescent="0.25">
      <c r="K693" s="2"/>
      <c r="AT693"/>
      <c r="AX693" s="22"/>
      <c r="BI693" s="2"/>
      <c r="CB693" s="2"/>
      <c r="CC693"/>
    </row>
    <row r="694" spans="11:81" x14ac:dyDescent="0.25">
      <c r="K694" s="2"/>
      <c r="AT694"/>
      <c r="AX694" s="22"/>
      <c r="BI694" s="2"/>
      <c r="CB694" s="2"/>
      <c r="CC694"/>
    </row>
    <row r="695" spans="11:81" x14ac:dyDescent="0.25">
      <c r="K695" s="2"/>
      <c r="AT695"/>
      <c r="AX695" s="22"/>
      <c r="BI695" s="2"/>
      <c r="CB695" s="2"/>
      <c r="CC695"/>
    </row>
    <row r="696" spans="11:81" x14ac:dyDescent="0.25">
      <c r="K696" s="2"/>
      <c r="AT696"/>
      <c r="AX696" s="22"/>
      <c r="BI696" s="2"/>
      <c r="CB696" s="2"/>
      <c r="CC696"/>
    </row>
    <row r="697" spans="11:81" x14ac:dyDescent="0.25">
      <c r="K697" s="2"/>
      <c r="AT697"/>
      <c r="AX697" s="22"/>
      <c r="BI697" s="2"/>
      <c r="CB697" s="2"/>
      <c r="CC697"/>
    </row>
    <row r="698" spans="11:81" x14ac:dyDescent="0.25">
      <c r="K698" s="2"/>
      <c r="AT698"/>
      <c r="AX698" s="22"/>
      <c r="BI698" s="2"/>
      <c r="CB698" s="2"/>
      <c r="CC698"/>
    </row>
    <row r="699" spans="11:81" x14ac:dyDescent="0.25">
      <c r="K699" s="2"/>
      <c r="AT699"/>
      <c r="AX699" s="22"/>
      <c r="BI699" s="2"/>
      <c r="CB699" s="2"/>
      <c r="CC699"/>
    </row>
    <row r="700" spans="11:81" x14ac:dyDescent="0.25">
      <c r="K700" s="2"/>
      <c r="AT700"/>
      <c r="AX700" s="22"/>
      <c r="BI700" s="2"/>
      <c r="CB700" s="2"/>
      <c r="CC700"/>
    </row>
    <row r="701" spans="11:81" x14ac:dyDescent="0.25">
      <c r="K701" s="2"/>
      <c r="AT701"/>
      <c r="AX701" s="22"/>
      <c r="BI701" s="2"/>
      <c r="CB701" s="2"/>
      <c r="CC701"/>
    </row>
    <row r="702" spans="11:81" x14ac:dyDescent="0.25">
      <c r="K702" s="2"/>
      <c r="AT702"/>
      <c r="AX702" s="22"/>
      <c r="BI702" s="2"/>
      <c r="CB702" s="2"/>
      <c r="CC702"/>
    </row>
    <row r="703" spans="11:81" x14ac:dyDescent="0.25">
      <c r="K703" s="2"/>
      <c r="AT703"/>
      <c r="AX703" s="22"/>
      <c r="BI703" s="2"/>
      <c r="CB703" s="2"/>
      <c r="CC703"/>
    </row>
    <row r="704" spans="11:81" x14ac:dyDescent="0.25">
      <c r="K704" s="2"/>
      <c r="AT704"/>
      <c r="AX704" s="22"/>
      <c r="BI704" s="2"/>
      <c r="CB704" s="2"/>
      <c r="CC704"/>
    </row>
    <row r="705" spans="11:81" x14ac:dyDescent="0.25">
      <c r="K705" s="2"/>
      <c r="AT705"/>
      <c r="AX705" s="22"/>
      <c r="BI705" s="2"/>
      <c r="CB705" s="2"/>
      <c r="CC705"/>
    </row>
    <row r="706" spans="11:81" x14ac:dyDescent="0.25">
      <c r="K706" s="2"/>
      <c r="AT706"/>
      <c r="AX706" s="22"/>
      <c r="BI706" s="2"/>
      <c r="CB706" s="2"/>
      <c r="CC706"/>
    </row>
    <row r="707" spans="11:81" x14ac:dyDescent="0.25">
      <c r="K707" s="2"/>
      <c r="AT707"/>
      <c r="AX707" s="22"/>
      <c r="BI707" s="2"/>
      <c r="CB707" s="2"/>
      <c r="CC707"/>
    </row>
    <row r="708" spans="11:81" x14ac:dyDescent="0.25">
      <c r="K708" s="2"/>
      <c r="AT708"/>
      <c r="AX708" s="22"/>
      <c r="BI708" s="2"/>
      <c r="CB708" s="2"/>
      <c r="CC708"/>
    </row>
    <row r="709" spans="11:81" x14ac:dyDescent="0.25">
      <c r="K709" s="2"/>
      <c r="AT709"/>
      <c r="AX709" s="22"/>
      <c r="BI709" s="2"/>
      <c r="CB709" s="2"/>
      <c r="CC709"/>
    </row>
    <row r="710" spans="11:81" x14ac:dyDescent="0.25">
      <c r="K710" s="2"/>
      <c r="AT710"/>
      <c r="AX710" s="22"/>
      <c r="BI710" s="2"/>
      <c r="CB710" s="2"/>
      <c r="CC710"/>
    </row>
    <row r="711" spans="11:81" x14ac:dyDescent="0.25">
      <c r="K711" s="2"/>
      <c r="AT711"/>
      <c r="AX711" s="22"/>
      <c r="BI711" s="2"/>
      <c r="CB711" s="2"/>
      <c r="CC711"/>
    </row>
    <row r="712" spans="11:81" x14ac:dyDescent="0.25">
      <c r="K712" s="2"/>
      <c r="AT712"/>
      <c r="AX712" s="22"/>
      <c r="BI712" s="2"/>
      <c r="CB712" s="2"/>
      <c r="CC712"/>
    </row>
    <row r="713" spans="11:81" x14ac:dyDescent="0.25">
      <c r="K713" s="2"/>
      <c r="AT713"/>
      <c r="AX713" s="22"/>
      <c r="BI713" s="2"/>
      <c r="CB713" s="2"/>
      <c r="CC713"/>
    </row>
    <row r="714" spans="11:81" x14ac:dyDescent="0.25">
      <c r="K714" s="2"/>
      <c r="AT714"/>
      <c r="AX714" s="22"/>
      <c r="BI714" s="2"/>
      <c r="CB714" s="2"/>
      <c r="CC714"/>
    </row>
    <row r="715" spans="11:81" x14ac:dyDescent="0.25">
      <c r="K715" s="2"/>
      <c r="AT715"/>
      <c r="AX715" s="22"/>
      <c r="BI715" s="2"/>
      <c r="CB715" s="2"/>
      <c r="CC715"/>
    </row>
    <row r="716" spans="11:81" x14ac:dyDescent="0.25">
      <c r="K716" s="2"/>
      <c r="AT716"/>
      <c r="AX716" s="22"/>
      <c r="BI716" s="2"/>
      <c r="CB716" s="2"/>
      <c r="CC716"/>
    </row>
    <row r="717" spans="11:81" x14ac:dyDescent="0.25">
      <c r="K717" s="2"/>
      <c r="AT717"/>
      <c r="AX717" s="22"/>
      <c r="BI717" s="2"/>
      <c r="CB717" s="2"/>
      <c r="CC717"/>
    </row>
    <row r="718" spans="11:81" x14ac:dyDescent="0.25">
      <c r="K718" s="2"/>
      <c r="AT718"/>
      <c r="AX718" s="22"/>
      <c r="BI718" s="2"/>
      <c r="CB718" s="2"/>
      <c r="CC718"/>
    </row>
    <row r="719" spans="11:81" x14ac:dyDescent="0.25">
      <c r="K719" s="2"/>
      <c r="AT719"/>
      <c r="AX719" s="22"/>
      <c r="BI719" s="2"/>
      <c r="CB719" s="2"/>
      <c r="CC719"/>
    </row>
    <row r="720" spans="11:81" x14ac:dyDescent="0.25">
      <c r="K720" s="2"/>
      <c r="AT720"/>
      <c r="AX720" s="22"/>
      <c r="BI720" s="2"/>
      <c r="CB720" s="2"/>
      <c r="CC720"/>
    </row>
    <row r="721" spans="11:81" x14ac:dyDescent="0.25">
      <c r="K721" s="2"/>
      <c r="AT721"/>
      <c r="AX721" s="22"/>
      <c r="BI721" s="2"/>
      <c r="CB721" s="2"/>
      <c r="CC721"/>
    </row>
    <row r="722" spans="11:81" x14ac:dyDescent="0.25">
      <c r="K722" s="2"/>
      <c r="AT722"/>
      <c r="AX722" s="22"/>
      <c r="BI722" s="2"/>
      <c r="CB722" s="2"/>
      <c r="CC722"/>
    </row>
    <row r="723" spans="11:81" x14ac:dyDescent="0.25">
      <c r="K723" s="2"/>
      <c r="AT723"/>
      <c r="AX723" s="22"/>
      <c r="BI723" s="2"/>
      <c r="CB723" s="2"/>
      <c r="CC723"/>
    </row>
    <row r="724" spans="11:81" x14ac:dyDescent="0.25">
      <c r="K724" s="2"/>
      <c r="AT724"/>
      <c r="AX724" s="22"/>
      <c r="BI724" s="2"/>
      <c r="CB724" s="2"/>
      <c r="CC724"/>
    </row>
    <row r="725" spans="11:81" x14ac:dyDescent="0.25">
      <c r="K725" s="2"/>
      <c r="AT725"/>
      <c r="AX725" s="22"/>
      <c r="BI725" s="2"/>
      <c r="CB725" s="2"/>
      <c r="CC725"/>
    </row>
    <row r="726" spans="11:81" x14ac:dyDescent="0.25">
      <c r="K726" s="2"/>
      <c r="AT726"/>
      <c r="AX726" s="22"/>
      <c r="BI726" s="2"/>
      <c r="CB726" s="2"/>
      <c r="CC726"/>
    </row>
    <row r="727" spans="11:81" x14ac:dyDescent="0.25">
      <c r="K727" s="2"/>
      <c r="AT727"/>
      <c r="AX727" s="22"/>
      <c r="BI727" s="2"/>
      <c r="CB727" s="2"/>
      <c r="CC727"/>
    </row>
    <row r="728" spans="11:81" x14ac:dyDescent="0.25">
      <c r="K728" s="2"/>
      <c r="AT728"/>
      <c r="AX728" s="22"/>
      <c r="BI728" s="2"/>
      <c r="CB728" s="2"/>
      <c r="CC728"/>
    </row>
    <row r="729" spans="11:81" x14ac:dyDescent="0.25">
      <c r="K729" s="2"/>
      <c r="AT729"/>
      <c r="AX729" s="22"/>
      <c r="BI729" s="2"/>
      <c r="CB729" s="2"/>
      <c r="CC729"/>
    </row>
    <row r="730" spans="11:81" x14ac:dyDescent="0.25">
      <c r="K730" s="2"/>
      <c r="AT730"/>
      <c r="AX730" s="22"/>
      <c r="BI730" s="2"/>
      <c r="CB730" s="2"/>
      <c r="CC730"/>
    </row>
    <row r="731" spans="11:81" x14ac:dyDescent="0.25">
      <c r="K731" s="2"/>
      <c r="AT731"/>
      <c r="AX731" s="22"/>
      <c r="BI731" s="2"/>
      <c r="CB731" s="2"/>
      <c r="CC731"/>
    </row>
    <row r="732" spans="11:81" x14ac:dyDescent="0.25">
      <c r="K732" s="2"/>
      <c r="AT732"/>
      <c r="AX732" s="22"/>
      <c r="BI732" s="2"/>
      <c r="CB732" s="2"/>
      <c r="CC732"/>
    </row>
    <row r="733" spans="11:81" x14ac:dyDescent="0.25">
      <c r="K733" s="2"/>
      <c r="AT733"/>
      <c r="AX733" s="22"/>
      <c r="BI733" s="2"/>
      <c r="CB733" s="2"/>
      <c r="CC733"/>
    </row>
    <row r="734" spans="11:81" x14ac:dyDescent="0.25">
      <c r="K734" s="2"/>
      <c r="AT734"/>
      <c r="AX734" s="22"/>
      <c r="BI734" s="2"/>
      <c r="CB734" s="2"/>
      <c r="CC734"/>
    </row>
    <row r="735" spans="11:81" x14ac:dyDescent="0.25">
      <c r="K735" s="2"/>
      <c r="AT735"/>
      <c r="AX735" s="22"/>
      <c r="BI735" s="2"/>
      <c r="CB735" s="2"/>
      <c r="CC735"/>
    </row>
    <row r="736" spans="11:81" x14ac:dyDescent="0.25">
      <c r="K736" s="2"/>
      <c r="AT736"/>
      <c r="AX736" s="22"/>
      <c r="BI736" s="2"/>
      <c r="CB736" s="2"/>
      <c r="CC736"/>
    </row>
    <row r="737" spans="11:81" x14ac:dyDescent="0.25">
      <c r="K737" s="2"/>
      <c r="AT737"/>
      <c r="AX737" s="22"/>
      <c r="BI737" s="2"/>
      <c r="CB737" s="2"/>
      <c r="CC737"/>
    </row>
    <row r="738" spans="11:81" x14ac:dyDescent="0.25">
      <c r="K738" s="2"/>
      <c r="AT738"/>
      <c r="AX738" s="22"/>
      <c r="BI738" s="2"/>
      <c r="CB738" s="2"/>
      <c r="CC738"/>
    </row>
    <row r="739" spans="11:81" x14ac:dyDescent="0.25">
      <c r="K739" s="2"/>
      <c r="AT739"/>
      <c r="AX739" s="22"/>
      <c r="BI739" s="2"/>
      <c r="CB739" s="2"/>
      <c r="CC739"/>
    </row>
    <row r="740" spans="11:81" x14ac:dyDescent="0.25">
      <c r="K740" s="2"/>
      <c r="AT740"/>
      <c r="AX740" s="22"/>
      <c r="BI740" s="2"/>
      <c r="CB740" s="2"/>
      <c r="CC740"/>
    </row>
    <row r="741" spans="11:81" x14ac:dyDescent="0.25">
      <c r="K741" s="2"/>
      <c r="AT741"/>
      <c r="AX741" s="22"/>
      <c r="BI741" s="2"/>
      <c r="CB741" s="2"/>
      <c r="CC741"/>
    </row>
    <row r="742" spans="11:81" x14ac:dyDescent="0.25">
      <c r="K742" s="2"/>
      <c r="AT742"/>
      <c r="AX742" s="22"/>
      <c r="BI742" s="2"/>
      <c r="CB742" s="2"/>
      <c r="CC742"/>
    </row>
    <row r="743" spans="11:81" x14ac:dyDescent="0.25">
      <c r="K743" s="2"/>
      <c r="AT743"/>
      <c r="AX743" s="22"/>
      <c r="BI743" s="2"/>
      <c r="CB743" s="2"/>
      <c r="CC743"/>
    </row>
    <row r="744" spans="11:81" x14ac:dyDescent="0.25">
      <c r="K744" s="2"/>
      <c r="AT744"/>
      <c r="AX744" s="22"/>
      <c r="BI744" s="2"/>
      <c r="CB744" s="2"/>
      <c r="CC744"/>
    </row>
    <row r="745" spans="11:81" x14ac:dyDescent="0.25">
      <c r="K745" s="2"/>
      <c r="AT745"/>
      <c r="AX745" s="22"/>
      <c r="BI745" s="2"/>
      <c r="CB745" s="2"/>
      <c r="CC745"/>
    </row>
    <row r="746" spans="11:81" x14ac:dyDescent="0.25">
      <c r="K746" s="2"/>
      <c r="AT746"/>
      <c r="AX746" s="22"/>
      <c r="BI746" s="2"/>
      <c r="CB746" s="2"/>
      <c r="CC746"/>
    </row>
    <row r="747" spans="11:81" x14ac:dyDescent="0.25">
      <c r="K747" s="2"/>
      <c r="AT747"/>
      <c r="AX747" s="22"/>
      <c r="BI747" s="2"/>
      <c r="CB747" s="2"/>
      <c r="CC747"/>
    </row>
    <row r="748" spans="11:81" x14ac:dyDescent="0.25">
      <c r="K748" s="2"/>
      <c r="AT748"/>
      <c r="AX748" s="22"/>
      <c r="BI748" s="2"/>
      <c r="CB748" s="2"/>
      <c r="CC748"/>
    </row>
    <row r="749" spans="11:81" x14ac:dyDescent="0.25">
      <c r="K749" s="2"/>
      <c r="AT749"/>
      <c r="AX749" s="22"/>
      <c r="BI749" s="2"/>
      <c r="CB749" s="2"/>
      <c r="CC749"/>
    </row>
    <row r="750" spans="11:81" x14ac:dyDescent="0.25">
      <c r="K750" s="2"/>
      <c r="AT750"/>
      <c r="AX750" s="22"/>
      <c r="BI750" s="2"/>
      <c r="CB750" s="2"/>
      <c r="CC750"/>
    </row>
    <row r="751" spans="11:81" x14ac:dyDescent="0.25">
      <c r="K751" s="2"/>
      <c r="AT751"/>
      <c r="AX751" s="22"/>
      <c r="BI751" s="2"/>
      <c r="CB751" s="2"/>
      <c r="CC751"/>
    </row>
    <row r="752" spans="11:81" x14ac:dyDescent="0.25">
      <c r="K752" s="2"/>
      <c r="AT752"/>
      <c r="AX752" s="22"/>
      <c r="BI752" s="2"/>
      <c r="CB752" s="2"/>
      <c r="CC752"/>
    </row>
    <row r="753" spans="11:81" x14ac:dyDescent="0.25">
      <c r="K753" s="2"/>
      <c r="AT753"/>
      <c r="AX753" s="22"/>
      <c r="BI753" s="2"/>
      <c r="CB753" s="2"/>
      <c r="CC753"/>
    </row>
    <row r="754" spans="11:81" x14ac:dyDescent="0.25">
      <c r="K754" s="2"/>
      <c r="AT754"/>
      <c r="AX754" s="22"/>
      <c r="BI754" s="2"/>
      <c r="CB754" s="2"/>
      <c r="CC754"/>
    </row>
    <row r="755" spans="11:81" x14ac:dyDescent="0.25">
      <c r="K755" s="2"/>
      <c r="AT755"/>
      <c r="AX755" s="22"/>
      <c r="BI755" s="2"/>
      <c r="CB755" s="2"/>
      <c r="CC755"/>
    </row>
    <row r="756" spans="11:81" x14ac:dyDescent="0.25">
      <c r="K756" s="2"/>
      <c r="AT756"/>
      <c r="AX756" s="22"/>
      <c r="BI756" s="2"/>
      <c r="CB756" s="2"/>
      <c r="CC756"/>
    </row>
    <row r="757" spans="11:81" x14ac:dyDescent="0.25">
      <c r="K757" s="2"/>
      <c r="AT757"/>
      <c r="AX757" s="22"/>
      <c r="BI757" s="2"/>
      <c r="CB757" s="2"/>
      <c r="CC757"/>
    </row>
    <row r="758" spans="11:81" x14ac:dyDescent="0.25">
      <c r="K758" s="2"/>
      <c r="AT758"/>
      <c r="AX758" s="22"/>
      <c r="BI758" s="2"/>
      <c r="CB758" s="2"/>
      <c r="CC758"/>
    </row>
    <row r="759" spans="11:81" x14ac:dyDescent="0.25">
      <c r="K759" s="2"/>
      <c r="AT759"/>
      <c r="AX759" s="22"/>
      <c r="BI759" s="2"/>
      <c r="CB759" s="2"/>
      <c r="CC759"/>
    </row>
    <row r="760" spans="11:81" x14ac:dyDescent="0.25">
      <c r="K760" s="2"/>
      <c r="AT760"/>
      <c r="AX760" s="22"/>
      <c r="BI760" s="2"/>
      <c r="CB760" s="2"/>
      <c r="CC760"/>
    </row>
    <row r="761" spans="11:81" x14ac:dyDescent="0.25">
      <c r="K761" s="2"/>
      <c r="AT761"/>
      <c r="AX761" s="22"/>
      <c r="BI761" s="2"/>
      <c r="CB761" s="2"/>
      <c r="CC761"/>
    </row>
    <row r="762" spans="11:81" x14ac:dyDescent="0.25">
      <c r="K762" s="2"/>
      <c r="AT762"/>
      <c r="AX762" s="22"/>
      <c r="BI762" s="2"/>
      <c r="CB762" s="2"/>
      <c r="CC762"/>
    </row>
    <row r="763" spans="11:81" x14ac:dyDescent="0.25">
      <c r="K763" s="2"/>
      <c r="AT763"/>
      <c r="AX763" s="22"/>
      <c r="BI763" s="2"/>
      <c r="CB763" s="2"/>
      <c r="CC763"/>
    </row>
    <row r="764" spans="11:81" x14ac:dyDescent="0.25">
      <c r="K764" s="2"/>
      <c r="AT764"/>
      <c r="AX764" s="22"/>
      <c r="BI764" s="2"/>
      <c r="CB764" s="2"/>
      <c r="CC764"/>
    </row>
    <row r="765" spans="11:81" x14ac:dyDescent="0.25">
      <c r="K765" s="2"/>
      <c r="AT765"/>
      <c r="AX765" s="22"/>
      <c r="BI765" s="2"/>
      <c r="CB765" s="2"/>
      <c r="CC765"/>
    </row>
    <row r="766" spans="11:81" x14ac:dyDescent="0.25">
      <c r="K766" s="2"/>
      <c r="AT766"/>
      <c r="AX766" s="22"/>
      <c r="BI766" s="2"/>
      <c r="CB766" s="2"/>
      <c r="CC766"/>
    </row>
    <row r="767" spans="11:81" x14ac:dyDescent="0.25">
      <c r="K767" s="2"/>
      <c r="AT767"/>
      <c r="AX767" s="22"/>
      <c r="BI767" s="2"/>
      <c r="CB767" s="2"/>
      <c r="CC767"/>
    </row>
    <row r="768" spans="11:81" x14ac:dyDescent="0.25">
      <c r="K768" s="2"/>
      <c r="AT768"/>
      <c r="AX768" s="22"/>
      <c r="BI768" s="2"/>
      <c r="CB768" s="2"/>
      <c r="CC768"/>
    </row>
    <row r="769" spans="11:81" x14ac:dyDescent="0.25">
      <c r="K769" s="2"/>
      <c r="AT769"/>
      <c r="AX769" s="22"/>
      <c r="BI769" s="2"/>
      <c r="CB769" s="2"/>
      <c r="CC769"/>
    </row>
    <row r="770" spans="11:81" x14ac:dyDescent="0.25">
      <c r="K770" s="2"/>
      <c r="AT770"/>
      <c r="AX770" s="22"/>
      <c r="BI770" s="2"/>
      <c r="CB770" s="2"/>
      <c r="CC770"/>
    </row>
    <row r="771" spans="11:81" x14ac:dyDescent="0.25">
      <c r="K771" s="2"/>
      <c r="AT771"/>
      <c r="AX771" s="22"/>
      <c r="BI771" s="2"/>
      <c r="CB771" s="2"/>
      <c r="CC771"/>
    </row>
    <row r="772" spans="11:81" x14ac:dyDescent="0.25">
      <c r="K772" s="2"/>
      <c r="AT772"/>
      <c r="AX772" s="22"/>
      <c r="BI772" s="2"/>
      <c r="CB772" s="2"/>
      <c r="CC772"/>
    </row>
    <row r="773" spans="11:81" x14ac:dyDescent="0.25">
      <c r="K773" s="2"/>
      <c r="AT773"/>
      <c r="AX773" s="22"/>
      <c r="BI773" s="2"/>
      <c r="CB773" s="2"/>
      <c r="CC773"/>
    </row>
    <row r="774" spans="11:81" x14ac:dyDescent="0.25">
      <c r="K774" s="2"/>
      <c r="AT774"/>
      <c r="AX774" s="22"/>
      <c r="BI774" s="2"/>
      <c r="CB774" s="2"/>
      <c r="CC774"/>
    </row>
    <row r="775" spans="11:81" x14ac:dyDescent="0.25">
      <c r="K775" s="2"/>
      <c r="AT775"/>
      <c r="AX775" s="22"/>
      <c r="BI775" s="2"/>
      <c r="CB775" s="2"/>
      <c r="CC775"/>
    </row>
    <row r="776" spans="11:81" x14ac:dyDescent="0.25">
      <c r="K776" s="2"/>
      <c r="AT776"/>
      <c r="AX776" s="22"/>
      <c r="BI776" s="2"/>
      <c r="CB776" s="2"/>
      <c r="CC776"/>
    </row>
    <row r="777" spans="11:81" x14ac:dyDescent="0.25">
      <c r="K777" s="2"/>
      <c r="AT777"/>
      <c r="AX777" s="22"/>
      <c r="BI777" s="2"/>
      <c r="CB777" s="2"/>
      <c r="CC777"/>
    </row>
    <row r="778" spans="11:81" x14ac:dyDescent="0.25">
      <c r="K778" s="2"/>
      <c r="AT778"/>
      <c r="AX778" s="22"/>
      <c r="BI778" s="2"/>
      <c r="CB778" s="2"/>
      <c r="CC778"/>
    </row>
    <row r="779" spans="11:81" x14ac:dyDescent="0.25">
      <c r="K779" s="2"/>
      <c r="AT779"/>
      <c r="AX779" s="22"/>
      <c r="BI779" s="2"/>
      <c r="CB779" s="2"/>
      <c r="CC779"/>
    </row>
    <row r="780" spans="11:81" x14ac:dyDescent="0.25">
      <c r="K780" s="2"/>
      <c r="AT780"/>
      <c r="AX780" s="22"/>
      <c r="BI780" s="2"/>
      <c r="CB780" s="2"/>
      <c r="CC780"/>
    </row>
    <row r="781" spans="11:81" x14ac:dyDescent="0.25">
      <c r="K781" s="2"/>
      <c r="AT781"/>
      <c r="AX781" s="22"/>
      <c r="BI781" s="2"/>
      <c r="CB781" s="2"/>
      <c r="CC781"/>
    </row>
    <row r="782" spans="11:81" x14ac:dyDescent="0.25">
      <c r="K782" s="2"/>
      <c r="AT782"/>
      <c r="AX782" s="22"/>
      <c r="BI782" s="2"/>
      <c r="CB782" s="2"/>
      <c r="CC782"/>
    </row>
    <row r="783" spans="11:81" x14ac:dyDescent="0.25">
      <c r="K783" s="2"/>
      <c r="AT783"/>
      <c r="AX783" s="22"/>
      <c r="BI783" s="2"/>
      <c r="CB783" s="2"/>
      <c r="CC783"/>
    </row>
    <row r="784" spans="11:81" x14ac:dyDescent="0.25">
      <c r="K784" s="2"/>
      <c r="AT784"/>
      <c r="AX784" s="22"/>
      <c r="BI784" s="2"/>
      <c r="CB784" s="2"/>
      <c r="CC784"/>
    </row>
    <row r="785" spans="11:81" x14ac:dyDescent="0.25">
      <c r="K785" s="2"/>
      <c r="AT785"/>
      <c r="AX785" s="22"/>
      <c r="BI785" s="2"/>
      <c r="CB785" s="2"/>
      <c r="CC785"/>
    </row>
    <row r="786" spans="11:81" x14ac:dyDescent="0.25">
      <c r="K786" s="2"/>
      <c r="AT786"/>
      <c r="AX786" s="22"/>
      <c r="BI786" s="2"/>
      <c r="CB786" s="2"/>
      <c r="CC786"/>
    </row>
    <row r="787" spans="11:81" x14ac:dyDescent="0.25">
      <c r="K787" s="2"/>
      <c r="AT787"/>
      <c r="AX787" s="22"/>
      <c r="BI787" s="2"/>
      <c r="CB787" s="2"/>
      <c r="CC787"/>
    </row>
    <row r="788" spans="11:81" x14ac:dyDescent="0.25">
      <c r="K788" s="2"/>
      <c r="AT788"/>
      <c r="AX788" s="22"/>
      <c r="BI788" s="2"/>
      <c r="CB788" s="2"/>
      <c r="CC788"/>
    </row>
    <row r="789" spans="11:81" x14ac:dyDescent="0.25">
      <c r="K789" s="2"/>
      <c r="AT789"/>
      <c r="AX789" s="22"/>
      <c r="BI789" s="2"/>
      <c r="CB789" s="2"/>
      <c r="CC789"/>
    </row>
    <row r="790" spans="11:81" x14ac:dyDescent="0.25">
      <c r="K790" s="2"/>
      <c r="AT790"/>
      <c r="AX790" s="22"/>
      <c r="BI790" s="2"/>
      <c r="CB790" s="2"/>
      <c r="CC790"/>
    </row>
    <row r="791" spans="11:81" x14ac:dyDescent="0.25">
      <c r="K791" s="2"/>
      <c r="AT791"/>
      <c r="AX791" s="22"/>
      <c r="BI791" s="2"/>
      <c r="CB791" s="2"/>
      <c r="CC791"/>
    </row>
    <row r="792" spans="11:81" x14ac:dyDescent="0.25">
      <c r="K792" s="2"/>
      <c r="AT792"/>
      <c r="AX792" s="22"/>
      <c r="BI792" s="2"/>
      <c r="CB792" s="2"/>
      <c r="CC792"/>
    </row>
    <row r="793" spans="11:81" x14ac:dyDescent="0.25">
      <c r="K793" s="2"/>
      <c r="AT793"/>
      <c r="AX793" s="22"/>
      <c r="BI793" s="2"/>
      <c r="CB793" s="2"/>
      <c r="CC793"/>
    </row>
    <row r="794" spans="11:81" x14ac:dyDescent="0.25">
      <c r="K794" s="2"/>
      <c r="AT794"/>
      <c r="AX794" s="22"/>
      <c r="BI794" s="2"/>
      <c r="CB794" s="2"/>
      <c r="CC794"/>
    </row>
    <row r="795" spans="11:81" x14ac:dyDescent="0.25">
      <c r="K795" s="2"/>
      <c r="AT795"/>
      <c r="AX795" s="22"/>
      <c r="BI795" s="2"/>
      <c r="CB795" s="2"/>
      <c r="CC795"/>
    </row>
    <row r="796" spans="11:81" x14ac:dyDescent="0.25">
      <c r="K796" s="2"/>
      <c r="AT796"/>
      <c r="AX796" s="22"/>
      <c r="BI796" s="2"/>
      <c r="CB796" s="2"/>
      <c r="CC796"/>
    </row>
    <row r="797" spans="11:81" x14ac:dyDescent="0.25">
      <c r="K797" s="2"/>
      <c r="AT797"/>
      <c r="AX797" s="22"/>
      <c r="BI797" s="2"/>
      <c r="CB797" s="2"/>
      <c r="CC797"/>
    </row>
    <row r="798" spans="11:81" x14ac:dyDescent="0.25">
      <c r="K798" s="2"/>
      <c r="AT798"/>
      <c r="AX798" s="22"/>
      <c r="BI798" s="2"/>
      <c r="CB798" s="2"/>
      <c r="CC798"/>
    </row>
    <row r="799" spans="11:81" x14ac:dyDescent="0.25">
      <c r="K799" s="2"/>
      <c r="AT799"/>
      <c r="AX799" s="22"/>
      <c r="BI799" s="2"/>
      <c r="CB799" s="2"/>
      <c r="CC799"/>
    </row>
    <row r="800" spans="11:81" x14ac:dyDescent="0.25">
      <c r="K800" s="2"/>
      <c r="AT800"/>
      <c r="AX800" s="22"/>
      <c r="BI800" s="2"/>
      <c r="CB800" s="2"/>
      <c r="CC800"/>
    </row>
    <row r="801" spans="11:81" x14ac:dyDescent="0.25">
      <c r="K801" s="2"/>
      <c r="AT801"/>
      <c r="AX801" s="22"/>
      <c r="BI801" s="2"/>
      <c r="CB801" s="2"/>
      <c r="CC801"/>
    </row>
    <row r="802" spans="11:81" x14ac:dyDescent="0.25">
      <c r="K802" s="2"/>
      <c r="AT802"/>
      <c r="AX802" s="22"/>
      <c r="BI802" s="2"/>
      <c r="CB802" s="2"/>
      <c r="CC802"/>
    </row>
    <row r="803" spans="11:81" x14ac:dyDescent="0.25">
      <c r="K803" s="2"/>
      <c r="AT803"/>
      <c r="AX803" s="22"/>
      <c r="BI803" s="2"/>
      <c r="CB803" s="2"/>
      <c r="CC803"/>
    </row>
    <row r="804" spans="11:81" x14ac:dyDescent="0.25">
      <c r="K804" s="2"/>
      <c r="AT804"/>
      <c r="AX804" s="22"/>
      <c r="BI804" s="2"/>
      <c r="CB804" s="2"/>
      <c r="CC804"/>
    </row>
    <row r="805" spans="11:81" x14ac:dyDescent="0.25">
      <c r="K805" s="2"/>
      <c r="AT805"/>
      <c r="AX805" s="22"/>
      <c r="BI805" s="2"/>
      <c r="CB805" s="2"/>
      <c r="CC805"/>
    </row>
    <row r="806" spans="11:81" x14ac:dyDescent="0.25">
      <c r="K806" s="2"/>
      <c r="AT806"/>
      <c r="AX806" s="22"/>
      <c r="BI806" s="2"/>
      <c r="CB806" s="2"/>
      <c r="CC806"/>
    </row>
    <row r="807" spans="11:81" x14ac:dyDescent="0.25">
      <c r="K807" s="2"/>
      <c r="AT807"/>
      <c r="AX807" s="22"/>
      <c r="BI807" s="2"/>
      <c r="CB807" s="2"/>
      <c r="CC807"/>
    </row>
    <row r="808" spans="11:81" x14ac:dyDescent="0.25">
      <c r="K808" s="2"/>
      <c r="AT808"/>
      <c r="AX808" s="22"/>
      <c r="BI808" s="2"/>
      <c r="CB808" s="2"/>
      <c r="CC808"/>
    </row>
    <row r="809" spans="11:81" x14ac:dyDescent="0.25">
      <c r="K809" s="2"/>
      <c r="AT809"/>
      <c r="AX809" s="22"/>
      <c r="BI809" s="2"/>
      <c r="CB809" s="2"/>
      <c r="CC809"/>
    </row>
    <row r="810" spans="11:81" x14ac:dyDescent="0.25">
      <c r="K810" s="2"/>
      <c r="AT810"/>
      <c r="AX810" s="22"/>
      <c r="BI810" s="2"/>
      <c r="CB810" s="2"/>
      <c r="CC810"/>
    </row>
    <row r="811" spans="11:81" x14ac:dyDescent="0.25">
      <c r="K811" s="2"/>
      <c r="AT811"/>
      <c r="AX811" s="22"/>
      <c r="BI811" s="2"/>
      <c r="CB811" s="2"/>
      <c r="CC811"/>
    </row>
    <row r="812" spans="11:81" x14ac:dyDescent="0.25">
      <c r="K812" s="2"/>
      <c r="AT812"/>
      <c r="AX812" s="22"/>
      <c r="BI812" s="2"/>
      <c r="CB812" s="2"/>
      <c r="CC812"/>
    </row>
    <row r="813" spans="11:81" x14ac:dyDescent="0.25">
      <c r="K813" s="2"/>
      <c r="AT813"/>
      <c r="AX813" s="22"/>
      <c r="BI813" s="2"/>
      <c r="CB813" s="2"/>
      <c r="CC813"/>
    </row>
    <row r="814" spans="11:81" x14ac:dyDescent="0.25">
      <c r="K814" s="2"/>
      <c r="AT814"/>
      <c r="AX814" s="22"/>
      <c r="BI814" s="2"/>
      <c r="CB814" s="2"/>
      <c r="CC814"/>
    </row>
    <row r="815" spans="11:81" x14ac:dyDescent="0.25">
      <c r="K815" s="2"/>
      <c r="AT815"/>
      <c r="AX815" s="22"/>
      <c r="BI815" s="2"/>
      <c r="CB815" s="2"/>
      <c r="CC815"/>
    </row>
    <row r="816" spans="11:81" x14ac:dyDescent="0.25">
      <c r="K816" s="2"/>
      <c r="AT816"/>
      <c r="AX816" s="22"/>
      <c r="BI816" s="2"/>
      <c r="CB816" s="2"/>
      <c r="CC816"/>
    </row>
    <row r="817" spans="11:81" x14ac:dyDescent="0.25">
      <c r="K817" s="2"/>
      <c r="AT817"/>
      <c r="AX817" s="22"/>
      <c r="BI817" s="2"/>
      <c r="CB817" s="2"/>
      <c r="CC817"/>
    </row>
    <row r="818" spans="11:81" x14ac:dyDescent="0.25">
      <c r="K818" s="2"/>
      <c r="AT818"/>
      <c r="AX818" s="22"/>
      <c r="BI818" s="2"/>
      <c r="CB818" s="2"/>
      <c r="CC818"/>
    </row>
    <row r="819" spans="11:81" x14ac:dyDescent="0.25">
      <c r="K819" s="2"/>
      <c r="AT819"/>
      <c r="AX819" s="22"/>
      <c r="BI819" s="2"/>
      <c r="CB819" s="2"/>
      <c r="CC819"/>
    </row>
    <row r="820" spans="11:81" x14ac:dyDescent="0.25">
      <c r="K820" s="2"/>
      <c r="AT820"/>
      <c r="AX820" s="22"/>
      <c r="BI820" s="2"/>
      <c r="CB820" s="2"/>
      <c r="CC820"/>
    </row>
    <row r="821" spans="11:81" x14ac:dyDescent="0.25">
      <c r="K821" s="2"/>
      <c r="AT821"/>
      <c r="AX821" s="22"/>
      <c r="BI821" s="2"/>
      <c r="CB821" s="2"/>
      <c r="CC821"/>
    </row>
    <row r="822" spans="11:81" x14ac:dyDescent="0.25">
      <c r="K822" s="2"/>
      <c r="AT822"/>
      <c r="AX822" s="22"/>
      <c r="BI822" s="2"/>
      <c r="CB822" s="2"/>
      <c r="CC822"/>
    </row>
    <row r="823" spans="11:81" x14ac:dyDescent="0.25">
      <c r="K823" s="2"/>
      <c r="AT823"/>
      <c r="AX823" s="22"/>
      <c r="BI823" s="2"/>
      <c r="CB823" s="2"/>
      <c r="CC823"/>
    </row>
    <row r="824" spans="11:81" x14ac:dyDescent="0.25">
      <c r="K824" s="2"/>
      <c r="AT824"/>
      <c r="AX824" s="22"/>
      <c r="BI824" s="2"/>
      <c r="CB824" s="2"/>
      <c r="CC824"/>
    </row>
    <row r="825" spans="11:81" x14ac:dyDescent="0.25">
      <c r="K825" s="2"/>
      <c r="AT825"/>
      <c r="AX825" s="22"/>
      <c r="BI825" s="2"/>
      <c r="CB825" s="2"/>
      <c r="CC825"/>
    </row>
    <row r="826" spans="11:81" x14ac:dyDescent="0.25">
      <c r="K826" s="2"/>
      <c r="AT826"/>
      <c r="AX826" s="22"/>
      <c r="BI826" s="2"/>
      <c r="CB826" s="2"/>
      <c r="CC826"/>
    </row>
    <row r="827" spans="11:81" x14ac:dyDescent="0.25">
      <c r="K827" s="2"/>
      <c r="AT827"/>
      <c r="AX827" s="22"/>
      <c r="BI827" s="2"/>
      <c r="CB827" s="2"/>
      <c r="CC827"/>
    </row>
    <row r="828" spans="11:81" x14ac:dyDescent="0.25">
      <c r="K828" s="2"/>
      <c r="AT828"/>
      <c r="AX828" s="22"/>
      <c r="BI828" s="2"/>
      <c r="CB828" s="2"/>
      <c r="CC828"/>
    </row>
    <row r="829" spans="11:81" x14ac:dyDescent="0.25">
      <c r="K829" s="2"/>
      <c r="AT829"/>
      <c r="AX829" s="22"/>
      <c r="BI829" s="2"/>
      <c r="CB829" s="2"/>
      <c r="CC829"/>
    </row>
    <row r="830" spans="11:81" x14ac:dyDescent="0.25">
      <c r="K830" s="2"/>
      <c r="AT830"/>
      <c r="AX830" s="22"/>
      <c r="BI830" s="2"/>
      <c r="CB830" s="2"/>
      <c r="CC830"/>
    </row>
    <row r="831" spans="11:81" x14ac:dyDescent="0.25">
      <c r="K831" s="2"/>
      <c r="AT831"/>
      <c r="AX831" s="22"/>
      <c r="BI831" s="2"/>
      <c r="CB831" s="2"/>
      <c r="CC831"/>
    </row>
    <row r="832" spans="11:81" x14ac:dyDescent="0.25">
      <c r="K832" s="2"/>
      <c r="AT832"/>
      <c r="AX832" s="22"/>
      <c r="BI832" s="2"/>
      <c r="CB832" s="2"/>
      <c r="CC832"/>
    </row>
    <row r="833" spans="11:81" x14ac:dyDescent="0.25">
      <c r="K833" s="2"/>
      <c r="AT833"/>
      <c r="AX833" s="22"/>
      <c r="BI833" s="2"/>
      <c r="CB833" s="2"/>
      <c r="CC833"/>
    </row>
    <row r="834" spans="11:81" x14ac:dyDescent="0.25">
      <c r="K834" s="2"/>
      <c r="AT834"/>
      <c r="AX834" s="22"/>
      <c r="BI834" s="2"/>
      <c r="CB834" s="2"/>
      <c r="CC834"/>
    </row>
    <row r="835" spans="11:81" x14ac:dyDescent="0.25">
      <c r="K835" s="2"/>
      <c r="AT835"/>
      <c r="AX835" s="22"/>
      <c r="BI835" s="2"/>
      <c r="CB835" s="2"/>
      <c r="CC835"/>
    </row>
    <row r="836" spans="11:81" x14ac:dyDescent="0.25">
      <c r="K836" s="2"/>
      <c r="AT836"/>
      <c r="AX836" s="22"/>
      <c r="BI836" s="2"/>
      <c r="CB836" s="2"/>
      <c r="CC836"/>
    </row>
    <row r="837" spans="11:81" x14ac:dyDescent="0.25">
      <c r="K837" s="2"/>
      <c r="AT837"/>
      <c r="AX837" s="22"/>
      <c r="BI837" s="2"/>
      <c r="CB837" s="2"/>
      <c r="CC837"/>
    </row>
    <row r="838" spans="11:81" x14ac:dyDescent="0.25">
      <c r="K838" s="2"/>
      <c r="AT838"/>
      <c r="AX838" s="22"/>
      <c r="BI838" s="2"/>
      <c r="CB838" s="2"/>
      <c r="CC838"/>
    </row>
    <row r="839" spans="11:81" x14ac:dyDescent="0.25">
      <c r="K839" s="2"/>
      <c r="AT839"/>
      <c r="AX839" s="22"/>
      <c r="BI839" s="2"/>
      <c r="CB839" s="2"/>
      <c r="CC839"/>
    </row>
    <row r="840" spans="11:81" x14ac:dyDescent="0.25">
      <c r="K840" s="2"/>
      <c r="AT840"/>
      <c r="AX840" s="22"/>
      <c r="BI840" s="2"/>
      <c r="CB840" s="2"/>
      <c r="CC840"/>
    </row>
    <row r="841" spans="11:81" x14ac:dyDescent="0.25">
      <c r="K841" s="2"/>
      <c r="AT841"/>
      <c r="AX841" s="22"/>
      <c r="BI841" s="2"/>
      <c r="CB841" s="2"/>
      <c r="CC841"/>
    </row>
    <row r="842" spans="11:81" x14ac:dyDescent="0.25">
      <c r="K842" s="2"/>
      <c r="AT842"/>
      <c r="AX842" s="22"/>
      <c r="BI842" s="2"/>
      <c r="CB842" s="2"/>
      <c r="CC842"/>
    </row>
    <row r="843" spans="11:81" x14ac:dyDescent="0.25">
      <c r="K843" s="2"/>
      <c r="AT843"/>
      <c r="AX843" s="22"/>
      <c r="BI843" s="2"/>
      <c r="CB843" s="2"/>
      <c r="CC843"/>
    </row>
    <row r="844" spans="11:81" x14ac:dyDescent="0.25">
      <c r="K844" s="2"/>
      <c r="AT844"/>
      <c r="AX844" s="22"/>
      <c r="BI844" s="2"/>
      <c r="CB844" s="2"/>
      <c r="CC844"/>
    </row>
    <row r="845" spans="11:81" x14ac:dyDescent="0.25">
      <c r="K845" s="2"/>
      <c r="AT845"/>
      <c r="AX845" s="22"/>
      <c r="BI845" s="2"/>
      <c r="CB845" s="2"/>
      <c r="CC845"/>
    </row>
    <row r="846" spans="11:81" x14ac:dyDescent="0.25">
      <c r="K846" s="2"/>
      <c r="AT846"/>
      <c r="AX846" s="22"/>
      <c r="BI846" s="2"/>
      <c r="CB846" s="2"/>
      <c r="CC846"/>
    </row>
    <row r="847" spans="11:81" x14ac:dyDescent="0.25">
      <c r="K847" s="2"/>
      <c r="AT847"/>
      <c r="AX847" s="22"/>
      <c r="BI847" s="2"/>
      <c r="CB847" s="2"/>
      <c r="CC847"/>
    </row>
    <row r="848" spans="11:81" x14ac:dyDescent="0.25">
      <c r="K848" s="2"/>
      <c r="AT848"/>
      <c r="AX848" s="22"/>
      <c r="BI848" s="2"/>
      <c r="CB848" s="2"/>
      <c r="CC848"/>
    </row>
    <row r="849" spans="11:81" x14ac:dyDescent="0.25">
      <c r="K849" s="2"/>
      <c r="AT849"/>
      <c r="AX849" s="22"/>
      <c r="BI849" s="2"/>
      <c r="CB849" s="2"/>
      <c r="CC849"/>
    </row>
    <row r="850" spans="11:81" x14ac:dyDescent="0.25">
      <c r="K850" s="2"/>
      <c r="AT850"/>
      <c r="AX850" s="22"/>
      <c r="BI850" s="2"/>
      <c r="CB850" s="2"/>
      <c r="CC850"/>
    </row>
    <row r="851" spans="11:81" x14ac:dyDescent="0.25">
      <c r="K851" s="2"/>
      <c r="AT851"/>
      <c r="AX851" s="22"/>
      <c r="BI851" s="2"/>
      <c r="CB851" s="2"/>
      <c r="CC851"/>
    </row>
    <row r="852" spans="11:81" x14ac:dyDescent="0.25">
      <c r="K852" s="2"/>
      <c r="AT852"/>
      <c r="AX852" s="22"/>
      <c r="BI852" s="2"/>
      <c r="CB852" s="2"/>
      <c r="CC852"/>
    </row>
    <row r="853" spans="11:81" x14ac:dyDescent="0.25">
      <c r="K853" s="2"/>
      <c r="AT853"/>
      <c r="AX853" s="22"/>
      <c r="BI853" s="2"/>
      <c r="CB853" s="2"/>
      <c r="CC853"/>
    </row>
    <row r="854" spans="11:81" x14ac:dyDescent="0.25">
      <c r="K854" s="2"/>
      <c r="AT854"/>
      <c r="AX854" s="22"/>
      <c r="BI854" s="2"/>
      <c r="CB854" s="2"/>
      <c r="CC854"/>
    </row>
    <row r="855" spans="11:81" x14ac:dyDescent="0.25">
      <c r="K855" s="2"/>
      <c r="AT855"/>
      <c r="AX855" s="22"/>
      <c r="BI855" s="2"/>
      <c r="CB855" s="2"/>
      <c r="CC855"/>
    </row>
    <row r="856" spans="11:81" x14ac:dyDescent="0.25">
      <c r="K856" s="2"/>
      <c r="AT856"/>
      <c r="AX856" s="22"/>
      <c r="BI856" s="2"/>
      <c r="CB856" s="2"/>
      <c r="CC856"/>
    </row>
    <row r="857" spans="11:81" x14ac:dyDescent="0.25">
      <c r="K857" s="2"/>
      <c r="AT857"/>
      <c r="AX857" s="22"/>
      <c r="BI857" s="2"/>
      <c r="CB857" s="2"/>
      <c r="CC857"/>
    </row>
    <row r="858" spans="11:81" x14ac:dyDescent="0.25">
      <c r="K858" s="2"/>
      <c r="AT858"/>
      <c r="AX858" s="22"/>
      <c r="BI858" s="2"/>
      <c r="CB858" s="2"/>
      <c r="CC858"/>
    </row>
    <row r="859" spans="11:81" x14ac:dyDescent="0.25">
      <c r="K859" s="2"/>
      <c r="AT859"/>
      <c r="AX859" s="22"/>
      <c r="BI859" s="2"/>
      <c r="CB859" s="2"/>
      <c r="CC859"/>
    </row>
    <row r="860" spans="11:81" x14ac:dyDescent="0.25">
      <c r="K860" s="2"/>
      <c r="AT860"/>
      <c r="AX860" s="22"/>
      <c r="BI860" s="2"/>
      <c r="CB860" s="2"/>
      <c r="CC860"/>
    </row>
    <row r="861" spans="11:81" x14ac:dyDescent="0.25">
      <c r="K861" s="2"/>
      <c r="AT861"/>
      <c r="AX861" s="22"/>
      <c r="BI861" s="2"/>
      <c r="CB861" s="2"/>
      <c r="CC861"/>
    </row>
    <row r="862" spans="11:81" x14ac:dyDescent="0.25">
      <c r="K862" s="2"/>
      <c r="AT862"/>
      <c r="AX862" s="22"/>
      <c r="BI862" s="2"/>
      <c r="CB862" s="2"/>
      <c r="CC862"/>
    </row>
    <row r="863" spans="11:81" x14ac:dyDescent="0.25">
      <c r="K863" s="2"/>
      <c r="AT863"/>
      <c r="AX863" s="22"/>
      <c r="BI863" s="2"/>
      <c r="CB863" s="2"/>
      <c r="CC863"/>
    </row>
    <row r="864" spans="11:81" x14ac:dyDescent="0.25">
      <c r="K864" s="2"/>
      <c r="AT864"/>
      <c r="AX864" s="22"/>
      <c r="BI864" s="2"/>
      <c r="CB864" s="2"/>
      <c r="CC864"/>
    </row>
    <row r="865" spans="11:81" x14ac:dyDescent="0.25">
      <c r="K865" s="2"/>
      <c r="AT865"/>
      <c r="AX865" s="22"/>
      <c r="BI865" s="2"/>
      <c r="CB865" s="2"/>
      <c r="CC865"/>
    </row>
    <row r="866" spans="11:81" x14ac:dyDescent="0.25">
      <c r="K866" s="2"/>
      <c r="AT866"/>
      <c r="AX866" s="22"/>
      <c r="BI866" s="2"/>
      <c r="CB866" s="2"/>
      <c r="CC866"/>
    </row>
    <row r="867" spans="11:81" x14ac:dyDescent="0.25">
      <c r="K867" s="2"/>
      <c r="AT867"/>
      <c r="AX867" s="22"/>
      <c r="BI867" s="2"/>
      <c r="CB867" s="2"/>
      <c r="CC867"/>
    </row>
    <row r="868" spans="11:81" x14ac:dyDescent="0.25">
      <c r="K868" s="2"/>
      <c r="AT868"/>
      <c r="AX868" s="22"/>
      <c r="BI868" s="2"/>
      <c r="CB868" s="2"/>
      <c r="CC868"/>
    </row>
    <row r="869" spans="11:81" x14ac:dyDescent="0.25">
      <c r="K869" s="2"/>
      <c r="AT869"/>
      <c r="AX869" s="22"/>
      <c r="BI869" s="2"/>
      <c r="CB869" s="2"/>
      <c r="CC869"/>
    </row>
    <row r="870" spans="11:81" x14ac:dyDescent="0.25">
      <c r="K870" s="2"/>
      <c r="AT870"/>
      <c r="AX870" s="22"/>
      <c r="BI870" s="2"/>
      <c r="CB870" s="2"/>
      <c r="CC870"/>
    </row>
    <row r="871" spans="11:81" x14ac:dyDescent="0.25">
      <c r="K871" s="2"/>
      <c r="AT871"/>
      <c r="AX871" s="22"/>
      <c r="BI871" s="2"/>
      <c r="CB871" s="2"/>
      <c r="CC871"/>
    </row>
    <row r="872" spans="11:81" x14ac:dyDescent="0.25">
      <c r="K872" s="2"/>
      <c r="AT872"/>
      <c r="AX872" s="22"/>
      <c r="BI872" s="2"/>
      <c r="CB872" s="2"/>
      <c r="CC872"/>
    </row>
    <row r="873" spans="11:81" x14ac:dyDescent="0.25">
      <c r="K873" s="2"/>
      <c r="AT873"/>
      <c r="AX873" s="22"/>
      <c r="BI873" s="2"/>
      <c r="CB873" s="2"/>
      <c r="CC873"/>
    </row>
    <row r="874" spans="11:81" x14ac:dyDescent="0.25">
      <c r="K874" s="2"/>
      <c r="AT874"/>
      <c r="AX874" s="22"/>
      <c r="BI874" s="2"/>
      <c r="CB874" s="2"/>
      <c r="CC874"/>
    </row>
    <row r="875" spans="11:81" x14ac:dyDescent="0.25">
      <c r="K875" s="2"/>
      <c r="AT875"/>
      <c r="AX875" s="22"/>
      <c r="BI875" s="2"/>
      <c r="CB875" s="2"/>
      <c r="CC875"/>
    </row>
    <row r="876" spans="11:81" x14ac:dyDescent="0.25">
      <c r="K876" s="2"/>
      <c r="AT876"/>
      <c r="AX876" s="22"/>
      <c r="BI876" s="2"/>
      <c r="CB876" s="2"/>
      <c r="CC876"/>
    </row>
    <row r="877" spans="11:81" x14ac:dyDescent="0.25">
      <c r="K877" s="2"/>
      <c r="AT877"/>
      <c r="AX877" s="22"/>
      <c r="BI877" s="2"/>
      <c r="CB877" s="2"/>
      <c r="CC877"/>
    </row>
    <row r="878" spans="11:81" x14ac:dyDescent="0.25">
      <c r="K878" s="2"/>
      <c r="AT878"/>
      <c r="AX878" s="22"/>
      <c r="BI878" s="2"/>
      <c r="CB878" s="2"/>
      <c r="CC878"/>
    </row>
    <row r="879" spans="11:81" x14ac:dyDescent="0.25">
      <c r="K879" s="2"/>
      <c r="AT879"/>
      <c r="AX879" s="22"/>
      <c r="BI879" s="2"/>
      <c r="CB879" s="2"/>
      <c r="CC879"/>
    </row>
    <row r="880" spans="11:81" x14ac:dyDescent="0.25">
      <c r="K880" s="2"/>
      <c r="AT880"/>
      <c r="AX880" s="22"/>
      <c r="BI880" s="2"/>
      <c r="CB880" s="2"/>
      <c r="CC880"/>
    </row>
    <row r="881" spans="11:81" x14ac:dyDescent="0.25">
      <c r="K881" s="2"/>
      <c r="AT881"/>
      <c r="AX881" s="22"/>
      <c r="BI881" s="2"/>
      <c r="CB881" s="2"/>
      <c r="CC881"/>
    </row>
    <row r="882" spans="11:81" x14ac:dyDescent="0.25">
      <c r="K882" s="2"/>
      <c r="AT882"/>
      <c r="AX882" s="22"/>
      <c r="BI882" s="2"/>
      <c r="CB882" s="2"/>
      <c r="CC882"/>
    </row>
    <row r="883" spans="11:81" x14ac:dyDescent="0.25">
      <c r="K883" s="2"/>
      <c r="AT883"/>
      <c r="AX883" s="22"/>
      <c r="BI883" s="2"/>
      <c r="CB883" s="2"/>
      <c r="CC883"/>
    </row>
    <row r="884" spans="11:81" x14ac:dyDescent="0.25">
      <c r="K884" s="2"/>
      <c r="AT884"/>
      <c r="AX884" s="22"/>
      <c r="BI884" s="2"/>
      <c r="CB884" s="2"/>
      <c r="CC884"/>
    </row>
    <row r="885" spans="11:81" x14ac:dyDescent="0.25">
      <c r="K885" s="2"/>
      <c r="AT885"/>
      <c r="AX885" s="22"/>
      <c r="BI885" s="2"/>
      <c r="CB885" s="2"/>
      <c r="CC885"/>
    </row>
    <row r="886" spans="11:81" x14ac:dyDescent="0.25">
      <c r="K886" s="2"/>
      <c r="AT886"/>
      <c r="AX886" s="22"/>
      <c r="BI886" s="2"/>
      <c r="CB886" s="2"/>
      <c r="CC886"/>
    </row>
    <row r="887" spans="11:81" x14ac:dyDescent="0.25">
      <c r="K887" s="2"/>
      <c r="AT887"/>
      <c r="AX887" s="22"/>
      <c r="BI887" s="2"/>
      <c r="CB887" s="2"/>
      <c r="CC887"/>
    </row>
    <row r="888" spans="11:81" x14ac:dyDescent="0.25">
      <c r="K888" s="2"/>
      <c r="AT888"/>
      <c r="AX888" s="22"/>
      <c r="BI888" s="2"/>
      <c r="CB888" s="2"/>
      <c r="CC888"/>
    </row>
    <row r="889" spans="11:81" x14ac:dyDescent="0.25">
      <c r="K889" s="2"/>
      <c r="AT889"/>
      <c r="AX889" s="22"/>
      <c r="BI889" s="2"/>
      <c r="CB889" s="2"/>
      <c r="CC889"/>
    </row>
    <row r="890" spans="11:81" x14ac:dyDescent="0.25">
      <c r="K890" s="2"/>
      <c r="AT890"/>
      <c r="AX890" s="22"/>
      <c r="BI890" s="2"/>
      <c r="CB890" s="2"/>
      <c r="CC890"/>
    </row>
    <row r="891" spans="11:81" x14ac:dyDescent="0.25">
      <c r="K891" s="2"/>
      <c r="AT891"/>
      <c r="AX891" s="22"/>
      <c r="BI891" s="2"/>
      <c r="CB891" s="2"/>
      <c r="CC891"/>
    </row>
    <row r="892" spans="11:81" x14ac:dyDescent="0.25">
      <c r="K892" s="2"/>
      <c r="AT892"/>
      <c r="AX892" s="22"/>
      <c r="BI892" s="2"/>
      <c r="CB892" s="2"/>
      <c r="CC892"/>
    </row>
    <row r="893" spans="11:81" x14ac:dyDescent="0.25">
      <c r="K893" s="2"/>
      <c r="AT893"/>
      <c r="AX893" s="22"/>
      <c r="BI893" s="2"/>
      <c r="CB893" s="2"/>
      <c r="CC893"/>
    </row>
    <row r="894" spans="11:81" x14ac:dyDescent="0.25">
      <c r="K894" s="2"/>
      <c r="AT894"/>
      <c r="AX894" s="22"/>
      <c r="BI894" s="2"/>
      <c r="CB894" s="2"/>
      <c r="CC894"/>
    </row>
    <row r="895" spans="11:81" x14ac:dyDescent="0.25">
      <c r="K895" s="2"/>
      <c r="AT895"/>
      <c r="AX895" s="22"/>
      <c r="BI895" s="2"/>
      <c r="CB895" s="2"/>
      <c r="CC895"/>
    </row>
    <row r="896" spans="11:81" x14ac:dyDescent="0.25">
      <c r="K896" s="2"/>
      <c r="AT896"/>
      <c r="AX896" s="22"/>
      <c r="BI896" s="2"/>
      <c r="CB896" s="2"/>
      <c r="CC896"/>
    </row>
    <row r="897" spans="11:81" x14ac:dyDescent="0.25">
      <c r="K897" s="2"/>
      <c r="AT897"/>
      <c r="AX897" s="22"/>
      <c r="BI897" s="2"/>
      <c r="CB897" s="2"/>
      <c r="CC897"/>
    </row>
    <row r="898" spans="11:81" x14ac:dyDescent="0.25">
      <c r="K898" s="2"/>
      <c r="AT898"/>
      <c r="AX898" s="22"/>
      <c r="BI898" s="2"/>
      <c r="CB898" s="2"/>
      <c r="CC898"/>
    </row>
    <row r="899" spans="11:81" x14ac:dyDescent="0.25">
      <c r="K899" s="2"/>
      <c r="AT899"/>
      <c r="AX899" s="22"/>
      <c r="BI899" s="2"/>
      <c r="CB899" s="2"/>
      <c r="CC899"/>
    </row>
    <row r="900" spans="11:81" x14ac:dyDescent="0.25">
      <c r="K900" s="2"/>
      <c r="AT900"/>
      <c r="AX900" s="22"/>
      <c r="BI900" s="2"/>
      <c r="CB900" s="2"/>
      <c r="CC900"/>
    </row>
    <row r="901" spans="11:81" x14ac:dyDescent="0.25">
      <c r="K901" s="2"/>
      <c r="AT901"/>
      <c r="AX901" s="22"/>
      <c r="BI901" s="2"/>
      <c r="CB901" s="2"/>
      <c r="CC901"/>
    </row>
    <row r="902" spans="11:81" x14ac:dyDescent="0.25">
      <c r="K902" s="2"/>
      <c r="AT902"/>
      <c r="AX902" s="22"/>
      <c r="BI902" s="2"/>
      <c r="CB902" s="2"/>
      <c r="CC902"/>
    </row>
    <row r="903" spans="11:81" x14ac:dyDescent="0.25">
      <c r="K903" s="2"/>
      <c r="AT903"/>
      <c r="AX903" s="22"/>
      <c r="BI903" s="2"/>
      <c r="CB903" s="2"/>
      <c r="CC903"/>
    </row>
    <row r="904" spans="11:81" x14ac:dyDescent="0.25">
      <c r="K904" s="2"/>
      <c r="AT904"/>
      <c r="AX904" s="22"/>
      <c r="BI904" s="2"/>
      <c r="CB904" s="2"/>
      <c r="CC904"/>
    </row>
    <row r="905" spans="11:81" x14ac:dyDescent="0.25">
      <c r="K905" s="2"/>
      <c r="AT905"/>
      <c r="AX905" s="22"/>
      <c r="BI905" s="2"/>
      <c r="CB905" s="2"/>
      <c r="CC905"/>
    </row>
    <row r="906" spans="11:81" x14ac:dyDescent="0.25">
      <c r="K906" s="2"/>
      <c r="AT906"/>
      <c r="AX906" s="22"/>
      <c r="BI906" s="2"/>
      <c r="CB906" s="2"/>
      <c r="CC906"/>
    </row>
    <row r="907" spans="11:81" x14ac:dyDescent="0.25">
      <c r="K907" s="2"/>
      <c r="AT907"/>
      <c r="AX907" s="22"/>
      <c r="BI907" s="2"/>
      <c r="CB907" s="2"/>
      <c r="CC907"/>
    </row>
    <row r="908" spans="11:81" x14ac:dyDescent="0.25">
      <c r="K908" s="2"/>
      <c r="AT908"/>
      <c r="AX908" s="22"/>
      <c r="BI908" s="2"/>
      <c r="CB908" s="2"/>
      <c r="CC908"/>
    </row>
    <row r="909" spans="11:81" x14ac:dyDescent="0.25">
      <c r="K909" s="2"/>
      <c r="AT909"/>
      <c r="AX909" s="22"/>
      <c r="BI909" s="2"/>
      <c r="CB909" s="2"/>
      <c r="CC909"/>
    </row>
    <row r="910" spans="11:81" x14ac:dyDescent="0.25">
      <c r="K910" s="2"/>
      <c r="AT910"/>
      <c r="AX910" s="22"/>
      <c r="BI910" s="2"/>
      <c r="CB910" s="2"/>
      <c r="CC910"/>
    </row>
    <row r="911" spans="11:81" x14ac:dyDescent="0.25">
      <c r="K911" s="2"/>
      <c r="AT911"/>
      <c r="AX911" s="22"/>
      <c r="BI911" s="2"/>
      <c r="CB911" s="2"/>
      <c r="CC911"/>
    </row>
    <row r="912" spans="11:81" x14ac:dyDescent="0.25">
      <c r="K912" s="2"/>
      <c r="AT912"/>
      <c r="AX912" s="22"/>
      <c r="BI912" s="2"/>
      <c r="CB912" s="2"/>
      <c r="CC912"/>
    </row>
    <row r="913" spans="11:81" x14ac:dyDescent="0.25">
      <c r="K913" s="2"/>
      <c r="AT913"/>
      <c r="AX913" s="22"/>
      <c r="BI913" s="2"/>
      <c r="CB913" s="2"/>
      <c r="CC913"/>
    </row>
    <row r="914" spans="11:81" x14ac:dyDescent="0.25">
      <c r="K914" s="2"/>
      <c r="AT914"/>
      <c r="AX914" s="22"/>
      <c r="BI914" s="2"/>
      <c r="CB914" s="2"/>
      <c r="CC914"/>
    </row>
    <row r="915" spans="11:81" x14ac:dyDescent="0.25">
      <c r="K915" s="2"/>
      <c r="AT915"/>
      <c r="AX915" s="22"/>
      <c r="BI915" s="2"/>
      <c r="CB915" s="2"/>
      <c r="CC915"/>
    </row>
    <row r="916" spans="11:81" x14ac:dyDescent="0.25">
      <c r="K916" s="2"/>
      <c r="AT916"/>
      <c r="AX916" s="22"/>
      <c r="BI916" s="2"/>
      <c r="CB916" s="2"/>
      <c r="CC916"/>
    </row>
    <row r="917" spans="11:81" x14ac:dyDescent="0.25">
      <c r="K917" s="2"/>
      <c r="AT917"/>
      <c r="AX917" s="22"/>
      <c r="BI917" s="2"/>
      <c r="CB917" s="2"/>
      <c r="CC917"/>
    </row>
    <row r="918" spans="11:81" x14ac:dyDescent="0.25">
      <c r="K918" s="2"/>
      <c r="AT918"/>
      <c r="AX918" s="22"/>
      <c r="BI918" s="2"/>
      <c r="CB918" s="2"/>
      <c r="CC918"/>
    </row>
    <row r="919" spans="11:81" x14ac:dyDescent="0.25">
      <c r="K919" s="2"/>
      <c r="AT919"/>
      <c r="AX919" s="22"/>
      <c r="BI919" s="2"/>
      <c r="CB919" s="2"/>
      <c r="CC919"/>
    </row>
    <row r="920" spans="11:81" x14ac:dyDescent="0.25">
      <c r="K920" s="2"/>
      <c r="AT920"/>
      <c r="AX920" s="22"/>
      <c r="BI920" s="2"/>
      <c r="CB920" s="2"/>
      <c r="CC920"/>
    </row>
    <row r="921" spans="11:81" x14ac:dyDescent="0.25">
      <c r="K921" s="2"/>
      <c r="AT921"/>
      <c r="AX921" s="22"/>
      <c r="BI921" s="2"/>
      <c r="CB921" s="2"/>
      <c r="CC921"/>
    </row>
    <row r="922" spans="11:81" x14ac:dyDescent="0.25">
      <c r="K922" s="2"/>
      <c r="AT922"/>
      <c r="AX922" s="22"/>
      <c r="BI922" s="2"/>
      <c r="CB922" s="2"/>
      <c r="CC922"/>
    </row>
    <row r="923" spans="11:81" x14ac:dyDescent="0.25">
      <c r="K923" s="2"/>
      <c r="AT923"/>
      <c r="AX923" s="22"/>
      <c r="BI923" s="2"/>
      <c r="CB923" s="2"/>
      <c r="CC923"/>
    </row>
    <row r="924" spans="11:81" x14ac:dyDescent="0.25">
      <c r="K924" s="2"/>
      <c r="AT924"/>
      <c r="AX924" s="22"/>
      <c r="BI924" s="2"/>
      <c r="CB924" s="2"/>
      <c r="CC924"/>
    </row>
    <row r="925" spans="11:81" x14ac:dyDescent="0.25">
      <c r="K925" s="2"/>
      <c r="AT925"/>
      <c r="AX925" s="22"/>
      <c r="BI925" s="2"/>
      <c r="CB925" s="2"/>
      <c r="CC925"/>
    </row>
    <row r="926" spans="11:81" x14ac:dyDescent="0.25">
      <c r="K926" s="2"/>
      <c r="AT926"/>
      <c r="AX926" s="22"/>
      <c r="BI926" s="2"/>
      <c r="CB926" s="2"/>
      <c r="CC926"/>
    </row>
    <row r="927" spans="11:81" x14ac:dyDescent="0.25">
      <c r="K927" s="2"/>
      <c r="AT927"/>
      <c r="AX927" s="22"/>
      <c r="BI927" s="2"/>
      <c r="CB927" s="2"/>
      <c r="CC927"/>
    </row>
    <row r="928" spans="11:81" x14ac:dyDescent="0.25">
      <c r="K928" s="2"/>
      <c r="AT928"/>
      <c r="AX928" s="22"/>
      <c r="BI928" s="2"/>
      <c r="CB928" s="2"/>
      <c r="CC928"/>
    </row>
    <row r="929" spans="11:81" x14ac:dyDescent="0.25">
      <c r="K929" s="2"/>
      <c r="AT929"/>
      <c r="AX929" s="22"/>
      <c r="BI929" s="2"/>
      <c r="CB929" s="2"/>
      <c r="CC929"/>
    </row>
    <row r="930" spans="11:81" x14ac:dyDescent="0.25">
      <c r="K930" s="2"/>
      <c r="AT930"/>
      <c r="AX930" s="22"/>
      <c r="BI930" s="2"/>
      <c r="CB930" s="2"/>
      <c r="CC930"/>
    </row>
    <row r="931" spans="11:81" x14ac:dyDescent="0.25">
      <c r="K931" s="2"/>
      <c r="AT931"/>
      <c r="AX931" s="22"/>
      <c r="BI931" s="2"/>
      <c r="CB931" s="2"/>
      <c r="CC931"/>
    </row>
    <row r="932" spans="11:81" x14ac:dyDescent="0.25">
      <c r="K932" s="2"/>
      <c r="AT932"/>
      <c r="AX932" s="22"/>
      <c r="BI932" s="2"/>
      <c r="CB932" s="2"/>
      <c r="CC932"/>
    </row>
    <row r="933" spans="11:81" x14ac:dyDescent="0.25">
      <c r="K933" s="2"/>
      <c r="AT933"/>
      <c r="AX933" s="22"/>
      <c r="BI933" s="2"/>
      <c r="CB933" s="2"/>
      <c r="CC933"/>
    </row>
    <row r="934" spans="11:81" x14ac:dyDescent="0.25">
      <c r="K934" s="2"/>
      <c r="AT934"/>
      <c r="AX934" s="22"/>
      <c r="BI934" s="2"/>
      <c r="CB934" s="2"/>
      <c r="CC934"/>
    </row>
    <row r="935" spans="11:81" x14ac:dyDescent="0.25">
      <c r="K935" s="2"/>
      <c r="AT935"/>
      <c r="AX935" s="22"/>
      <c r="BI935" s="2"/>
      <c r="CB935" s="2"/>
      <c r="CC935"/>
    </row>
    <row r="936" spans="11:81" x14ac:dyDescent="0.25">
      <c r="K936" s="2"/>
      <c r="AT936"/>
      <c r="AX936" s="22"/>
      <c r="BI936" s="2"/>
      <c r="CB936" s="2"/>
      <c r="CC936"/>
    </row>
    <row r="937" spans="11:81" x14ac:dyDescent="0.25">
      <c r="K937" s="2"/>
      <c r="AT937"/>
      <c r="AX937" s="22"/>
      <c r="BI937" s="2"/>
      <c r="CB937" s="2"/>
      <c r="CC937"/>
    </row>
    <row r="938" spans="11:81" x14ac:dyDescent="0.25">
      <c r="K938" s="2"/>
      <c r="AT938"/>
      <c r="AX938" s="22"/>
      <c r="BI938" s="2"/>
      <c r="CB938" s="2"/>
      <c r="CC938"/>
    </row>
    <row r="939" spans="11:81" x14ac:dyDescent="0.25">
      <c r="K939" s="2"/>
      <c r="AT939"/>
      <c r="AX939" s="22"/>
      <c r="BI939" s="2"/>
      <c r="CB939" s="2"/>
      <c r="CC939"/>
    </row>
    <row r="940" spans="11:81" x14ac:dyDescent="0.25">
      <c r="K940" s="2"/>
      <c r="AT940"/>
      <c r="AX940" s="22"/>
      <c r="BI940" s="2"/>
      <c r="CB940" s="2"/>
      <c r="CC940"/>
    </row>
    <row r="941" spans="11:81" x14ac:dyDescent="0.25">
      <c r="K941" s="2"/>
      <c r="AT941"/>
      <c r="AX941" s="22"/>
      <c r="BI941" s="2"/>
      <c r="CB941" s="2"/>
      <c r="CC941"/>
    </row>
    <row r="942" spans="11:81" x14ac:dyDescent="0.25">
      <c r="K942" s="2"/>
      <c r="AT942"/>
      <c r="AX942" s="22"/>
      <c r="BI942" s="2"/>
      <c r="CB942" s="2"/>
      <c r="CC942"/>
    </row>
    <row r="943" spans="11:81" x14ac:dyDescent="0.25">
      <c r="K943" s="2"/>
      <c r="AT943"/>
      <c r="AX943" s="22"/>
      <c r="BI943" s="2"/>
      <c r="CB943" s="2"/>
      <c r="CC943"/>
    </row>
    <row r="944" spans="11:81" x14ac:dyDescent="0.25">
      <c r="K944" s="2"/>
      <c r="AT944"/>
      <c r="AX944" s="22"/>
      <c r="BI944" s="2"/>
      <c r="CB944" s="2"/>
      <c r="CC944"/>
    </row>
    <row r="945" spans="11:81" x14ac:dyDescent="0.25">
      <c r="K945" s="2"/>
      <c r="AT945"/>
      <c r="AX945" s="22"/>
      <c r="BI945" s="2"/>
      <c r="CB945" s="2"/>
      <c r="CC945"/>
    </row>
    <row r="946" spans="11:81" x14ac:dyDescent="0.25">
      <c r="K946" s="2"/>
      <c r="AT946"/>
      <c r="AX946" s="22"/>
      <c r="BI946" s="2"/>
      <c r="CB946" s="2"/>
      <c r="CC946"/>
    </row>
    <row r="947" spans="11:81" x14ac:dyDescent="0.25">
      <c r="K947" s="2"/>
      <c r="AT947"/>
      <c r="AX947" s="22"/>
      <c r="BI947" s="2"/>
      <c r="CB947" s="2"/>
      <c r="CC947"/>
    </row>
    <row r="948" spans="11:81" x14ac:dyDescent="0.25">
      <c r="K948" s="2"/>
      <c r="AT948"/>
      <c r="AX948" s="22"/>
      <c r="BI948" s="2"/>
      <c r="CB948" s="2"/>
      <c r="CC948"/>
    </row>
    <row r="949" spans="11:81" x14ac:dyDescent="0.25">
      <c r="K949" s="2"/>
      <c r="AT949"/>
      <c r="AX949" s="22"/>
      <c r="BI949" s="2"/>
      <c r="CB949" s="2"/>
      <c r="CC949"/>
    </row>
    <row r="950" spans="11:81" x14ac:dyDescent="0.25">
      <c r="K950" s="2"/>
      <c r="AT950"/>
      <c r="AX950" s="22"/>
      <c r="BI950" s="2"/>
      <c r="CB950" s="2"/>
      <c r="CC950"/>
    </row>
    <row r="951" spans="11:81" x14ac:dyDescent="0.25">
      <c r="K951" s="2"/>
      <c r="AT951"/>
      <c r="AX951" s="22"/>
      <c r="BI951" s="2"/>
      <c r="CB951" s="2"/>
      <c r="CC951"/>
    </row>
    <row r="952" spans="11:81" x14ac:dyDescent="0.25">
      <c r="K952" s="2"/>
      <c r="AT952"/>
      <c r="AX952" s="22"/>
      <c r="BI952" s="2"/>
      <c r="CB952" s="2"/>
      <c r="CC952"/>
    </row>
    <row r="953" spans="11:81" x14ac:dyDescent="0.25">
      <c r="K953" s="2"/>
      <c r="AT953"/>
      <c r="AX953" s="22"/>
      <c r="BI953" s="2"/>
      <c r="CB953" s="2"/>
      <c r="CC953"/>
    </row>
    <row r="954" spans="11:81" x14ac:dyDescent="0.25">
      <c r="K954" s="2"/>
      <c r="AT954"/>
      <c r="AX954" s="22"/>
      <c r="BI954" s="2"/>
      <c r="CB954" s="2"/>
      <c r="CC954"/>
    </row>
    <row r="955" spans="11:81" x14ac:dyDescent="0.25">
      <c r="K955" s="2"/>
      <c r="AT955"/>
      <c r="AX955" s="22"/>
      <c r="BI955" s="2"/>
      <c r="CB955" s="2"/>
      <c r="CC955"/>
    </row>
    <row r="956" spans="11:81" x14ac:dyDescent="0.25">
      <c r="K956" s="2"/>
      <c r="AT956"/>
      <c r="AX956" s="22"/>
      <c r="BI956" s="2"/>
      <c r="CB956" s="2"/>
      <c r="CC956"/>
    </row>
    <row r="957" spans="11:81" x14ac:dyDescent="0.25">
      <c r="K957" s="2"/>
      <c r="AT957"/>
      <c r="AX957" s="22"/>
      <c r="BI957" s="2"/>
      <c r="CB957" s="2"/>
      <c r="CC957"/>
    </row>
    <row r="958" spans="11:81" x14ac:dyDescent="0.25">
      <c r="K958" s="2"/>
      <c r="AT958"/>
      <c r="AX958" s="22"/>
      <c r="BI958" s="2"/>
      <c r="CB958" s="2"/>
      <c r="CC958"/>
    </row>
    <row r="959" spans="11:81" x14ac:dyDescent="0.25">
      <c r="K959" s="2"/>
      <c r="AT959"/>
      <c r="AX959" s="22"/>
      <c r="BI959" s="2"/>
      <c r="CB959" s="2"/>
      <c r="CC959"/>
    </row>
    <row r="960" spans="11:81" x14ac:dyDescent="0.25">
      <c r="K960" s="2"/>
      <c r="AT960"/>
      <c r="AX960" s="22"/>
      <c r="BI960" s="2"/>
      <c r="CB960" s="2"/>
      <c r="CC960"/>
    </row>
    <row r="961" spans="11:81" x14ac:dyDescent="0.25">
      <c r="K961" s="2"/>
      <c r="AT961"/>
      <c r="AX961" s="22"/>
      <c r="BI961" s="2"/>
      <c r="CB961" s="2"/>
      <c r="CC961"/>
    </row>
    <row r="962" spans="11:81" x14ac:dyDescent="0.25">
      <c r="K962" s="2"/>
      <c r="AT962"/>
      <c r="AX962" s="22"/>
      <c r="BI962" s="2"/>
      <c r="CB962" s="2"/>
      <c r="CC962"/>
    </row>
    <row r="963" spans="11:81" x14ac:dyDescent="0.25">
      <c r="K963" s="2"/>
      <c r="AT963"/>
      <c r="AX963" s="22"/>
      <c r="BI963" s="2"/>
      <c r="CB963" s="2"/>
      <c r="CC963"/>
    </row>
    <row r="964" spans="11:81" x14ac:dyDescent="0.25">
      <c r="K964" s="2"/>
      <c r="AT964"/>
      <c r="AX964" s="22"/>
      <c r="BI964" s="2"/>
      <c r="CB964" s="2"/>
      <c r="CC964"/>
    </row>
    <row r="965" spans="11:81" x14ac:dyDescent="0.25">
      <c r="K965" s="2"/>
      <c r="AT965"/>
      <c r="AX965" s="22"/>
      <c r="BI965" s="2"/>
      <c r="CB965" s="2"/>
      <c r="CC965"/>
    </row>
    <row r="966" spans="11:81" x14ac:dyDescent="0.25">
      <c r="K966" s="2"/>
      <c r="AT966"/>
      <c r="AX966" s="22"/>
      <c r="BI966" s="2"/>
      <c r="CB966" s="2"/>
      <c r="CC966"/>
    </row>
    <row r="967" spans="11:81" x14ac:dyDescent="0.25">
      <c r="K967" s="2"/>
      <c r="AT967"/>
      <c r="AX967" s="22"/>
      <c r="BI967" s="2"/>
      <c r="CB967" s="2"/>
      <c r="CC967"/>
    </row>
    <row r="968" spans="11:81" x14ac:dyDescent="0.25">
      <c r="K968" s="2"/>
      <c r="AT968"/>
      <c r="AX968" s="22"/>
      <c r="BI968" s="2"/>
      <c r="CB968" s="2"/>
      <c r="CC968"/>
    </row>
    <row r="969" spans="11:81" x14ac:dyDescent="0.25">
      <c r="K969" s="2"/>
      <c r="AT969"/>
      <c r="AX969" s="22"/>
      <c r="BI969" s="2"/>
      <c r="CB969" s="2"/>
      <c r="CC969"/>
    </row>
    <row r="970" spans="11:81" x14ac:dyDescent="0.25">
      <c r="K970" s="2"/>
      <c r="AT970"/>
      <c r="AX970" s="22"/>
      <c r="BI970" s="2"/>
      <c r="CB970" s="2"/>
      <c r="CC970"/>
    </row>
    <row r="971" spans="11:81" x14ac:dyDescent="0.25">
      <c r="K971" s="2"/>
      <c r="AT971"/>
      <c r="AX971" s="22"/>
      <c r="BI971" s="2"/>
      <c r="CB971" s="2"/>
      <c r="CC971"/>
    </row>
    <row r="972" spans="11:81" x14ac:dyDescent="0.25">
      <c r="K972" s="2"/>
      <c r="AT972"/>
      <c r="AX972" s="22"/>
      <c r="BI972" s="2"/>
      <c r="CB972" s="2"/>
      <c r="CC972"/>
    </row>
    <row r="973" spans="11:81" x14ac:dyDescent="0.25">
      <c r="K973" s="2"/>
      <c r="AT973"/>
      <c r="AX973" s="22"/>
      <c r="BI973" s="2"/>
      <c r="CB973" s="2"/>
      <c r="CC973"/>
    </row>
    <row r="974" spans="11:81" x14ac:dyDescent="0.25">
      <c r="K974" s="2"/>
      <c r="AT974"/>
      <c r="AX974" s="22"/>
      <c r="BI974" s="2"/>
      <c r="CB974" s="2"/>
      <c r="CC974"/>
    </row>
    <row r="975" spans="11:81" x14ac:dyDescent="0.25">
      <c r="K975" s="2"/>
      <c r="AT975"/>
      <c r="AX975" s="22"/>
      <c r="BI975" s="2"/>
      <c r="CB975" s="2"/>
      <c r="CC975"/>
    </row>
    <row r="976" spans="11:81" x14ac:dyDescent="0.25">
      <c r="K976" s="2"/>
      <c r="AT976"/>
      <c r="AX976" s="22"/>
      <c r="BI976" s="2"/>
      <c r="CB976" s="2"/>
      <c r="CC976"/>
    </row>
    <row r="977" spans="11:81" x14ac:dyDescent="0.25">
      <c r="K977" s="2"/>
      <c r="AT977"/>
      <c r="AX977" s="22"/>
      <c r="BI977" s="2"/>
      <c r="CB977" s="2"/>
      <c r="CC977"/>
    </row>
    <row r="978" spans="11:81" x14ac:dyDescent="0.25">
      <c r="K978" s="2"/>
      <c r="AT978"/>
      <c r="AX978" s="22"/>
      <c r="BI978" s="2"/>
      <c r="CB978" s="2"/>
      <c r="CC978"/>
    </row>
    <row r="979" spans="11:81" x14ac:dyDescent="0.25">
      <c r="K979" s="2"/>
      <c r="AT979"/>
      <c r="AX979" s="22"/>
      <c r="BI979" s="2"/>
      <c r="CB979" s="2"/>
      <c r="CC979"/>
    </row>
    <row r="980" spans="11:81" x14ac:dyDescent="0.25">
      <c r="K980" s="2"/>
      <c r="AT980"/>
      <c r="AX980" s="22"/>
      <c r="BI980" s="2"/>
      <c r="CB980" s="2"/>
      <c r="CC980"/>
    </row>
    <row r="981" spans="11:81" x14ac:dyDescent="0.25">
      <c r="K981" s="2"/>
      <c r="AT981"/>
      <c r="AX981" s="22"/>
      <c r="BI981" s="2"/>
      <c r="CB981" s="2"/>
      <c r="CC981"/>
    </row>
    <row r="982" spans="11:81" x14ac:dyDescent="0.25">
      <c r="K982" s="2"/>
      <c r="AT982"/>
      <c r="AX982" s="22"/>
      <c r="BI982" s="2"/>
      <c r="CB982" s="2"/>
      <c r="CC982"/>
    </row>
    <row r="983" spans="11:81" x14ac:dyDescent="0.25">
      <c r="K983" s="2"/>
      <c r="AT983"/>
      <c r="AX983" s="22"/>
      <c r="BI983" s="2"/>
      <c r="CB983" s="2"/>
      <c r="CC983"/>
    </row>
    <row r="984" spans="11:81" x14ac:dyDescent="0.25">
      <c r="K984" s="2"/>
      <c r="AT984"/>
      <c r="AX984" s="22"/>
      <c r="BI984" s="2"/>
      <c r="CB984" s="2"/>
      <c r="CC984"/>
    </row>
    <row r="985" spans="11:81" x14ac:dyDescent="0.25">
      <c r="K985" s="2"/>
      <c r="AT985"/>
      <c r="AX985" s="22"/>
      <c r="BI985" s="2"/>
      <c r="CB985" s="2"/>
      <c r="CC985"/>
    </row>
    <row r="986" spans="11:81" x14ac:dyDescent="0.25">
      <c r="K986" s="2"/>
      <c r="AT986"/>
      <c r="AX986" s="22"/>
      <c r="BI986" s="2"/>
      <c r="CB986" s="2"/>
      <c r="CC986"/>
    </row>
    <row r="987" spans="11:81" x14ac:dyDescent="0.25">
      <c r="K987" s="2"/>
      <c r="AT987"/>
      <c r="AX987" s="22"/>
      <c r="BI987" s="2"/>
      <c r="CB987" s="2"/>
      <c r="CC987"/>
    </row>
    <row r="988" spans="11:81" x14ac:dyDescent="0.25">
      <c r="K988" s="2"/>
      <c r="AT988"/>
      <c r="AX988" s="22"/>
      <c r="BI988" s="2"/>
      <c r="CB988" s="2"/>
      <c r="CC988"/>
    </row>
    <row r="989" spans="11:81" x14ac:dyDescent="0.25">
      <c r="K989" s="2"/>
      <c r="AT989"/>
      <c r="AX989" s="22"/>
      <c r="BI989" s="2"/>
      <c r="CB989" s="2"/>
      <c r="CC989"/>
    </row>
    <row r="990" spans="11:81" x14ac:dyDescent="0.25">
      <c r="K990" s="2"/>
      <c r="AT990"/>
      <c r="AX990" s="22"/>
      <c r="BI990" s="2"/>
      <c r="CB990" s="2"/>
      <c r="CC990"/>
    </row>
    <row r="991" spans="11:81" x14ac:dyDescent="0.25">
      <c r="K991" s="2"/>
      <c r="AT991"/>
      <c r="AX991" s="22"/>
      <c r="BI991" s="2"/>
      <c r="CB991" s="2"/>
      <c r="CC991"/>
    </row>
    <row r="992" spans="11:81" x14ac:dyDescent="0.25">
      <c r="K992" s="2"/>
      <c r="AT992"/>
      <c r="AX992" s="22"/>
      <c r="BI992" s="2"/>
      <c r="CB992" s="2"/>
      <c r="CC992"/>
    </row>
    <row r="993" spans="11:81" x14ac:dyDescent="0.25">
      <c r="K993" s="2"/>
      <c r="AT993"/>
      <c r="AX993" s="22"/>
      <c r="BI993" s="2"/>
      <c r="CB993" s="2"/>
      <c r="CC993"/>
    </row>
    <row r="994" spans="11:81" x14ac:dyDescent="0.25">
      <c r="K994" s="2"/>
      <c r="AT994"/>
      <c r="AX994" s="22"/>
      <c r="BI994" s="2"/>
      <c r="CB994" s="2"/>
      <c r="CC994"/>
    </row>
    <row r="995" spans="11:81" x14ac:dyDescent="0.25">
      <c r="K995" s="2"/>
      <c r="AT995"/>
      <c r="AX995" s="22"/>
      <c r="BI995" s="2"/>
      <c r="CB995" s="2"/>
      <c r="CC995"/>
    </row>
    <row r="996" spans="11:81" x14ac:dyDescent="0.25">
      <c r="K996" s="2"/>
      <c r="AT996"/>
      <c r="AX996" s="22"/>
      <c r="BI996" s="2"/>
      <c r="CB996" s="2"/>
      <c r="CC996"/>
    </row>
    <row r="997" spans="11:81" x14ac:dyDescent="0.25">
      <c r="K997" s="2"/>
      <c r="AT997"/>
      <c r="AX997" s="22"/>
      <c r="BI997" s="2"/>
      <c r="CB997" s="2"/>
      <c r="CC997"/>
    </row>
    <row r="998" spans="11:81" x14ac:dyDescent="0.25">
      <c r="K998" s="2"/>
      <c r="AT998"/>
      <c r="AX998" s="22"/>
      <c r="BI998" s="2"/>
      <c r="CB998" s="2"/>
      <c r="CC998"/>
    </row>
    <row r="999" spans="11:81" x14ac:dyDescent="0.25">
      <c r="K999" s="2"/>
      <c r="AT999"/>
      <c r="AX999" s="22"/>
      <c r="BI999" s="2"/>
      <c r="CB999" s="2"/>
      <c r="CC999"/>
    </row>
    <row r="1000" spans="11:81" x14ac:dyDescent="0.25">
      <c r="K1000" s="2"/>
      <c r="AT1000"/>
      <c r="AX1000" s="22"/>
      <c r="BI1000" s="2"/>
      <c r="CB1000" s="2"/>
      <c r="CC1000"/>
    </row>
    <row r="1001" spans="11:81" x14ac:dyDescent="0.25">
      <c r="K1001" s="2"/>
      <c r="AT1001"/>
      <c r="AX1001" s="22"/>
      <c r="BI1001" s="2"/>
      <c r="CB1001" s="2"/>
      <c r="CC1001"/>
    </row>
    <row r="1002" spans="11:81" x14ac:dyDescent="0.25">
      <c r="K1002" s="2"/>
      <c r="AT1002"/>
      <c r="AX1002" s="22"/>
      <c r="BI1002" s="2"/>
      <c r="CB1002" s="2"/>
      <c r="CC1002"/>
    </row>
    <row r="1003" spans="11:81" x14ac:dyDescent="0.25">
      <c r="K1003" s="2"/>
      <c r="AT1003"/>
      <c r="AX1003" s="22"/>
      <c r="BI1003" s="2"/>
      <c r="CB1003" s="2"/>
      <c r="CC1003"/>
    </row>
    <row r="1004" spans="11:81" x14ac:dyDescent="0.25">
      <c r="K1004" s="2"/>
      <c r="AT1004"/>
      <c r="AX1004" s="22"/>
      <c r="BI1004" s="2"/>
      <c r="CB1004" s="2"/>
      <c r="CC1004"/>
    </row>
    <row r="1005" spans="11:81" x14ac:dyDescent="0.25">
      <c r="K1005" s="2"/>
      <c r="AT1005"/>
      <c r="AX1005" s="22"/>
      <c r="BI1005" s="2"/>
      <c r="CB1005" s="2"/>
      <c r="CC1005"/>
    </row>
    <row r="1006" spans="11:81" x14ac:dyDescent="0.25">
      <c r="K1006" s="2"/>
      <c r="AT1006"/>
      <c r="AX1006" s="22"/>
      <c r="BI1006" s="2"/>
      <c r="CB1006" s="2"/>
      <c r="CC1006"/>
    </row>
    <row r="1007" spans="11:81" x14ac:dyDescent="0.25">
      <c r="K1007" s="2"/>
      <c r="AT1007"/>
      <c r="AX1007" s="22"/>
      <c r="BI1007" s="2"/>
      <c r="CB1007" s="2"/>
      <c r="CC1007"/>
    </row>
    <row r="1008" spans="11:81" x14ac:dyDescent="0.25">
      <c r="K1008" s="2"/>
      <c r="AT1008"/>
      <c r="AX1008" s="22"/>
      <c r="BI1008" s="2"/>
      <c r="CB1008" s="2"/>
      <c r="CC1008"/>
    </row>
    <row r="1009" spans="11:81" x14ac:dyDescent="0.25">
      <c r="K1009" s="2"/>
      <c r="AT1009"/>
      <c r="AX1009" s="22"/>
      <c r="BI1009" s="2"/>
      <c r="CB1009" s="2"/>
      <c r="CC1009"/>
    </row>
    <row r="1010" spans="11:81" x14ac:dyDescent="0.25">
      <c r="K1010" s="2"/>
      <c r="AT1010"/>
      <c r="AX1010" s="22"/>
      <c r="BI1010" s="2"/>
      <c r="CB1010" s="2"/>
      <c r="CC1010"/>
    </row>
    <row r="1011" spans="11:81" x14ac:dyDescent="0.25">
      <c r="K1011" s="2"/>
      <c r="AT1011"/>
      <c r="AX1011" s="22"/>
      <c r="BI1011" s="2"/>
      <c r="CB1011" s="2"/>
      <c r="CC1011"/>
    </row>
    <row r="1012" spans="11:81" x14ac:dyDescent="0.25">
      <c r="K1012" s="2"/>
      <c r="AT1012"/>
      <c r="AX1012" s="22"/>
      <c r="BI1012" s="2"/>
      <c r="CB1012" s="2"/>
      <c r="CC1012"/>
    </row>
    <row r="1013" spans="11:81" x14ac:dyDescent="0.25">
      <c r="K1013" s="2"/>
      <c r="AT1013"/>
      <c r="AX1013" s="22"/>
      <c r="BI1013" s="2"/>
      <c r="CB1013" s="2"/>
      <c r="CC1013"/>
    </row>
    <row r="1014" spans="11:81" x14ac:dyDescent="0.25">
      <c r="K1014" s="2"/>
      <c r="AT1014"/>
      <c r="AX1014" s="22"/>
      <c r="BI1014" s="2"/>
      <c r="CB1014" s="2"/>
      <c r="CC1014"/>
    </row>
    <row r="1015" spans="11:81" x14ac:dyDescent="0.25">
      <c r="K1015" s="2"/>
      <c r="AT1015"/>
      <c r="AX1015" s="22"/>
      <c r="BI1015" s="2"/>
      <c r="CB1015" s="2"/>
      <c r="CC1015"/>
    </row>
    <row r="1016" spans="11:81" x14ac:dyDescent="0.25">
      <c r="K1016" s="2"/>
      <c r="AT1016"/>
      <c r="AX1016" s="22"/>
      <c r="BI1016" s="2"/>
      <c r="CB1016" s="2"/>
      <c r="CC1016"/>
    </row>
    <row r="1017" spans="11:81" x14ac:dyDescent="0.25">
      <c r="K1017" s="2"/>
      <c r="AT1017"/>
      <c r="AX1017" s="22"/>
      <c r="BI1017" s="2"/>
      <c r="CB1017" s="2"/>
      <c r="CC1017"/>
    </row>
    <row r="1018" spans="11:81" x14ac:dyDescent="0.25">
      <c r="K1018" s="2"/>
      <c r="AT1018"/>
      <c r="AX1018" s="22"/>
      <c r="BI1018" s="2"/>
      <c r="CB1018" s="2"/>
      <c r="CC1018"/>
    </row>
    <row r="1019" spans="11:81" x14ac:dyDescent="0.25">
      <c r="K1019" s="2"/>
      <c r="AT1019"/>
      <c r="AX1019" s="22"/>
      <c r="BI1019" s="2"/>
      <c r="CB1019" s="2"/>
      <c r="CC1019"/>
    </row>
    <row r="1020" spans="11:81" x14ac:dyDescent="0.25">
      <c r="K1020" s="2"/>
      <c r="AT1020"/>
      <c r="AX1020" s="22"/>
      <c r="BI1020" s="2"/>
      <c r="CB1020" s="2"/>
      <c r="CC1020"/>
    </row>
    <row r="1021" spans="11:81" x14ac:dyDescent="0.25">
      <c r="K1021" s="2"/>
      <c r="AT1021"/>
      <c r="AX1021" s="22"/>
      <c r="BI1021" s="2"/>
      <c r="CB1021" s="2"/>
      <c r="CC1021"/>
    </row>
    <row r="1022" spans="11:81" x14ac:dyDescent="0.25">
      <c r="K1022" s="2"/>
      <c r="AT1022"/>
      <c r="AX1022" s="22"/>
      <c r="BI1022" s="2"/>
      <c r="CB1022" s="2"/>
      <c r="CC1022"/>
    </row>
    <row r="1023" spans="11:81" x14ac:dyDescent="0.25">
      <c r="K1023" s="2"/>
      <c r="AT1023"/>
      <c r="AX1023" s="22"/>
      <c r="BI1023" s="2"/>
      <c r="CB1023" s="2"/>
      <c r="CC1023"/>
    </row>
    <row r="1024" spans="11:81" x14ac:dyDescent="0.25">
      <c r="K1024" s="2"/>
      <c r="AT1024"/>
      <c r="AX1024" s="22"/>
      <c r="BI1024" s="2"/>
      <c r="CB1024" s="2"/>
      <c r="CC1024"/>
    </row>
    <row r="1025" spans="11:81" x14ac:dyDescent="0.25">
      <c r="K1025" s="2"/>
      <c r="AT1025"/>
      <c r="AX1025" s="22"/>
      <c r="BI1025" s="2"/>
      <c r="CB1025" s="2"/>
      <c r="CC1025"/>
    </row>
    <row r="1026" spans="11:81" x14ac:dyDescent="0.25">
      <c r="K1026" s="2"/>
      <c r="AT1026"/>
      <c r="AX1026" s="22"/>
      <c r="BI1026" s="2"/>
      <c r="CB1026" s="2"/>
      <c r="CC1026"/>
    </row>
    <row r="1027" spans="11:81" x14ac:dyDescent="0.25">
      <c r="K1027" s="2"/>
      <c r="AT1027"/>
      <c r="AX1027" s="22"/>
      <c r="BI1027" s="2"/>
      <c r="CB1027" s="2"/>
      <c r="CC1027"/>
    </row>
    <row r="1028" spans="11:81" x14ac:dyDescent="0.25">
      <c r="K1028" s="2"/>
      <c r="AT1028"/>
      <c r="AX1028" s="22"/>
      <c r="BI1028" s="2"/>
      <c r="CB1028" s="2"/>
      <c r="CC1028"/>
    </row>
    <row r="1029" spans="11:81" x14ac:dyDescent="0.25">
      <c r="K1029" s="2"/>
      <c r="AT1029"/>
      <c r="AX1029" s="22"/>
      <c r="BI1029" s="2"/>
      <c r="CB1029" s="2"/>
      <c r="CC1029"/>
    </row>
    <row r="1030" spans="11:81" x14ac:dyDescent="0.25">
      <c r="K1030" s="2"/>
      <c r="AT1030"/>
      <c r="AX1030" s="22"/>
      <c r="BI1030" s="2"/>
      <c r="CB1030" s="2"/>
      <c r="CC1030"/>
    </row>
    <row r="1031" spans="11:81" x14ac:dyDescent="0.25">
      <c r="K1031" s="2"/>
      <c r="AT1031"/>
      <c r="AX1031" s="22"/>
      <c r="BI1031" s="2"/>
      <c r="CB1031" s="2"/>
      <c r="CC1031"/>
    </row>
    <row r="1032" spans="11:81" x14ac:dyDescent="0.25">
      <c r="K1032" s="2"/>
      <c r="AT1032"/>
      <c r="AX1032" s="22"/>
      <c r="BI1032" s="2"/>
      <c r="CB1032" s="2"/>
      <c r="CC1032"/>
    </row>
    <row r="1033" spans="11:81" x14ac:dyDescent="0.25">
      <c r="K1033" s="2"/>
      <c r="AT1033"/>
      <c r="AX1033" s="22"/>
      <c r="BI1033" s="2"/>
      <c r="CB1033" s="2"/>
      <c r="CC1033"/>
    </row>
    <row r="1034" spans="11:81" x14ac:dyDescent="0.25">
      <c r="K1034" s="2"/>
      <c r="AT1034"/>
      <c r="AX1034" s="22"/>
      <c r="BI1034" s="2"/>
      <c r="CB1034" s="2"/>
      <c r="CC1034"/>
    </row>
    <row r="1035" spans="11:81" x14ac:dyDescent="0.25">
      <c r="K1035" s="2"/>
      <c r="AT1035"/>
      <c r="AX1035" s="22"/>
      <c r="BI1035" s="2"/>
      <c r="CB1035" s="2"/>
      <c r="CC1035"/>
    </row>
    <row r="1036" spans="11:81" x14ac:dyDescent="0.25">
      <c r="K1036" s="2"/>
      <c r="AT1036"/>
      <c r="AX1036" s="22"/>
      <c r="BI1036" s="2"/>
      <c r="CB1036" s="2"/>
      <c r="CC1036"/>
    </row>
    <row r="1037" spans="11:81" x14ac:dyDescent="0.25">
      <c r="K1037" s="2"/>
      <c r="AT1037"/>
      <c r="AX1037" s="22"/>
      <c r="BI1037" s="2"/>
      <c r="CB1037" s="2"/>
      <c r="CC1037"/>
    </row>
    <row r="1038" spans="11:81" x14ac:dyDescent="0.25">
      <c r="K1038" s="2"/>
      <c r="AT1038"/>
      <c r="AX1038" s="22"/>
      <c r="BI1038" s="2"/>
      <c r="CB1038" s="2"/>
      <c r="CC1038"/>
    </row>
    <row r="1039" spans="11:81" x14ac:dyDescent="0.25">
      <c r="K1039" s="2"/>
      <c r="AT1039"/>
      <c r="AX1039" s="22"/>
      <c r="BI1039" s="2"/>
      <c r="CB1039" s="2"/>
      <c r="CC1039"/>
    </row>
    <row r="1040" spans="11:81" x14ac:dyDescent="0.25">
      <c r="K1040" s="2"/>
      <c r="AT1040"/>
      <c r="AX1040" s="22"/>
      <c r="BI1040" s="2"/>
      <c r="CB1040" s="2"/>
      <c r="CC1040"/>
    </row>
    <row r="1041" spans="11:81" x14ac:dyDescent="0.25">
      <c r="K1041" s="2"/>
      <c r="AT1041"/>
      <c r="AX1041" s="22"/>
      <c r="BI1041" s="2"/>
      <c r="CB1041" s="2"/>
      <c r="CC1041"/>
    </row>
    <row r="1042" spans="11:81" x14ac:dyDescent="0.25">
      <c r="K1042" s="2"/>
      <c r="AT1042"/>
      <c r="AX1042" s="22"/>
      <c r="BI1042" s="2"/>
      <c r="CB1042" s="2"/>
      <c r="CC1042"/>
    </row>
    <row r="1043" spans="11:81" x14ac:dyDescent="0.25">
      <c r="K1043" s="2"/>
      <c r="AT1043"/>
      <c r="AX1043" s="22"/>
      <c r="BI1043" s="2"/>
      <c r="CB1043" s="2"/>
      <c r="CC1043"/>
    </row>
    <row r="1044" spans="11:81" x14ac:dyDescent="0.25">
      <c r="K1044" s="2"/>
      <c r="AT1044"/>
      <c r="AX1044" s="22"/>
      <c r="BI1044" s="2"/>
      <c r="CB1044" s="2"/>
      <c r="CC1044"/>
    </row>
    <row r="1045" spans="11:81" x14ac:dyDescent="0.25">
      <c r="K1045" s="2"/>
      <c r="AT1045"/>
      <c r="AX1045" s="22"/>
      <c r="BI1045" s="2"/>
      <c r="CB1045" s="2"/>
      <c r="CC1045"/>
    </row>
    <row r="1046" spans="11:81" x14ac:dyDescent="0.25">
      <c r="K1046" s="2"/>
      <c r="AT1046"/>
      <c r="AX1046" s="22"/>
      <c r="BI1046" s="2"/>
      <c r="CB1046" s="2"/>
      <c r="CC1046"/>
    </row>
    <row r="1047" spans="11:81" x14ac:dyDescent="0.25">
      <c r="K1047" s="2"/>
      <c r="AT1047"/>
      <c r="AX1047" s="22"/>
      <c r="BI1047" s="2"/>
      <c r="CB1047" s="2"/>
      <c r="CC1047"/>
    </row>
    <row r="1048" spans="11:81" x14ac:dyDescent="0.25">
      <c r="K1048" s="2"/>
      <c r="AT1048"/>
      <c r="AX1048" s="22"/>
      <c r="BI1048" s="2"/>
      <c r="CB1048" s="2"/>
      <c r="CC1048"/>
    </row>
    <row r="1049" spans="11:81" x14ac:dyDescent="0.25">
      <c r="K1049" s="2"/>
      <c r="AT1049"/>
      <c r="AX1049" s="22"/>
      <c r="BI1049" s="2"/>
      <c r="CB1049" s="2"/>
      <c r="CC1049"/>
    </row>
    <row r="1050" spans="11:81" x14ac:dyDescent="0.25">
      <c r="K1050" s="2"/>
      <c r="AT1050"/>
      <c r="AX1050" s="22"/>
      <c r="BI1050" s="2"/>
      <c r="CB1050" s="2"/>
      <c r="CC1050"/>
    </row>
    <row r="1051" spans="11:81" x14ac:dyDescent="0.25">
      <c r="K1051" s="2"/>
      <c r="AT1051"/>
      <c r="AX1051" s="22"/>
      <c r="BI1051" s="2"/>
      <c r="CB1051" s="2"/>
      <c r="CC1051"/>
    </row>
    <row r="1052" spans="11:81" x14ac:dyDescent="0.25">
      <c r="K1052" s="2"/>
      <c r="AT1052"/>
      <c r="AX1052" s="22"/>
      <c r="BI1052" s="2"/>
      <c r="CB1052" s="2"/>
      <c r="CC1052"/>
    </row>
    <row r="1053" spans="11:81" x14ac:dyDescent="0.25">
      <c r="K1053" s="2"/>
      <c r="AT1053"/>
      <c r="AX1053" s="22"/>
      <c r="BI1053" s="2"/>
      <c r="CB1053" s="2"/>
      <c r="CC1053"/>
    </row>
    <row r="1054" spans="11:81" x14ac:dyDescent="0.25">
      <c r="K1054" s="2"/>
      <c r="AT1054"/>
      <c r="AX1054" s="22"/>
      <c r="BI1054" s="2"/>
      <c r="CB1054" s="2"/>
      <c r="CC1054"/>
    </row>
    <row r="1055" spans="11:81" x14ac:dyDescent="0.25">
      <c r="K1055" s="2"/>
      <c r="AT1055"/>
      <c r="AX1055" s="22"/>
      <c r="BI1055" s="2"/>
      <c r="CB1055" s="2"/>
      <c r="CC1055"/>
    </row>
    <row r="1056" spans="11:81" x14ac:dyDescent="0.25">
      <c r="K1056" s="2"/>
      <c r="AT1056"/>
      <c r="AX1056" s="22"/>
      <c r="BI1056" s="2"/>
      <c r="CB1056" s="2"/>
      <c r="CC1056"/>
    </row>
    <row r="1057" spans="11:81" x14ac:dyDescent="0.25">
      <c r="K1057" s="2"/>
      <c r="AT1057"/>
      <c r="AX1057" s="22"/>
      <c r="BI1057" s="2"/>
      <c r="CB1057" s="2"/>
      <c r="CC1057"/>
    </row>
    <row r="1058" spans="11:81" x14ac:dyDescent="0.25">
      <c r="K1058" s="2"/>
      <c r="AT1058"/>
      <c r="AX1058" s="22"/>
      <c r="BI1058" s="2"/>
      <c r="CB1058" s="2"/>
      <c r="CC1058"/>
    </row>
    <row r="1059" spans="11:81" x14ac:dyDescent="0.25">
      <c r="K1059" s="2"/>
      <c r="AT1059"/>
      <c r="AX1059" s="22"/>
      <c r="BI1059" s="2"/>
      <c r="CB1059" s="2"/>
      <c r="CC1059"/>
    </row>
    <row r="1060" spans="11:81" x14ac:dyDescent="0.25">
      <c r="K1060" s="2"/>
      <c r="AT1060"/>
      <c r="AX1060" s="22"/>
      <c r="BI1060" s="2"/>
      <c r="CB1060" s="2"/>
      <c r="CC1060"/>
    </row>
    <row r="1061" spans="11:81" x14ac:dyDescent="0.25">
      <c r="K1061" s="2"/>
      <c r="AT1061"/>
      <c r="AX1061" s="22"/>
      <c r="BI1061" s="2"/>
      <c r="CB1061" s="2"/>
      <c r="CC1061"/>
    </row>
    <row r="1062" spans="11:81" x14ac:dyDescent="0.25">
      <c r="K1062" s="2"/>
      <c r="AT1062"/>
      <c r="AX1062" s="22"/>
      <c r="BI1062" s="2"/>
      <c r="CB1062" s="2"/>
      <c r="CC1062"/>
    </row>
    <row r="1063" spans="11:81" x14ac:dyDescent="0.25">
      <c r="K1063" s="2"/>
      <c r="AT1063"/>
      <c r="AX1063" s="22"/>
      <c r="BI1063" s="2"/>
      <c r="CB1063" s="2"/>
      <c r="CC1063"/>
    </row>
    <row r="1064" spans="11:81" x14ac:dyDescent="0.25">
      <c r="K1064" s="2"/>
      <c r="AT1064"/>
      <c r="AX1064" s="22"/>
      <c r="BI1064" s="2"/>
      <c r="CB1064" s="2"/>
      <c r="CC1064"/>
    </row>
    <row r="1065" spans="11:81" x14ac:dyDescent="0.25">
      <c r="K1065" s="2"/>
      <c r="AT1065"/>
      <c r="AX1065" s="22"/>
      <c r="BI1065" s="2"/>
      <c r="CB1065" s="2"/>
      <c r="CC1065"/>
    </row>
    <row r="1066" spans="11:81" x14ac:dyDescent="0.25">
      <c r="K1066" s="2"/>
      <c r="AT1066"/>
      <c r="AX1066" s="22"/>
      <c r="BI1066" s="2"/>
      <c r="CB1066" s="2"/>
      <c r="CC1066"/>
    </row>
    <row r="1067" spans="11:81" x14ac:dyDescent="0.25">
      <c r="K1067" s="2"/>
      <c r="AT1067"/>
      <c r="AX1067" s="22"/>
      <c r="BI1067" s="2"/>
      <c r="CB1067" s="2"/>
      <c r="CC1067"/>
    </row>
    <row r="1068" spans="11:81" x14ac:dyDescent="0.25">
      <c r="K1068" s="2"/>
      <c r="AT1068"/>
      <c r="AX1068" s="22"/>
      <c r="BI1068" s="2"/>
      <c r="CB1068" s="2"/>
      <c r="CC1068"/>
    </row>
    <row r="1069" spans="11:81" x14ac:dyDescent="0.25">
      <c r="K1069" s="2"/>
      <c r="AT1069"/>
      <c r="AX1069" s="22"/>
      <c r="BI1069" s="2"/>
      <c r="CB1069" s="2"/>
      <c r="CC1069"/>
    </row>
    <row r="1070" spans="11:81" x14ac:dyDescent="0.25">
      <c r="K1070" s="2"/>
      <c r="AT1070"/>
      <c r="AX1070" s="22"/>
      <c r="BI1070" s="2"/>
      <c r="CB1070" s="2"/>
      <c r="CC1070"/>
    </row>
    <row r="1071" spans="11:81" x14ac:dyDescent="0.25">
      <c r="K1071" s="2"/>
      <c r="AT1071"/>
      <c r="AX1071" s="22"/>
      <c r="BI1071" s="2"/>
      <c r="CB1071" s="2"/>
      <c r="CC1071"/>
    </row>
    <row r="1072" spans="11:81" x14ac:dyDescent="0.25">
      <c r="K1072" s="2"/>
      <c r="AT1072"/>
      <c r="AX1072" s="22"/>
      <c r="BI1072" s="2"/>
      <c r="CB1072" s="2"/>
      <c r="CC1072"/>
    </row>
    <row r="1073" spans="11:81" x14ac:dyDescent="0.25">
      <c r="K1073" s="2"/>
      <c r="AT1073"/>
      <c r="AX1073" s="22"/>
      <c r="BI1073" s="2"/>
      <c r="CB1073" s="2"/>
      <c r="CC1073"/>
    </row>
    <row r="1074" spans="11:81" x14ac:dyDescent="0.25">
      <c r="K1074" s="2"/>
      <c r="AT1074"/>
      <c r="AX1074" s="22"/>
      <c r="BI1074" s="2"/>
      <c r="CB1074" s="2"/>
      <c r="CC1074"/>
    </row>
    <row r="1075" spans="11:81" x14ac:dyDescent="0.25">
      <c r="K1075" s="2"/>
      <c r="AT1075"/>
      <c r="AX1075" s="22"/>
      <c r="BI1075" s="2"/>
      <c r="CB1075" s="2"/>
      <c r="CC1075"/>
    </row>
    <row r="1076" spans="11:81" x14ac:dyDescent="0.25">
      <c r="K1076" s="2"/>
      <c r="AT1076"/>
      <c r="AX1076" s="22"/>
      <c r="BI1076" s="2"/>
      <c r="CB1076" s="2"/>
      <c r="CC1076"/>
    </row>
    <row r="1077" spans="11:81" x14ac:dyDescent="0.25">
      <c r="K1077" s="2"/>
      <c r="AT1077"/>
      <c r="AX1077" s="22"/>
      <c r="BI1077" s="2"/>
      <c r="CB1077" s="2"/>
      <c r="CC1077"/>
    </row>
    <row r="1078" spans="11:81" x14ac:dyDescent="0.25">
      <c r="K1078" s="2"/>
      <c r="AT1078"/>
      <c r="AX1078" s="22"/>
      <c r="BI1078" s="2"/>
      <c r="CB1078" s="2"/>
      <c r="CC1078"/>
    </row>
    <row r="1079" spans="11:81" x14ac:dyDescent="0.25">
      <c r="K1079" s="2"/>
      <c r="AT1079"/>
      <c r="AX1079" s="22"/>
      <c r="BI1079" s="2"/>
      <c r="CB1079" s="2"/>
      <c r="CC1079"/>
    </row>
    <row r="1080" spans="11:81" x14ac:dyDescent="0.25">
      <c r="K1080" s="2"/>
      <c r="AT1080"/>
      <c r="AX1080" s="22"/>
      <c r="BI1080" s="2"/>
      <c r="CB1080" s="2"/>
      <c r="CC1080"/>
    </row>
    <row r="1081" spans="11:81" x14ac:dyDescent="0.25">
      <c r="K1081" s="2"/>
      <c r="AT1081"/>
      <c r="AX1081" s="22"/>
      <c r="BI1081" s="2"/>
      <c r="CB1081" s="2"/>
      <c r="CC1081"/>
    </row>
    <row r="1082" spans="11:81" x14ac:dyDescent="0.25">
      <c r="K1082" s="2"/>
      <c r="AT1082"/>
      <c r="AX1082" s="22"/>
      <c r="BI1082" s="2"/>
      <c r="CB1082" s="2"/>
      <c r="CC1082"/>
    </row>
    <row r="1083" spans="11:81" x14ac:dyDescent="0.25">
      <c r="K1083" s="2"/>
      <c r="AT1083"/>
      <c r="AX1083" s="22"/>
      <c r="BI1083" s="2"/>
      <c r="CB1083" s="2"/>
      <c r="CC1083"/>
    </row>
    <row r="1084" spans="11:81" x14ac:dyDescent="0.25">
      <c r="K1084" s="2"/>
      <c r="AT1084"/>
      <c r="AX1084" s="22"/>
      <c r="BI1084" s="2"/>
      <c r="CB1084" s="2"/>
      <c r="CC1084"/>
    </row>
    <row r="1085" spans="11:81" x14ac:dyDescent="0.25">
      <c r="K1085" s="2"/>
      <c r="AT1085"/>
      <c r="AX1085" s="22"/>
      <c r="BI1085" s="2"/>
      <c r="CB1085" s="2"/>
      <c r="CC1085"/>
    </row>
    <row r="1086" spans="11:81" x14ac:dyDescent="0.25">
      <c r="K1086" s="2"/>
      <c r="AT1086"/>
      <c r="AX1086" s="22"/>
      <c r="BI1086" s="2"/>
      <c r="CB1086" s="2"/>
      <c r="CC1086"/>
    </row>
    <row r="1087" spans="11:81" x14ac:dyDescent="0.25">
      <c r="K1087" s="2"/>
      <c r="AT1087"/>
      <c r="AX1087" s="22"/>
      <c r="BI1087" s="2"/>
      <c r="CB1087" s="2"/>
      <c r="CC1087"/>
    </row>
    <row r="1088" spans="11:81" x14ac:dyDescent="0.25">
      <c r="K1088" s="2"/>
      <c r="AT1088"/>
      <c r="AX1088" s="22"/>
      <c r="BI1088" s="2"/>
      <c r="CB1088" s="2"/>
      <c r="CC1088"/>
    </row>
    <row r="1089" spans="11:81" x14ac:dyDescent="0.25">
      <c r="K1089" s="2"/>
      <c r="AT1089"/>
      <c r="AX1089" s="22"/>
      <c r="BI1089" s="2"/>
      <c r="CB1089" s="2"/>
      <c r="CC1089"/>
    </row>
    <row r="1090" spans="11:81" x14ac:dyDescent="0.25">
      <c r="K1090" s="2"/>
      <c r="AT1090"/>
      <c r="AX1090" s="22"/>
      <c r="BI1090" s="2"/>
      <c r="CB1090" s="2"/>
      <c r="CC1090"/>
    </row>
    <row r="1091" spans="11:81" x14ac:dyDescent="0.25">
      <c r="K1091" s="2"/>
      <c r="AT1091"/>
      <c r="AX1091" s="22"/>
      <c r="BI1091" s="2"/>
      <c r="CB1091" s="2"/>
      <c r="CC1091"/>
    </row>
    <row r="1092" spans="11:81" x14ac:dyDescent="0.25">
      <c r="K1092" s="2"/>
      <c r="AT1092"/>
      <c r="AX1092" s="22"/>
      <c r="BI1092" s="2"/>
      <c r="CB1092" s="2"/>
      <c r="CC1092"/>
    </row>
    <row r="1093" spans="11:81" x14ac:dyDescent="0.25">
      <c r="K1093" s="2"/>
      <c r="AT1093"/>
      <c r="AX1093" s="22"/>
      <c r="BI1093" s="2"/>
      <c r="CB1093" s="2"/>
      <c r="CC1093"/>
    </row>
    <row r="1094" spans="11:81" x14ac:dyDescent="0.25">
      <c r="K1094" s="2"/>
      <c r="AT1094"/>
      <c r="AX1094" s="22"/>
      <c r="BI1094" s="2"/>
      <c r="CB1094" s="2"/>
      <c r="CC1094"/>
    </row>
    <row r="1095" spans="11:81" x14ac:dyDescent="0.25">
      <c r="K1095" s="2"/>
      <c r="AT1095"/>
      <c r="AX1095" s="22"/>
      <c r="BI1095" s="2"/>
      <c r="CB1095" s="2"/>
      <c r="CC1095"/>
    </row>
    <row r="1096" spans="11:81" x14ac:dyDescent="0.25">
      <c r="K1096" s="2"/>
      <c r="AT1096"/>
      <c r="AX1096" s="22"/>
      <c r="BI1096" s="2"/>
      <c r="CB1096" s="2"/>
      <c r="CC1096"/>
    </row>
    <row r="1097" spans="11:81" x14ac:dyDescent="0.25">
      <c r="K1097" s="2"/>
      <c r="AT1097"/>
      <c r="AX1097" s="22"/>
      <c r="BI1097" s="2"/>
      <c r="CB1097" s="2"/>
      <c r="CC1097"/>
    </row>
    <row r="1098" spans="11:81" x14ac:dyDescent="0.25">
      <c r="K1098" s="2"/>
      <c r="AT1098"/>
      <c r="AX1098" s="22"/>
      <c r="BI1098" s="2"/>
      <c r="CB1098" s="2"/>
      <c r="CC1098"/>
    </row>
    <row r="1099" spans="11:81" x14ac:dyDescent="0.25">
      <c r="K1099" s="2"/>
      <c r="AT1099"/>
      <c r="AX1099" s="22"/>
      <c r="BI1099" s="2"/>
      <c r="CB1099" s="2"/>
      <c r="CC1099"/>
    </row>
    <row r="1100" spans="11:81" x14ac:dyDescent="0.25">
      <c r="K1100" s="2"/>
      <c r="AT1100"/>
      <c r="AX1100" s="22"/>
      <c r="BI1100" s="2"/>
      <c r="CB1100" s="2"/>
      <c r="CC1100"/>
    </row>
    <row r="1101" spans="11:81" x14ac:dyDescent="0.25">
      <c r="K1101" s="2"/>
      <c r="AT1101"/>
      <c r="AX1101" s="22"/>
      <c r="BI1101" s="2"/>
      <c r="CB1101" s="2"/>
      <c r="CC1101"/>
    </row>
    <row r="1102" spans="11:81" x14ac:dyDescent="0.25">
      <c r="K1102" s="2"/>
      <c r="AT1102"/>
      <c r="AX1102" s="22"/>
      <c r="BI1102" s="2"/>
      <c r="CB1102" s="2"/>
      <c r="CC1102"/>
    </row>
    <row r="1103" spans="11:81" x14ac:dyDescent="0.25">
      <c r="K1103" s="2"/>
      <c r="AT1103"/>
      <c r="AX1103" s="22"/>
      <c r="BI1103" s="2"/>
      <c r="CB1103" s="2"/>
      <c r="CC1103"/>
    </row>
    <row r="1104" spans="11:81" x14ac:dyDescent="0.25">
      <c r="K1104" s="2"/>
      <c r="AT1104"/>
      <c r="AX1104" s="22"/>
      <c r="BI1104" s="2"/>
      <c r="CB1104" s="2"/>
      <c r="CC1104"/>
    </row>
    <row r="1105" spans="11:81" x14ac:dyDescent="0.25">
      <c r="K1105" s="2"/>
      <c r="AT1105"/>
      <c r="AX1105" s="22"/>
      <c r="BI1105" s="2"/>
      <c r="CB1105" s="2"/>
      <c r="CC1105"/>
    </row>
    <row r="1106" spans="11:81" x14ac:dyDescent="0.25">
      <c r="K1106" s="2"/>
      <c r="AT1106"/>
      <c r="AX1106" s="22"/>
      <c r="BI1106" s="2"/>
      <c r="CB1106" s="2"/>
      <c r="CC1106"/>
    </row>
    <row r="1107" spans="11:81" x14ac:dyDescent="0.25">
      <c r="K1107" s="2"/>
      <c r="AT1107"/>
      <c r="AX1107" s="22"/>
      <c r="BI1107" s="2"/>
      <c r="CB1107" s="2"/>
      <c r="CC1107"/>
    </row>
    <row r="1108" spans="11:81" x14ac:dyDescent="0.25">
      <c r="K1108" s="2"/>
      <c r="AT1108"/>
      <c r="AX1108" s="22"/>
      <c r="BI1108" s="2"/>
      <c r="CB1108" s="2"/>
      <c r="CC1108"/>
    </row>
    <row r="1109" spans="11:81" x14ac:dyDescent="0.25">
      <c r="K1109" s="2"/>
      <c r="AT1109"/>
      <c r="AX1109" s="22"/>
      <c r="BI1109" s="2"/>
      <c r="CB1109" s="2"/>
      <c r="CC1109"/>
    </row>
    <row r="1110" spans="11:81" x14ac:dyDescent="0.25">
      <c r="K1110" s="2"/>
      <c r="AT1110"/>
      <c r="AX1110" s="22"/>
      <c r="BI1110" s="2"/>
      <c r="CB1110" s="2"/>
      <c r="CC1110"/>
    </row>
    <row r="1111" spans="11:81" x14ac:dyDescent="0.25">
      <c r="K1111" s="2"/>
      <c r="AT1111"/>
      <c r="AX1111" s="22"/>
      <c r="BI1111" s="2"/>
      <c r="CB1111" s="2"/>
      <c r="CC1111"/>
    </row>
    <row r="1112" spans="11:81" x14ac:dyDescent="0.25">
      <c r="K1112" s="2"/>
      <c r="AT1112"/>
      <c r="AX1112" s="22"/>
      <c r="BI1112" s="2"/>
      <c r="CB1112" s="2"/>
      <c r="CC1112"/>
    </row>
    <row r="1113" spans="11:81" x14ac:dyDescent="0.25">
      <c r="K1113" s="2"/>
      <c r="AT1113"/>
      <c r="AX1113" s="22"/>
      <c r="BI1113" s="2"/>
      <c r="CB1113" s="2"/>
      <c r="CC1113"/>
    </row>
    <row r="1114" spans="11:81" x14ac:dyDescent="0.25">
      <c r="K1114" s="2"/>
      <c r="AT1114"/>
      <c r="AX1114" s="22"/>
      <c r="BI1114" s="2"/>
      <c r="CB1114" s="2"/>
      <c r="CC1114"/>
    </row>
    <row r="1115" spans="11:81" x14ac:dyDescent="0.25">
      <c r="K1115" s="2"/>
      <c r="AT1115"/>
      <c r="AX1115" s="22"/>
      <c r="BI1115" s="2"/>
      <c r="CB1115" s="2"/>
      <c r="CC1115"/>
    </row>
    <row r="1116" spans="11:81" x14ac:dyDescent="0.25">
      <c r="K1116" s="2"/>
      <c r="AT1116"/>
      <c r="AX1116" s="22"/>
      <c r="BI1116" s="2"/>
      <c r="CB1116" s="2"/>
      <c r="CC1116"/>
    </row>
    <row r="1117" spans="11:81" x14ac:dyDescent="0.25">
      <c r="K1117" s="2"/>
      <c r="AT1117"/>
      <c r="AX1117" s="22"/>
      <c r="BI1117" s="2"/>
      <c r="CB1117" s="2"/>
      <c r="CC1117"/>
    </row>
    <row r="1118" spans="11:81" x14ac:dyDescent="0.25">
      <c r="K1118" s="2"/>
      <c r="AT1118"/>
      <c r="AX1118" s="22"/>
      <c r="BI1118" s="2"/>
      <c r="CB1118" s="2"/>
      <c r="CC1118"/>
    </row>
    <row r="1119" spans="11:81" x14ac:dyDescent="0.25">
      <c r="K1119" s="2"/>
      <c r="AT1119" s="2"/>
      <c r="BI1119" s="2"/>
      <c r="CB1119" s="2"/>
      <c r="CC1119"/>
    </row>
    <row r="1120" spans="11:81" x14ac:dyDescent="0.25">
      <c r="K1120" s="2"/>
      <c r="AT1120" s="2"/>
      <c r="BI1120" s="2"/>
      <c r="CB1120" s="2"/>
      <c r="CC1120"/>
    </row>
    <row r="1121" spans="11:81" x14ac:dyDescent="0.25">
      <c r="K1121" s="2"/>
      <c r="AT1121" s="2"/>
      <c r="BI1121" s="2"/>
      <c r="CB1121" s="2"/>
      <c r="CC1121"/>
    </row>
    <row r="1122" spans="11:81" x14ac:dyDescent="0.25">
      <c r="K1122" s="2"/>
      <c r="AT1122" s="2"/>
      <c r="BI1122" s="2"/>
      <c r="CB1122" s="2"/>
      <c r="CC1122"/>
    </row>
    <row r="1123" spans="11:81" x14ac:dyDescent="0.25">
      <c r="K1123" s="2"/>
      <c r="AT1123" s="2"/>
      <c r="BI1123" s="2"/>
      <c r="CB1123" s="2"/>
      <c r="CC1123"/>
    </row>
    <row r="1124" spans="11:81" x14ac:dyDescent="0.25">
      <c r="K1124" s="2"/>
      <c r="AT1124" s="2"/>
      <c r="BI1124" s="2"/>
      <c r="CB1124" s="2"/>
      <c r="CC1124"/>
    </row>
    <row r="1125" spans="11:81" x14ac:dyDescent="0.25">
      <c r="K1125" s="2"/>
      <c r="AT1125" s="2"/>
      <c r="BI1125" s="2"/>
      <c r="CB1125" s="2"/>
      <c r="CC1125"/>
    </row>
    <row r="1126" spans="11:81" x14ac:dyDescent="0.25">
      <c r="K1126" s="2"/>
      <c r="AT1126" s="2"/>
      <c r="BI1126" s="2"/>
      <c r="CB1126" s="2"/>
      <c r="CC1126"/>
    </row>
    <row r="1127" spans="11:81" x14ac:dyDescent="0.25">
      <c r="K1127" s="2"/>
      <c r="AT1127" s="2"/>
      <c r="BI1127" s="2"/>
      <c r="CB1127" s="2"/>
      <c r="CC1127"/>
    </row>
    <row r="1128" spans="11:81" x14ac:dyDescent="0.25">
      <c r="K1128" s="2"/>
      <c r="AT1128" s="2"/>
      <c r="BI1128" s="2"/>
      <c r="CB1128" s="2"/>
      <c r="CC1128"/>
    </row>
    <row r="1129" spans="11:81" x14ac:dyDescent="0.25">
      <c r="K1129" s="2"/>
      <c r="AT1129" s="2"/>
      <c r="BI1129" s="2"/>
      <c r="CB1129" s="2"/>
      <c r="CC1129"/>
    </row>
    <row r="1130" spans="11:81" x14ac:dyDescent="0.25">
      <c r="K1130" s="2"/>
      <c r="AT1130" s="2"/>
      <c r="BI1130" s="2"/>
      <c r="CB1130" s="2"/>
      <c r="CC1130"/>
    </row>
    <row r="1131" spans="11:81" x14ac:dyDescent="0.25">
      <c r="K1131" s="2"/>
      <c r="AT1131" s="2"/>
      <c r="BI1131" s="2"/>
      <c r="CB1131" s="2"/>
      <c r="CC1131"/>
    </row>
    <row r="1132" spans="11:81" x14ac:dyDescent="0.25">
      <c r="K1132" s="2"/>
      <c r="AT1132" s="2"/>
      <c r="BI1132" s="2"/>
      <c r="CB1132" s="2"/>
      <c r="CC1132"/>
    </row>
    <row r="1133" spans="11:81" x14ac:dyDescent="0.25">
      <c r="K1133" s="2"/>
      <c r="AT1133" s="2"/>
      <c r="BI1133" s="2"/>
      <c r="CB1133" s="2"/>
      <c r="CC1133"/>
    </row>
    <row r="1134" spans="11:81" x14ac:dyDescent="0.25">
      <c r="K1134" s="2"/>
      <c r="AT1134" s="2"/>
      <c r="BI1134" s="2"/>
      <c r="CB1134" s="2"/>
      <c r="CC1134"/>
    </row>
    <row r="1135" spans="11:81" x14ac:dyDescent="0.25">
      <c r="K1135" s="2"/>
      <c r="AT1135" s="2"/>
      <c r="BI1135" s="2"/>
      <c r="CB1135" s="2"/>
      <c r="CC1135"/>
    </row>
    <row r="1136" spans="11:81" x14ac:dyDescent="0.25">
      <c r="K1136" s="2"/>
      <c r="AT1136" s="2"/>
      <c r="BI1136" s="2"/>
      <c r="CB1136" s="2"/>
      <c r="CC1136"/>
    </row>
    <row r="1137" spans="11:81" x14ac:dyDescent="0.25">
      <c r="K1137" s="2"/>
      <c r="AT1137" s="2"/>
      <c r="BI1137" s="2"/>
      <c r="CB1137" s="2"/>
      <c r="CC1137"/>
    </row>
    <row r="1138" spans="11:81" x14ac:dyDescent="0.25">
      <c r="K1138" s="2"/>
      <c r="AT1138" s="2"/>
      <c r="BI1138" s="2"/>
      <c r="CB1138" s="2"/>
      <c r="CC1138"/>
    </row>
    <row r="1139" spans="11:81" x14ac:dyDescent="0.25">
      <c r="K1139" s="2"/>
      <c r="AT1139" s="2"/>
      <c r="BI1139" s="2"/>
      <c r="CB1139" s="2"/>
      <c r="CC1139"/>
    </row>
    <row r="1140" spans="11:81" x14ac:dyDescent="0.25">
      <c r="K1140" s="2"/>
      <c r="AT1140" s="2"/>
      <c r="BI1140" s="2"/>
      <c r="CB1140" s="2"/>
      <c r="CC1140"/>
    </row>
    <row r="1141" spans="11:81" x14ac:dyDescent="0.25">
      <c r="K1141" s="2"/>
      <c r="AT1141" s="2"/>
      <c r="BI1141" s="2"/>
      <c r="CB1141" s="2"/>
      <c r="CC1141"/>
    </row>
    <row r="1142" spans="11:81" x14ac:dyDescent="0.25">
      <c r="K1142" s="2"/>
      <c r="AT1142" s="2"/>
      <c r="BI1142" s="2"/>
      <c r="CB1142" s="2"/>
      <c r="CC1142"/>
    </row>
    <row r="1143" spans="11:81" x14ac:dyDescent="0.25">
      <c r="K1143" s="2"/>
      <c r="AT1143" s="2"/>
      <c r="BI1143" s="2"/>
      <c r="CB1143" s="2"/>
      <c r="CC1143"/>
    </row>
    <row r="1144" spans="11:81" x14ac:dyDescent="0.25">
      <c r="K1144" s="2"/>
      <c r="AT1144" s="2"/>
      <c r="BI1144" s="2"/>
      <c r="CB1144" s="2"/>
      <c r="CC1144"/>
    </row>
    <row r="1145" spans="11:81" x14ac:dyDescent="0.25">
      <c r="K1145" s="2"/>
      <c r="AT1145" s="2"/>
      <c r="BI1145" s="2"/>
      <c r="CB1145" s="2"/>
      <c r="CC1145"/>
    </row>
    <row r="1146" spans="11:81" x14ac:dyDescent="0.25">
      <c r="K1146" s="2"/>
      <c r="AT1146" s="2"/>
      <c r="BI1146" s="2"/>
      <c r="CB1146" s="2"/>
      <c r="CC1146"/>
    </row>
    <row r="1147" spans="11:81" x14ac:dyDescent="0.25">
      <c r="K1147" s="2"/>
      <c r="AT1147" s="2"/>
      <c r="BI1147" s="2"/>
      <c r="CB1147" s="2"/>
      <c r="CC1147"/>
    </row>
    <row r="1148" spans="11:81" x14ac:dyDescent="0.25">
      <c r="K1148" s="2"/>
      <c r="AT1148" s="2"/>
      <c r="BI1148" s="2"/>
      <c r="CB1148" s="2"/>
      <c r="CC1148"/>
    </row>
    <row r="1149" spans="11:81" x14ac:dyDescent="0.25">
      <c r="K1149" s="2"/>
      <c r="AT1149" s="2"/>
      <c r="BI1149" s="2"/>
      <c r="CB1149" s="2"/>
      <c r="CC1149"/>
    </row>
    <row r="1150" spans="11:81" x14ac:dyDescent="0.25">
      <c r="K1150" s="2"/>
      <c r="AT1150" s="2"/>
      <c r="BI1150" s="2"/>
      <c r="CB1150" s="2"/>
      <c r="CC1150"/>
    </row>
    <row r="1151" spans="11:81" x14ac:dyDescent="0.25">
      <c r="K1151" s="2"/>
      <c r="AT1151" s="2"/>
      <c r="BI1151" s="2"/>
      <c r="CB1151" s="2"/>
      <c r="CC1151"/>
    </row>
    <row r="1152" spans="11:81" x14ac:dyDescent="0.25">
      <c r="K1152" s="2"/>
      <c r="AT1152" s="2"/>
      <c r="BI1152" s="2"/>
      <c r="CB1152" s="2"/>
      <c r="CC1152"/>
    </row>
    <row r="1153" spans="11:81" x14ac:dyDescent="0.25">
      <c r="K1153" s="2"/>
      <c r="AT1153" s="2"/>
      <c r="BI1153" s="2"/>
      <c r="CB1153" s="2"/>
      <c r="CC1153"/>
    </row>
    <row r="1154" spans="11:81" x14ac:dyDescent="0.25">
      <c r="K1154" s="2"/>
      <c r="AT1154" s="2"/>
      <c r="BI1154" s="2"/>
      <c r="CB1154" s="2"/>
      <c r="CC1154"/>
    </row>
    <row r="1155" spans="11:81" x14ac:dyDescent="0.25">
      <c r="K1155" s="2"/>
      <c r="AT1155" s="2"/>
      <c r="BI1155" s="2"/>
      <c r="CB1155" s="2"/>
      <c r="CC1155"/>
    </row>
    <row r="1156" spans="11:81" x14ac:dyDescent="0.25">
      <c r="K1156" s="2"/>
      <c r="AT1156" s="2"/>
      <c r="BI1156" s="2"/>
      <c r="CB1156" s="2"/>
      <c r="CC1156"/>
    </row>
    <row r="1157" spans="11:81" x14ac:dyDescent="0.25">
      <c r="K1157" s="2"/>
      <c r="AT1157" s="2"/>
      <c r="BI1157" s="2"/>
      <c r="CB1157" s="2"/>
      <c r="CC1157"/>
    </row>
    <row r="1158" spans="11:81" x14ac:dyDescent="0.25">
      <c r="K1158" s="2"/>
      <c r="AT1158" s="2"/>
      <c r="BI1158" s="2"/>
      <c r="CB1158" s="2"/>
      <c r="CC1158"/>
    </row>
    <row r="1159" spans="11:81" x14ac:dyDescent="0.25">
      <c r="K1159" s="2"/>
      <c r="AT1159" s="2"/>
      <c r="BI1159" s="2"/>
      <c r="CB1159" s="2"/>
      <c r="CC1159"/>
    </row>
    <row r="1160" spans="11:81" x14ac:dyDescent="0.25">
      <c r="K1160" s="2"/>
      <c r="AT1160" s="2"/>
      <c r="BI1160" s="2"/>
      <c r="CB1160" s="2"/>
      <c r="CC1160"/>
    </row>
    <row r="1161" spans="11:81" x14ac:dyDescent="0.25">
      <c r="K1161" s="2"/>
      <c r="AT1161" s="2"/>
      <c r="BI1161" s="2"/>
      <c r="CB1161" s="2"/>
      <c r="CC1161"/>
    </row>
    <row r="1162" spans="11:81" x14ac:dyDescent="0.25">
      <c r="K1162" s="2"/>
      <c r="AT1162" s="2"/>
      <c r="BI1162" s="2"/>
      <c r="CB1162" s="2"/>
      <c r="CC1162"/>
    </row>
    <row r="1163" spans="11:81" x14ac:dyDescent="0.25">
      <c r="K1163" s="2"/>
      <c r="AT1163" s="2"/>
      <c r="BI1163" s="2"/>
      <c r="CB1163" s="2"/>
      <c r="CC1163"/>
    </row>
    <row r="1164" spans="11:81" x14ac:dyDescent="0.25">
      <c r="K1164" s="2"/>
      <c r="AT1164" s="2"/>
      <c r="BI1164" s="2"/>
      <c r="CB1164" s="2"/>
      <c r="CC1164"/>
    </row>
    <row r="1165" spans="11:81" x14ac:dyDescent="0.25">
      <c r="K1165" s="2"/>
      <c r="AT1165" s="2"/>
      <c r="BI1165" s="2"/>
      <c r="CB1165" s="2"/>
      <c r="CC1165"/>
    </row>
    <row r="1166" spans="11:81" x14ac:dyDescent="0.25">
      <c r="K1166" s="2"/>
      <c r="AT1166" s="2"/>
      <c r="BI1166" s="2"/>
      <c r="CB1166" s="2"/>
      <c r="CC1166"/>
    </row>
    <row r="1167" spans="11:81" x14ac:dyDescent="0.25">
      <c r="K1167" s="2"/>
      <c r="AT1167" s="2"/>
      <c r="BI1167" s="2"/>
      <c r="CB1167" s="2"/>
      <c r="CC1167"/>
    </row>
    <row r="1168" spans="11:81" x14ac:dyDescent="0.25">
      <c r="K1168" s="2"/>
      <c r="AT1168" s="2"/>
      <c r="BI1168" s="2"/>
      <c r="CB1168" s="2"/>
      <c r="CC1168"/>
    </row>
    <row r="1169" spans="11:81" x14ac:dyDescent="0.25">
      <c r="K1169" s="2"/>
      <c r="AT1169" s="2"/>
      <c r="BI1169" s="2"/>
      <c r="CB1169" s="2"/>
      <c r="CC1169"/>
    </row>
    <row r="1170" spans="11:81" x14ac:dyDescent="0.25">
      <c r="K1170" s="2"/>
      <c r="AT1170" s="2"/>
      <c r="BI1170" s="2"/>
      <c r="CB1170" s="2"/>
      <c r="CC1170"/>
    </row>
    <row r="1171" spans="11:81" x14ac:dyDescent="0.25">
      <c r="K1171" s="2"/>
      <c r="AT1171" s="2"/>
      <c r="BI1171" s="2"/>
      <c r="CB1171" s="2"/>
      <c r="CC1171"/>
    </row>
    <row r="1172" spans="11:81" x14ac:dyDescent="0.25">
      <c r="K1172" s="2"/>
      <c r="AT1172" s="2"/>
      <c r="BI1172" s="2"/>
      <c r="CB1172" s="2"/>
      <c r="CC1172"/>
    </row>
    <row r="1173" spans="11:81" x14ac:dyDescent="0.25">
      <c r="K1173" s="2"/>
      <c r="AT1173" s="2"/>
      <c r="BI1173" s="2"/>
      <c r="CB1173" s="2"/>
      <c r="CC1173"/>
    </row>
    <row r="1174" spans="11:81" x14ac:dyDescent="0.25">
      <c r="K1174" s="2"/>
      <c r="AT1174" s="2"/>
      <c r="BI1174" s="2"/>
      <c r="CB1174" s="2"/>
      <c r="CC1174"/>
    </row>
    <row r="1175" spans="11:81" x14ac:dyDescent="0.25">
      <c r="K1175" s="2"/>
      <c r="AT1175" s="2"/>
      <c r="BI1175" s="2"/>
      <c r="CB1175" s="2"/>
      <c r="CC1175"/>
    </row>
    <row r="1176" spans="11:81" x14ac:dyDescent="0.25">
      <c r="K1176" s="2"/>
      <c r="AT1176" s="2"/>
      <c r="BI1176" s="2"/>
      <c r="CB1176" s="2"/>
      <c r="CC1176"/>
    </row>
    <row r="1177" spans="11:81" x14ac:dyDescent="0.25">
      <c r="K1177" s="2"/>
      <c r="AT1177" s="2"/>
      <c r="BI1177" s="2"/>
      <c r="CB1177" s="2"/>
      <c r="CC1177"/>
    </row>
    <row r="1178" spans="11:81" x14ac:dyDescent="0.25">
      <c r="K1178" s="2"/>
      <c r="AT1178" s="2"/>
      <c r="BI1178" s="2"/>
      <c r="CB1178" s="2"/>
      <c r="CC1178"/>
    </row>
    <row r="1179" spans="11:81" x14ac:dyDescent="0.25">
      <c r="K1179" s="2"/>
      <c r="AT1179" s="2"/>
      <c r="BI1179" s="2"/>
      <c r="CB1179" s="2"/>
      <c r="CC1179"/>
    </row>
    <row r="1180" spans="11:81" x14ac:dyDescent="0.25">
      <c r="K1180" s="2"/>
      <c r="AT1180" s="2"/>
      <c r="BI1180" s="2"/>
      <c r="CB1180" s="2"/>
      <c r="CC1180"/>
    </row>
    <row r="1181" spans="11:81" x14ac:dyDescent="0.25">
      <c r="K1181" s="2"/>
      <c r="AT1181" s="2"/>
      <c r="BI1181" s="2"/>
      <c r="CB1181" s="2"/>
      <c r="CC1181"/>
    </row>
    <row r="1182" spans="11:81" x14ac:dyDescent="0.25">
      <c r="K1182" s="2"/>
      <c r="AT1182" s="2"/>
      <c r="BI1182" s="2"/>
      <c r="CB1182" s="2"/>
      <c r="CC1182"/>
    </row>
    <row r="1183" spans="11:81" x14ac:dyDescent="0.25">
      <c r="K1183" s="2"/>
      <c r="AT1183" s="2"/>
      <c r="BI1183" s="2"/>
      <c r="CB1183" s="2"/>
      <c r="CC1183"/>
    </row>
    <row r="1184" spans="11:81" x14ac:dyDescent="0.25">
      <c r="K1184" s="2"/>
      <c r="AT1184" s="2"/>
      <c r="BI1184" s="2"/>
      <c r="CB1184" s="2"/>
      <c r="CC1184"/>
    </row>
    <row r="1185" spans="11:81" x14ac:dyDescent="0.25">
      <c r="K1185" s="2"/>
      <c r="AT1185" s="2"/>
      <c r="BI1185" s="2"/>
      <c r="CB1185" s="2"/>
      <c r="CC1185"/>
    </row>
    <row r="1186" spans="11:81" x14ac:dyDescent="0.25">
      <c r="K1186" s="2"/>
      <c r="AT1186" s="2"/>
      <c r="BI1186" s="2"/>
      <c r="CB1186" s="2"/>
      <c r="CC1186"/>
    </row>
    <row r="1187" spans="11:81" x14ac:dyDescent="0.25">
      <c r="K1187" s="2"/>
      <c r="AT1187" s="2"/>
      <c r="BI1187" s="2"/>
      <c r="CB1187" s="2"/>
      <c r="CC1187"/>
    </row>
    <row r="1188" spans="11:81" x14ac:dyDescent="0.25">
      <c r="K1188" s="2"/>
      <c r="AT1188" s="2"/>
      <c r="BI1188" s="2"/>
      <c r="CB1188" s="2"/>
      <c r="CC1188"/>
    </row>
    <row r="1189" spans="11:81" x14ac:dyDescent="0.25">
      <c r="K1189" s="2"/>
      <c r="AT1189" s="2"/>
      <c r="BI1189" s="2"/>
      <c r="CB1189" s="2"/>
      <c r="CC1189"/>
    </row>
    <row r="1190" spans="11:81" x14ac:dyDescent="0.25">
      <c r="K1190" s="2"/>
      <c r="AT1190" s="2"/>
      <c r="BI1190" s="2"/>
      <c r="CB1190" s="2"/>
      <c r="CC1190"/>
    </row>
    <row r="1191" spans="11:81" x14ac:dyDescent="0.25">
      <c r="K1191" s="2"/>
      <c r="AT1191" s="2"/>
      <c r="BI1191" s="2"/>
      <c r="CB1191" s="2"/>
      <c r="CC1191"/>
    </row>
    <row r="1192" spans="11:81" x14ac:dyDescent="0.25">
      <c r="K1192" s="2"/>
      <c r="AT1192" s="2"/>
      <c r="BI1192" s="2"/>
      <c r="CB1192" s="2"/>
      <c r="CC1192"/>
    </row>
    <row r="1193" spans="11:81" x14ac:dyDescent="0.25">
      <c r="K1193" s="2"/>
      <c r="AT1193" s="2"/>
      <c r="BI1193" s="2"/>
      <c r="CB1193" s="2"/>
      <c r="CC1193"/>
    </row>
    <row r="1194" spans="11:81" x14ac:dyDescent="0.25">
      <c r="K1194" s="2"/>
      <c r="AT1194" s="2"/>
      <c r="BI1194" s="2"/>
      <c r="CB1194" s="2"/>
      <c r="CC1194"/>
    </row>
    <row r="1195" spans="11:81" x14ac:dyDescent="0.25">
      <c r="K1195" s="2"/>
      <c r="AT1195" s="2"/>
      <c r="BI1195" s="2"/>
      <c r="CB1195" s="2"/>
      <c r="CC1195"/>
    </row>
    <row r="1196" spans="11:81" x14ac:dyDescent="0.25">
      <c r="K1196" s="2"/>
      <c r="AT1196" s="2"/>
      <c r="BI1196" s="2"/>
      <c r="CB1196" s="2"/>
      <c r="CC1196"/>
    </row>
    <row r="1197" spans="11:81" x14ac:dyDescent="0.25">
      <c r="K1197" s="2"/>
      <c r="AT1197" s="2"/>
      <c r="BI1197" s="2"/>
      <c r="CB1197" s="2"/>
      <c r="CC1197"/>
    </row>
    <row r="1198" spans="11:81" x14ac:dyDescent="0.25">
      <c r="K1198" s="2"/>
      <c r="AT1198" s="2"/>
      <c r="BI1198" s="2"/>
      <c r="CB1198" s="2"/>
      <c r="CC1198"/>
    </row>
    <row r="1199" spans="11:81" x14ac:dyDescent="0.25">
      <c r="K1199" s="2"/>
      <c r="AT1199" s="2"/>
      <c r="BI1199" s="2"/>
      <c r="CB1199" s="2"/>
      <c r="CC1199"/>
    </row>
    <row r="1200" spans="11:81" x14ac:dyDescent="0.25">
      <c r="K1200" s="2"/>
      <c r="AT1200" s="2"/>
      <c r="BI1200" s="2"/>
      <c r="CB1200" s="2"/>
      <c r="CC1200"/>
    </row>
    <row r="1201" spans="11:81" x14ac:dyDescent="0.25">
      <c r="K1201" s="2"/>
      <c r="AT1201" s="2"/>
      <c r="BI1201" s="2"/>
      <c r="CB1201" s="2"/>
      <c r="CC1201"/>
    </row>
    <row r="1202" spans="11:81" x14ac:dyDescent="0.25">
      <c r="K1202" s="2"/>
      <c r="AT1202" s="2"/>
      <c r="BI1202" s="2"/>
      <c r="CB1202" s="2"/>
      <c r="CC1202"/>
    </row>
    <row r="1203" spans="11:81" x14ac:dyDescent="0.25">
      <c r="K1203" s="2"/>
      <c r="AT1203" s="2"/>
      <c r="BI1203" s="2"/>
      <c r="CB1203" s="2"/>
      <c r="CC1203"/>
    </row>
    <row r="1204" spans="11:81" x14ac:dyDescent="0.25">
      <c r="K1204" s="2"/>
      <c r="AT1204" s="2"/>
      <c r="BI1204" s="2"/>
      <c r="CB1204" s="2"/>
      <c r="CC1204"/>
    </row>
    <row r="1205" spans="11:81" x14ac:dyDescent="0.25">
      <c r="K1205" s="2"/>
      <c r="AT1205" s="2"/>
      <c r="BI1205" s="2"/>
      <c r="CB1205" s="2"/>
      <c r="CC1205"/>
    </row>
    <row r="1206" spans="11:81" x14ac:dyDescent="0.25">
      <c r="K1206" s="2"/>
      <c r="AT1206" s="2"/>
      <c r="BI1206" s="2"/>
      <c r="CB1206" s="2"/>
      <c r="CC1206"/>
    </row>
    <row r="1207" spans="11:81" x14ac:dyDescent="0.25">
      <c r="K1207" s="2"/>
      <c r="AT1207" s="2"/>
      <c r="BI1207" s="2"/>
      <c r="CB1207" s="2"/>
      <c r="CC1207"/>
    </row>
    <row r="1208" spans="11:81" x14ac:dyDescent="0.25">
      <c r="K1208" s="2"/>
      <c r="AT1208" s="2"/>
      <c r="BI1208" s="2"/>
      <c r="CB1208" s="2"/>
      <c r="CC1208"/>
    </row>
    <row r="1209" spans="11:81" x14ac:dyDescent="0.25">
      <c r="K1209" s="2"/>
      <c r="AT1209" s="2"/>
      <c r="BI1209" s="2"/>
      <c r="CB1209" s="2"/>
      <c r="CC1209"/>
    </row>
    <row r="1210" spans="11:81" x14ac:dyDescent="0.25">
      <c r="K1210" s="2"/>
      <c r="AT1210" s="2"/>
      <c r="BI1210" s="2"/>
      <c r="CB1210" s="2"/>
      <c r="CC1210"/>
    </row>
    <row r="1211" spans="11:81" x14ac:dyDescent="0.25">
      <c r="K1211" s="2"/>
      <c r="AT1211" s="2"/>
      <c r="BI1211" s="2"/>
      <c r="CB1211" s="2"/>
      <c r="CC1211"/>
    </row>
    <row r="1212" spans="11:81" x14ac:dyDescent="0.25">
      <c r="K1212" s="2"/>
      <c r="AT1212" s="2"/>
      <c r="BI1212" s="2"/>
      <c r="CB1212" s="2"/>
      <c r="CC1212"/>
    </row>
    <row r="1213" spans="11:81" x14ac:dyDescent="0.25">
      <c r="K1213" s="2"/>
      <c r="AT1213" s="2"/>
      <c r="BI1213" s="2"/>
      <c r="CB1213" s="2"/>
      <c r="CC1213"/>
    </row>
    <row r="1214" spans="11:81" x14ac:dyDescent="0.25">
      <c r="K1214" s="2"/>
      <c r="AT1214" s="2"/>
      <c r="BI1214" s="2"/>
      <c r="CB1214" s="2"/>
      <c r="CC1214"/>
    </row>
    <row r="1215" spans="11:81" x14ac:dyDescent="0.25">
      <c r="K1215" s="2"/>
      <c r="AT1215" s="2"/>
      <c r="BI1215" s="2"/>
      <c r="CB1215" s="2"/>
      <c r="CC1215"/>
    </row>
    <row r="1216" spans="11:81" x14ac:dyDescent="0.25">
      <c r="K1216" s="2"/>
      <c r="AT1216" s="2"/>
      <c r="BI1216" s="2"/>
      <c r="CB1216" s="2"/>
      <c r="CC1216"/>
    </row>
    <row r="1217" spans="11:81" x14ac:dyDescent="0.25">
      <c r="K1217" s="2"/>
      <c r="AT1217" s="2"/>
      <c r="BI1217" s="2"/>
      <c r="CB1217" s="2"/>
      <c r="CC1217"/>
    </row>
    <row r="1218" spans="11:81" x14ac:dyDescent="0.25">
      <c r="K1218" s="2"/>
      <c r="AT1218" s="2"/>
      <c r="BI1218" s="2"/>
      <c r="CB1218" s="2"/>
      <c r="CC1218"/>
    </row>
    <row r="1219" spans="11:81" x14ac:dyDescent="0.25">
      <c r="K1219" s="2"/>
      <c r="AT1219" s="2"/>
      <c r="BI1219" s="2"/>
      <c r="CB1219" s="2"/>
      <c r="CC1219"/>
    </row>
    <row r="1220" spans="11:81" x14ac:dyDescent="0.25">
      <c r="K1220" s="2"/>
      <c r="AT1220" s="2"/>
      <c r="BI1220" s="2"/>
      <c r="CB1220" s="2"/>
      <c r="CC1220"/>
    </row>
    <row r="1221" spans="11:81" x14ac:dyDescent="0.25">
      <c r="K1221" s="2"/>
      <c r="AT1221" s="2"/>
      <c r="BI1221" s="2"/>
      <c r="CB1221" s="2"/>
      <c r="CC1221"/>
    </row>
    <row r="1222" spans="11:81" x14ac:dyDescent="0.25">
      <c r="K1222" s="2"/>
      <c r="AT1222" s="2"/>
      <c r="BI1222" s="2"/>
      <c r="CB1222" s="2"/>
      <c r="CC1222"/>
    </row>
    <row r="1223" spans="11:81" x14ac:dyDescent="0.25">
      <c r="K1223" s="2"/>
      <c r="AT1223" s="2"/>
      <c r="BI1223" s="2"/>
      <c r="CB1223" s="2"/>
      <c r="CC1223"/>
    </row>
    <row r="1224" spans="11:81" x14ac:dyDescent="0.25">
      <c r="K1224" s="2"/>
      <c r="AT1224" s="2"/>
      <c r="BI1224" s="2"/>
      <c r="CB1224" s="2"/>
      <c r="CC1224"/>
    </row>
    <row r="1225" spans="11:81" x14ac:dyDescent="0.25">
      <c r="K1225" s="2"/>
      <c r="AT1225" s="2"/>
      <c r="BI1225" s="2"/>
      <c r="CB1225" s="2"/>
      <c r="CC1225"/>
    </row>
    <row r="1226" spans="11:81" x14ac:dyDescent="0.25">
      <c r="K1226" s="2"/>
      <c r="AT1226" s="2"/>
      <c r="BI1226" s="2"/>
      <c r="CB1226" s="2"/>
      <c r="CC1226"/>
    </row>
    <row r="1227" spans="11:81" x14ac:dyDescent="0.25">
      <c r="K1227" s="2"/>
      <c r="AT1227" s="2"/>
      <c r="BI1227" s="2"/>
      <c r="CB1227" s="2"/>
      <c r="CC1227"/>
    </row>
    <row r="1228" spans="11:81" x14ac:dyDescent="0.25">
      <c r="K1228" s="2"/>
      <c r="AT1228" s="2"/>
      <c r="BI1228" s="2"/>
      <c r="CB1228" s="2"/>
      <c r="CC1228"/>
    </row>
    <row r="1229" spans="11:81" x14ac:dyDescent="0.25">
      <c r="K1229" s="2"/>
      <c r="AT1229" s="2"/>
      <c r="BI1229" s="2"/>
      <c r="CB1229" s="2"/>
      <c r="CC1229"/>
    </row>
    <row r="1230" spans="11:81" x14ac:dyDescent="0.25">
      <c r="K1230" s="2"/>
      <c r="AT1230" s="2"/>
      <c r="BI1230" s="2"/>
      <c r="CB1230" s="2"/>
      <c r="CC1230"/>
    </row>
    <row r="1231" spans="11:81" x14ac:dyDescent="0.25">
      <c r="K1231" s="2"/>
      <c r="AT1231" s="2"/>
      <c r="BI1231" s="2"/>
      <c r="CB1231" s="2"/>
      <c r="CC1231"/>
    </row>
    <row r="1232" spans="11:81" x14ac:dyDescent="0.25">
      <c r="K1232" s="2"/>
      <c r="AT1232" s="2"/>
      <c r="BI1232" s="2"/>
      <c r="CB1232" s="2"/>
      <c r="CC1232"/>
    </row>
    <row r="1233" spans="11:81" x14ac:dyDescent="0.25">
      <c r="K1233" s="2"/>
      <c r="AT1233" s="2"/>
      <c r="BI1233" s="2"/>
      <c r="CB1233" s="2"/>
      <c r="CC1233"/>
    </row>
    <row r="1234" spans="11:81" x14ac:dyDescent="0.25">
      <c r="K1234" s="2"/>
      <c r="AT1234" s="2"/>
      <c r="BI1234" s="2"/>
      <c r="CB1234" s="2"/>
      <c r="CC1234"/>
    </row>
    <row r="1235" spans="11:81" x14ac:dyDescent="0.25">
      <c r="K1235" s="2"/>
      <c r="AT1235" s="2"/>
      <c r="BI1235" s="2"/>
      <c r="CB1235" s="2"/>
      <c r="CC1235"/>
    </row>
    <row r="1236" spans="11:81" x14ac:dyDescent="0.25">
      <c r="K1236" s="2"/>
      <c r="AT1236" s="2"/>
      <c r="BI1236" s="2"/>
      <c r="CB1236" s="2"/>
      <c r="CC1236"/>
    </row>
    <row r="1237" spans="11:81" x14ac:dyDescent="0.25">
      <c r="K1237" s="2"/>
      <c r="AT1237" s="2"/>
      <c r="BI1237" s="2"/>
      <c r="CB1237" s="2"/>
      <c r="CC1237"/>
    </row>
    <row r="1238" spans="11:81" x14ac:dyDescent="0.25">
      <c r="K1238" s="2"/>
      <c r="AT1238" s="2"/>
      <c r="BI1238" s="2"/>
      <c r="CB1238" s="2"/>
      <c r="CC1238"/>
    </row>
    <row r="1239" spans="11:81" x14ac:dyDescent="0.25">
      <c r="K1239" s="2"/>
      <c r="AT1239" s="2"/>
      <c r="BI1239" s="2"/>
      <c r="CB1239" s="2"/>
      <c r="CC1239"/>
    </row>
    <row r="1240" spans="11:81" x14ac:dyDescent="0.25">
      <c r="K1240" s="2"/>
      <c r="AT1240" s="2"/>
      <c r="BI1240" s="2"/>
      <c r="CB1240" s="2"/>
      <c r="CC1240"/>
    </row>
    <row r="1241" spans="11:81" x14ac:dyDescent="0.25">
      <c r="K1241" s="2"/>
      <c r="AT1241" s="2"/>
      <c r="BI1241" s="2"/>
      <c r="CB1241" s="2"/>
      <c r="CC1241"/>
    </row>
    <row r="1242" spans="11:81" x14ac:dyDescent="0.25">
      <c r="K1242" s="2"/>
      <c r="AT1242" s="2"/>
      <c r="BI1242" s="2"/>
      <c r="CB1242" s="2"/>
      <c r="CC1242"/>
    </row>
    <row r="1243" spans="11:81" x14ac:dyDescent="0.25">
      <c r="K1243" s="2"/>
      <c r="AT1243" s="2"/>
      <c r="BI1243" s="2"/>
      <c r="CB1243" s="2"/>
      <c r="CC1243"/>
    </row>
    <row r="1244" spans="11:81" x14ac:dyDescent="0.25">
      <c r="K1244" s="2"/>
      <c r="AT1244" s="2"/>
      <c r="BI1244" s="2"/>
      <c r="CB1244" s="2"/>
      <c r="CC1244"/>
    </row>
    <row r="1245" spans="11:81" x14ac:dyDescent="0.25">
      <c r="K1245" s="2"/>
      <c r="AT1245" s="2"/>
      <c r="BI1245" s="2"/>
      <c r="CB1245" s="2"/>
      <c r="CC1245"/>
    </row>
    <row r="1246" spans="11:81" x14ac:dyDescent="0.25">
      <c r="K1246" s="2"/>
      <c r="AT1246" s="2"/>
      <c r="BI1246" s="2"/>
      <c r="CB1246" s="2"/>
      <c r="CC1246"/>
    </row>
    <row r="1247" spans="11:81" x14ac:dyDescent="0.25">
      <c r="K1247" s="2"/>
      <c r="AT1247" s="2"/>
      <c r="BI1247" s="2"/>
      <c r="CB1247" s="2"/>
      <c r="CC1247"/>
    </row>
    <row r="1248" spans="11:81" x14ac:dyDescent="0.25">
      <c r="K1248" s="2"/>
      <c r="AT1248" s="2"/>
      <c r="BI1248" s="2"/>
      <c r="CB1248" s="2"/>
      <c r="CC1248"/>
    </row>
    <row r="1249" spans="11:81" x14ac:dyDescent="0.25">
      <c r="K1249" s="2"/>
      <c r="AT1249" s="2"/>
      <c r="BI1249" s="2"/>
      <c r="CB1249" s="2"/>
      <c r="CC1249"/>
    </row>
    <row r="1250" spans="11:81" x14ac:dyDescent="0.25">
      <c r="K1250" s="2"/>
      <c r="AT1250" s="2"/>
      <c r="BI1250" s="2"/>
      <c r="CB1250" s="2"/>
      <c r="CC1250"/>
    </row>
    <row r="1251" spans="11:81" x14ac:dyDescent="0.25">
      <c r="K1251" s="2"/>
      <c r="AT1251" s="2"/>
      <c r="BI1251" s="2"/>
      <c r="CB1251" s="2"/>
      <c r="CC1251"/>
    </row>
    <row r="1252" spans="11:81" x14ac:dyDescent="0.25">
      <c r="K1252" s="2"/>
      <c r="AT1252" s="2"/>
      <c r="BI1252" s="2"/>
      <c r="CB1252" s="2"/>
      <c r="CC1252"/>
    </row>
    <row r="1253" spans="11:81" x14ac:dyDescent="0.25">
      <c r="K1253" s="2"/>
      <c r="AT1253" s="2"/>
      <c r="BI1253" s="2"/>
      <c r="CB1253" s="2"/>
      <c r="CC1253"/>
    </row>
    <row r="1254" spans="11:81" x14ac:dyDescent="0.25">
      <c r="K1254" s="2"/>
      <c r="AT1254" s="2"/>
      <c r="BI1254" s="2"/>
      <c r="CB1254" s="2"/>
      <c r="CC1254"/>
    </row>
    <row r="1255" spans="11:81" x14ac:dyDescent="0.25">
      <c r="K1255" s="2"/>
      <c r="AT1255" s="2"/>
      <c r="BI1255" s="2"/>
      <c r="CB1255" s="2"/>
      <c r="CC1255"/>
    </row>
    <row r="1256" spans="11:81" x14ac:dyDescent="0.25">
      <c r="K1256" s="2"/>
      <c r="AT1256" s="2"/>
      <c r="BI1256" s="2"/>
      <c r="CB1256" s="2"/>
      <c r="CC1256"/>
    </row>
    <row r="1257" spans="11:81" x14ac:dyDescent="0.25">
      <c r="K1257" s="2"/>
      <c r="AT1257" s="2"/>
      <c r="BI1257" s="2"/>
      <c r="CB1257" s="2"/>
      <c r="CC1257"/>
    </row>
    <row r="1258" spans="11:81" x14ac:dyDescent="0.25">
      <c r="K1258" s="2"/>
      <c r="AT1258" s="2"/>
      <c r="BI1258" s="2"/>
      <c r="CB1258" s="2"/>
      <c r="CC1258"/>
    </row>
    <row r="1259" spans="11:81" x14ac:dyDescent="0.25">
      <c r="K1259" s="2"/>
      <c r="AT1259" s="2"/>
      <c r="BI1259" s="2"/>
      <c r="CB1259" s="2"/>
      <c r="CC1259"/>
    </row>
    <row r="1260" spans="11:81" x14ac:dyDescent="0.25">
      <c r="K1260" s="2"/>
      <c r="AT1260" s="2"/>
      <c r="BI1260" s="2"/>
      <c r="CB1260" s="2"/>
      <c r="CC1260"/>
    </row>
    <row r="1261" spans="11:81" x14ac:dyDescent="0.25">
      <c r="K1261" s="2"/>
      <c r="AT1261" s="2"/>
      <c r="BI1261" s="2"/>
      <c r="CB1261" s="2"/>
      <c r="CC1261"/>
    </row>
    <row r="1262" spans="11:81" x14ac:dyDescent="0.25">
      <c r="K1262" s="2"/>
      <c r="AT1262" s="2"/>
      <c r="BI1262" s="2"/>
      <c r="CB1262" s="2"/>
      <c r="CC1262"/>
    </row>
    <row r="1263" spans="11:81" x14ac:dyDescent="0.25">
      <c r="K1263" s="2"/>
      <c r="AT1263" s="2"/>
      <c r="BI1263" s="2"/>
      <c r="CB1263" s="2"/>
      <c r="CC1263"/>
    </row>
    <row r="1264" spans="11:81" x14ac:dyDescent="0.25">
      <c r="K1264" s="2"/>
      <c r="AT1264" s="2"/>
      <c r="BI1264" s="2"/>
      <c r="CB1264" s="2"/>
      <c r="CC1264"/>
    </row>
    <row r="1265" spans="11:81" x14ac:dyDescent="0.25">
      <c r="K1265" s="2"/>
      <c r="AT1265" s="2"/>
      <c r="BI1265" s="2"/>
      <c r="CB1265" s="2"/>
      <c r="CC1265"/>
    </row>
    <row r="1266" spans="11:81" x14ac:dyDescent="0.25">
      <c r="K1266" s="2"/>
      <c r="AT1266" s="2"/>
      <c r="BI1266" s="2"/>
      <c r="CB1266" s="2"/>
      <c r="CC1266"/>
    </row>
    <row r="1267" spans="11:81" x14ac:dyDescent="0.25">
      <c r="K1267" s="2"/>
      <c r="AT1267" s="2"/>
      <c r="BI1267" s="2"/>
      <c r="CB1267" s="2"/>
      <c r="CC1267"/>
    </row>
    <row r="1268" spans="11:81" x14ac:dyDescent="0.25">
      <c r="K1268" s="2"/>
      <c r="AT1268" s="2"/>
      <c r="BI1268" s="2"/>
      <c r="CB1268" s="2"/>
      <c r="CC1268"/>
    </row>
    <row r="1269" spans="11:81" x14ac:dyDescent="0.25">
      <c r="K1269" s="2"/>
      <c r="AT1269" s="2"/>
      <c r="BI1269" s="2"/>
      <c r="CB1269" s="2"/>
      <c r="CC1269"/>
    </row>
    <row r="1270" spans="11:81" x14ac:dyDescent="0.25">
      <c r="K1270" s="2"/>
      <c r="AT1270" s="2"/>
      <c r="BI1270" s="2"/>
      <c r="CB1270" s="2"/>
      <c r="CC1270"/>
    </row>
    <row r="1271" spans="11:81" x14ac:dyDescent="0.25">
      <c r="K1271" s="2"/>
      <c r="AT1271" s="2"/>
      <c r="BI1271" s="2"/>
      <c r="CB1271" s="2"/>
      <c r="CC1271"/>
    </row>
    <row r="1272" spans="11:81" x14ac:dyDescent="0.25">
      <c r="K1272" s="2"/>
      <c r="AT1272" s="2"/>
      <c r="BI1272" s="2"/>
      <c r="CB1272" s="2"/>
      <c r="CC1272"/>
    </row>
    <row r="1273" spans="11:81" x14ac:dyDescent="0.25">
      <c r="K1273" s="2"/>
      <c r="AT1273" s="2"/>
      <c r="BI1273" s="2"/>
      <c r="CB1273" s="2"/>
      <c r="CC1273"/>
    </row>
    <row r="1274" spans="11:81" x14ac:dyDescent="0.25">
      <c r="K1274" s="2"/>
      <c r="AT1274" s="2"/>
      <c r="BI1274" s="2"/>
      <c r="CB1274" s="2"/>
      <c r="CC1274"/>
    </row>
    <row r="1275" spans="11:81" x14ac:dyDescent="0.25">
      <c r="K1275" s="2"/>
      <c r="AT1275" s="2"/>
      <c r="BI1275" s="2"/>
      <c r="CB1275" s="2"/>
      <c r="CC1275"/>
    </row>
    <row r="1276" spans="11:81" x14ac:dyDescent="0.25">
      <c r="K1276" s="2"/>
      <c r="AT1276" s="2"/>
      <c r="BI1276" s="2"/>
      <c r="CB1276" s="2"/>
      <c r="CC1276"/>
    </row>
    <row r="1277" spans="11:81" x14ac:dyDescent="0.25">
      <c r="K1277" s="2"/>
      <c r="AT1277" s="2"/>
      <c r="BI1277" s="2"/>
      <c r="CB1277" s="2"/>
      <c r="CC1277"/>
    </row>
    <row r="1278" spans="11:81" x14ac:dyDescent="0.25">
      <c r="K1278" s="2"/>
      <c r="AT1278" s="2"/>
      <c r="BI1278" s="2"/>
      <c r="CB1278" s="2"/>
      <c r="CC1278"/>
    </row>
    <row r="1279" spans="11:81" x14ac:dyDescent="0.25">
      <c r="K1279" s="2"/>
      <c r="AT1279" s="2"/>
      <c r="BI1279" s="2"/>
      <c r="CB1279" s="2"/>
      <c r="CC1279"/>
    </row>
    <row r="1280" spans="11:81" x14ac:dyDescent="0.25">
      <c r="K1280" s="2"/>
      <c r="AT1280" s="2"/>
      <c r="BI1280" s="2"/>
      <c r="CB1280" s="2"/>
      <c r="CC1280"/>
    </row>
    <row r="1281" spans="11:81" x14ac:dyDescent="0.25">
      <c r="K1281" s="2"/>
      <c r="AT1281" s="2"/>
      <c r="BI1281" s="2"/>
      <c r="CB1281" s="2"/>
      <c r="CC1281"/>
    </row>
    <row r="1282" spans="11:81" x14ac:dyDescent="0.25">
      <c r="K1282" s="2"/>
      <c r="AT1282" s="2"/>
      <c r="BI1282" s="2"/>
      <c r="CB1282" s="2"/>
      <c r="CC1282"/>
    </row>
    <row r="1283" spans="11:81" x14ac:dyDescent="0.25">
      <c r="K1283" s="2"/>
      <c r="AT1283" s="2"/>
      <c r="BI1283" s="2"/>
      <c r="CB1283" s="2"/>
      <c r="CC1283"/>
    </row>
    <row r="1284" spans="11:81" x14ac:dyDescent="0.25">
      <c r="K1284" s="2"/>
      <c r="AT1284" s="2"/>
      <c r="BI1284" s="2"/>
      <c r="CB1284" s="2"/>
      <c r="CC1284"/>
    </row>
    <row r="1285" spans="11:81" x14ac:dyDescent="0.25">
      <c r="K1285" s="2"/>
      <c r="AT1285" s="2"/>
      <c r="BI1285" s="2"/>
      <c r="CB1285" s="2"/>
      <c r="CC1285"/>
    </row>
    <row r="1286" spans="11:81" x14ac:dyDescent="0.25">
      <c r="K1286" s="2"/>
      <c r="AT1286" s="2"/>
      <c r="BI1286" s="2"/>
      <c r="CB1286" s="2"/>
      <c r="CC1286"/>
    </row>
    <row r="1287" spans="11:81" x14ac:dyDescent="0.25">
      <c r="K1287" s="2"/>
      <c r="AT1287" s="2"/>
      <c r="BI1287" s="2"/>
      <c r="CB1287" s="2"/>
      <c r="CC1287"/>
    </row>
    <row r="1288" spans="11:81" x14ac:dyDescent="0.25">
      <c r="K1288" s="2"/>
      <c r="AT1288" s="2"/>
      <c r="BI1288" s="2"/>
      <c r="CB1288" s="2"/>
      <c r="CC1288"/>
    </row>
    <row r="1289" spans="11:81" x14ac:dyDescent="0.25">
      <c r="K1289" s="2"/>
      <c r="AT1289" s="2"/>
      <c r="BI1289" s="2"/>
      <c r="CB1289" s="2"/>
      <c r="CC1289"/>
    </row>
    <row r="1290" spans="11:81" x14ac:dyDescent="0.25">
      <c r="K1290" s="2"/>
      <c r="AT1290" s="2"/>
      <c r="BI1290" s="2"/>
      <c r="CB1290" s="2"/>
      <c r="CC1290"/>
    </row>
    <row r="1291" spans="11:81" x14ac:dyDescent="0.25">
      <c r="K1291" s="2"/>
      <c r="AT1291" s="2"/>
      <c r="BI1291" s="2"/>
      <c r="CB1291" s="2"/>
      <c r="CC1291"/>
    </row>
    <row r="1292" spans="11:81" x14ac:dyDescent="0.25">
      <c r="K1292" s="2"/>
      <c r="AT1292" s="2"/>
      <c r="BI1292" s="2"/>
      <c r="CB1292" s="2"/>
      <c r="CC1292"/>
    </row>
    <row r="1293" spans="11:81" x14ac:dyDescent="0.25">
      <c r="K1293" s="2"/>
      <c r="AT1293" s="2"/>
      <c r="BI1293" s="2"/>
      <c r="CB1293" s="2"/>
      <c r="CC1293"/>
    </row>
    <row r="1294" spans="11:81" x14ac:dyDescent="0.25">
      <c r="K1294" s="2"/>
      <c r="AT1294" s="2"/>
      <c r="BI1294" s="2"/>
      <c r="CB1294" s="2"/>
      <c r="CC1294"/>
    </row>
    <row r="1295" spans="11:81" x14ac:dyDescent="0.25">
      <c r="K1295" s="2"/>
      <c r="AT1295" s="2"/>
      <c r="BI1295" s="2"/>
      <c r="CB1295" s="2"/>
      <c r="CC1295"/>
    </row>
    <row r="1296" spans="11:81" x14ac:dyDescent="0.25">
      <c r="K1296" s="2"/>
      <c r="AT1296" s="2"/>
      <c r="BI1296" s="2"/>
      <c r="CB1296" s="2"/>
      <c r="CC1296"/>
    </row>
    <row r="1297" spans="11:81" x14ac:dyDescent="0.25">
      <c r="K1297" s="2"/>
      <c r="AT1297" s="2"/>
      <c r="BI1297" s="2"/>
      <c r="CB1297" s="2"/>
      <c r="CC1297"/>
    </row>
    <row r="1298" spans="11:81" x14ac:dyDescent="0.25">
      <c r="K1298" s="2"/>
      <c r="AT1298" s="2"/>
      <c r="BI1298" s="2"/>
      <c r="CB1298" s="2"/>
      <c r="CC1298"/>
    </row>
    <row r="1299" spans="11:81" x14ac:dyDescent="0.25">
      <c r="K1299" s="2"/>
      <c r="AT1299" s="2"/>
      <c r="BI1299" s="2"/>
      <c r="CB1299" s="2"/>
      <c r="CC1299"/>
    </row>
    <row r="1300" spans="11:81" x14ac:dyDescent="0.25">
      <c r="K1300" s="2"/>
      <c r="AT1300" s="2"/>
      <c r="BI1300" s="2"/>
      <c r="CB1300" s="2"/>
      <c r="CC1300"/>
    </row>
    <row r="1301" spans="11:81" x14ac:dyDescent="0.25">
      <c r="K1301" s="2"/>
      <c r="AT1301" s="2"/>
      <c r="BI1301" s="2"/>
      <c r="CB1301" s="2"/>
      <c r="CC1301"/>
    </row>
    <row r="1302" spans="11:81" x14ac:dyDescent="0.25">
      <c r="K1302" s="2"/>
      <c r="AT1302" s="2"/>
      <c r="BI1302" s="2"/>
      <c r="CB1302" s="2"/>
      <c r="CC1302"/>
    </row>
    <row r="1303" spans="11:81" x14ac:dyDescent="0.25">
      <c r="K1303" s="2"/>
      <c r="AT1303" s="2"/>
      <c r="BI1303" s="2"/>
      <c r="CB1303" s="2"/>
      <c r="CC1303"/>
    </row>
    <row r="1304" spans="11:81" x14ac:dyDescent="0.25">
      <c r="K1304" s="2"/>
      <c r="AT1304" s="2"/>
      <c r="BI1304" s="2"/>
      <c r="CB1304" s="2"/>
      <c r="CC1304"/>
    </row>
    <row r="1305" spans="11:81" x14ac:dyDescent="0.25">
      <c r="K1305" s="2"/>
      <c r="AT1305" s="2"/>
      <c r="BI1305" s="2"/>
      <c r="CB1305" s="2"/>
      <c r="CC1305"/>
    </row>
    <row r="1306" spans="11:81" x14ac:dyDescent="0.25">
      <c r="K1306" s="2"/>
      <c r="AT1306" s="2"/>
      <c r="BI1306" s="2"/>
      <c r="CB1306" s="2"/>
      <c r="CC1306"/>
    </row>
    <row r="1307" spans="11:81" x14ac:dyDescent="0.25">
      <c r="K1307" s="2"/>
      <c r="AT1307" s="2"/>
      <c r="BI1307" s="2"/>
      <c r="CB1307" s="2"/>
      <c r="CC1307"/>
    </row>
    <row r="1308" spans="11:81" x14ac:dyDescent="0.25">
      <c r="K1308" s="2"/>
      <c r="AT1308" s="2"/>
      <c r="BI1308" s="2"/>
      <c r="CB1308" s="2"/>
      <c r="CC1308"/>
    </row>
    <row r="1309" spans="11:81" x14ac:dyDescent="0.25">
      <c r="K1309" s="2"/>
      <c r="AT1309" s="2"/>
      <c r="BI1309" s="2"/>
      <c r="CB1309" s="2"/>
      <c r="CC1309"/>
    </row>
    <row r="1310" spans="11:81" x14ac:dyDescent="0.25">
      <c r="K1310" s="2"/>
      <c r="AT1310" s="2"/>
      <c r="BI1310" s="2"/>
      <c r="CB1310" s="2"/>
      <c r="CC1310"/>
    </row>
    <row r="1311" spans="11:81" x14ac:dyDescent="0.25">
      <c r="K1311" s="2"/>
      <c r="AT1311" s="2"/>
      <c r="BI1311" s="2"/>
      <c r="CB1311" s="2"/>
      <c r="CC1311"/>
    </row>
    <row r="1312" spans="11:81" x14ac:dyDescent="0.25">
      <c r="K1312" s="2"/>
      <c r="AT1312" s="2"/>
      <c r="BI1312" s="2"/>
      <c r="CB1312" s="2"/>
      <c r="CC1312"/>
    </row>
    <row r="1313" spans="11:81" x14ac:dyDescent="0.25">
      <c r="K1313" s="2"/>
      <c r="AT1313" s="2"/>
      <c r="BI1313" s="2"/>
      <c r="CB1313" s="2"/>
      <c r="CC1313"/>
    </row>
    <row r="1314" spans="11:81" x14ac:dyDescent="0.25">
      <c r="K1314" s="2"/>
      <c r="AT1314" s="2"/>
      <c r="BI1314" s="2"/>
      <c r="CB1314" s="2"/>
      <c r="CC1314"/>
    </row>
    <row r="1315" spans="11:81" x14ac:dyDescent="0.25">
      <c r="K1315" s="2"/>
      <c r="AT1315" s="2"/>
      <c r="BI1315" s="2"/>
      <c r="CB1315" s="2"/>
      <c r="CC1315"/>
    </row>
    <row r="1316" spans="11:81" x14ac:dyDescent="0.25">
      <c r="K1316" s="2"/>
      <c r="AT1316" s="2"/>
      <c r="BI1316" s="2"/>
      <c r="CB1316" s="2"/>
      <c r="CC1316"/>
    </row>
    <row r="1317" spans="11:81" x14ac:dyDescent="0.25">
      <c r="K1317" s="2"/>
      <c r="AT1317" s="2"/>
      <c r="BI1317" s="2"/>
      <c r="CB1317" s="2"/>
      <c r="CC1317"/>
    </row>
    <row r="1318" spans="11:81" x14ac:dyDescent="0.25">
      <c r="K1318" s="2"/>
      <c r="AT1318" s="2"/>
      <c r="BI1318" s="2"/>
      <c r="CB1318" s="2"/>
      <c r="CC1318"/>
    </row>
    <row r="1319" spans="11:81" x14ac:dyDescent="0.25">
      <c r="K1319" s="2"/>
      <c r="AT1319" s="2"/>
      <c r="BI1319" s="2"/>
      <c r="CB1319" s="2"/>
      <c r="CC1319"/>
    </row>
    <row r="1320" spans="11:81" x14ac:dyDescent="0.25">
      <c r="K1320" s="2"/>
      <c r="AT1320" s="2"/>
      <c r="BI1320" s="2"/>
      <c r="CB1320" s="2"/>
      <c r="CC1320"/>
    </row>
    <row r="1321" spans="11:81" x14ac:dyDescent="0.25">
      <c r="K1321" s="2"/>
      <c r="AT1321" s="2"/>
      <c r="BI1321" s="2"/>
      <c r="CB1321" s="2"/>
      <c r="CC1321"/>
    </row>
    <row r="1322" spans="11:81" x14ac:dyDescent="0.25">
      <c r="K1322" s="2"/>
      <c r="AT1322" s="2"/>
      <c r="BI1322" s="2"/>
      <c r="CB1322" s="2"/>
      <c r="CC1322"/>
    </row>
    <row r="1323" spans="11:81" x14ac:dyDescent="0.25">
      <c r="K1323" s="2"/>
      <c r="AT1323" s="2"/>
      <c r="BI1323" s="2"/>
      <c r="CB1323" s="2"/>
      <c r="CC1323"/>
    </row>
    <row r="1324" spans="11:81" x14ac:dyDescent="0.25">
      <c r="K1324" s="2"/>
      <c r="AT1324" s="2"/>
      <c r="BI1324" s="2"/>
      <c r="CB1324" s="2"/>
      <c r="CC1324"/>
    </row>
    <row r="1325" spans="11:81" x14ac:dyDescent="0.25">
      <c r="K1325" s="2"/>
      <c r="AT1325" s="2"/>
      <c r="BI1325" s="2"/>
      <c r="CB1325" s="2"/>
      <c r="CC1325"/>
    </row>
    <row r="1326" spans="11:81" x14ac:dyDescent="0.25">
      <c r="K1326" s="2"/>
      <c r="AT1326" s="2"/>
      <c r="BI1326" s="2"/>
      <c r="CB1326" s="2"/>
      <c r="CC1326"/>
    </row>
    <row r="1327" spans="11:81" x14ac:dyDescent="0.25">
      <c r="K1327" s="2"/>
      <c r="AT1327" s="2"/>
      <c r="BI1327" s="2"/>
      <c r="CB1327" s="2"/>
      <c r="CC1327"/>
    </row>
    <row r="1328" spans="11:81" x14ac:dyDescent="0.25">
      <c r="K1328" s="2"/>
      <c r="AT1328" s="2"/>
      <c r="BI1328" s="2"/>
      <c r="CB1328" s="2"/>
      <c r="CC1328"/>
    </row>
    <row r="1329" spans="11:81" x14ac:dyDescent="0.25">
      <c r="K1329" s="2"/>
      <c r="AT1329" s="2"/>
      <c r="BI1329" s="2"/>
      <c r="CB1329" s="2"/>
      <c r="CC1329"/>
    </row>
    <row r="1330" spans="11:81" x14ac:dyDescent="0.25">
      <c r="K1330" s="2"/>
      <c r="AT1330" s="2"/>
      <c r="BI1330" s="2"/>
      <c r="CB1330" s="2"/>
      <c r="CC1330"/>
    </row>
    <row r="1331" spans="11:81" x14ac:dyDescent="0.25">
      <c r="K1331" s="2"/>
      <c r="AT1331" s="2"/>
      <c r="BI1331" s="2"/>
      <c r="CB1331" s="2"/>
      <c r="CC1331"/>
    </row>
    <row r="1332" spans="11:81" x14ac:dyDescent="0.25">
      <c r="K1332" s="2"/>
      <c r="AT1332" s="2"/>
      <c r="BI1332" s="2"/>
      <c r="CB1332" s="2"/>
      <c r="CC1332"/>
    </row>
    <row r="1333" spans="11:81" x14ac:dyDescent="0.25">
      <c r="K1333" s="2"/>
      <c r="AT1333" s="2"/>
      <c r="BI1333" s="2"/>
      <c r="CB1333" s="2"/>
      <c r="CC1333"/>
    </row>
    <row r="1334" spans="11:81" x14ac:dyDescent="0.25">
      <c r="K1334" s="2"/>
      <c r="AT1334" s="2"/>
      <c r="BI1334" s="2"/>
      <c r="CB1334" s="2"/>
      <c r="CC1334"/>
    </row>
    <row r="1335" spans="11:81" x14ac:dyDescent="0.25">
      <c r="K1335" s="2"/>
      <c r="AT1335" s="2"/>
      <c r="BI1335" s="2"/>
      <c r="CB1335" s="2"/>
      <c r="CC1335"/>
    </row>
    <row r="1336" spans="11:81" x14ac:dyDescent="0.25">
      <c r="K1336" s="2"/>
      <c r="AT1336" s="2"/>
      <c r="BI1336" s="2"/>
      <c r="CB1336" s="2"/>
      <c r="CC1336"/>
    </row>
    <row r="1337" spans="11:81" x14ac:dyDescent="0.25">
      <c r="K1337" s="2"/>
      <c r="AT1337" s="2"/>
      <c r="BI1337" s="2"/>
      <c r="CB1337" s="2"/>
      <c r="CC1337"/>
    </row>
    <row r="1338" spans="11:81" x14ac:dyDescent="0.25">
      <c r="K1338" s="2"/>
      <c r="AT1338" s="2"/>
      <c r="BI1338" s="2"/>
      <c r="CB1338" s="2"/>
      <c r="CC1338"/>
    </row>
    <row r="1339" spans="11:81" x14ac:dyDescent="0.25">
      <c r="K1339" s="2"/>
      <c r="AT1339" s="2"/>
      <c r="BI1339" s="2"/>
      <c r="CB1339" s="2"/>
      <c r="CC1339"/>
    </row>
    <row r="1340" spans="11:81" x14ac:dyDescent="0.25">
      <c r="K1340" s="2"/>
      <c r="AT1340" s="2"/>
      <c r="BI1340" s="2"/>
      <c r="CB1340" s="2"/>
      <c r="CC1340"/>
    </row>
    <row r="1341" spans="11:81" x14ac:dyDescent="0.25">
      <c r="K1341" s="2"/>
      <c r="AT1341" s="2"/>
      <c r="BI1341" s="2"/>
      <c r="CB1341" s="2"/>
      <c r="CC1341"/>
    </row>
    <row r="1342" spans="11:81" x14ac:dyDescent="0.25">
      <c r="K1342" s="2"/>
      <c r="AT1342" s="2"/>
      <c r="BI1342" s="2"/>
      <c r="CB1342" s="2"/>
      <c r="CC1342"/>
    </row>
    <row r="1343" spans="11:81" x14ac:dyDescent="0.25">
      <c r="K1343" s="2"/>
      <c r="AT1343" s="2"/>
      <c r="BI1343" s="2"/>
      <c r="CB1343" s="2"/>
      <c r="CC1343"/>
    </row>
    <row r="1344" spans="11:81" x14ac:dyDescent="0.25">
      <c r="K1344" s="2"/>
      <c r="AT1344" s="2"/>
      <c r="BI1344" s="2"/>
      <c r="CB1344" s="2"/>
      <c r="CC1344"/>
    </row>
    <row r="1345" spans="11:81" x14ac:dyDescent="0.25">
      <c r="K1345" s="2"/>
      <c r="AT1345" s="2"/>
      <c r="BI1345" s="2"/>
      <c r="CB1345" s="2"/>
      <c r="CC1345"/>
    </row>
    <row r="1346" spans="11:81" x14ac:dyDescent="0.25">
      <c r="K1346" s="2"/>
      <c r="AT1346" s="2"/>
      <c r="BI1346" s="2"/>
      <c r="CB1346" s="2"/>
      <c r="CC1346"/>
    </row>
    <row r="1347" spans="11:81" x14ac:dyDescent="0.25">
      <c r="K1347" s="2"/>
      <c r="AT1347" s="2"/>
      <c r="BI1347" s="2"/>
      <c r="CB1347" s="2"/>
      <c r="CC1347"/>
    </row>
    <row r="1348" spans="11:81" x14ac:dyDescent="0.25">
      <c r="K1348" s="2"/>
      <c r="AT1348" s="2"/>
      <c r="BI1348" s="2"/>
      <c r="CB1348" s="2"/>
      <c r="CC1348"/>
    </row>
    <row r="1349" spans="11:81" x14ac:dyDescent="0.25">
      <c r="K1349" s="2"/>
      <c r="AT1349" s="2"/>
      <c r="BI1349" s="2"/>
      <c r="CB1349" s="2"/>
      <c r="CC1349"/>
    </row>
    <row r="1350" spans="11:81" x14ac:dyDescent="0.25">
      <c r="K1350" s="2"/>
      <c r="AT1350" s="2"/>
      <c r="BI1350" s="2"/>
      <c r="CB1350" s="2"/>
      <c r="CC1350"/>
    </row>
    <row r="1351" spans="11:81" x14ac:dyDescent="0.25">
      <c r="K1351" s="2"/>
      <c r="AT1351" s="2"/>
      <c r="BI1351" s="2"/>
      <c r="CB1351" s="2"/>
      <c r="CC1351"/>
    </row>
    <row r="1352" spans="11:81" x14ac:dyDescent="0.25">
      <c r="K1352" s="2"/>
      <c r="AT1352" s="2"/>
      <c r="BI1352" s="2"/>
      <c r="CB1352" s="2"/>
      <c r="CC1352"/>
    </row>
    <row r="1353" spans="11:81" x14ac:dyDescent="0.25">
      <c r="K1353" s="2"/>
      <c r="AT1353" s="2"/>
      <c r="BI1353" s="2"/>
      <c r="CB1353" s="2"/>
      <c r="CC1353"/>
    </row>
    <row r="1354" spans="11:81" x14ac:dyDescent="0.25">
      <c r="K1354" s="2"/>
      <c r="AT1354" s="2"/>
      <c r="BI1354" s="2"/>
      <c r="CB1354" s="2"/>
      <c r="CC1354"/>
    </row>
    <row r="1355" spans="11:81" x14ac:dyDescent="0.25">
      <c r="K1355" s="2"/>
      <c r="AT1355" s="2"/>
      <c r="BI1355" s="2"/>
      <c r="CB1355" s="2"/>
      <c r="CC1355"/>
    </row>
    <row r="1356" spans="11:81" x14ac:dyDescent="0.25">
      <c r="K1356" s="2"/>
      <c r="AT1356" s="2"/>
      <c r="BI1356" s="2"/>
      <c r="CB1356" s="2"/>
      <c r="CC1356"/>
    </row>
    <row r="1357" spans="11:81" x14ac:dyDescent="0.25">
      <c r="K1357" s="2"/>
      <c r="AT1357" s="2"/>
      <c r="BI1357" s="2"/>
      <c r="CB1357" s="2"/>
      <c r="CC1357"/>
    </row>
    <row r="1358" spans="11:81" x14ac:dyDescent="0.25">
      <c r="K1358" s="2"/>
      <c r="AT1358" s="2"/>
      <c r="BI1358" s="2"/>
      <c r="CB1358" s="2"/>
      <c r="CC1358"/>
    </row>
    <row r="1359" spans="11:81" x14ac:dyDescent="0.25">
      <c r="K1359" s="2"/>
      <c r="AT1359" s="2"/>
      <c r="BI1359" s="2"/>
      <c r="CB1359" s="2"/>
      <c r="CC1359"/>
    </row>
    <row r="1360" spans="11:81" x14ac:dyDescent="0.25">
      <c r="K1360" s="2"/>
      <c r="AT1360" s="2"/>
      <c r="BI1360" s="2"/>
      <c r="CB1360" s="2"/>
      <c r="CC1360"/>
    </row>
    <row r="1361" spans="11:81" x14ac:dyDescent="0.25">
      <c r="K1361" s="2"/>
      <c r="AT1361" s="2"/>
      <c r="BI1361" s="2"/>
      <c r="CB1361" s="2"/>
      <c r="CC1361"/>
    </row>
    <row r="1362" spans="11:81" x14ac:dyDescent="0.25">
      <c r="K1362" s="2"/>
      <c r="AT1362" s="2"/>
      <c r="BI1362" s="2"/>
      <c r="CB1362" s="2"/>
      <c r="CC1362"/>
    </row>
    <row r="1363" spans="11:81" x14ac:dyDescent="0.25">
      <c r="K1363" s="2"/>
      <c r="AT1363" s="2"/>
      <c r="BI1363" s="2"/>
      <c r="CB1363" s="2"/>
      <c r="CC1363"/>
    </row>
    <row r="1364" spans="11:81" x14ac:dyDescent="0.25">
      <c r="K1364" s="2"/>
      <c r="AT1364" s="2"/>
      <c r="BI1364" s="2"/>
      <c r="CB1364" s="2"/>
      <c r="CC1364"/>
    </row>
    <row r="1365" spans="11:81" x14ac:dyDescent="0.25">
      <c r="K1365" s="2"/>
      <c r="AT1365" s="2"/>
      <c r="BI1365" s="2"/>
      <c r="CB1365" s="2"/>
      <c r="CC1365"/>
    </row>
    <row r="1366" spans="11:81" x14ac:dyDescent="0.25">
      <c r="K1366" s="2"/>
      <c r="AT1366" s="2"/>
      <c r="BI1366" s="2"/>
      <c r="CB1366" s="2"/>
      <c r="CC1366"/>
    </row>
    <row r="1367" spans="11:81" x14ac:dyDescent="0.25">
      <c r="K1367" s="2"/>
      <c r="AT1367" s="2"/>
      <c r="BI1367" s="2"/>
      <c r="CB1367" s="2"/>
      <c r="CC1367"/>
    </row>
    <row r="1368" spans="11:81" x14ac:dyDescent="0.25">
      <c r="K1368" s="2"/>
      <c r="AT1368" s="2"/>
      <c r="BI1368" s="2"/>
      <c r="CB1368" s="2"/>
      <c r="CC1368"/>
    </row>
    <row r="1369" spans="11:81" x14ac:dyDescent="0.25">
      <c r="K1369" s="2"/>
      <c r="AT1369" s="2"/>
      <c r="BI1369" s="2"/>
      <c r="CB1369" s="2"/>
      <c r="CC1369"/>
    </row>
    <row r="1370" spans="11:81" x14ac:dyDescent="0.25">
      <c r="K1370" s="2"/>
      <c r="AT1370" s="2"/>
      <c r="BI1370" s="2"/>
      <c r="CB1370" s="2"/>
      <c r="CC1370"/>
    </row>
    <row r="1371" spans="11:81" x14ac:dyDescent="0.25">
      <c r="K1371" s="2"/>
      <c r="AT1371" s="2"/>
      <c r="BI1371" s="2"/>
      <c r="CB1371" s="2"/>
      <c r="CC1371"/>
    </row>
    <row r="1372" spans="11:81" x14ac:dyDescent="0.25">
      <c r="K1372" s="2"/>
      <c r="AT1372" s="2"/>
      <c r="BI1372" s="2"/>
      <c r="CB1372" s="2"/>
      <c r="CC1372"/>
    </row>
    <row r="1373" spans="11:81" x14ac:dyDescent="0.25">
      <c r="K1373" s="2"/>
      <c r="AT1373" s="2"/>
      <c r="BI1373" s="2"/>
      <c r="CB1373" s="2"/>
      <c r="CC1373"/>
    </row>
    <row r="1374" spans="11:81" x14ac:dyDescent="0.25">
      <c r="K1374" s="2"/>
      <c r="AT1374" s="2"/>
      <c r="BI1374" s="2"/>
      <c r="CB1374" s="2"/>
      <c r="CC1374"/>
    </row>
    <row r="1375" spans="11:81" x14ac:dyDescent="0.25">
      <c r="K1375" s="2"/>
      <c r="AT1375" s="2"/>
      <c r="BI1375" s="2"/>
      <c r="CB1375" s="2"/>
      <c r="CC1375"/>
    </row>
    <row r="1376" spans="11:81" x14ac:dyDescent="0.25">
      <c r="K1376" s="2"/>
      <c r="AT1376" s="2"/>
      <c r="BI1376" s="2"/>
      <c r="CB1376" s="2"/>
      <c r="CC1376"/>
    </row>
    <row r="1377" spans="11:81" x14ac:dyDescent="0.25">
      <c r="K1377" s="2"/>
      <c r="AT1377" s="2"/>
      <c r="BI1377" s="2"/>
      <c r="CB1377" s="2"/>
      <c r="CC1377"/>
    </row>
    <row r="1378" spans="11:81" x14ac:dyDescent="0.25">
      <c r="K1378" s="2"/>
      <c r="AT1378" s="2"/>
      <c r="BI1378" s="2"/>
      <c r="CB1378" s="2"/>
      <c r="CC1378"/>
    </row>
    <row r="1379" spans="11:81" x14ac:dyDescent="0.25">
      <c r="K1379" s="2"/>
      <c r="AT1379" s="2"/>
      <c r="BI1379" s="2"/>
      <c r="CB1379" s="2"/>
      <c r="CC1379"/>
    </row>
    <row r="1380" spans="11:81" x14ac:dyDescent="0.25">
      <c r="K1380" s="2"/>
      <c r="AT1380" s="2"/>
      <c r="BI1380" s="2"/>
      <c r="CB1380" s="2"/>
      <c r="CC1380"/>
    </row>
    <row r="1381" spans="11:81" x14ac:dyDescent="0.25">
      <c r="K1381" s="2"/>
      <c r="AT1381" s="2"/>
      <c r="BI1381" s="2"/>
      <c r="CB1381" s="2"/>
      <c r="CC1381"/>
    </row>
    <row r="1382" spans="11:81" x14ac:dyDescent="0.25">
      <c r="K1382" s="2"/>
      <c r="AT1382" s="2"/>
      <c r="BI1382" s="2"/>
      <c r="CB1382" s="2"/>
      <c r="CC1382"/>
    </row>
    <row r="1383" spans="11:81" x14ac:dyDescent="0.25">
      <c r="K1383" s="2"/>
      <c r="AT1383" s="2"/>
      <c r="BI1383" s="2"/>
      <c r="CB1383" s="2"/>
      <c r="CC1383"/>
    </row>
    <row r="1384" spans="11:81" x14ac:dyDescent="0.25">
      <c r="K1384" s="2"/>
      <c r="AT1384" s="2"/>
      <c r="BI1384" s="2"/>
      <c r="CB1384" s="2"/>
      <c r="CC1384"/>
    </row>
    <row r="1385" spans="11:81" x14ac:dyDescent="0.25">
      <c r="K1385" s="2"/>
      <c r="AT1385" s="2"/>
      <c r="BI1385" s="2"/>
      <c r="CB1385" s="2"/>
      <c r="CC1385"/>
    </row>
    <row r="1386" spans="11:81" x14ac:dyDescent="0.25">
      <c r="K1386" s="2"/>
      <c r="AT1386" s="2"/>
      <c r="BI1386" s="2"/>
      <c r="CB1386" s="2"/>
      <c r="CC1386"/>
    </row>
    <row r="1387" spans="11:81" x14ac:dyDescent="0.25">
      <c r="K1387" s="2"/>
      <c r="AT1387" s="2"/>
      <c r="BI1387" s="2"/>
      <c r="CB1387" s="2"/>
      <c r="CC1387"/>
    </row>
    <row r="1388" spans="11:81" x14ac:dyDescent="0.25">
      <c r="K1388" s="2"/>
      <c r="AT1388" s="2"/>
      <c r="BI1388" s="2"/>
      <c r="CB1388" s="2"/>
      <c r="CC1388"/>
    </row>
    <row r="1389" spans="11:81" x14ac:dyDescent="0.25">
      <c r="K1389" s="2"/>
      <c r="AT1389" s="2"/>
      <c r="BI1389" s="2"/>
      <c r="CB1389" s="2"/>
      <c r="CC1389"/>
    </row>
    <row r="1390" spans="11:81" x14ac:dyDescent="0.25">
      <c r="K1390" s="2"/>
      <c r="AT1390" s="2"/>
      <c r="BI1390" s="2"/>
      <c r="CB1390" s="2"/>
      <c r="CC1390"/>
    </row>
    <row r="1391" spans="11:81" x14ac:dyDescent="0.25">
      <c r="K1391" s="2"/>
      <c r="AT1391" s="2"/>
      <c r="BI1391" s="2"/>
      <c r="CB1391" s="2"/>
      <c r="CC1391"/>
    </row>
    <row r="1392" spans="11:81" x14ac:dyDescent="0.25">
      <c r="K1392" s="2"/>
      <c r="AT1392" s="2"/>
      <c r="BI1392" s="2"/>
      <c r="CB1392" s="2"/>
      <c r="CC1392"/>
    </row>
    <row r="1393" spans="11:81" x14ac:dyDescent="0.25">
      <c r="K1393" s="2"/>
      <c r="AT1393" s="2"/>
      <c r="BI1393" s="2"/>
      <c r="CB1393" s="2"/>
      <c r="CC1393"/>
    </row>
    <row r="1394" spans="11:81" x14ac:dyDescent="0.25">
      <c r="K1394" s="2"/>
      <c r="AT1394" s="2"/>
      <c r="BI1394" s="2"/>
      <c r="CB1394" s="2"/>
      <c r="CC1394"/>
    </row>
    <row r="1395" spans="11:81" x14ac:dyDescent="0.25">
      <c r="K1395" s="2"/>
      <c r="AT1395" s="2"/>
      <c r="BI1395" s="2"/>
      <c r="CB1395" s="2"/>
      <c r="CC1395"/>
    </row>
    <row r="1396" spans="11:81" x14ac:dyDescent="0.25">
      <c r="K1396" s="2"/>
      <c r="AT1396" s="2"/>
      <c r="BI1396" s="2"/>
      <c r="CB1396" s="2"/>
      <c r="CC1396"/>
    </row>
    <row r="1397" spans="11:81" x14ac:dyDescent="0.25">
      <c r="K1397" s="2"/>
      <c r="AT1397" s="2"/>
      <c r="BI1397" s="2"/>
      <c r="CB1397" s="2"/>
      <c r="CC1397"/>
    </row>
    <row r="1398" spans="11:81" x14ac:dyDescent="0.25">
      <c r="K1398" s="2"/>
      <c r="AT1398" s="2"/>
      <c r="BI1398" s="2"/>
      <c r="CB1398" s="2"/>
      <c r="CC1398"/>
    </row>
    <row r="1399" spans="11:81" x14ac:dyDescent="0.25">
      <c r="K1399" s="2"/>
      <c r="AT1399" s="2"/>
      <c r="BI1399" s="2"/>
      <c r="CB1399" s="2"/>
      <c r="CC1399"/>
    </row>
    <row r="1400" spans="11:81" x14ac:dyDescent="0.25">
      <c r="K1400" s="2"/>
      <c r="AT1400" s="2"/>
      <c r="BI1400" s="2"/>
      <c r="CB1400" s="2"/>
      <c r="CC1400"/>
    </row>
    <row r="1401" spans="11:81" x14ac:dyDescent="0.25">
      <c r="K1401" s="2"/>
      <c r="AT1401" s="2"/>
      <c r="BI1401" s="2"/>
      <c r="CB1401" s="2"/>
      <c r="CC1401"/>
    </row>
    <row r="1402" spans="11:81" x14ac:dyDescent="0.25">
      <c r="K1402" s="2"/>
      <c r="AT1402" s="2"/>
      <c r="BI1402" s="2"/>
      <c r="CB1402" s="2"/>
      <c r="CC1402"/>
    </row>
    <row r="1403" spans="11:81" x14ac:dyDescent="0.25">
      <c r="K1403" s="2"/>
      <c r="AT1403" s="2"/>
      <c r="BI1403" s="2"/>
      <c r="CB1403" s="2"/>
      <c r="CC1403"/>
    </row>
    <row r="1404" spans="11:81" x14ac:dyDescent="0.25">
      <c r="K1404" s="2"/>
      <c r="AT1404" s="2"/>
      <c r="BI1404" s="2"/>
      <c r="CB1404" s="2"/>
      <c r="CC1404"/>
    </row>
    <row r="1405" spans="11:81" x14ac:dyDescent="0.25">
      <c r="K1405" s="2"/>
      <c r="AT1405" s="2"/>
      <c r="BI1405" s="2"/>
      <c r="CB1405" s="2"/>
      <c r="CC1405"/>
    </row>
    <row r="1406" spans="11:81" x14ac:dyDescent="0.25">
      <c r="K1406" s="2"/>
      <c r="AT1406" s="2"/>
      <c r="BI1406" s="2"/>
      <c r="CB1406" s="2"/>
      <c r="CC1406"/>
    </row>
    <row r="1407" spans="11:81" x14ac:dyDescent="0.25">
      <c r="K1407" s="2"/>
      <c r="AT1407" s="2"/>
      <c r="BI1407" s="2"/>
      <c r="CB1407" s="2"/>
      <c r="CC1407"/>
    </row>
    <row r="1408" spans="11:81" x14ac:dyDescent="0.25">
      <c r="K1408" s="2"/>
      <c r="AT1408" s="2"/>
      <c r="BI1408" s="2"/>
      <c r="CB1408" s="2"/>
      <c r="CC1408"/>
    </row>
    <row r="1409" spans="11:81" x14ac:dyDescent="0.25">
      <c r="K1409" s="2"/>
      <c r="AT1409" s="2"/>
      <c r="BI1409" s="2"/>
      <c r="CB1409" s="2"/>
      <c r="CC1409"/>
    </row>
    <row r="1410" spans="11:81" x14ac:dyDescent="0.25">
      <c r="K1410" s="2"/>
      <c r="AT1410" s="2"/>
      <c r="BI1410" s="2"/>
      <c r="CB1410" s="2"/>
      <c r="CC1410"/>
    </row>
    <row r="1411" spans="11:81" x14ac:dyDescent="0.25">
      <c r="K1411" s="2"/>
      <c r="AT1411" s="2"/>
      <c r="BI1411" s="2"/>
      <c r="CB1411" s="2"/>
      <c r="CC1411"/>
    </row>
    <row r="1412" spans="11:81" x14ac:dyDescent="0.25">
      <c r="K1412" s="2"/>
      <c r="AT1412" s="2"/>
      <c r="BI1412" s="2"/>
      <c r="CB1412" s="2"/>
      <c r="CC1412"/>
    </row>
    <row r="1413" spans="11:81" x14ac:dyDescent="0.25">
      <c r="K1413" s="2"/>
      <c r="AT1413" s="2"/>
      <c r="BI1413" s="2"/>
      <c r="CB1413" s="2"/>
      <c r="CC1413"/>
    </row>
    <row r="1414" spans="11:81" x14ac:dyDescent="0.25">
      <c r="K1414" s="2"/>
      <c r="AT1414" s="2"/>
      <c r="BI1414" s="2"/>
      <c r="CB1414" s="2"/>
      <c r="CC1414"/>
    </row>
    <row r="1415" spans="11:81" x14ac:dyDescent="0.25">
      <c r="K1415" s="2"/>
      <c r="AT1415" s="2"/>
      <c r="BI1415" s="2"/>
      <c r="CB1415" s="2"/>
      <c r="CC1415"/>
    </row>
    <row r="1416" spans="11:81" x14ac:dyDescent="0.25">
      <c r="K1416" s="2"/>
      <c r="AT1416" s="2"/>
      <c r="BI1416" s="2"/>
      <c r="CB1416" s="2"/>
      <c r="CC1416"/>
    </row>
    <row r="1417" spans="11:81" x14ac:dyDescent="0.25">
      <c r="K1417" s="2"/>
      <c r="AT1417" s="2"/>
      <c r="BI1417" s="2"/>
      <c r="CB1417" s="2"/>
      <c r="CC1417"/>
    </row>
    <row r="1418" spans="11:81" x14ac:dyDescent="0.25">
      <c r="K1418" s="2"/>
      <c r="AT1418" s="2"/>
      <c r="BI1418" s="2"/>
      <c r="CB1418" s="2"/>
      <c r="CC1418"/>
    </row>
    <row r="1419" spans="11:81" x14ac:dyDescent="0.25">
      <c r="K1419" s="2"/>
      <c r="AT1419" s="2"/>
      <c r="BI1419" s="2"/>
      <c r="CB1419" s="2"/>
      <c r="CC1419"/>
    </row>
    <row r="1420" spans="11:81" x14ac:dyDescent="0.25">
      <c r="K1420" s="2"/>
      <c r="AT1420" s="2"/>
      <c r="BI1420" s="2"/>
      <c r="CB1420" s="2"/>
      <c r="CC1420"/>
    </row>
    <row r="1421" spans="11:81" x14ac:dyDescent="0.25">
      <c r="K1421" s="2"/>
      <c r="AT1421" s="2"/>
      <c r="BI1421" s="2"/>
      <c r="CB1421" s="2"/>
      <c r="CC1421"/>
    </row>
    <row r="1422" spans="11:81" x14ac:dyDescent="0.25">
      <c r="K1422" s="2"/>
      <c r="AT1422" s="2"/>
      <c r="BI1422" s="2"/>
      <c r="CB1422" s="2"/>
      <c r="CC1422"/>
    </row>
    <row r="1423" spans="11:81" x14ac:dyDescent="0.25">
      <c r="K1423" s="2"/>
      <c r="AT1423" s="2"/>
      <c r="BI1423" s="2"/>
      <c r="CB1423" s="2"/>
      <c r="CC1423"/>
    </row>
    <row r="1424" spans="11:81" x14ac:dyDescent="0.25">
      <c r="K1424" s="2"/>
      <c r="AT1424" s="2"/>
      <c r="BI1424" s="2"/>
      <c r="CB1424" s="2"/>
      <c r="CC1424"/>
    </row>
    <row r="1425" spans="11:81" x14ac:dyDescent="0.25">
      <c r="K1425" s="2"/>
      <c r="AT1425" s="2"/>
      <c r="BI1425" s="2"/>
      <c r="CB1425" s="2"/>
      <c r="CC1425"/>
    </row>
    <row r="1426" spans="11:81" x14ac:dyDescent="0.25">
      <c r="K1426" s="2"/>
      <c r="AT1426" s="2"/>
      <c r="BI1426" s="2"/>
      <c r="CB1426" s="2"/>
      <c r="CC1426"/>
    </row>
    <row r="1427" spans="11:81" x14ac:dyDescent="0.25">
      <c r="K1427" s="2"/>
      <c r="AT1427" s="2"/>
      <c r="BI1427" s="2"/>
      <c r="CB1427" s="2"/>
      <c r="CC1427"/>
    </row>
    <row r="1428" spans="11:81" x14ac:dyDescent="0.25">
      <c r="K1428" s="2"/>
      <c r="AT1428" s="2"/>
      <c r="BI1428" s="2"/>
      <c r="CB1428" s="2"/>
      <c r="CC1428"/>
    </row>
    <row r="1429" spans="11:81" x14ac:dyDescent="0.25">
      <c r="K1429" s="2"/>
      <c r="AT1429" s="2"/>
      <c r="BI1429" s="2"/>
      <c r="CB1429" s="2"/>
      <c r="CC1429"/>
    </row>
    <row r="1430" spans="11:81" x14ac:dyDescent="0.25">
      <c r="K1430" s="2"/>
      <c r="AT1430" s="2"/>
      <c r="BI1430" s="2"/>
      <c r="CB1430" s="2"/>
      <c r="CC1430"/>
    </row>
    <row r="1431" spans="11:81" x14ac:dyDescent="0.25">
      <c r="K1431" s="2"/>
      <c r="AT1431" s="2"/>
      <c r="BI1431" s="2"/>
      <c r="CB1431" s="2"/>
      <c r="CC1431"/>
    </row>
    <row r="1432" spans="11:81" x14ac:dyDescent="0.25">
      <c r="K1432" s="2"/>
      <c r="AT1432" s="2"/>
      <c r="BI1432" s="2"/>
      <c r="CB1432" s="2"/>
      <c r="CC1432"/>
    </row>
    <row r="1433" spans="11:81" x14ac:dyDescent="0.25">
      <c r="K1433" s="2"/>
      <c r="AT1433" s="2"/>
      <c r="BI1433" s="2"/>
      <c r="CB1433" s="2"/>
      <c r="CC1433"/>
    </row>
    <row r="1434" spans="11:81" x14ac:dyDescent="0.25">
      <c r="K1434" s="2"/>
      <c r="AT1434" s="2"/>
      <c r="BI1434" s="2"/>
      <c r="CB1434" s="2"/>
      <c r="CC1434"/>
    </row>
    <row r="1435" spans="11:81" x14ac:dyDescent="0.25">
      <c r="K1435" s="2"/>
      <c r="AT1435" s="2"/>
      <c r="BI1435" s="2"/>
      <c r="CB1435" s="2"/>
      <c r="CC1435"/>
    </row>
    <row r="1436" spans="11:81" x14ac:dyDescent="0.25">
      <c r="K1436" s="2"/>
      <c r="AT1436" s="2"/>
      <c r="BI1436" s="2"/>
      <c r="CB1436" s="2"/>
      <c r="CC1436"/>
    </row>
    <row r="1437" spans="11:81" x14ac:dyDescent="0.25">
      <c r="K1437" s="2"/>
      <c r="AT1437" s="2"/>
      <c r="BI1437" s="2"/>
      <c r="CB1437" s="2"/>
      <c r="CC1437"/>
    </row>
    <row r="1438" spans="11:81" x14ac:dyDescent="0.25">
      <c r="K1438" s="2"/>
      <c r="AT1438" s="2"/>
      <c r="BI1438" s="2"/>
      <c r="CB1438" s="2"/>
      <c r="CC1438"/>
    </row>
    <row r="1439" spans="11:81" x14ac:dyDescent="0.25">
      <c r="K1439" s="2"/>
      <c r="AT1439" s="2"/>
      <c r="BI1439" s="2"/>
      <c r="CB1439" s="2"/>
      <c r="CC1439"/>
    </row>
    <row r="1440" spans="11:81" x14ac:dyDescent="0.25">
      <c r="K1440" s="2"/>
      <c r="AT1440" s="2"/>
      <c r="BI1440" s="2"/>
      <c r="CB1440" s="2"/>
      <c r="CC1440"/>
    </row>
    <row r="1441" spans="11:81" x14ac:dyDescent="0.25">
      <c r="K1441" s="2"/>
      <c r="AT1441" s="2"/>
      <c r="BI1441" s="2"/>
      <c r="CB1441" s="2"/>
      <c r="CC1441"/>
    </row>
    <row r="1442" spans="11:81" x14ac:dyDescent="0.25">
      <c r="K1442" s="2"/>
      <c r="AT1442" s="2"/>
      <c r="BI1442" s="2"/>
      <c r="CB1442" s="2"/>
      <c r="CC1442"/>
    </row>
    <row r="1443" spans="11:81" x14ac:dyDescent="0.25">
      <c r="K1443" s="2"/>
      <c r="AT1443" s="2"/>
      <c r="BI1443" s="2"/>
      <c r="CB1443" s="2"/>
      <c r="CC1443"/>
    </row>
    <row r="1444" spans="11:81" x14ac:dyDescent="0.25">
      <c r="K1444" s="2"/>
      <c r="AT1444" s="2"/>
      <c r="BI1444" s="2"/>
      <c r="CB1444" s="2"/>
      <c r="CC1444"/>
    </row>
    <row r="1445" spans="11:81" x14ac:dyDescent="0.25">
      <c r="K1445" s="2"/>
      <c r="AT1445" s="2"/>
      <c r="BI1445" s="2"/>
      <c r="CB1445" s="2"/>
      <c r="CC1445"/>
    </row>
    <row r="1446" spans="11:81" x14ac:dyDescent="0.25">
      <c r="K1446" s="2"/>
      <c r="AT1446" s="2"/>
      <c r="BI1446" s="2"/>
      <c r="CB1446" s="2"/>
      <c r="CC1446"/>
    </row>
    <row r="1447" spans="11:81" x14ac:dyDescent="0.25">
      <c r="K1447" s="2"/>
      <c r="AT1447" s="2"/>
      <c r="BI1447" s="2"/>
      <c r="CB1447" s="2"/>
      <c r="CC1447"/>
    </row>
    <row r="1448" spans="11:81" x14ac:dyDescent="0.25">
      <c r="K1448" s="2"/>
      <c r="AT1448" s="2"/>
      <c r="BI1448" s="2"/>
      <c r="CB1448" s="2"/>
      <c r="CC1448"/>
    </row>
    <row r="1449" spans="11:81" x14ac:dyDescent="0.25">
      <c r="K1449" s="2"/>
      <c r="AT1449" s="2"/>
      <c r="BI1449" s="2"/>
      <c r="CB1449" s="2"/>
      <c r="CC1449"/>
    </row>
    <row r="1450" spans="11:81" x14ac:dyDescent="0.25">
      <c r="K1450" s="2"/>
      <c r="AT1450" s="2"/>
      <c r="BI1450" s="2"/>
      <c r="CB1450" s="2"/>
      <c r="CC1450"/>
    </row>
    <row r="1451" spans="11:81" x14ac:dyDescent="0.25">
      <c r="K1451" s="2"/>
      <c r="AT1451" s="2"/>
      <c r="BI1451" s="2"/>
      <c r="CB1451" s="2"/>
      <c r="CC1451"/>
    </row>
    <row r="1452" spans="11:81" x14ac:dyDescent="0.25">
      <c r="K1452" s="2"/>
      <c r="AT1452" s="2"/>
      <c r="BI1452" s="2"/>
      <c r="CB1452" s="2"/>
      <c r="CC1452"/>
    </row>
    <row r="1453" spans="11:81" x14ac:dyDescent="0.25">
      <c r="K1453" s="2"/>
      <c r="AT1453" s="2"/>
      <c r="BI1453" s="2"/>
      <c r="CB1453" s="2"/>
      <c r="CC1453"/>
    </row>
    <row r="1454" spans="11:81" x14ac:dyDescent="0.25">
      <c r="K1454" s="2"/>
      <c r="AT1454" s="2"/>
      <c r="BI1454" s="2"/>
      <c r="CB1454" s="2"/>
      <c r="CC1454"/>
    </row>
    <row r="1455" spans="11:81" x14ac:dyDescent="0.25">
      <c r="K1455" s="2"/>
      <c r="AT1455" s="2"/>
      <c r="BI1455" s="2"/>
      <c r="CB1455" s="2"/>
      <c r="CC1455"/>
    </row>
    <row r="1456" spans="11:81" x14ac:dyDescent="0.25">
      <c r="K1456" s="2"/>
      <c r="AT1456" s="2"/>
      <c r="BI1456" s="2"/>
      <c r="CB1456" s="2"/>
      <c r="CC1456"/>
    </row>
    <row r="1457" spans="11:81" x14ac:dyDescent="0.25">
      <c r="K1457" s="2"/>
      <c r="AT1457" s="2"/>
      <c r="BI1457" s="2"/>
      <c r="CB1457" s="2"/>
      <c r="CC1457"/>
    </row>
    <row r="1458" spans="11:81" x14ac:dyDescent="0.25">
      <c r="K1458" s="2"/>
      <c r="AT1458" s="2"/>
      <c r="BI1458" s="2"/>
      <c r="CB1458" s="2"/>
      <c r="CC1458"/>
    </row>
    <row r="1459" spans="11:81" x14ac:dyDescent="0.25">
      <c r="K1459" s="2"/>
      <c r="AT1459" s="2"/>
      <c r="BI1459" s="2"/>
      <c r="CB1459" s="2"/>
      <c r="CC1459"/>
    </row>
    <row r="1460" spans="11:81" x14ac:dyDescent="0.25">
      <c r="K1460" s="2"/>
      <c r="AT1460" s="2"/>
      <c r="BI1460" s="2"/>
      <c r="CB1460" s="2"/>
      <c r="CC1460"/>
    </row>
    <row r="1461" spans="11:81" x14ac:dyDescent="0.25">
      <c r="K1461" s="2"/>
      <c r="AT1461" s="2"/>
      <c r="BI1461" s="2"/>
      <c r="CB1461" s="2"/>
      <c r="CC1461"/>
    </row>
    <row r="1462" spans="11:81" x14ac:dyDescent="0.25">
      <c r="K1462" s="2"/>
      <c r="AT1462" s="2"/>
      <c r="BI1462" s="2"/>
      <c r="CB1462" s="2"/>
      <c r="CC1462"/>
    </row>
    <row r="1463" spans="11:81" x14ac:dyDescent="0.25">
      <c r="K1463" s="2"/>
      <c r="AT1463" s="2"/>
      <c r="BI1463" s="2"/>
      <c r="CB1463" s="2"/>
      <c r="CC1463"/>
    </row>
    <row r="1464" spans="11:81" x14ac:dyDescent="0.25">
      <c r="K1464" s="2"/>
      <c r="AT1464" s="2"/>
      <c r="BI1464" s="2"/>
      <c r="CB1464" s="2"/>
      <c r="CC1464"/>
    </row>
    <row r="1465" spans="11:81" x14ac:dyDescent="0.25">
      <c r="K1465" s="2"/>
      <c r="AT1465" s="2"/>
      <c r="BI1465" s="2"/>
      <c r="CB1465" s="2"/>
      <c r="CC1465"/>
    </row>
    <row r="1466" spans="11:81" x14ac:dyDescent="0.25">
      <c r="K1466" s="2"/>
      <c r="AT1466" s="2"/>
      <c r="BI1466" s="2"/>
      <c r="CB1466" s="2"/>
      <c r="CC1466"/>
    </row>
    <row r="1467" spans="11:81" x14ac:dyDescent="0.25">
      <c r="K1467" s="2"/>
      <c r="AT1467" s="2"/>
      <c r="BI1467" s="2"/>
      <c r="CB1467" s="2"/>
      <c r="CC1467"/>
    </row>
    <row r="1468" spans="11:81" x14ac:dyDescent="0.25">
      <c r="K1468" s="2"/>
      <c r="AT1468" s="2"/>
      <c r="BI1468" s="2"/>
      <c r="CB1468" s="2"/>
      <c r="CC1468"/>
    </row>
    <row r="1469" spans="11:81" x14ac:dyDescent="0.25">
      <c r="K1469" s="2"/>
      <c r="AT1469" s="2"/>
      <c r="BI1469" s="2"/>
      <c r="CB1469" s="2"/>
      <c r="CC1469"/>
    </row>
    <row r="1470" spans="11:81" x14ac:dyDescent="0.25">
      <c r="K1470" s="2"/>
      <c r="AT1470" s="2"/>
      <c r="BI1470" s="2"/>
      <c r="CB1470" s="2"/>
      <c r="CC1470"/>
    </row>
    <row r="1471" spans="11:81" x14ac:dyDescent="0.25">
      <c r="K1471" s="2"/>
      <c r="AT1471" s="2"/>
      <c r="BI1471" s="2"/>
      <c r="CB1471" s="2"/>
      <c r="CC1471"/>
    </row>
    <row r="1472" spans="11:81" x14ac:dyDescent="0.25">
      <c r="K1472" s="2"/>
      <c r="AT1472" s="2"/>
      <c r="BI1472" s="2"/>
      <c r="CB1472" s="2"/>
      <c r="CC1472"/>
    </row>
    <row r="1473" spans="11:81" x14ac:dyDescent="0.25">
      <c r="K1473" s="2"/>
      <c r="AT1473" s="2"/>
      <c r="BI1473" s="2"/>
      <c r="CB1473" s="2"/>
      <c r="CC1473"/>
    </row>
    <row r="1474" spans="11:81" x14ac:dyDescent="0.25">
      <c r="K1474" s="2"/>
      <c r="AT1474" s="2"/>
      <c r="BI1474" s="2"/>
      <c r="CB1474" s="2"/>
      <c r="CC1474"/>
    </row>
    <row r="1475" spans="11:81" x14ac:dyDescent="0.25">
      <c r="K1475" s="2"/>
      <c r="AT1475" s="2"/>
      <c r="BI1475" s="2"/>
      <c r="CB1475" s="2"/>
      <c r="CC1475"/>
    </row>
    <row r="1476" spans="11:81" x14ac:dyDescent="0.25">
      <c r="K1476" s="2"/>
      <c r="AT1476" s="2"/>
      <c r="BI1476" s="2"/>
      <c r="CB1476" s="2"/>
      <c r="CC1476"/>
    </row>
    <row r="1477" spans="11:81" x14ac:dyDescent="0.25">
      <c r="K1477" s="2"/>
      <c r="AT1477" s="2"/>
      <c r="BI1477" s="2"/>
      <c r="CB1477" s="2"/>
      <c r="CC1477"/>
    </row>
    <row r="1478" spans="11:81" x14ac:dyDescent="0.25">
      <c r="K1478" s="2"/>
      <c r="AT1478" s="2"/>
      <c r="BI1478" s="2"/>
      <c r="CB1478" s="2"/>
      <c r="CC1478"/>
    </row>
    <row r="1479" spans="11:81" x14ac:dyDescent="0.25">
      <c r="K1479" s="2"/>
      <c r="AT1479" s="2"/>
      <c r="BI1479" s="2"/>
      <c r="CB1479" s="2"/>
      <c r="CC1479"/>
    </row>
    <row r="1480" spans="11:81" x14ac:dyDescent="0.25">
      <c r="K1480" s="2"/>
      <c r="AT1480" s="2"/>
      <c r="BI1480" s="2"/>
      <c r="CB1480" s="2"/>
      <c r="CC1480"/>
    </row>
    <row r="1481" spans="11:81" x14ac:dyDescent="0.25">
      <c r="K1481" s="2"/>
      <c r="AT1481" s="2"/>
      <c r="BI1481" s="2"/>
      <c r="CB1481" s="2"/>
      <c r="CC1481"/>
    </row>
    <row r="1482" spans="11:81" x14ac:dyDescent="0.25">
      <c r="K1482" s="2"/>
      <c r="AT1482" s="2"/>
      <c r="BI1482" s="2"/>
      <c r="CB1482" s="2"/>
      <c r="CC1482"/>
    </row>
    <row r="1483" spans="11:81" x14ac:dyDescent="0.25">
      <c r="K1483" s="2"/>
      <c r="AT1483" s="2"/>
      <c r="BI1483" s="2"/>
      <c r="CB1483" s="2"/>
      <c r="CC1483"/>
    </row>
    <row r="1484" spans="11:81" x14ac:dyDescent="0.25">
      <c r="K1484" s="2"/>
      <c r="AT1484" s="2"/>
      <c r="BI1484" s="2"/>
      <c r="CB1484" s="2"/>
      <c r="CC1484"/>
    </row>
    <row r="1485" spans="11:81" x14ac:dyDescent="0.25">
      <c r="K1485" s="2"/>
      <c r="AT1485" s="2"/>
      <c r="BI1485" s="2"/>
      <c r="CB1485" s="2"/>
      <c r="CC1485"/>
    </row>
    <row r="1486" spans="11:81" x14ac:dyDescent="0.25">
      <c r="K1486" s="2"/>
      <c r="AT1486" s="2"/>
      <c r="BI1486" s="2"/>
      <c r="CB1486" s="2"/>
      <c r="CC1486"/>
    </row>
    <row r="1487" spans="11:81" x14ac:dyDescent="0.25">
      <c r="K1487" s="2"/>
      <c r="AT1487" s="2"/>
      <c r="BI1487" s="2"/>
      <c r="CB1487" s="2"/>
      <c r="CC1487"/>
    </row>
    <row r="1488" spans="11:81" x14ac:dyDescent="0.25">
      <c r="K1488" s="2"/>
      <c r="AT1488" s="2"/>
      <c r="BI1488" s="2"/>
      <c r="CB1488" s="2"/>
      <c r="CC1488"/>
    </row>
    <row r="1489" spans="11:81" x14ac:dyDescent="0.25">
      <c r="K1489" s="2"/>
      <c r="AT1489" s="2"/>
      <c r="BI1489" s="2"/>
      <c r="CB1489" s="2"/>
      <c r="CC1489"/>
    </row>
    <row r="1490" spans="11:81" x14ac:dyDescent="0.25">
      <c r="K1490" s="2"/>
      <c r="AT1490" s="2"/>
      <c r="BI1490" s="2"/>
      <c r="CB1490" s="2"/>
      <c r="CC1490"/>
    </row>
    <row r="1491" spans="11:81" x14ac:dyDescent="0.25">
      <c r="K1491" s="2"/>
      <c r="AT1491" s="2"/>
      <c r="BI1491" s="2"/>
      <c r="CB1491" s="2"/>
      <c r="CC1491"/>
    </row>
    <row r="1492" spans="11:81" x14ac:dyDescent="0.25">
      <c r="K1492" s="2"/>
      <c r="AT1492" s="2"/>
      <c r="BI1492" s="2"/>
      <c r="CB1492" s="2"/>
      <c r="CC1492"/>
    </row>
    <row r="1493" spans="11:81" x14ac:dyDescent="0.25">
      <c r="K1493" s="2"/>
      <c r="AT1493" s="2"/>
      <c r="BI1493" s="2"/>
      <c r="CB1493" s="2"/>
      <c r="CC1493"/>
    </row>
    <row r="1494" spans="11:81" x14ac:dyDescent="0.25">
      <c r="K1494" s="2"/>
      <c r="AT1494" s="2"/>
      <c r="BI1494" s="2"/>
      <c r="CB1494" s="2"/>
      <c r="CC1494"/>
    </row>
    <row r="1495" spans="11:81" x14ac:dyDescent="0.25">
      <c r="K1495" s="2"/>
      <c r="AT1495" s="2"/>
      <c r="BI1495" s="2"/>
      <c r="CB1495" s="2"/>
      <c r="CC1495"/>
    </row>
    <row r="1496" spans="11:81" x14ac:dyDescent="0.25">
      <c r="K1496" s="2"/>
      <c r="AT1496" s="2"/>
      <c r="BI1496" s="2"/>
      <c r="CB1496" s="2"/>
      <c r="CC1496"/>
    </row>
    <row r="1497" spans="11:81" x14ac:dyDescent="0.25">
      <c r="K1497" s="2"/>
      <c r="AT1497" s="2"/>
      <c r="BI1497" s="2"/>
      <c r="CB1497" s="2"/>
      <c r="CC1497"/>
    </row>
    <row r="1498" spans="11:81" x14ac:dyDescent="0.25">
      <c r="K1498" s="2"/>
      <c r="AT1498" s="2"/>
      <c r="BI1498" s="2"/>
      <c r="CB1498" s="2"/>
      <c r="CC1498"/>
    </row>
    <row r="1499" spans="11:81" x14ac:dyDescent="0.25">
      <c r="K1499" s="2"/>
      <c r="AT1499" s="2"/>
      <c r="BI1499" s="2"/>
      <c r="CB1499" s="2"/>
      <c r="CC1499"/>
    </row>
    <row r="1500" spans="11:81" x14ac:dyDescent="0.25">
      <c r="K1500" s="2"/>
      <c r="AT1500" s="2"/>
      <c r="BI1500" s="2"/>
      <c r="CB1500" s="2"/>
      <c r="CC1500"/>
    </row>
    <row r="1501" spans="11:81" x14ac:dyDescent="0.25">
      <c r="K1501" s="2"/>
      <c r="AT1501" s="2"/>
      <c r="BI1501" s="2"/>
      <c r="CB1501" s="2"/>
      <c r="CC1501"/>
    </row>
    <row r="1502" spans="11:81" x14ac:dyDescent="0.25">
      <c r="K1502" s="2"/>
      <c r="AT1502" s="2"/>
      <c r="BI1502" s="2"/>
      <c r="CB1502" s="2"/>
      <c r="CC1502"/>
    </row>
    <row r="1503" spans="11:81" x14ac:dyDescent="0.25">
      <c r="K1503" s="2"/>
      <c r="AT1503" s="2"/>
      <c r="BI1503" s="2"/>
      <c r="CB1503" s="2"/>
      <c r="CC1503"/>
    </row>
    <row r="1504" spans="11:81" x14ac:dyDescent="0.25">
      <c r="K1504" s="2"/>
      <c r="AT1504" s="2"/>
      <c r="BI1504" s="2"/>
      <c r="CB1504" s="2"/>
      <c r="CC1504"/>
    </row>
    <row r="1505" spans="11:81" x14ac:dyDescent="0.25">
      <c r="K1505" s="2"/>
      <c r="AT1505" s="2"/>
      <c r="BI1505" s="2"/>
      <c r="CB1505" s="2"/>
      <c r="CC1505"/>
    </row>
    <row r="1506" spans="11:81" x14ac:dyDescent="0.25">
      <c r="K1506" s="2"/>
      <c r="AT1506" s="2"/>
      <c r="BI1506" s="2"/>
      <c r="CB1506" s="2"/>
      <c r="CC1506"/>
    </row>
    <row r="1507" spans="11:81" x14ac:dyDescent="0.25">
      <c r="K1507" s="2"/>
      <c r="AT1507" s="2"/>
      <c r="BI1507" s="2"/>
      <c r="CB1507" s="2"/>
      <c r="CC1507"/>
    </row>
    <row r="1508" spans="11:81" x14ac:dyDescent="0.25">
      <c r="K1508" s="2"/>
      <c r="AT1508" s="2"/>
      <c r="BI1508" s="2"/>
      <c r="CB1508" s="2"/>
      <c r="CC1508"/>
    </row>
    <row r="1509" spans="11:81" x14ac:dyDescent="0.25">
      <c r="K1509" s="2"/>
      <c r="AT1509" s="2"/>
      <c r="BI1509" s="2"/>
      <c r="CB1509" s="2"/>
      <c r="CC1509"/>
    </row>
    <row r="1510" spans="11:81" x14ac:dyDescent="0.25">
      <c r="K1510" s="2"/>
      <c r="AT1510" s="2"/>
      <c r="BI1510" s="2"/>
      <c r="CB1510" s="2"/>
      <c r="CC1510"/>
    </row>
    <row r="1511" spans="11:81" x14ac:dyDescent="0.25">
      <c r="K1511" s="2"/>
      <c r="AT1511" s="2"/>
      <c r="BI1511" s="2"/>
      <c r="CB1511" s="2"/>
      <c r="CC1511"/>
    </row>
    <row r="1512" spans="11:81" x14ac:dyDescent="0.25">
      <c r="K1512" s="2"/>
      <c r="AT1512" s="2"/>
      <c r="BI1512" s="2"/>
      <c r="CB1512" s="2"/>
      <c r="CC1512"/>
    </row>
    <row r="1513" spans="11:81" x14ac:dyDescent="0.25">
      <c r="K1513" s="2"/>
      <c r="AT1513" s="2"/>
      <c r="BI1513" s="2"/>
      <c r="CB1513" s="2"/>
      <c r="CC1513"/>
    </row>
    <row r="1514" spans="11:81" x14ac:dyDescent="0.25">
      <c r="K1514" s="2"/>
      <c r="AT1514" s="2"/>
      <c r="BI1514" s="2"/>
      <c r="CB1514" s="2"/>
      <c r="CC1514"/>
    </row>
    <row r="1515" spans="11:81" x14ac:dyDescent="0.25">
      <c r="K1515" s="2"/>
      <c r="AT1515" s="2"/>
      <c r="BI1515" s="2"/>
      <c r="CB1515" s="2"/>
      <c r="CC1515"/>
    </row>
    <row r="1516" spans="11:81" x14ac:dyDescent="0.25">
      <c r="K1516" s="2"/>
      <c r="AT1516" s="2"/>
      <c r="BI1516" s="2"/>
      <c r="CB1516" s="2"/>
      <c r="CC1516"/>
    </row>
    <row r="1517" spans="11:81" x14ac:dyDescent="0.25">
      <c r="K1517" s="2"/>
      <c r="AT1517" s="2"/>
      <c r="BI1517" s="2"/>
      <c r="CB1517" s="2"/>
      <c r="CC1517"/>
    </row>
    <row r="1518" spans="11:81" x14ac:dyDescent="0.25">
      <c r="K1518" s="2"/>
      <c r="AT1518" s="2"/>
      <c r="BI1518" s="2"/>
      <c r="CB1518" s="2"/>
      <c r="CC1518"/>
    </row>
    <row r="1519" spans="11:81" x14ac:dyDescent="0.25">
      <c r="K1519" s="2"/>
      <c r="AT1519" s="2"/>
      <c r="BI1519" s="2"/>
      <c r="CB1519" s="2"/>
      <c r="CC1519"/>
    </row>
    <row r="1520" spans="11:81" x14ac:dyDescent="0.25">
      <c r="K1520" s="2"/>
      <c r="AT1520" s="2"/>
      <c r="BI1520" s="2"/>
      <c r="CB1520" s="2"/>
      <c r="CC1520"/>
    </row>
    <row r="1521" spans="11:81" x14ac:dyDescent="0.25">
      <c r="K1521" s="2"/>
      <c r="AT1521" s="2"/>
      <c r="BI1521" s="2"/>
      <c r="CB1521" s="2"/>
      <c r="CC1521"/>
    </row>
    <row r="1522" spans="11:81" x14ac:dyDescent="0.25">
      <c r="K1522" s="2"/>
      <c r="AT1522" s="2"/>
      <c r="BI1522" s="2"/>
      <c r="CB1522" s="2"/>
      <c r="CC1522"/>
    </row>
    <row r="1523" spans="11:81" x14ac:dyDescent="0.25">
      <c r="K1523" s="2"/>
      <c r="AT1523" s="2"/>
      <c r="BI1523" s="2"/>
      <c r="CB1523" s="2"/>
      <c r="CC1523"/>
    </row>
    <row r="1524" spans="11:81" x14ac:dyDescent="0.25">
      <c r="K1524" s="2"/>
      <c r="AT1524" s="2"/>
      <c r="BI1524" s="2"/>
      <c r="CB1524" s="2"/>
      <c r="CC1524"/>
    </row>
    <row r="1525" spans="11:81" x14ac:dyDescent="0.25">
      <c r="K1525" s="2"/>
      <c r="AT1525" s="2"/>
      <c r="BI1525" s="2"/>
      <c r="CB1525" s="2"/>
      <c r="CC1525"/>
    </row>
    <row r="1526" spans="11:81" x14ac:dyDescent="0.25">
      <c r="K1526" s="2"/>
      <c r="AT1526" s="2"/>
      <c r="BI1526" s="2"/>
      <c r="CB1526" s="2"/>
      <c r="CC1526"/>
    </row>
    <row r="1527" spans="11:81" x14ac:dyDescent="0.25">
      <c r="K1527" s="2"/>
      <c r="AT1527" s="2"/>
      <c r="BI1527" s="2"/>
      <c r="CB1527" s="2"/>
      <c r="CC1527"/>
    </row>
    <row r="1528" spans="11:81" x14ac:dyDescent="0.25">
      <c r="K1528" s="2"/>
      <c r="AT1528" s="2"/>
      <c r="BI1528" s="2"/>
      <c r="CB1528" s="2"/>
      <c r="CC1528"/>
    </row>
    <row r="1529" spans="11:81" x14ac:dyDescent="0.25">
      <c r="K1529" s="2"/>
      <c r="AT1529" s="2"/>
      <c r="BI1529" s="2"/>
      <c r="CB1529" s="2"/>
      <c r="CC1529"/>
    </row>
    <row r="1530" spans="11:81" x14ac:dyDescent="0.25">
      <c r="K1530" s="2"/>
      <c r="AT1530" s="2"/>
      <c r="BI1530" s="2"/>
      <c r="CB1530" s="2"/>
      <c r="CC1530"/>
    </row>
    <row r="1531" spans="11:81" x14ac:dyDescent="0.25">
      <c r="K1531" s="2"/>
      <c r="AT1531" s="2"/>
      <c r="BI1531" s="2"/>
      <c r="CB1531" s="2"/>
      <c r="CC1531"/>
    </row>
    <row r="1532" spans="11:81" x14ac:dyDescent="0.25">
      <c r="K1532" s="2"/>
      <c r="AT1532" s="2"/>
      <c r="BI1532" s="2"/>
      <c r="CB1532" s="2"/>
      <c r="CC1532"/>
    </row>
    <row r="1533" spans="11:81" x14ac:dyDescent="0.25">
      <c r="K1533" s="2"/>
      <c r="AT1533" s="2"/>
      <c r="BI1533" s="2"/>
      <c r="CB1533" s="2"/>
      <c r="CC1533"/>
    </row>
    <row r="1534" spans="11:81" x14ac:dyDescent="0.25">
      <c r="K1534" s="2"/>
      <c r="AT1534" s="2"/>
      <c r="BI1534" s="2"/>
      <c r="CB1534" s="2"/>
      <c r="CC1534"/>
    </row>
    <row r="1535" spans="11:81" x14ac:dyDescent="0.25">
      <c r="K1535" s="2"/>
      <c r="AT1535" s="2"/>
      <c r="BI1535" s="2"/>
      <c r="CB1535" s="2"/>
      <c r="CC1535"/>
    </row>
    <row r="1536" spans="11:81" x14ac:dyDescent="0.25">
      <c r="K1536" s="2"/>
      <c r="AT1536" s="2"/>
      <c r="BI1536" s="2"/>
      <c r="CB1536" s="2"/>
      <c r="CC1536"/>
    </row>
    <row r="1537" spans="11:81" x14ac:dyDescent="0.25">
      <c r="K1537" s="2"/>
      <c r="AT1537" s="2"/>
      <c r="BI1537" s="2"/>
      <c r="CB1537" s="2"/>
      <c r="CC1537"/>
    </row>
    <row r="1538" spans="11:81" x14ac:dyDescent="0.25">
      <c r="K1538" s="2"/>
      <c r="AT1538" s="2"/>
      <c r="BI1538" s="2"/>
      <c r="CB1538" s="2"/>
      <c r="CC1538"/>
    </row>
    <row r="1539" spans="11:81" x14ac:dyDescent="0.25">
      <c r="K1539" s="2"/>
      <c r="AT1539" s="2"/>
      <c r="BI1539" s="2"/>
      <c r="CB1539" s="2"/>
      <c r="CC1539"/>
    </row>
    <row r="1540" spans="11:81" x14ac:dyDescent="0.25">
      <c r="K1540" s="2"/>
      <c r="AT1540" s="2"/>
      <c r="BI1540" s="2"/>
      <c r="CB1540" s="2"/>
      <c r="CC1540"/>
    </row>
    <row r="1541" spans="11:81" x14ac:dyDescent="0.25">
      <c r="K1541" s="2"/>
      <c r="AT1541" s="2"/>
      <c r="BI1541" s="2"/>
      <c r="CB1541" s="2"/>
      <c r="CC1541"/>
    </row>
    <row r="1542" spans="11:81" x14ac:dyDescent="0.25">
      <c r="K1542" s="2"/>
      <c r="AT1542" s="2"/>
      <c r="BI1542" s="2"/>
      <c r="CB1542" s="2"/>
      <c r="CC1542"/>
    </row>
    <row r="1543" spans="11:81" x14ac:dyDescent="0.25">
      <c r="K1543" s="2"/>
      <c r="AT1543" s="2"/>
      <c r="BI1543" s="2"/>
      <c r="CB1543" s="2"/>
      <c r="CC1543"/>
    </row>
    <row r="1544" spans="11:81" x14ac:dyDescent="0.25">
      <c r="K1544" s="2"/>
      <c r="AT1544" s="2"/>
      <c r="BI1544" s="2"/>
      <c r="CB1544" s="2"/>
      <c r="CC1544"/>
    </row>
    <row r="1545" spans="11:81" x14ac:dyDescent="0.25">
      <c r="K1545" s="2"/>
      <c r="AT1545" s="2"/>
      <c r="BI1545" s="2"/>
      <c r="CB1545" s="2"/>
      <c r="CC1545"/>
    </row>
    <row r="1546" spans="11:81" x14ac:dyDescent="0.25">
      <c r="K1546" s="2"/>
      <c r="AT1546" s="2"/>
      <c r="BI1546" s="2"/>
      <c r="CB1546" s="2"/>
      <c r="CC1546"/>
    </row>
    <row r="1547" spans="11:81" x14ac:dyDescent="0.25">
      <c r="K1547" s="2"/>
      <c r="AT1547" s="2"/>
      <c r="BI1547" s="2"/>
      <c r="CB1547" s="2"/>
      <c r="CC1547"/>
    </row>
    <row r="1548" spans="11:81" x14ac:dyDescent="0.25">
      <c r="K1548" s="2"/>
      <c r="AT1548" s="2"/>
      <c r="BI1548" s="2"/>
      <c r="CB1548" s="2"/>
      <c r="CC1548"/>
    </row>
    <row r="1549" spans="11:81" x14ac:dyDescent="0.25">
      <c r="K1549" s="2"/>
      <c r="AT1549" s="2"/>
      <c r="BI1549" s="2"/>
      <c r="CB1549" s="2"/>
      <c r="CC1549"/>
    </row>
    <row r="1550" spans="11:81" x14ac:dyDescent="0.25">
      <c r="K1550" s="2"/>
      <c r="AT1550" s="2"/>
      <c r="BI1550" s="2"/>
      <c r="CB1550" s="2"/>
      <c r="CC1550"/>
    </row>
    <row r="1551" spans="11:81" x14ac:dyDescent="0.25">
      <c r="K1551" s="2"/>
      <c r="AT1551" s="2"/>
      <c r="BI1551" s="2"/>
      <c r="CB1551" s="2"/>
      <c r="CC1551"/>
    </row>
    <row r="1552" spans="11:81" x14ac:dyDescent="0.25">
      <c r="K1552" s="2"/>
      <c r="AT1552" s="2"/>
      <c r="BI1552" s="2"/>
      <c r="CB1552" s="2"/>
      <c r="CC1552"/>
    </row>
    <row r="1553" spans="11:81" x14ac:dyDescent="0.25">
      <c r="K1553" s="2"/>
      <c r="AT1553" s="2"/>
      <c r="BI1553" s="2"/>
      <c r="CB1553" s="2"/>
      <c r="CC1553"/>
    </row>
    <row r="1554" spans="11:81" x14ac:dyDescent="0.25">
      <c r="K1554" s="2"/>
      <c r="AT1554" s="2"/>
      <c r="BI1554" s="2"/>
      <c r="CB1554" s="2"/>
      <c r="CC1554"/>
    </row>
    <row r="1555" spans="11:81" x14ac:dyDescent="0.25">
      <c r="K1555" s="2"/>
      <c r="AT1555" s="2"/>
      <c r="BI1555" s="2"/>
      <c r="CB1555" s="2"/>
      <c r="CC1555"/>
    </row>
    <row r="1556" spans="11:81" x14ac:dyDescent="0.25">
      <c r="K1556" s="2"/>
      <c r="AT1556" s="2"/>
      <c r="BI1556" s="2"/>
      <c r="CB1556" s="2"/>
      <c r="CC1556"/>
    </row>
    <row r="1557" spans="11:81" x14ac:dyDescent="0.25">
      <c r="K1557" s="2"/>
      <c r="AT1557" s="2"/>
      <c r="BI1557" s="2"/>
      <c r="CB1557" s="2"/>
      <c r="CC1557"/>
    </row>
    <row r="1558" spans="11:81" x14ac:dyDescent="0.25">
      <c r="K1558" s="2"/>
      <c r="AT1558" s="2"/>
      <c r="BI1558" s="2"/>
      <c r="CB1558" s="2"/>
      <c r="CC1558"/>
    </row>
    <row r="1559" spans="11:81" x14ac:dyDescent="0.25">
      <c r="K1559" s="2"/>
      <c r="AT1559" s="2"/>
      <c r="BI1559" s="2"/>
      <c r="CB1559" s="2"/>
      <c r="CC1559"/>
    </row>
    <row r="1560" spans="11:81" x14ac:dyDescent="0.25">
      <c r="K1560" s="2"/>
      <c r="AT1560" s="2"/>
      <c r="BI1560" s="2"/>
      <c r="CB1560" s="2"/>
      <c r="CC1560"/>
    </row>
    <row r="1561" spans="11:81" x14ac:dyDescent="0.25">
      <c r="K1561" s="2"/>
      <c r="AT1561" s="2"/>
      <c r="BI1561" s="2"/>
      <c r="CB1561" s="2"/>
      <c r="CC1561"/>
    </row>
    <row r="1562" spans="11:81" x14ac:dyDescent="0.25">
      <c r="K1562" s="2"/>
      <c r="AT1562" s="2"/>
      <c r="BI1562" s="2"/>
      <c r="CB1562" s="2"/>
      <c r="CC1562"/>
    </row>
    <row r="1563" spans="11:81" x14ac:dyDescent="0.25">
      <c r="K1563" s="2"/>
      <c r="AT1563" s="2"/>
      <c r="BI1563" s="2"/>
      <c r="CB1563" s="2"/>
      <c r="CC1563"/>
    </row>
    <row r="1564" spans="11:81" x14ac:dyDescent="0.25">
      <c r="K1564" s="2"/>
      <c r="AT1564" s="2"/>
      <c r="BI1564" s="2"/>
      <c r="CB1564" s="2"/>
      <c r="CC1564"/>
    </row>
    <row r="1565" spans="11:81" x14ac:dyDescent="0.25">
      <c r="K1565" s="2"/>
      <c r="AT1565" s="2"/>
      <c r="BI1565" s="2"/>
      <c r="CB1565" s="2"/>
      <c r="CC1565"/>
    </row>
    <row r="1566" spans="11:81" x14ac:dyDescent="0.25">
      <c r="K1566" s="2"/>
      <c r="AT1566" s="2"/>
      <c r="BI1566" s="2"/>
      <c r="CB1566" s="2"/>
      <c r="CC1566"/>
    </row>
    <row r="1567" spans="11:81" x14ac:dyDescent="0.25">
      <c r="K1567" s="2"/>
      <c r="AT1567" s="2"/>
      <c r="BI1567" s="2"/>
      <c r="CB1567" s="2"/>
      <c r="CC1567"/>
    </row>
    <row r="1568" spans="11:81" x14ac:dyDescent="0.25">
      <c r="K1568" s="2"/>
      <c r="AT1568" s="2"/>
      <c r="BI1568" s="2"/>
      <c r="CB1568" s="2"/>
      <c r="CC1568"/>
    </row>
    <row r="1569" spans="11:81" x14ac:dyDescent="0.25">
      <c r="K1569" s="2"/>
      <c r="AT1569" s="2"/>
      <c r="BI1569" s="2"/>
      <c r="CB1569" s="2"/>
      <c r="CC1569"/>
    </row>
    <row r="1570" spans="11:81" x14ac:dyDescent="0.25">
      <c r="K1570" s="2"/>
      <c r="AT1570" s="2"/>
      <c r="BI1570" s="2"/>
      <c r="CB1570" s="2"/>
      <c r="CC1570"/>
    </row>
    <row r="1571" spans="11:81" x14ac:dyDescent="0.25">
      <c r="K1571" s="2"/>
      <c r="AT1571" s="2"/>
      <c r="BI1571" s="2"/>
      <c r="CB1571" s="2"/>
      <c r="CC1571"/>
    </row>
    <row r="1572" spans="11:81" x14ac:dyDescent="0.25">
      <c r="K1572" s="2"/>
      <c r="AT1572" s="2"/>
      <c r="BI1572" s="2"/>
      <c r="CB1572" s="2"/>
      <c r="CC1572"/>
    </row>
    <row r="1573" spans="11:81" x14ac:dyDescent="0.25">
      <c r="K1573" s="2"/>
      <c r="AT1573" s="2"/>
      <c r="BI1573" s="2"/>
      <c r="CB1573" s="2"/>
      <c r="CC1573"/>
    </row>
    <row r="1574" spans="11:81" x14ac:dyDescent="0.25">
      <c r="K1574" s="2"/>
      <c r="AT1574" s="2"/>
      <c r="BI1574" s="2"/>
      <c r="CB1574" s="2"/>
      <c r="CC1574"/>
    </row>
    <row r="1575" spans="11:81" x14ac:dyDescent="0.25">
      <c r="K1575" s="2"/>
      <c r="AT1575" s="2"/>
      <c r="BI1575" s="2"/>
      <c r="CB1575" s="2"/>
      <c r="CC1575"/>
    </row>
    <row r="1576" spans="11:81" x14ac:dyDescent="0.25">
      <c r="K1576" s="2"/>
      <c r="AT1576" s="2"/>
      <c r="BI1576" s="2"/>
      <c r="CB1576" s="2"/>
      <c r="CC1576"/>
    </row>
    <row r="1577" spans="11:81" x14ac:dyDescent="0.25">
      <c r="K1577" s="2"/>
      <c r="AT1577" s="2"/>
      <c r="BI1577" s="2"/>
      <c r="CB1577" s="2"/>
      <c r="CC1577"/>
    </row>
    <row r="1578" spans="11:81" x14ac:dyDescent="0.25">
      <c r="K1578" s="2"/>
      <c r="AT1578" s="2"/>
      <c r="BI1578" s="2"/>
      <c r="CB1578" s="2"/>
      <c r="CC1578"/>
    </row>
    <row r="1579" spans="11:81" x14ac:dyDescent="0.25">
      <c r="K1579" s="2"/>
      <c r="AT1579" s="2"/>
      <c r="BI1579" s="2"/>
      <c r="CB1579" s="2"/>
      <c r="CC1579"/>
    </row>
    <row r="1580" spans="11:81" x14ac:dyDescent="0.25">
      <c r="K1580" s="2"/>
      <c r="AT1580" s="2"/>
      <c r="BI1580" s="2"/>
      <c r="CB1580" s="2"/>
      <c r="CC1580"/>
    </row>
    <row r="1581" spans="11:81" x14ac:dyDescent="0.25">
      <c r="K1581" s="2"/>
      <c r="AT1581" s="2"/>
      <c r="BI1581" s="2"/>
      <c r="CB1581" s="2"/>
      <c r="CC1581"/>
    </row>
    <row r="1582" spans="11:81" x14ac:dyDescent="0.25">
      <c r="K1582" s="2"/>
      <c r="AT1582" s="2"/>
      <c r="BI1582" s="2"/>
      <c r="CB1582" s="2"/>
      <c r="CC1582"/>
    </row>
    <row r="1583" spans="11:81" x14ac:dyDescent="0.25">
      <c r="K1583" s="2"/>
      <c r="AT1583" s="2"/>
      <c r="BI1583" s="2"/>
      <c r="CB1583" s="2"/>
      <c r="CC1583"/>
    </row>
    <row r="1584" spans="11:81" x14ac:dyDescent="0.25">
      <c r="K1584" s="2"/>
      <c r="AT1584" s="2"/>
      <c r="BI1584" s="2"/>
      <c r="CB1584" s="2"/>
      <c r="CC1584"/>
    </row>
    <row r="1585" spans="11:81" x14ac:dyDescent="0.25">
      <c r="K1585" s="2"/>
      <c r="AT1585" s="2"/>
      <c r="BI1585" s="2"/>
      <c r="CB1585" s="2"/>
      <c r="CC1585"/>
    </row>
    <row r="1586" spans="11:81" x14ac:dyDescent="0.25">
      <c r="K1586" s="2"/>
      <c r="AT1586" s="2"/>
      <c r="BI1586" s="2"/>
      <c r="CB1586" s="2"/>
      <c r="CC1586"/>
    </row>
    <row r="1587" spans="11:81" x14ac:dyDescent="0.25">
      <c r="K1587" s="2"/>
      <c r="AT1587" s="2"/>
      <c r="BI1587" s="2"/>
      <c r="CB1587" s="2"/>
      <c r="CC1587"/>
    </row>
    <row r="1588" spans="11:81" x14ac:dyDescent="0.25">
      <c r="K1588" s="2"/>
      <c r="AT1588" s="2"/>
      <c r="BI1588" s="2"/>
      <c r="CB1588" s="2"/>
      <c r="CC1588"/>
    </row>
    <row r="1589" spans="11:81" x14ac:dyDescent="0.25">
      <c r="K1589" s="2"/>
      <c r="AT1589" s="2"/>
      <c r="BI1589" s="2"/>
      <c r="CB1589" s="2"/>
      <c r="CC1589"/>
    </row>
    <row r="1590" spans="11:81" x14ac:dyDescent="0.25">
      <c r="K1590" s="2"/>
      <c r="AT1590" s="2"/>
      <c r="BI1590" s="2"/>
      <c r="CB1590" s="2"/>
      <c r="CC1590"/>
    </row>
    <row r="1591" spans="11:81" x14ac:dyDescent="0.25">
      <c r="K1591" s="2"/>
      <c r="AT1591" s="2"/>
      <c r="BI1591" s="2"/>
      <c r="CB1591" s="2"/>
      <c r="CC1591"/>
    </row>
    <row r="1592" spans="11:81" x14ac:dyDescent="0.25">
      <c r="K1592" s="2"/>
      <c r="AT1592" s="2"/>
      <c r="BI1592" s="2"/>
      <c r="CB1592" s="2"/>
      <c r="CC1592"/>
    </row>
    <row r="1593" spans="11:81" x14ac:dyDescent="0.25">
      <c r="K1593" s="2"/>
      <c r="AT1593" s="2"/>
      <c r="BI1593" s="2"/>
      <c r="CB1593" s="2"/>
      <c r="CC1593"/>
    </row>
    <row r="1594" spans="11:81" x14ac:dyDescent="0.25">
      <c r="K1594" s="2"/>
      <c r="AT1594" s="2"/>
      <c r="BI1594" s="2"/>
      <c r="CB1594" s="2"/>
      <c r="CC1594"/>
    </row>
    <row r="1595" spans="11:81" x14ac:dyDescent="0.25">
      <c r="K1595" s="2"/>
      <c r="AT1595" s="2"/>
      <c r="BI1595" s="2"/>
      <c r="CB1595" s="2"/>
      <c r="CC1595"/>
    </row>
    <row r="1048576" spans="84:85" x14ac:dyDescent="0.25">
      <c r="CF1048576" s="32">
        <f>SUM(IF(BN1048576="x",0,0)+IF(BO1048576="x",1,0)+IF(BP1048576="x",2,0)+IF(BQ1048576="x",3,0)+IF(BR1048576="x",0,0)+IF(BS1048576="x",1,0)+IF(BU1048576="x",3,0)+IF(BV1048576="x",0,0)+IF(BW1048576="x",1,0)+IF(BO1048576="x",2,0)+IF(BY1048576="x",3,0)+IF(BZ1048576="x",0,0)+IF(CA1048576="x",1,0)+IF(CB1048576="x",2,0)+IF(CC1048576="x",3,0))+CE1048576</f>
        <v>0</v>
      </c>
      <c r="CG1048576" s="37">
        <f>O1048576+AX1048576+BM1048576+CF1048576</f>
        <v>0</v>
      </c>
    </row>
  </sheetData>
  <mergeCells count="6">
    <mergeCell ref="BG2:BJ2"/>
    <mergeCell ref="A1:D2"/>
    <mergeCell ref="E2:H2"/>
    <mergeCell ref="I2:L2"/>
    <mergeCell ref="P2:S2"/>
    <mergeCell ref="T2:W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520b19c-6891-4242-b4ef-abbc246609b2">
      <Terms xmlns="http://schemas.microsoft.com/office/infopath/2007/PartnerControls"/>
    </lcf76f155ced4ddcb4097134ff3c332f>
    <TaxCatchAll xmlns="07e2379e-39d5-4d72-bdee-b0673b32410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F1323B198DECE143A5933CD561FACB4A" ma:contentTypeVersion="13" ma:contentTypeDescription="Skapa ett nytt dokument." ma:contentTypeScope="" ma:versionID="4b4126eca6743852f47424ca05714be7">
  <xsd:schema xmlns:xsd="http://www.w3.org/2001/XMLSchema" xmlns:xs="http://www.w3.org/2001/XMLSchema" xmlns:p="http://schemas.microsoft.com/office/2006/metadata/properties" xmlns:ns2="c520b19c-6891-4242-b4ef-abbc246609b2" xmlns:ns3="07e2379e-39d5-4d72-bdee-b0673b324105" targetNamespace="http://schemas.microsoft.com/office/2006/metadata/properties" ma:root="true" ma:fieldsID="d07c80676bfe4e2be077652d36fbcb3d" ns2:_="" ns3:_="">
    <xsd:import namespace="c520b19c-6891-4242-b4ef-abbc246609b2"/>
    <xsd:import namespace="07e2379e-39d5-4d72-bdee-b0673b3241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0b19c-6891-4242-b4ef-abbc24660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Bildmarkeringar" ma:readOnly="false" ma:fieldId="{5cf76f15-5ced-4ddc-b409-7134ff3c332f}" ma:taxonomyMulti="true" ma:sspId="efd87c23-3b26-4c21-8b68-2b726711386c"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e2379e-39d5-4d72-bdee-b0673b32410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e910031-78d3-4aff-8874-64e7053dbf0b}" ma:internalName="TaxCatchAll" ma:showField="CatchAllData" ma:web="07e2379e-39d5-4d72-bdee-b0673b3241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88569B-1DD3-49B3-9D19-3FD68492A222}">
  <ds:schemaRefs>
    <ds:schemaRef ds:uri="http://schemas.microsoft.com/sharepoint/v3/contenttype/forms"/>
  </ds:schemaRefs>
</ds:datastoreItem>
</file>

<file path=customXml/itemProps2.xml><?xml version="1.0" encoding="utf-8"?>
<ds:datastoreItem xmlns:ds="http://schemas.openxmlformats.org/officeDocument/2006/customXml" ds:itemID="{BD341A7D-B807-43BF-84F0-CFEF25BBB4B7}">
  <ds:schemaRefs>
    <ds:schemaRef ds:uri="http://schemas.microsoft.com/office/infopath/2007/PartnerControls"/>
    <ds:schemaRef ds:uri="http://purl.org/dc/elements/1.1/"/>
    <ds:schemaRef ds:uri="http://schemas.microsoft.com/office/2006/metadata/properties"/>
    <ds:schemaRef ds:uri="c520b19c-6891-4242-b4ef-abbc246609b2"/>
    <ds:schemaRef ds:uri="07e2379e-39d5-4d72-bdee-b0673b324105"/>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0EE31545-4A96-452E-8DB3-221907995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20b19c-6891-4242-b4ef-abbc246609b2"/>
    <ds:schemaRef ds:uri="07e2379e-39d5-4d72-bdee-b0673b3241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Extraction</vt:lpstr>
      <vt:lpstr>Risk of bias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Josefine Andin</dc:creator>
  <cp:keywords/>
  <dc:description/>
  <cp:lastModifiedBy>Josefine Andin</cp:lastModifiedBy>
  <cp:revision/>
  <dcterms:created xsi:type="dcterms:W3CDTF">2024-09-04T08:34:12Z</dcterms:created>
  <dcterms:modified xsi:type="dcterms:W3CDTF">2024-12-18T09:57:19Z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0x010100F1323B198DECE143A5933CD561FACB4A</vt:lpwstr>
  </property>
  <property fmtid="{D5CDD505-2E9C-101B-9397-08002B2CF9AE}" pid="3" name="MediaServiceImageTags">
    <vt:lpwstr/>
  </property>
</Properties>
</file>