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JetDrive/GitHub/statistics-for-analytics/computations/"/>
    </mc:Choice>
  </mc:AlternateContent>
  <xr:revisionPtr revIDLastSave="0" documentId="10_ncr:8100000_{D554FC58-08E4-E54F-95B8-4C05A9DD7D7B}" xr6:coauthVersionLast="32" xr6:coauthVersionMax="32" xr10:uidLastSave="{00000000-0000-0000-0000-000000000000}"/>
  <bookViews>
    <workbookView xWindow="0" yWindow="440" windowWidth="26800" windowHeight="16720" xr2:uid="{00000000-000D-0000-FFFF-FFFF00000000}"/>
  </bookViews>
  <sheets>
    <sheet name="Hoja2" sheetId="2" r:id="rId1"/>
  </sheets>
  <definedNames>
    <definedName name="solver_adj" localSheetId="0" hidden="1">Hoja2!$J$52:$K$59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Hoja2!$K$71</definedName>
    <definedName name="solver_lhs2" localSheetId="0" hidden="1">Hoja2!$M$36:$N$39</definedName>
    <definedName name="solver_lhs3" localSheetId="0" hidden="1">Hoja2!$M$44:$N$45</definedName>
    <definedName name="solver_lhs4" localSheetId="0" hidden="1">Hoja2!$R$56:$R$57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Hoja2!$L$59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2" l="1"/>
  <c r="D76" i="2" s="1"/>
  <c r="E54" i="2"/>
  <c r="D77" i="2" s="1"/>
  <c r="E55" i="2"/>
  <c r="D78" i="2" s="1"/>
  <c r="E56" i="2"/>
  <c r="D79" i="2" s="1"/>
  <c r="E57" i="2"/>
  <c r="D80" i="2" s="1"/>
  <c r="E58" i="2"/>
  <c r="D81" i="2" s="1"/>
  <c r="E59" i="2"/>
  <c r="D82" i="2" s="1"/>
  <c r="E52" i="2"/>
  <c r="D75" i="2" s="1"/>
  <c r="D53" i="2"/>
  <c r="D64" i="2" s="1"/>
  <c r="D54" i="2"/>
  <c r="D65" i="2" s="1"/>
  <c r="D55" i="2"/>
  <c r="D66" i="2" s="1"/>
  <c r="D56" i="2"/>
  <c r="D67" i="2" s="1"/>
  <c r="D57" i="2"/>
  <c r="D68" i="2" s="1"/>
  <c r="D58" i="2"/>
  <c r="D69" i="2" s="1"/>
  <c r="D59" i="2"/>
  <c r="D70" i="2" s="1"/>
  <c r="D52" i="2"/>
  <c r="D63" i="2" s="1"/>
  <c r="L39" i="2"/>
  <c r="N39" i="2" s="1"/>
  <c r="L38" i="2"/>
  <c r="N38" i="2" s="1"/>
  <c r="K37" i="2"/>
  <c r="M37" i="2" s="1"/>
  <c r="K45" i="2"/>
  <c r="M45" i="2" s="1"/>
  <c r="K44" i="2" l="1"/>
  <c r="M44" i="2" s="1"/>
  <c r="L44" i="2"/>
  <c r="N44" i="2" s="1"/>
  <c r="L45" i="2"/>
  <c r="N45" i="2" s="1"/>
  <c r="K39" i="2"/>
  <c r="M39" i="2" s="1"/>
  <c r="L37" i="2"/>
  <c r="N37" i="2" s="1"/>
  <c r="L59" i="2"/>
  <c r="K38" i="2"/>
  <c r="M38" i="2" s="1"/>
  <c r="K36" i="2"/>
  <c r="M36" i="2" s="1"/>
  <c r="L36" i="2"/>
  <c r="N36" i="2" s="1"/>
  <c r="H79" i="2"/>
  <c r="H75" i="2"/>
  <c r="G79" i="2"/>
  <c r="G78" i="2"/>
  <c r="F81" i="2"/>
  <c r="F80" i="2"/>
  <c r="F78" i="2"/>
  <c r="F82" i="2" s="1"/>
  <c r="F77" i="2"/>
  <c r="F76" i="2"/>
  <c r="F75" i="2"/>
  <c r="F79" i="2" s="1"/>
  <c r="E78" i="2"/>
  <c r="E82" i="2" s="1"/>
  <c r="E77" i="2"/>
  <c r="E81" i="2" s="1"/>
  <c r="E76" i="2"/>
  <c r="E80" i="2" s="1"/>
  <c r="E75" i="2"/>
  <c r="E79" i="2" s="1"/>
  <c r="H80" i="2"/>
  <c r="H81" i="2" s="1"/>
  <c r="H82" i="2" s="1"/>
  <c r="H76" i="2"/>
  <c r="H77" i="2" s="1"/>
  <c r="H67" i="2"/>
  <c r="H68" i="2" s="1"/>
  <c r="H69" i="2" s="1"/>
  <c r="H70" i="2" s="1"/>
  <c r="H63" i="2"/>
  <c r="H64" i="2" s="1"/>
  <c r="G70" i="2"/>
  <c r="G82" i="2" s="1"/>
  <c r="G69" i="2"/>
  <c r="G81" i="2" s="1"/>
  <c r="G68" i="2"/>
  <c r="G80" i="2" s="1"/>
  <c r="G67" i="2"/>
  <c r="G66" i="2"/>
  <c r="G65" i="2"/>
  <c r="G77" i="2" s="1"/>
  <c r="G64" i="2"/>
  <c r="G76" i="2" s="1"/>
  <c r="G63" i="2"/>
  <c r="G75" i="2" s="1"/>
  <c r="I75" i="2" s="1"/>
  <c r="F69" i="2"/>
  <c r="F66" i="2"/>
  <c r="F70" i="2" s="1"/>
  <c r="F65" i="2"/>
  <c r="F64" i="2"/>
  <c r="F68" i="2" s="1"/>
  <c r="F63" i="2"/>
  <c r="F67" i="2" s="1"/>
  <c r="E66" i="2"/>
  <c r="E70" i="2" s="1"/>
  <c r="E65" i="2"/>
  <c r="E69" i="2" s="1"/>
  <c r="I69" i="2" s="1"/>
  <c r="E64" i="2"/>
  <c r="E68" i="2" s="1"/>
  <c r="I68" i="2" s="1"/>
  <c r="E63" i="2"/>
  <c r="D21" i="2"/>
  <c r="D20" i="2"/>
  <c r="D19" i="2"/>
  <c r="C19" i="2"/>
  <c r="I80" i="2" l="1"/>
  <c r="I76" i="2"/>
  <c r="I77" i="2"/>
  <c r="I63" i="2"/>
  <c r="I79" i="2"/>
  <c r="I81" i="2"/>
  <c r="I82" i="2"/>
  <c r="H65" i="2"/>
  <c r="I64" i="2"/>
  <c r="E67" i="2"/>
  <c r="I67" i="2" s="1"/>
  <c r="I70" i="2"/>
  <c r="H78" i="2"/>
  <c r="I78" i="2" s="1"/>
  <c r="I27" i="2"/>
  <c r="I26" i="2"/>
  <c r="I21" i="2"/>
  <c r="I20" i="2"/>
  <c r="I19" i="2"/>
  <c r="C27" i="2"/>
  <c r="H27" i="2" s="1"/>
  <c r="C26" i="2"/>
  <c r="H26" i="2" s="1"/>
  <c r="D27" i="2"/>
  <c r="D26" i="2"/>
  <c r="C20" i="2"/>
  <c r="H20" i="2" s="1"/>
  <c r="C21" i="2"/>
  <c r="H21" i="2" s="1"/>
  <c r="H19" i="2"/>
  <c r="I83" i="2" l="1"/>
  <c r="H66" i="2"/>
  <c r="I66" i="2" s="1"/>
  <c r="I65" i="2"/>
  <c r="I71" i="2" s="1"/>
  <c r="J27" i="2"/>
  <c r="J19" i="2"/>
  <c r="J20" i="2"/>
  <c r="E26" i="2"/>
  <c r="J26" i="2"/>
  <c r="J21" i="2"/>
  <c r="E20" i="2"/>
  <c r="E21" i="2"/>
  <c r="E27" i="2"/>
  <c r="E19" i="2"/>
  <c r="J83" i="2" l="1"/>
  <c r="J71" i="2"/>
  <c r="K71" i="2" s="1"/>
  <c r="J22" i="2"/>
  <c r="J28" i="2"/>
  <c r="J30" i="2"/>
  <c r="E22" i="2"/>
  <c r="E28" i="2"/>
  <c r="E30" i="2" l="1"/>
</calcChain>
</file>

<file path=xl/sharedStrings.xml><?xml version="1.0" encoding="utf-8"?>
<sst xmlns="http://schemas.openxmlformats.org/spreadsheetml/2006/main" count="184" uniqueCount="66">
  <si>
    <t>Salmon</t>
  </si>
  <si>
    <t>sea bass</t>
  </si>
  <si>
    <t>light</t>
  </si>
  <si>
    <t>medum</t>
  </si>
  <si>
    <t>dark</t>
  </si>
  <si>
    <t>wide</t>
  </si>
  <si>
    <t>thin</t>
  </si>
  <si>
    <t>Evidencia</t>
  </si>
  <si>
    <t>Pp =</t>
  </si>
  <si>
    <t xml:space="preserve">winter </t>
  </si>
  <si>
    <t xml:space="preserve">spirng </t>
  </si>
  <si>
    <t xml:space="preserve">summer </t>
  </si>
  <si>
    <t xml:space="preserve">autumn </t>
  </si>
  <si>
    <t xml:space="preserve">north </t>
  </si>
  <si>
    <t xml:space="preserve">south </t>
  </si>
  <si>
    <t xml:space="preserve">light </t>
  </si>
  <si>
    <t xml:space="preserve">medum </t>
  </si>
  <si>
    <t xml:space="preserve">dark </t>
  </si>
  <si>
    <t xml:space="preserve">wide </t>
  </si>
  <si>
    <t xml:space="preserve">thin </t>
  </si>
  <si>
    <t xml:space="preserve">Salmon </t>
  </si>
  <si>
    <t xml:space="preserve">Sea bass </t>
  </si>
  <si>
    <r>
      <t>P(e</t>
    </r>
    <r>
      <rPr>
        <vertAlign val="subscript"/>
        <sz val="12"/>
        <color theme="1"/>
        <rFont val="Calibri (Cuerpo)"/>
      </rPr>
      <t>C</t>
    </r>
    <r>
      <rPr>
        <sz val="12"/>
        <color theme="1"/>
        <rFont val="Calibri"/>
        <family val="2"/>
        <scheme val="minor"/>
      </rPr>
      <t>|c</t>
    </r>
    <r>
      <rPr>
        <vertAlign val="subscript"/>
        <sz val="12"/>
        <color theme="1"/>
        <rFont val="Calibri (Cuerpo)"/>
      </rPr>
      <t>i</t>
    </r>
    <r>
      <rPr>
        <sz val="12"/>
        <color theme="1"/>
        <rFont val="Calibri"/>
        <family val="2"/>
        <scheme val="minor"/>
      </rPr>
      <t>)</t>
    </r>
  </si>
  <si>
    <r>
      <t>P(c</t>
    </r>
    <r>
      <rPr>
        <vertAlign val="subscript"/>
        <sz val="12"/>
        <color theme="1"/>
        <rFont val="Calibri (Cuerpo)"/>
      </rPr>
      <t>i</t>
    </r>
    <r>
      <rPr>
        <sz val="12"/>
        <color theme="1"/>
        <rFont val="Calibri"/>
        <family val="2"/>
        <scheme val="minor"/>
      </rPr>
      <t>|x</t>
    </r>
    <r>
      <rPr>
        <vertAlign val="subscript"/>
        <sz val="12"/>
        <color theme="1"/>
        <rFont val="Calibri (Cuerpo)"/>
      </rPr>
      <t>1</t>
    </r>
    <r>
      <rPr>
        <sz val="12"/>
        <color theme="1"/>
        <rFont val="Calibri"/>
        <family val="2"/>
        <scheme val="minor"/>
      </rPr>
      <t>)</t>
    </r>
  </si>
  <si>
    <t>*</t>
  </si>
  <si>
    <r>
      <t>P(e</t>
    </r>
    <r>
      <rPr>
        <vertAlign val="subscript"/>
        <sz val="12"/>
        <color theme="1"/>
        <rFont val="Calibri (Cuerpo)"/>
      </rPr>
      <t>D</t>
    </r>
    <r>
      <rPr>
        <sz val="12"/>
        <color theme="1"/>
        <rFont val="Calibri"/>
        <family val="2"/>
        <scheme val="minor"/>
      </rPr>
      <t>|d</t>
    </r>
    <r>
      <rPr>
        <vertAlign val="subscript"/>
        <sz val="12"/>
        <color theme="1"/>
        <rFont val="Calibri (Cuerpo)"/>
      </rPr>
      <t>i</t>
    </r>
    <r>
      <rPr>
        <sz val="12"/>
        <color theme="1"/>
        <rFont val="Calibri"/>
        <family val="2"/>
        <scheme val="minor"/>
      </rPr>
      <t>)</t>
    </r>
  </si>
  <si>
    <r>
      <t>P(d</t>
    </r>
    <r>
      <rPr>
        <vertAlign val="subscript"/>
        <sz val="12"/>
        <color theme="1"/>
        <rFont val="Calibri (Cuerpo)"/>
      </rPr>
      <t>i</t>
    </r>
    <r>
      <rPr>
        <sz val="12"/>
        <color theme="1"/>
        <rFont val="Calibri"/>
        <family val="2"/>
        <scheme val="minor"/>
      </rPr>
      <t>|x</t>
    </r>
    <r>
      <rPr>
        <vertAlign val="subscript"/>
        <sz val="12"/>
        <color theme="1"/>
        <rFont val="Calibri (Cuerpo)"/>
      </rPr>
      <t>1</t>
    </r>
    <r>
      <rPr>
        <sz val="12"/>
        <color theme="1"/>
        <rFont val="Calibri"/>
        <family val="2"/>
        <scheme val="minor"/>
      </rPr>
      <t>)</t>
    </r>
  </si>
  <si>
    <t xml:space="preserve">P(eD|x1) = </t>
  </si>
  <si>
    <r>
      <t>P(c</t>
    </r>
    <r>
      <rPr>
        <vertAlign val="subscript"/>
        <sz val="12"/>
        <color theme="1"/>
        <rFont val="Calibri (Cuerpo)"/>
      </rPr>
      <t>i</t>
    </r>
    <r>
      <rPr>
        <sz val="12"/>
        <color theme="1"/>
        <rFont val="Calibri"/>
        <family val="2"/>
        <scheme val="minor"/>
      </rPr>
      <t>|x</t>
    </r>
    <r>
      <rPr>
        <vertAlign val="subscript"/>
        <sz val="12"/>
        <color theme="1"/>
        <rFont val="Calibri (Cuerpo)"/>
      </rPr>
      <t>2</t>
    </r>
    <r>
      <rPr>
        <sz val="12"/>
        <color theme="1"/>
        <rFont val="Calibri"/>
        <family val="2"/>
        <scheme val="minor"/>
      </rPr>
      <t>)</t>
    </r>
  </si>
  <si>
    <r>
      <t>P(d</t>
    </r>
    <r>
      <rPr>
        <vertAlign val="subscript"/>
        <sz val="12"/>
        <color theme="1"/>
        <rFont val="Calibri (Cuerpo)"/>
      </rPr>
      <t>i</t>
    </r>
    <r>
      <rPr>
        <sz val="12"/>
        <color theme="1"/>
        <rFont val="Calibri"/>
        <family val="2"/>
        <scheme val="minor"/>
      </rPr>
      <t>|x</t>
    </r>
    <r>
      <rPr>
        <vertAlign val="subscript"/>
        <sz val="12"/>
        <color theme="1"/>
        <rFont val="Calibri (Cuerpo)"/>
      </rPr>
      <t>2</t>
    </r>
    <r>
      <rPr>
        <sz val="12"/>
        <color theme="1"/>
        <rFont val="Calibri"/>
        <family val="2"/>
        <scheme val="minor"/>
      </rPr>
      <t>)</t>
    </r>
  </si>
  <si>
    <t xml:space="preserve">P(eD|x2) = </t>
  </si>
  <si>
    <r>
      <t>P(x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 xml:space="preserve"> | a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, b</t>
    </r>
    <r>
      <rPr>
        <b/>
        <vertAlign val="subscript"/>
        <sz val="12"/>
        <color theme="1"/>
        <rFont val="Calibri (Cuerpo)"/>
      </rPr>
      <t>k</t>
    </r>
    <r>
      <rPr>
        <b/>
        <sz val="12"/>
        <color theme="1"/>
        <rFont val="Calibri"/>
        <family val="2"/>
        <scheme val="minor"/>
      </rPr>
      <t>):</t>
    </r>
  </si>
  <si>
    <r>
      <t>P(d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 xml:space="preserve"> | x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>):</t>
    </r>
  </si>
  <si>
    <r>
      <t>P(x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 xml:space="preserve"> | a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):</t>
    </r>
  </si>
  <si>
    <r>
      <t>P(x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 xml:space="preserve"> | b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):</t>
    </r>
  </si>
  <si>
    <r>
      <t>P(c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 xml:space="preserve"> | x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>):</t>
    </r>
  </si>
  <si>
    <r>
      <t>a</t>
    </r>
    <r>
      <rPr>
        <b/>
        <vertAlign val="subscript"/>
        <sz val="12"/>
        <color theme="1"/>
        <rFont val="Calibri (Cuerpo)"/>
      </rPr>
      <t>i</t>
    </r>
  </si>
  <si>
    <r>
      <t>b</t>
    </r>
    <r>
      <rPr>
        <b/>
        <vertAlign val="subscript"/>
        <sz val="12"/>
        <color theme="1"/>
        <rFont val="Calibri (Cuerpo)"/>
      </rPr>
      <t>j</t>
    </r>
  </si>
  <si>
    <t>eA</t>
  </si>
  <si>
    <t>eB</t>
  </si>
  <si>
    <r>
      <t>P(e</t>
    </r>
    <r>
      <rPr>
        <b/>
        <vertAlign val="subscript"/>
        <sz val="12"/>
        <color theme="1"/>
        <rFont val="Calibri (Cuerpo)"/>
      </rPr>
      <t>C</t>
    </r>
    <r>
      <rPr>
        <b/>
        <sz val="12"/>
        <color theme="1"/>
        <rFont val="Calibri"/>
        <family val="2"/>
        <scheme val="minor"/>
      </rPr>
      <t>|x</t>
    </r>
    <r>
      <rPr>
        <b/>
        <vertAlign val="subscript"/>
        <sz val="12"/>
        <color theme="1"/>
        <rFont val="Calibri (Cuerpo)"/>
      </rPr>
      <t>1</t>
    </r>
    <r>
      <rPr>
        <b/>
        <sz val="12"/>
        <color theme="1"/>
        <rFont val="Calibri"/>
        <family val="2"/>
        <scheme val="minor"/>
      </rPr>
      <t>)</t>
    </r>
  </si>
  <si>
    <r>
      <t>P(e</t>
    </r>
    <r>
      <rPr>
        <b/>
        <vertAlign val="subscript"/>
        <sz val="12"/>
        <color theme="1"/>
        <rFont val="Calibri (Cuerpo)"/>
      </rPr>
      <t>C</t>
    </r>
    <r>
      <rPr>
        <b/>
        <sz val="12"/>
        <color theme="1"/>
        <rFont val="Calibri"/>
        <family val="2"/>
        <scheme val="minor"/>
      </rPr>
      <t>|x</t>
    </r>
    <r>
      <rPr>
        <b/>
        <vertAlign val="subscript"/>
        <sz val="12"/>
        <color theme="1"/>
        <rFont val="Calibri (Cuerpo)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</si>
  <si>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P(e</t>
    </r>
    <r>
      <rPr>
        <vertAlign val="subscript"/>
        <sz val="12"/>
        <color theme="1"/>
        <rFont val="Calibri (Cuerpo)"/>
      </rPr>
      <t>C</t>
    </r>
    <r>
      <rPr>
        <sz val="12"/>
        <color theme="1"/>
        <rFont val="Calibri"/>
        <family val="2"/>
        <scheme val="minor"/>
      </rPr>
      <t>|x</t>
    </r>
    <r>
      <rPr>
        <vertAlign val="subscript"/>
        <sz val="12"/>
        <color theme="1"/>
        <rFont val="Calibri (Cuerpo)"/>
      </rPr>
      <t>1</t>
    </r>
    <r>
      <rPr>
        <sz val="12"/>
        <color theme="1"/>
        <rFont val="Calibri"/>
        <family val="2"/>
        <scheme val="minor"/>
      </rPr>
      <t>) =</t>
    </r>
  </si>
  <si>
    <r>
      <t>P(e</t>
    </r>
    <r>
      <rPr>
        <b/>
        <vertAlign val="subscript"/>
        <sz val="12"/>
        <color theme="1"/>
        <rFont val="Calibri (Cuerpo)"/>
      </rPr>
      <t>D</t>
    </r>
    <r>
      <rPr>
        <b/>
        <sz val="12"/>
        <color theme="1"/>
        <rFont val="Calibri"/>
        <family val="2"/>
        <scheme val="minor"/>
      </rPr>
      <t>|x</t>
    </r>
    <r>
      <rPr>
        <b/>
        <vertAlign val="subscript"/>
        <sz val="12"/>
        <color theme="1"/>
        <rFont val="Calibri (Cuerpo)"/>
      </rPr>
      <t>1</t>
    </r>
    <r>
      <rPr>
        <b/>
        <sz val="12"/>
        <color theme="1"/>
        <rFont val="Calibri"/>
        <family val="2"/>
        <scheme val="minor"/>
      </rPr>
      <t>)</t>
    </r>
  </si>
  <si>
    <r>
      <t>P(e</t>
    </r>
    <r>
      <rPr>
        <b/>
        <vertAlign val="subscript"/>
        <sz val="12"/>
        <color theme="1"/>
        <rFont val="Calibri (Cuerpo)"/>
      </rPr>
      <t>D</t>
    </r>
    <r>
      <rPr>
        <b/>
        <sz val="12"/>
        <color theme="1"/>
        <rFont val="Calibri"/>
        <family val="2"/>
        <scheme val="minor"/>
      </rPr>
      <t>|x</t>
    </r>
    <r>
      <rPr>
        <b/>
        <vertAlign val="subscript"/>
        <sz val="12"/>
        <color theme="1"/>
        <rFont val="Calibri (Cuerpo)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</si>
  <si>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e</t>
    </r>
    <r>
      <rPr>
        <b/>
        <vertAlign val="subscript"/>
        <sz val="12"/>
        <color theme="1"/>
        <rFont val="Calibri (Cuerpo)"/>
      </rPr>
      <t>A</t>
    </r>
  </si>
  <si>
    <r>
      <t>e</t>
    </r>
    <r>
      <rPr>
        <b/>
        <vertAlign val="subscript"/>
        <sz val="12"/>
        <color theme="1"/>
        <rFont val="Calibri (Cuerpo)"/>
      </rPr>
      <t>B</t>
    </r>
  </si>
  <si>
    <r>
      <t>e</t>
    </r>
    <r>
      <rPr>
        <b/>
        <vertAlign val="subscript"/>
        <sz val="12"/>
        <color theme="1"/>
        <rFont val="Calibri (Cuerpo)"/>
      </rPr>
      <t>C</t>
    </r>
  </si>
  <si>
    <r>
      <t>e</t>
    </r>
    <r>
      <rPr>
        <b/>
        <vertAlign val="subscript"/>
        <sz val="12"/>
        <color theme="1"/>
        <rFont val="Calibri (Cuerpo)"/>
      </rPr>
      <t>D</t>
    </r>
  </si>
  <si>
    <r>
      <t>P(e</t>
    </r>
    <r>
      <rPr>
        <vertAlign val="subscript"/>
        <sz val="12"/>
        <color theme="1"/>
        <rFont val="Calibri (Cuerpo)"/>
      </rPr>
      <t>C</t>
    </r>
    <r>
      <rPr>
        <sz val="12"/>
        <color theme="1"/>
        <rFont val="Calibri"/>
        <family val="2"/>
        <scheme val="minor"/>
      </rPr>
      <t>|x</t>
    </r>
    <r>
      <rPr>
        <vertAlign val="subscript"/>
        <sz val="12"/>
        <color theme="1"/>
        <rFont val="Calibri (Cuerpo)"/>
      </rPr>
      <t>2</t>
    </r>
    <r>
      <rPr>
        <sz val="12"/>
        <color theme="1"/>
        <rFont val="Calibri"/>
        <family val="2"/>
        <scheme val="minor"/>
      </rPr>
      <t>) =</t>
    </r>
  </si>
  <si>
    <t>CALCULOS</t>
  </si>
  <si>
    <r>
      <t>P</t>
    </r>
    <r>
      <rPr>
        <b/>
        <vertAlign val="subscript"/>
        <sz val="12"/>
        <color theme="1"/>
        <rFont val="Calibri (Cuerpo)"/>
      </rPr>
      <t>C</t>
    </r>
    <r>
      <rPr>
        <b/>
        <sz val="12"/>
        <color theme="1"/>
        <rFont val="Calibri"/>
        <family val="2"/>
        <scheme val="minor"/>
      </rPr>
      <t xml:space="preserve"> (x</t>
    </r>
    <r>
      <rPr>
        <b/>
        <vertAlign val="subscript"/>
        <sz val="12"/>
        <color theme="1"/>
        <rFont val="Calibri (Cuerpo)"/>
      </rPr>
      <t>1</t>
    </r>
    <r>
      <rPr>
        <b/>
        <sz val="12"/>
        <color theme="1"/>
        <rFont val="Calibri"/>
        <family val="2"/>
        <scheme val="minor"/>
      </rPr>
      <t>) =</t>
    </r>
  </si>
  <si>
    <r>
      <t>P</t>
    </r>
    <r>
      <rPr>
        <b/>
        <vertAlign val="subscript"/>
        <sz val="12"/>
        <color theme="1"/>
        <rFont val="Calibri (Cuerpo)"/>
      </rPr>
      <t>C</t>
    </r>
    <r>
      <rPr>
        <b/>
        <sz val="12"/>
        <color theme="1"/>
        <rFont val="Calibri"/>
        <family val="2"/>
        <scheme val="minor"/>
      </rPr>
      <t xml:space="preserve"> (x</t>
    </r>
    <r>
      <rPr>
        <b/>
        <vertAlign val="subscript"/>
        <sz val="12"/>
        <color theme="1"/>
        <rFont val="Calibri (Cuerpo)"/>
      </rPr>
      <t>2</t>
    </r>
    <r>
      <rPr>
        <b/>
        <sz val="12"/>
        <color theme="1"/>
        <rFont val="Calibri"/>
        <family val="2"/>
        <scheme val="minor"/>
      </rPr>
      <t>) =</t>
    </r>
  </si>
  <si>
    <r>
      <t>P(x1 | a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>, b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)</t>
    </r>
  </si>
  <si>
    <r>
      <t>P(a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>)</t>
    </r>
  </si>
  <si>
    <r>
      <t>P(x</t>
    </r>
    <r>
      <rPr>
        <b/>
        <vertAlign val="subscript"/>
        <sz val="12"/>
        <color theme="1"/>
        <rFont val="Calibri (Cuerpo)"/>
      </rPr>
      <t>1</t>
    </r>
    <r>
      <rPr>
        <b/>
        <sz val="12"/>
        <color theme="1"/>
        <rFont val="Calibri"/>
        <family val="2"/>
        <scheme val="minor"/>
      </rPr>
      <t xml:space="preserve"> | a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>)</t>
    </r>
  </si>
  <si>
    <r>
      <t>P(b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)</t>
    </r>
  </si>
  <si>
    <r>
      <t>P(x</t>
    </r>
    <r>
      <rPr>
        <b/>
        <vertAlign val="subscript"/>
        <sz val="12"/>
        <color theme="1"/>
        <rFont val="Calibri (Cuerpo)"/>
      </rPr>
      <t>1</t>
    </r>
    <r>
      <rPr>
        <b/>
        <sz val="12"/>
        <color theme="1"/>
        <rFont val="Calibri"/>
        <family val="2"/>
        <scheme val="minor"/>
      </rPr>
      <t xml:space="preserve"> | b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)</t>
    </r>
  </si>
  <si>
    <r>
      <t>P(x2 | a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>, b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)</t>
    </r>
  </si>
  <si>
    <r>
      <t>P(x</t>
    </r>
    <r>
      <rPr>
        <b/>
        <vertAlign val="subscript"/>
        <sz val="12"/>
        <color theme="1"/>
        <rFont val="Calibri (Cuerpo)"/>
      </rPr>
      <t>2</t>
    </r>
    <r>
      <rPr>
        <b/>
        <sz val="12"/>
        <color theme="1"/>
        <rFont val="Calibri"/>
        <family val="2"/>
        <scheme val="minor"/>
      </rPr>
      <t xml:space="preserve"> | a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>)</t>
    </r>
  </si>
  <si>
    <r>
      <t>P(x</t>
    </r>
    <r>
      <rPr>
        <b/>
        <vertAlign val="subscript"/>
        <sz val="12"/>
        <color theme="1"/>
        <rFont val="Calibri (Cuerpo)"/>
      </rPr>
      <t>2</t>
    </r>
    <r>
      <rPr>
        <b/>
        <sz val="12"/>
        <color theme="1"/>
        <rFont val="Calibri"/>
        <family val="2"/>
        <scheme val="minor"/>
      </rPr>
      <t xml:space="preserve"> | b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)</t>
    </r>
  </si>
  <si>
    <r>
      <t>P(x</t>
    </r>
    <r>
      <rPr>
        <b/>
        <vertAlign val="subscript"/>
        <sz val="12"/>
        <color theme="1"/>
        <rFont val="Calibri (Cuerpo)"/>
      </rPr>
      <t>i</t>
    </r>
    <r>
      <rPr>
        <b/>
        <sz val="12"/>
        <color theme="1"/>
        <rFont val="Calibri"/>
        <family val="2"/>
        <scheme val="minor"/>
      </rPr>
      <t>, a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, b</t>
    </r>
    <r>
      <rPr>
        <b/>
        <vertAlign val="subscript"/>
        <sz val="12"/>
        <color theme="1"/>
        <rFont val="Calibri (Cuerpo)"/>
      </rPr>
      <t>k</t>
    </r>
    <r>
      <rPr>
        <b/>
        <sz val="12"/>
        <color theme="1"/>
        <rFont val="Calibri"/>
        <family val="2"/>
        <scheme val="minor"/>
      </rPr>
      <t>):</t>
    </r>
  </si>
  <si>
    <r>
      <t>P(a</t>
    </r>
    <r>
      <rPr>
        <b/>
        <vertAlign val="subscript"/>
        <sz val="12"/>
        <color theme="1"/>
        <rFont val="Calibri (Cuerpo)"/>
      </rPr>
      <t>j</t>
    </r>
    <r>
      <rPr>
        <b/>
        <sz val="12"/>
        <color theme="1"/>
        <rFont val="Calibri"/>
        <family val="2"/>
        <scheme val="minor"/>
      </rPr>
      <t>)</t>
    </r>
  </si>
  <si>
    <t>spring</t>
  </si>
  <si>
    <t>suma = 0</t>
  </si>
  <si>
    <t xml:space="preserve">spring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</si>
</sst>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Cuerpo)"/>
    </font>
    <font>
      <b/>
      <vertAlign val="subscript"/>
      <sz val="12"/>
      <color theme="1"/>
      <name val="Calibri (Cuerpo)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3" fillId="0" borderId="0" xfId="0" applyFont="1" applyBorder="1"/>
    <xf numFmtId="164" fontId="3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2" fontId="3" fillId="2" borderId="10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2" fontId="4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2" fontId="3" fillId="2" borderId="2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3" borderId="8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9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4" borderId="4" xfId="0" applyNumberFormat="1" applyFont="1" applyFill="1" applyBorder="1" applyAlignment="1">
      <alignment horizontal="center"/>
    </xf>
    <xf numFmtId="2" fontId="3" fillId="4" borderId="9" xfId="0" applyNumberFormat="1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8" xfId="0" applyNumberFormat="1" applyFont="1" applyFill="1" applyBorder="1" applyAlignment="1">
      <alignment horizontal="center"/>
    </xf>
    <xf numFmtId="2" fontId="3" fillId="5" borderId="9" xfId="0" applyNumberFormat="1" applyFont="1" applyFill="1" applyBorder="1" applyAlignment="1">
      <alignment horizontal="center"/>
    </xf>
    <xf numFmtId="2" fontId="3" fillId="6" borderId="4" xfId="0" applyNumberFormat="1" applyFont="1" applyFill="1" applyBorder="1" applyAlignment="1">
      <alignment horizontal="center"/>
    </xf>
    <xf numFmtId="2" fontId="3" fillId="6" borderId="5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7" borderId="0" xfId="0" applyFont="1" applyFill="1"/>
    <xf numFmtId="0" fontId="3" fillId="7" borderId="0" xfId="0" applyFont="1" applyFill="1"/>
    <xf numFmtId="0" fontId="4" fillId="6" borderId="0" xfId="0" applyFont="1" applyFill="1" applyAlignment="1">
      <alignment horizontal="left"/>
    </xf>
    <xf numFmtId="0" fontId="3" fillId="6" borderId="0" xfId="0" applyFont="1" applyFill="1"/>
    <xf numFmtId="0" fontId="4" fillId="0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7" borderId="0" xfId="0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left"/>
    </xf>
    <xf numFmtId="0" fontId="3" fillId="8" borderId="0" xfId="0" applyFont="1" applyFill="1"/>
    <xf numFmtId="0" fontId="3" fillId="8" borderId="0" xfId="0" applyFont="1" applyFill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0" xfId="0" applyFont="1" applyFill="1" applyAlignment="1">
      <alignment horizontal="left"/>
    </xf>
    <xf numFmtId="0" fontId="2" fillId="8" borderId="0" xfId="0" applyFont="1" applyFill="1" applyAlignment="1">
      <alignment horizontal="right"/>
    </xf>
    <xf numFmtId="164" fontId="3" fillId="8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4" fillId="7" borderId="0" xfId="0" applyFont="1" applyFill="1" applyAlignment="1">
      <alignment horizontal="left"/>
    </xf>
    <xf numFmtId="0" fontId="3" fillId="7" borderId="0" xfId="0" applyFont="1" applyFill="1" applyBorder="1"/>
    <xf numFmtId="164" fontId="3" fillId="7" borderId="0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2" fontId="3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DE73-089D-A946-B2F7-3596EC68C654}">
  <dimension ref="A1:R83"/>
  <sheetViews>
    <sheetView tabSelected="1" topLeftCell="A46" zoomScale="130" zoomScaleNormal="130" workbookViewId="0">
      <selection activeCell="K71" sqref="K71"/>
    </sheetView>
  </sheetViews>
  <sheetFormatPr baseColWidth="10" defaultRowHeight="16"/>
  <cols>
    <col min="1" max="1" width="4" style="1" customWidth="1"/>
    <col min="2" max="2" width="9.5" style="2" customWidth="1"/>
    <col min="3" max="3" width="8.83203125" style="2" customWidth="1"/>
    <col min="4" max="4" width="11.6640625" style="2" customWidth="1"/>
    <col min="5" max="5" width="8.5" style="2" customWidth="1"/>
    <col min="6" max="6" width="8.6640625" style="2" customWidth="1"/>
    <col min="7" max="7" width="9.83203125" style="2" customWidth="1"/>
    <col min="8" max="11" width="9.5" style="2" customWidth="1"/>
    <col min="12" max="12" width="11.33203125" style="2" customWidth="1"/>
    <col min="13" max="17" width="10.83203125" style="2"/>
    <col min="18" max="18" width="12.33203125" style="2" customWidth="1"/>
    <col min="19" max="19" width="2.83203125" style="2" customWidth="1"/>
    <col min="20" max="16384" width="10.83203125" style="2"/>
  </cols>
  <sheetData>
    <row r="1" spans="1:15">
      <c r="I1" s="23"/>
    </row>
    <row r="2" spans="1:15" ht="18">
      <c r="A2" s="64" t="s">
        <v>35</v>
      </c>
      <c r="B2" s="65"/>
      <c r="C2" s="65"/>
      <c r="D2" s="65"/>
      <c r="E2" s="65"/>
      <c r="F2" s="66"/>
      <c r="G2" s="65"/>
      <c r="H2" s="65"/>
      <c r="I2" s="67"/>
      <c r="J2" s="65"/>
      <c r="K2" s="65"/>
      <c r="L2" s="65"/>
      <c r="M2" s="65"/>
      <c r="N2" s="65"/>
      <c r="O2" s="65"/>
    </row>
    <row r="3" spans="1:15">
      <c r="H3" s="15" t="s">
        <v>7</v>
      </c>
      <c r="I3" s="17"/>
    </row>
    <row r="4" spans="1:15" ht="19" thickBot="1">
      <c r="C4" s="3" t="s">
        <v>2</v>
      </c>
      <c r="D4" s="3" t="s">
        <v>3</v>
      </c>
      <c r="E4" s="3" t="s">
        <v>4</v>
      </c>
      <c r="F4" s="17"/>
      <c r="H4" s="15" t="s">
        <v>47</v>
      </c>
      <c r="I4" s="17"/>
    </row>
    <row r="5" spans="1:15">
      <c r="B5" s="1" t="s">
        <v>20</v>
      </c>
      <c r="C5" s="40">
        <v>0.33</v>
      </c>
      <c r="D5" s="37">
        <v>0.33</v>
      </c>
      <c r="E5" s="41">
        <v>0.34</v>
      </c>
      <c r="F5" s="17"/>
      <c r="G5" s="1" t="s">
        <v>15</v>
      </c>
      <c r="H5" s="27">
        <v>1</v>
      </c>
    </row>
    <row r="6" spans="1:15" ht="17" thickBot="1">
      <c r="B6" s="1" t="s">
        <v>21</v>
      </c>
      <c r="C6" s="42">
        <v>0.8</v>
      </c>
      <c r="D6" s="43">
        <v>0.1</v>
      </c>
      <c r="E6" s="44">
        <v>0.1</v>
      </c>
      <c r="G6" s="1" t="s">
        <v>16</v>
      </c>
      <c r="H6" s="28">
        <v>0.5</v>
      </c>
    </row>
    <row r="7" spans="1:15" ht="17" thickBot="1">
      <c r="G7" s="1" t="s">
        <v>17</v>
      </c>
      <c r="H7" s="29">
        <v>0</v>
      </c>
    </row>
    <row r="9" spans="1:15" ht="18">
      <c r="A9" s="64" t="s">
        <v>32</v>
      </c>
      <c r="B9" s="68"/>
      <c r="C9" s="68"/>
      <c r="D9" s="68"/>
      <c r="E9" s="68"/>
      <c r="F9" s="65"/>
      <c r="G9" s="65"/>
      <c r="H9" s="65"/>
      <c r="I9" s="65"/>
      <c r="J9" s="65"/>
      <c r="K9" s="65"/>
      <c r="L9" s="69"/>
      <c r="M9" s="70"/>
      <c r="N9" s="65"/>
      <c r="O9" s="65"/>
    </row>
    <row r="10" spans="1:15">
      <c r="H10" s="15" t="s">
        <v>7</v>
      </c>
      <c r="L10" s="25"/>
      <c r="M10" s="24"/>
    </row>
    <row r="11" spans="1:15" ht="19" thickBot="1">
      <c r="C11" s="3" t="s">
        <v>5</v>
      </c>
      <c r="D11" s="3" t="s">
        <v>6</v>
      </c>
      <c r="H11" s="15" t="s">
        <v>48</v>
      </c>
      <c r="L11" s="25"/>
      <c r="M11" s="24"/>
    </row>
    <row r="12" spans="1:15">
      <c r="A12" s="2"/>
      <c r="B12" s="1" t="s">
        <v>20</v>
      </c>
      <c r="C12" s="47">
        <v>0.4</v>
      </c>
      <c r="D12" s="48">
        <v>0.6</v>
      </c>
      <c r="G12" s="1" t="s">
        <v>18</v>
      </c>
      <c r="H12" s="27">
        <v>1</v>
      </c>
      <c r="L12" s="25"/>
      <c r="M12" s="24"/>
    </row>
    <row r="13" spans="1:15" ht="17" thickBot="1">
      <c r="B13" s="1" t="s">
        <v>21</v>
      </c>
      <c r="C13" s="51">
        <v>0.95</v>
      </c>
      <c r="D13" s="52">
        <v>0.05</v>
      </c>
      <c r="G13" s="1" t="s">
        <v>19</v>
      </c>
      <c r="H13" s="29">
        <v>1</v>
      </c>
    </row>
    <row r="15" spans="1:15">
      <c r="A15" s="58" t="s">
        <v>50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</row>
    <row r="17" spans="1:18" ht="18">
      <c r="B17" s="56" t="s">
        <v>40</v>
      </c>
      <c r="C17" s="57"/>
      <c r="D17" s="57"/>
      <c r="E17" s="57"/>
      <c r="G17" s="56" t="s">
        <v>41</v>
      </c>
      <c r="H17" s="57"/>
      <c r="I17" s="57"/>
      <c r="J17" s="57"/>
    </row>
    <row r="18" spans="1:18" ht="19" thickBot="1">
      <c r="C18" s="3" t="s">
        <v>22</v>
      </c>
      <c r="D18" s="3" t="s">
        <v>23</v>
      </c>
      <c r="E18" s="3" t="s">
        <v>24</v>
      </c>
      <c r="H18" s="3" t="s">
        <v>22</v>
      </c>
      <c r="I18" s="3" t="s">
        <v>28</v>
      </c>
      <c r="J18" s="3" t="s">
        <v>24</v>
      </c>
      <c r="L18" s="25"/>
      <c r="M18" s="24"/>
      <c r="Q18" s="25"/>
      <c r="R18" s="24"/>
    </row>
    <row r="19" spans="1:18">
      <c r="B19" s="1" t="s">
        <v>15</v>
      </c>
      <c r="C19" s="34">
        <f>+H5</f>
        <v>1</v>
      </c>
      <c r="D19" s="37">
        <f>+C5</f>
        <v>0.33</v>
      </c>
      <c r="E19" s="18">
        <f>+C19*D19</f>
        <v>0.33</v>
      </c>
      <c r="G19" s="1" t="s">
        <v>15</v>
      </c>
      <c r="H19" s="34">
        <f>+C19</f>
        <v>1</v>
      </c>
      <c r="I19" s="45">
        <f>+C6</f>
        <v>0.8</v>
      </c>
      <c r="J19" s="18">
        <f>+H19*I19</f>
        <v>0.8</v>
      </c>
      <c r="L19" s="25"/>
      <c r="M19" s="24"/>
      <c r="Q19" s="25"/>
      <c r="R19" s="24"/>
    </row>
    <row r="20" spans="1:18">
      <c r="B20" s="1" t="s">
        <v>16</v>
      </c>
      <c r="C20" s="35">
        <f>+H6</f>
        <v>0.5</v>
      </c>
      <c r="D20" s="38">
        <f>+D5</f>
        <v>0.33</v>
      </c>
      <c r="E20" s="19">
        <f t="shared" ref="E20:E21" si="0">+C20*D20</f>
        <v>0.16500000000000001</v>
      </c>
      <c r="G20" s="1" t="s">
        <v>16</v>
      </c>
      <c r="H20" s="35">
        <f>+C20</f>
        <v>0.5</v>
      </c>
      <c r="I20" s="46">
        <f>+D6</f>
        <v>0.1</v>
      </c>
      <c r="J20" s="19">
        <f t="shared" ref="J20:J21" si="1">+H20*I20</f>
        <v>0.05</v>
      </c>
      <c r="L20" s="25"/>
      <c r="M20" s="24"/>
      <c r="Q20" s="25"/>
      <c r="R20" s="24"/>
    </row>
    <row r="21" spans="1:18" ht="17" thickBot="1">
      <c r="B21" s="1" t="s">
        <v>17</v>
      </c>
      <c r="C21" s="36">
        <f>+H7</f>
        <v>0</v>
      </c>
      <c r="D21" s="39">
        <f>+E5</f>
        <v>0.34</v>
      </c>
      <c r="E21" s="20">
        <f t="shared" si="0"/>
        <v>0</v>
      </c>
      <c r="G21" s="1" t="s">
        <v>17</v>
      </c>
      <c r="H21" s="36">
        <f>+C21</f>
        <v>0</v>
      </c>
      <c r="I21" s="43">
        <f>+E6</f>
        <v>0.1</v>
      </c>
      <c r="J21" s="20">
        <f t="shared" si="1"/>
        <v>0</v>
      </c>
      <c r="L21" s="25"/>
      <c r="M21" s="24"/>
      <c r="Q21" s="25"/>
      <c r="R21" s="24"/>
    </row>
    <row r="22" spans="1:18" ht="19" thickBot="1">
      <c r="D22" s="25" t="s">
        <v>42</v>
      </c>
      <c r="E22" s="21">
        <f>+SUM(E19:E21)</f>
        <v>0.495</v>
      </c>
      <c r="I22" s="25" t="s">
        <v>49</v>
      </c>
      <c r="J22" s="21">
        <f>+SUM(J19:J21)</f>
        <v>0.85000000000000009</v>
      </c>
      <c r="L22" s="25"/>
      <c r="M22" s="24"/>
      <c r="Q22" s="25"/>
      <c r="R22" s="24"/>
    </row>
    <row r="23" spans="1:18">
      <c r="L23" s="25"/>
      <c r="M23" s="24"/>
      <c r="Q23" s="25"/>
      <c r="R23" s="24"/>
    </row>
    <row r="24" spans="1:18" ht="18">
      <c r="B24" s="56" t="s">
        <v>43</v>
      </c>
      <c r="C24" s="57"/>
      <c r="D24" s="57"/>
      <c r="E24" s="57"/>
      <c r="G24" s="56" t="s">
        <v>44</v>
      </c>
      <c r="H24" s="57"/>
      <c r="I24" s="57"/>
      <c r="J24" s="57"/>
      <c r="Q24" s="25"/>
      <c r="R24" s="24"/>
    </row>
    <row r="25" spans="1:18" ht="19" thickBot="1">
      <c r="A25" s="2"/>
      <c r="C25" s="3" t="s">
        <v>25</v>
      </c>
      <c r="D25" s="3" t="s">
        <v>26</v>
      </c>
      <c r="E25" s="3" t="s">
        <v>24</v>
      </c>
      <c r="H25" s="3" t="s">
        <v>25</v>
      </c>
      <c r="I25" s="3" t="s">
        <v>29</v>
      </c>
      <c r="J25" s="3" t="s">
        <v>24</v>
      </c>
      <c r="Q25" s="25"/>
      <c r="R25" s="24"/>
    </row>
    <row r="26" spans="1:18">
      <c r="A26" s="2"/>
      <c r="B26" s="1" t="s">
        <v>18</v>
      </c>
      <c r="C26" s="34">
        <f>+H12</f>
        <v>1</v>
      </c>
      <c r="D26" s="49">
        <f>+C12</f>
        <v>0.4</v>
      </c>
      <c r="E26" s="18">
        <f>+C26*D26</f>
        <v>0.4</v>
      </c>
      <c r="G26" s="1" t="s">
        <v>18</v>
      </c>
      <c r="H26" s="34">
        <f>+C26</f>
        <v>1</v>
      </c>
      <c r="I26" s="53">
        <f>+C13</f>
        <v>0.95</v>
      </c>
      <c r="J26" s="18">
        <f>+H26*I26</f>
        <v>0.95</v>
      </c>
      <c r="Q26" s="25"/>
      <c r="R26" s="24"/>
    </row>
    <row r="27" spans="1:18" ht="17" thickBot="1">
      <c r="A27" s="2"/>
      <c r="B27" s="1" t="s">
        <v>19</v>
      </c>
      <c r="C27" s="36">
        <f>+H12</f>
        <v>1</v>
      </c>
      <c r="D27" s="50">
        <f>+D12</f>
        <v>0.6</v>
      </c>
      <c r="E27" s="20">
        <f>+C27*D27</f>
        <v>0.6</v>
      </c>
      <c r="G27" s="1" t="s">
        <v>19</v>
      </c>
      <c r="H27" s="36">
        <f>+C27</f>
        <v>1</v>
      </c>
      <c r="I27" s="54">
        <f>+D13</f>
        <v>0.05</v>
      </c>
      <c r="J27" s="20">
        <f>+H27*I27</f>
        <v>0.05</v>
      </c>
      <c r="Q27" s="25"/>
      <c r="R27" s="24"/>
    </row>
    <row r="28" spans="1:18" ht="17" thickBot="1">
      <c r="A28" s="2"/>
      <c r="D28" s="1" t="s">
        <v>27</v>
      </c>
      <c r="E28" s="22">
        <f>+SUM(E26:E27)</f>
        <v>1</v>
      </c>
      <c r="I28" s="25" t="s">
        <v>30</v>
      </c>
      <c r="J28" s="22">
        <f>+SUM(J26:J27)</f>
        <v>1</v>
      </c>
      <c r="Q28" s="25"/>
      <c r="R28" s="24"/>
    </row>
    <row r="29" spans="1:18">
      <c r="K29" s="33"/>
      <c r="L29" s="33"/>
      <c r="M29" s="33"/>
      <c r="N29" s="33"/>
      <c r="O29" s="33"/>
      <c r="Q29" s="25"/>
      <c r="R29" s="24"/>
    </row>
    <row r="30" spans="1:18" ht="18">
      <c r="B30" s="57"/>
      <c r="C30" s="57"/>
      <c r="D30" s="61" t="s">
        <v>51</v>
      </c>
      <c r="E30" s="62">
        <f>+E28*E22</f>
        <v>0.495</v>
      </c>
      <c r="F30" s="33"/>
      <c r="G30" s="57"/>
      <c r="H30" s="57"/>
      <c r="I30" s="61" t="s">
        <v>52</v>
      </c>
      <c r="J30" s="63">
        <f>+J28*J22</f>
        <v>0.85000000000000009</v>
      </c>
      <c r="K30" s="33"/>
      <c r="L30" s="33"/>
      <c r="M30" s="33"/>
      <c r="N30" s="33"/>
      <c r="O30" s="33"/>
    </row>
    <row r="33" spans="1:15" ht="18">
      <c r="A33" s="64" t="s">
        <v>33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spans="1:15">
      <c r="A34" s="2"/>
      <c r="H34" s="15" t="s">
        <v>7</v>
      </c>
    </row>
    <row r="35" spans="1:15" ht="19" thickBot="1">
      <c r="A35" s="2"/>
      <c r="C35" s="3" t="s">
        <v>0</v>
      </c>
      <c r="D35" s="3" t="s">
        <v>1</v>
      </c>
      <c r="E35" s="15" t="s">
        <v>62</v>
      </c>
      <c r="H35" s="15" t="s">
        <v>45</v>
      </c>
      <c r="K35" s="3" t="s">
        <v>0</v>
      </c>
      <c r="L35" s="3" t="s">
        <v>1</v>
      </c>
    </row>
    <row r="36" spans="1:15">
      <c r="B36" s="1" t="s">
        <v>9</v>
      </c>
      <c r="C36" s="4">
        <v>0.9</v>
      </c>
      <c r="D36" s="5">
        <v>0.1</v>
      </c>
      <c r="G36" s="1" t="s">
        <v>9</v>
      </c>
      <c r="H36" s="27">
        <v>1</v>
      </c>
      <c r="J36" s="1" t="s">
        <v>9</v>
      </c>
      <c r="K36" s="4">
        <f>+SUM(J52:J53)/SUM(J52:K53)</f>
        <v>0.90000000000994618</v>
      </c>
      <c r="L36" s="5">
        <f>+SUM(K52:K53)/SUM(J52:K53)</f>
        <v>9.9999999990053823E-2</v>
      </c>
      <c r="M36" s="82">
        <f>+(C36-K36)</f>
        <v>-9.9461550107093899E-12</v>
      </c>
      <c r="N36" s="82">
        <f t="shared" ref="N36:N39" si="2">+(D36-L36)</f>
        <v>9.9461827662850055E-12</v>
      </c>
    </row>
    <row r="37" spans="1:15">
      <c r="B37" s="81" t="s">
        <v>65</v>
      </c>
      <c r="C37" s="6">
        <v>0.3</v>
      </c>
      <c r="D37" s="7">
        <v>0.7</v>
      </c>
      <c r="G37" s="1" t="s">
        <v>10</v>
      </c>
      <c r="H37" s="28">
        <v>0</v>
      </c>
      <c r="J37" s="81" t="s">
        <v>63</v>
      </c>
      <c r="K37" s="6">
        <f>+SUM(J54:J55)/SUM(J54:K55)</f>
        <v>0.30000000000000387</v>
      </c>
      <c r="L37" s="7">
        <f>+SUM(K54:K55)/SUM(J54:K55)</f>
        <v>0.69999999999999629</v>
      </c>
      <c r="M37" s="82">
        <f t="shared" ref="M37:M39" si="3">+(C37-K37)</f>
        <v>-3.8857805861880479E-15</v>
      </c>
      <c r="N37" s="82">
        <f t="shared" si="2"/>
        <v>3.6637359812630166E-15</v>
      </c>
    </row>
    <row r="38" spans="1:15">
      <c r="A38" s="2"/>
      <c r="B38" s="1" t="s">
        <v>11</v>
      </c>
      <c r="C38" s="6">
        <v>0.4</v>
      </c>
      <c r="D38" s="7">
        <v>0.6</v>
      </c>
      <c r="G38" s="1" t="s">
        <v>11</v>
      </c>
      <c r="H38" s="28">
        <v>0</v>
      </c>
      <c r="J38" s="1" t="s">
        <v>11</v>
      </c>
      <c r="K38" s="6">
        <f>+SUM(J56:J57)/SUM(J56:K57)</f>
        <v>0.40000000000000824</v>
      </c>
      <c r="L38" s="7">
        <f>+SUM(K56:K57)/SUM(J56:K57)</f>
        <v>0.59999999999999165</v>
      </c>
      <c r="M38" s="82">
        <f t="shared" si="3"/>
        <v>-8.2156503822261584E-15</v>
      </c>
      <c r="N38" s="82">
        <f t="shared" si="2"/>
        <v>8.3266726846886741E-15</v>
      </c>
    </row>
    <row r="39" spans="1:15" ht="17" thickBot="1">
      <c r="B39" s="1" t="s">
        <v>12</v>
      </c>
      <c r="C39" s="8">
        <v>0.8</v>
      </c>
      <c r="D39" s="9">
        <v>0.2</v>
      </c>
      <c r="G39" s="1" t="s">
        <v>12</v>
      </c>
      <c r="H39" s="29">
        <v>0</v>
      </c>
      <c r="J39" s="1" t="s">
        <v>12</v>
      </c>
      <c r="K39" s="8">
        <f>+SUM(J58:J59)/SUM(J58:K59)</f>
        <v>0.80000000000118232</v>
      </c>
      <c r="L39" s="9">
        <f>+SUM(K58:K59)/SUM(J58:K59)</f>
        <v>0.19999999999881762</v>
      </c>
      <c r="M39" s="82">
        <f t="shared" si="3"/>
        <v>-1.1822764989233292E-12</v>
      </c>
      <c r="N39" s="82">
        <f t="shared" si="2"/>
        <v>1.1823875212257917E-12</v>
      </c>
    </row>
    <row r="41" spans="1:15" ht="18">
      <c r="A41" s="64" t="s">
        <v>34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spans="1:15">
      <c r="H42" s="15" t="s">
        <v>7</v>
      </c>
    </row>
    <row r="43" spans="1:15" ht="19" thickBot="1">
      <c r="C43" s="3" t="s">
        <v>0</v>
      </c>
      <c r="D43" s="3" t="s">
        <v>1</v>
      </c>
      <c r="G43" s="33"/>
      <c r="H43" s="55" t="s">
        <v>46</v>
      </c>
      <c r="J43" s="83"/>
      <c r="K43" s="84" t="s">
        <v>0</v>
      </c>
      <c r="L43" s="84" t="s">
        <v>1</v>
      </c>
    </row>
    <row r="44" spans="1:15">
      <c r="B44" s="1" t="s">
        <v>13</v>
      </c>
      <c r="C44" s="10">
        <v>0.65</v>
      </c>
      <c r="D44" s="11">
        <v>0.35</v>
      </c>
      <c r="G44" s="32" t="s">
        <v>13</v>
      </c>
      <c r="H44" s="27">
        <v>0.2</v>
      </c>
      <c r="J44" s="85" t="s">
        <v>13</v>
      </c>
      <c r="K44" s="86">
        <f>+SUM(J52,J54,J56,J58)/SUM(J52:K52,J54:K54,J56:K56,J58:K58)</f>
        <v>0.64999999999999558</v>
      </c>
      <c r="L44" s="87">
        <f>+SUM(K52,K54,K56,K58)/SUM(J52:K52,J54:K54,J56:K56,J58:K58)</f>
        <v>0.35000000000000431</v>
      </c>
      <c r="M44" s="82">
        <f>+C44-K44</f>
        <v>4.4408920985006262E-15</v>
      </c>
      <c r="N44" s="82">
        <f t="shared" ref="N44:N45" si="4">+D44-L44</f>
        <v>-4.3298697960381105E-15</v>
      </c>
    </row>
    <row r="45" spans="1:15" ht="17" thickBot="1">
      <c r="B45" s="1" t="s">
        <v>14</v>
      </c>
      <c r="C45" s="12">
        <v>0.25</v>
      </c>
      <c r="D45" s="13">
        <v>0.75</v>
      </c>
      <c r="G45" s="32" t="s">
        <v>14</v>
      </c>
      <c r="H45" s="29">
        <v>0.8</v>
      </c>
      <c r="J45" s="85" t="s">
        <v>14</v>
      </c>
      <c r="K45" s="88">
        <f>+SUM(J53,J55,J57,J59)/SUM(J53:K53,J55:K55,J57:K57,J59:K59)</f>
        <v>0.24999999999985301</v>
      </c>
      <c r="L45" s="89">
        <f>+SUM(K53,K55,K57,K59)/SUM(J53:K53,J55:K55,J57:K57,J59:K59)</f>
        <v>0.75000000000014699</v>
      </c>
      <c r="M45" s="82">
        <f t="shared" ref="M45" si="5">+C45-K45</f>
        <v>1.4699352846037073E-13</v>
      </c>
      <c r="N45" s="82">
        <f t="shared" si="4"/>
        <v>-1.4699352846037073E-13</v>
      </c>
    </row>
    <row r="46" spans="1:15">
      <c r="F46" s="23"/>
      <c r="G46" s="23"/>
    </row>
    <row r="47" spans="1:15">
      <c r="A47" s="58" t="s">
        <v>50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</row>
    <row r="49" spans="2:18" ht="18">
      <c r="B49" s="77" t="s">
        <v>31</v>
      </c>
      <c r="C49" s="57"/>
      <c r="D49" s="78"/>
      <c r="E49" s="78"/>
      <c r="F49" s="78"/>
      <c r="G49" s="78"/>
      <c r="H49" s="79"/>
      <c r="I49" s="77" t="s">
        <v>61</v>
      </c>
      <c r="J49" s="57"/>
      <c r="K49" s="57"/>
      <c r="L49" s="57"/>
      <c r="M49" s="57"/>
      <c r="N49" s="57"/>
      <c r="O49" s="57"/>
    </row>
    <row r="50" spans="2:18">
      <c r="B50" s="1"/>
    </row>
    <row r="51" spans="2:18" ht="18">
      <c r="B51" s="14" t="s">
        <v>36</v>
      </c>
      <c r="C51" s="30" t="s">
        <v>37</v>
      </c>
      <c r="D51" s="15" t="s">
        <v>0</v>
      </c>
      <c r="E51" s="15" t="s">
        <v>1</v>
      </c>
      <c r="F51" s="23"/>
      <c r="G51" s="75"/>
      <c r="H51" s="14" t="s">
        <v>36</v>
      </c>
      <c r="I51" s="30" t="s">
        <v>37</v>
      </c>
      <c r="J51" s="15" t="s">
        <v>0</v>
      </c>
      <c r="K51" s="15" t="s">
        <v>1</v>
      </c>
      <c r="Q51" s="1"/>
      <c r="R51" s="91"/>
    </row>
    <row r="52" spans="2:18">
      <c r="B52" s="1" t="s">
        <v>9</v>
      </c>
      <c r="C52" s="1" t="s">
        <v>13</v>
      </c>
      <c r="D52" s="24">
        <f>+J52/SUM(J52:K52)</f>
        <v>0.9989464336065127</v>
      </c>
      <c r="E52" s="24">
        <f>+K52/SUM(J52:K52)</f>
        <v>1.0535663934873171E-3</v>
      </c>
      <c r="F52" s="23"/>
      <c r="G52" s="76"/>
      <c r="H52" s="1" t="s">
        <v>9</v>
      </c>
      <c r="I52" s="1" t="s">
        <v>13</v>
      </c>
      <c r="J52" s="90">
        <v>0.22620208286395627</v>
      </c>
      <c r="K52" s="90">
        <v>2.3857026225309298E-4</v>
      </c>
      <c r="N52" s="90"/>
      <c r="O52" s="90"/>
      <c r="Q52" s="81"/>
      <c r="R52" s="91"/>
    </row>
    <row r="53" spans="2:18">
      <c r="B53" s="81" t="s">
        <v>9</v>
      </c>
      <c r="C53" s="1" t="s">
        <v>14</v>
      </c>
      <c r="D53" s="24">
        <f t="shared" ref="D53:D59" si="6">+J53/SUM(J53:K53)</f>
        <v>0.17971479507984262</v>
      </c>
      <c r="E53" s="24">
        <f t="shared" ref="E53:E59" si="7">+K53/SUM(J53:K53)</f>
        <v>0.82028520492015744</v>
      </c>
      <c r="F53" s="23"/>
      <c r="G53" s="76"/>
      <c r="H53" s="81" t="s">
        <v>9</v>
      </c>
      <c r="I53" s="1" t="s">
        <v>14</v>
      </c>
      <c r="J53" s="90">
        <v>5.5902841314438333E-3</v>
      </c>
      <c r="K53" s="90">
        <v>2.5516137178834018E-2</v>
      </c>
      <c r="N53" s="90"/>
      <c r="O53" s="90"/>
      <c r="Q53" s="1"/>
      <c r="R53" s="91"/>
    </row>
    <row r="54" spans="2:18">
      <c r="B54" s="81" t="s">
        <v>63</v>
      </c>
      <c r="C54" s="1" t="s">
        <v>13</v>
      </c>
      <c r="D54" s="24">
        <f t="shared" si="6"/>
        <v>0.58278748991203888</v>
      </c>
      <c r="E54" s="24">
        <f t="shared" si="7"/>
        <v>0.41721251008796123</v>
      </c>
      <c r="F54" s="23"/>
      <c r="G54" s="76"/>
      <c r="H54" s="81" t="s">
        <v>63</v>
      </c>
      <c r="I54" s="1" t="s">
        <v>13</v>
      </c>
      <c r="J54" s="90">
        <v>8.764561712159151E-2</v>
      </c>
      <c r="K54" s="90">
        <v>6.2744737233509734E-2</v>
      </c>
      <c r="N54" s="90"/>
      <c r="O54" s="90"/>
      <c r="Q54" s="1"/>
      <c r="R54" s="91"/>
    </row>
    <row r="55" spans="2:18">
      <c r="B55" s="81" t="s">
        <v>63</v>
      </c>
      <c r="C55" s="1" t="s">
        <v>14</v>
      </c>
      <c r="D55" s="24">
        <f t="shared" si="6"/>
        <v>6.8247430408177913E-3</v>
      </c>
      <c r="E55" s="24">
        <f t="shared" si="7"/>
        <v>0.9931752569591823</v>
      </c>
      <c r="F55" s="23"/>
      <c r="G55" s="76"/>
      <c r="H55" s="81" t="s">
        <v>63</v>
      </c>
      <c r="I55" s="1" t="s">
        <v>14</v>
      </c>
      <c r="J55" s="90">
        <v>9.9000905203209177E-4</v>
      </c>
      <c r="K55" s="90">
        <v>0.14407172383827488</v>
      </c>
      <c r="N55" s="90"/>
      <c r="O55" s="90"/>
    </row>
    <row r="56" spans="2:18">
      <c r="B56" s="81" t="s">
        <v>11</v>
      </c>
      <c r="C56" s="1" t="s">
        <v>13</v>
      </c>
      <c r="D56" s="24">
        <f t="shared" si="6"/>
        <v>0.34519887616841072</v>
      </c>
      <c r="E56" s="24">
        <f t="shared" si="7"/>
        <v>0.65480112383158928</v>
      </c>
      <c r="F56" s="23"/>
      <c r="G56" s="76"/>
      <c r="H56" s="81" t="s">
        <v>11</v>
      </c>
      <c r="I56" s="1" t="s">
        <v>13</v>
      </c>
      <c r="J56" s="90">
        <v>9.1352330658673084E-2</v>
      </c>
      <c r="K56" s="90">
        <v>0.17328448297366739</v>
      </c>
      <c r="N56" s="90"/>
      <c r="O56" s="90"/>
      <c r="Q56" s="1"/>
      <c r="R56" s="91"/>
    </row>
    <row r="57" spans="2:18">
      <c r="B57" s="81" t="s">
        <v>11</v>
      </c>
      <c r="C57" s="1" t="s">
        <v>14</v>
      </c>
      <c r="D57" s="24">
        <f t="shared" si="6"/>
        <v>0.59395254117089413</v>
      </c>
      <c r="E57" s="24">
        <f t="shared" si="7"/>
        <v>0.40604745882910587</v>
      </c>
      <c r="F57" s="23"/>
      <c r="G57" s="76"/>
      <c r="H57" s="81" t="s">
        <v>11</v>
      </c>
      <c r="I57" s="1" t="s">
        <v>14</v>
      </c>
      <c r="J57" s="90">
        <v>4.4411556503031892E-2</v>
      </c>
      <c r="K57" s="90">
        <v>3.0361347768883062E-2</v>
      </c>
      <c r="N57" s="90"/>
      <c r="O57" s="90"/>
      <c r="Q57" s="1"/>
      <c r="R57" s="91"/>
    </row>
    <row r="58" spans="2:18">
      <c r="B58" s="1" t="s">
        <v>12</v>
      </c>
      <c r="C58" s="1" t="s">
        <v>13</v>
      </c>
      <c r="D58" s="24">
        <f t="shared" si="6"/>
        <v>0.78178058159345998</v>
      </c>
      <c r="E58" s="24">
        <f t="shared" si="7"/>
        <v>0.21821941840653988</v>
      </c>
      <c r="F58" s="23"/>
      <c r="G58" s="76"/>
      <c r="H58" s="1" t="s">
        <v>12</v>
      </c>
      <c r="I58" s="1" t="s">
        <v>13</v>
      </c>
      <c r="J58" s="90">
        <v>6.9730231431491346E-2</v>
      </c>
      <c r="K58" s="90">
        <v>1.9463889109804365E-2</v>
      </c>
      <c r="N58" s="90"/>
      <c r="O58" s="90"/>
    </row>
    <row r="59" spans="2:18">
      <c r="B59" s="1" t="s">
        <v>12</v>
      </c>
      <c r="C59" s="1" t="s">
        <v>14</v>
      </c>
      <c r="D59" s="24">
        <f t="shared" si="6"/>
        <v>0.88833315284720771</v>
      </c>
      <c r="E59" s="24">
        <f t="shared" si="7"/>
        <v>0.1116668471527922</v>
      </c>
      <c r="F59" s="23"/>
      <c r="G59" s="76"/>
      <c r="H59" s="1" t="s">
        <v>12</v>
      </c>
      <c r="I59" s="1" t="s">
        <v>14</v>
      </c>
      <c r="J59" s="90">
        <v>1.6342664899716204E-2</v>
      </c>
      <c r="K59" s="90">
        <v>2.0543349728385043E-3</v>
      </c>
      <c r="L59" s="2">
        <f>+SUM(J52:K59)-1</f>
        <v>0</v>
      </c>
      <c r="M59" s="80" t="s">
        <v>64</v>
      </c>
      <c r="N59" s="90"/>
      <c r="O59" s="90"/>
    </row>
    <row r="61" spans="2:18">
      <c r="E61" s="15" t="s">
        <v>38</v>
      </c>
      <c r="G61" s="15" t="s">
        <v>39</v>
      </c>
    </row>
    <row r="62" spans="2:18" ht="18">
      <c r="B62" s="15" t="s">
        <v>36</v>
      </c>
      <c r="C62" s="31" t="s">
        <v>37</v>
      </c>
      <c r="D62" s="60" t="s">
        <v>53</v>
      </c>
      <c r="E62" s="15" t="s">
        <v>54</v>
      </c>
      <c r="F62" s="15" t="s">
        <v>55</v>
      </c>
      <c r="G62" s="15" t="s">
        <v>56</v>
      </c>
      <c r="H62" s="15" t="s">
        <v>57</v>
      </c>
      <c r="I62" s="15" t="s">
        <v>24</v>
      </c>
    </row>
    <row r="63" spans="2:18">
      <c r="B63" s="1" t="s">
        <v>9</v>
      </c>
      <c r="C63" s="1" t="s">
        <v>13</v>
      </c>
      <c r="D63" s="16">
        <f>+D52</f>
        <v>0.9989464336065127</v>
      </c>
      <c r="E63" s="71">
        <f>+H36</f>
        <v>1</v>
      </c>
      <c r="F63" s="72">
        <f>+C36</f>
        <v>0.9</v>
      </c>
      <c r="G63" s="73">
        <f>+H44</f>
        <v>0.2</v>
      </c>
      <c r="H63" s="72">
        <f>+C44</f>
        <v>0.65</v>
      </c>
      <c r="I63" s="26">
        <f>+D63*E63*F63*G63*H63</f>
        <v>0.116876732731962</v>
      </c>
    </row>
    <row r="64" spans="2:18">
      <c r="B64" s="1" t="s">
        <v>10</v>
      </c>
      <c r="C64" s="1" t="s">
        <v>13</v>
      </c>
      <c r="D64" s="16">
        <f t="shared" ref="D64:D70" si="8">+D53</f>
        <v>0.17971479507984262</v>
      </c>
      <c r="E64" s="71">
        <f t="shared" ref="E64:E66" si="9">+H37</f>
        <v>0</v>
      </c>
      <c r="F64" s="72">
        <f t="shared" ref="F64:F66" si="10">+C37</f>
        <v>0.3</v>
      </c>
      <c r="G64" s="73">
        <f>+H44</f>
        <v>0.2</v>
      </c>
      <c r="H64" s="72">
        <f>+H63</f>
        <v>0.65</v>
      </c>
      <c r="I64" s="26">
        <f t="shared" ref="I64:I70" si="11">+D64*E64*F64*G64*H64</f>
        <v>0</v>
      </c>
    </row>
    <row r="65" spans="2:11">
      <c r="B65" s="1" t="s">
        <v>11</v>
      </c>
      <c r="C65" s="1" t="s">
        <v>13</v>
      </c>
      <c r="D65" s="16">
        <f t="shared" si="8"/>
        <v>0.58278748991203888</v>
      </c>
      <c r="E65" s="71">
        <f t="shared" si="9"/>
        <v>0</v>
      </c>
      <c r="F65" s="72">
        <f t="shared" si="10"/>
        <v>0.4</v>
      </c>
      <c r="G65" s="73">
        <f>+H44</f>
        <v>0.2</v>
      </c>
      <c r="H65" s="72">
        <f t="shared" ref="H65:H66" si="12">+H64</f>
        <v>0.65</v>
      </c>
      <c r="I65" s="26">
        <f t="shared" si="11"/>
        <v>0</v>
      </c>
    </row>
    <row r="66" spans="2:11">
      <c r="B66" s="1" t="s">
        <v>12</v>
      </c>
      <c r="C66" s="1" t="s">
        <v>13</v>
      </c>
      <c r="D66" s="16">
        <f t="shared" si="8"/>
        <v>6.8247430408177913E-3</v>
      </c>
      <c r="E66" s="71">
        <f t="shared" si="9"/>
        <v>0</v>
      </c>
      <c r="F66" s="72">
        <f t="shared" si="10"/>
        <v>0.8</v>
      </c>
      <c r="G66" s="73">
        <f>+H44</f>
        <v>0.2</v>
      </c>
      <c r="H66" s="72">
        <f t="shared" si="12"/>
        <v>0.65</v>
      </c>
      <c r="I66" s="26">
        <f t="shared" si="11"/>
        <v>0</v>
      </c>
    </row>
    <row r="67" spans="2:11">
      <c r="B67" s="1" t="s">
        <v>9</v>
      </c>
      <c r="C67" s="1" t="s">
        <v>14</v>
      </c>
      <c r="D67" s="16">
        <f t="shared" si="8"/>
        <v>0.34519887616841072</v>
      </c>
      <c r="E67" s="71">
        <f>+E63</f>
        <v>1</v>
      </c>
      <c r="F67" s="72">
        <f>+F63</f>
        <v>0.9</v>
      </c>
      <c r="G67" s="73">
        <f>+H45</f>
        <v>0.8</v>
      </c>
      <c r="H67" s="72">
        <f>+C45</f>
        <v>0.25</v>
      </c>
      <c r="I67" s="26">
        <f t="shared" si="11"/>
        <v>6.2135797710313939E-2</v>
      </c>
    </row>
    <row r="68" spans="2:11">
      <c r="B68" s="1" t="s">
        <v>10</v>
      </c>
      <c r="C68" s="1" t="s">
        <v>14</v>
      </c>
      <c r="D68" s="16">
        <f t="shared" si="8"/>
        <v>0.59395254117089413</v>
      </c>
      <c r="E68" s="71">
        <f>+E64</f>
        <v>0</v>
      </c>
      <c r="F68" s="72">
        <f t="shared" ref="F68:F70" si="13">+F64</f>
        <v>0.3</v>
      </c>
      <c r="G68" s="73">
        <f>+H45</f>
        <v>0.8</v>
      </c>
      <c r="H68" s="72">
        <f>+H67</f>
        <v>0.25</v>
      </c>
      <c r="I68" s="26">
        <f t="shared" si="11"/>
        <v>0</v>
      </c>
    </row>
    <row r="69" spans="2:11">
      <c r="B69" s="1" t="s">
        <v>11</v>
      </c>
      <c r="C69" s="1" t="s">
        <v>14</v>
      </c>
      <c r="D69" s="16">
        <f t="shared" si="8"/>
        <v>0.78178058159345998</v>
      </c>
      <c r="E69" s="71">
        <f t="shared" ref="E69:E70" si="14">+E65</f>
        <v>0</v>
      </c>
      <c r="F69" s="72">
        <f t="shared" si="13"/>
        <v>0.4</v>
      </c>
      <c r="G69" s="73">
        <f>+H45</f>
        <v>0.8</v>
      </c>
      <c r="H69" s="72">
        <f t="shared" ref="H69:H70" si="15">+H68</f>
        <v>0.25</v>
      </c>
      <c r="I69" s="26">
        <f t="shared" si="11"/>
        <v>0</v>
      </c>
    </row>
    <row r="70" spans="2:11">
      <c r="B70" s="1" t="s">
        <v>12</v>
      </c>
      <c r="C70" s="1" t="s">
        <v>14</v>
      </c>
      <c r="D70" s="16">
        <f t="shared" si="8"/>
        <v>0.88833315284720771</v>
      </c>
      <c r="E70" s="71">
        <f t="shared" si="14"/>
        <v>0</v>
      </c>
      <c r="F70" s="72">
        <f t="shared" si="13"/>
        <v>0.8</v>
      </c>
      <c r="G70" s="73">
        <f>+H45</f>
        <v>0.8</v>
      </c>
      <c r="H70" s="72">
        <f t="shared" si="15"/>
        <v>0.25</v>
      </c>
      <c r="I70" s="26">
        <f t="shared" si="11"/>
        <v>0</v>
      </c>
    </row>
    <row r="71" spans="2:11">
      <c r="H71" s="14" t="s">
        <v>8</v>
      </c>
      <c r="I71" s="74">
        <f>+SUM(I63:I70)</f>
        <v>0.17901253044227594</v>
      </c>
      <c r="J71" s="74">
        <f>+I71/(I71+I83)</f>
        <v>0.81999996663427799</v>
      </c>
      <c r="K71" s="91">
        <f>+J71-0.82</f>
        <v>-3.3365721963107831E-8</v>
      </c>
    </row>
    <row r="73" spans="2:11">
      <c r="E73" s="15" t="s">
        <v>38</v>
      </c>
      <c r="G73" s="15" t="s">
        <v>39</v>
      </c>
    </row>
    <row r="74" spans="2:11" ht="18">
      <c r="B74" s="15" t="s">
        <v>36</v>
      </c>
      <c r="C74" s="31" t="s">
        <v>37</v>
      </c>
      <c r="D74" s="60" t="s">
        <v>58</v>
      </c>
      <c r="E74" s="15" t="s">
        <v>54</v>
      </c>
      <c r="F74" s="15" t="s">
        <v>59</v>
      </c>
      <c r="G74" s="15" t="s">
        <v>56</v>
      </c>
      <c r="H74" s="15" t="s">
        <v>60</v>
      </c>
      <c r="I74" s="15" t="s">
        <v>24</v>
      </c>
    </row>
    <row r="75" spans="2:11">
      <c r="B75" s="1" t="s">
        <v>9</v>
      </c>
      <c r="C75" s="1" t="s">
        <v>13</v>
      </c>
      <c r="D75" s="16">
        <f>+E52</f>
        <v>1.0535663934873171E-3</v>
      </c>
      <c r="E75" s="71">
        <f>+H36</f>
        <v>1</v>
      </c>
      <c r="F75" s="72">
        <f>+D36</f>
        <v>0.1</v>
      </c>
      <c r="G75" s="73">
        <f>+G63</f>
        <v>0.2</v>
      </c>
      <c r="H75" s="72">
        <f>+D44</f>
        <v>0.35</v>
      </c>
      <c r="I75" s="26">
        <f>+D75*E75*F75*G75*H75</f>
        <v>7.3749647544112196E-6</v>
      </c>
    </row>
    <row r="76" spans="2:11">
      <c r="B76" s="1" t="s">
        <v>10</v>
      </c>
      <c r="C76" s="1" t="s">
        <v>13</v>
      </c>
      <c r="D76" s="16">
        <f t="shared" ref="D76:D82" si="16">+E53</f>
        <v>0.82028520492015744</v>
      </c>
      <c r="E76" s="71">
        <f t="shared" ref="E76:E78" si="17">+H37</f>
        <v>0</v>
      </c>
      <c r="F76" s="72">
        <f t="shared" ref="F76:F78" si="18">+D37</f>
        <v>0.7</v>
      </c>
      <c r="G76" s="73">
        <f t="shared" ref="G76:G82" si="19">+G64</f>
        <v>0.2</v>
      </c>
      <c r="H76" s="72">
        <f>+H75</f>
        <v>0.35</v>
      </c>
      <c r="I76" s="26">
        <f t="shared" ref="I76:I82" si="20">+D76*E76*F76*G76*H76</f>
        <v>0</v>
      </c>
    </row>
    <row r="77" spans="2:11">
      <c r="B77" s="1" t="s">
        <v>11</v>
      </c>
      <c r="C77" s="1" t="s">
        <v>13</v>
      </c>
      <c r="D77" s="16">
        <f t="shared" si="16"/>
        <v>0.41721251008796123</v>
      </c>
      <c r="E77" s="71">
        <f t="shared" si="17"/>
        <v>0</v>
      </c>
      <c r="F77" s="72">
        <f t="shared" si="18"/>
        <v>0.6</v>
      </c>
      <c r="G77" s="73">
        <f t="shared" si="19"/>
        <v>0.2</v>
      </c>
      <c r="H77" s="72">
        <f t="shared" ref="H77:H78" si="21">+H76</f>
        <v>0.35</v>
      </c>
      <c r="I77" s="26">
        <f t="shared" si="20"/>
        <v>0</v>
      </c>
    </row>
    <row r="78" spans="2:11">
      <c r="B78" s="1" t="s">
        <v>12</v>
      </c>
      <c r="C78" s="1" t="s">
        <v>13</v>
      </c>
      <c r="D78" s="16">
        <f t="shared" si="16"/>
        <v>0.9931752569591823</v>
      </c>
      <c r="E78" s="71">
        <f t="shared" si="17"/>
        <v>0</v>
      </c>
      <c r="F78" s="72">
        <f t="shared" si="18"/>
        <v>0.2</v>
      </c>
      <c r="G78" s="73">
        <f t="shared" si="19"/>
        <v>0.2</v>
      </c>
      <c r="H78" s="72">
        <f t="shared" si="21"/>
        <v>0.35</v>
      </c>
      <c r="I78" s="26">
        <f t="shared" si="20"/>
        <v>0</v>
      </c>
    </row>
    <row r="79" spans="2:11">
      <c r="B79" s="1" t="s">
        <v>9</v>
      </c>
      <c r="C79" s="1" t="s">
        <v>14</v>
      </c>
      <c r="D79" s="16">
        <f t="shared" si="16"/>
        <v>0.65480112383158928</v>
      </c>
      <c r="E79" s="71">
        <f>+E75</f>
        <v>1</v>
      </c>
      <c r="F79" s="72">
        <f>+F75</f>
        <v>0.1</v>
      </c>
      <c r="G79" s="73">
        <f t="shared" si="19"/>
        <v>0.8</v>
      </c>
      <c r="H79" s="72">
        <f>+D45</f>
        <v>0.75</v>
      </c>
      <c r="I79" s="26">
        <f t="shared" si="20"/>
        <v>3.9288067429895358E-2</v>
      </c>
    </row>
    <row r="80" spans="2:11">
      <c r="B80" s="1" t="s">
        <v>10</v>
      </c>
      <c r="C80" s="1" t="s">
        <v>14</v>
      </c>
      <c r="D80" s="16">
        <f t="shared" si="16"/>
        <v>0.40604745882910587</v>
      </c>
      <c r="E80" s="71">
        <f>+E76</f>
        <v>0</v>
      </c>
      <c r="F80" s="72">
        <f t="shared" ref="F80:F82" si="22">+F76</f>
        <v>0.7</v>
      </c>
      <c r="G80" s="73">
        <f t="shared" si="19"/>
        <v>0.8</v>
      </c>
      <c r="H80" s="72">
        <f>+H79</f>
        <v>0.75</v>
      </c>
      <c r="I80" s="26">
        <f t="shared" si="20"/>
        <v>0</v>
      </c>
    </row>
    <row r="81" spans="2:10">
      <c r="B81" s="1" t="s">
        <v>11</v>
      </c>
      <c r="C81" s="1" t="s">
        <v>14</v>
      </c>
      <c r="D81" s="16">
        <f t="shared" si="16"/>
        <v>0.21821941840653988</v>
      </c>
      <c r="E81" s="71">
        <f t="shared" ref="E81:E82" si="23">+E77</f>
        <v>0</v>
      </c>
      <c r="F81" s="72">
        <f t="shared" si="22"/>
        <v>0.6</v>
      </c>
      <c r="G81" s="73">
        <f t="shared" si="19"/>
        <v>0.8</v>
      </c>
      <c r="H81" s="72">
        <f t="shared" ref="H81:H82" si="24">+H80</f>
        <v>0.75</v>
      </c>
      <c r="I81" s="26">
        <f t="shared" si="20"/>
        <v>0</v>
      </c>
    </row>
    <row r="82" spans="2:10">
      <c r="B82" s="1" t="s">
        <v>12</v>
      </c>
      <c r="C82" s="1" t="s">
        <v>14</v>
      </c>
      <c r="D82" s="16">
        <f t="shared" si="16"/>
        <v>0.1116668471527922</v>
      </c>
      <c r="E82" s="71">
        <f t="shared" si="23"/>
        <v>0</v>
      </c>
      <c r="F82" s="72">
        <f t="shared" si="22"/>
        <v>0.2</v>
      </c>
      <c r="G82" s="73">
        <f t="shared" si="19"/>
        <v>0.8</v>
      </c>
      <c r="H82" s="72">
        <f t="shared" si="24"/>
        <v>0.75</v>
      </c>
      <c r="I82" s="26">
        <f t="shared" si="20"/>
        <v>0</v>
      </c>
    </row>
    <row r="83" spans="2:10">
      <c r="H83" s="14" t="s">
        <v>8</v>
      </c>
      <c r="I83" s="74">
        <f>+SUM(I75:I82)</f>
        <v>3.9295442394649771E-2</v>
      </c>
      <c r="J83" s="74">
        <f>+I83/(I71+I83)</f>
        <v>0.18000003336572204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Usuario de Microsoft Office</cp:lastModifiedBy>
  <dcterms:created xsi:type="dcterms:W3CDTF">2018-03-31T13:28:13Z</dcterms:created>
  <dcterms:modified xsi:type="dcterms:W3CDTF">2018-05-02T13:49:20Z</dcterms:modified>
</cp:coreProperties>
</file>