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Datos_proyecto_2022\"/>
    </mc:Choice>
  </mc:AlternateContent>
  <xr:revisionPtr revIDLastSave="0" documentId="13_ncr:1_{C2CFFAB7-1675-4094-B63A-4C370DD67D7B}" xr6:coauthVersionLast="47" xr6:coauthVersionMax="47" xr10:uidLastSave="{00000000-0000-0000-0000-000000000000}"/>
  <bookViews>
    <workbookView xWindow="760" yWindow="760" windowWidth="17910" windowHeight="9810" activeTab="1" xr2:uid="{48A5C14C-EE9B-4E6B-8D85-D98909F1CE6C}"/>
  </bookViews>
  <sheets>
    <sheet name="Diseno" sheetId="6" r:id="rId1"/>
    <sheet name="BA94C2" sheetId="3" r:id="rId2"/>
    <sheet name="Lm_2013" sheetId="4" r:id="rId3"/>
    <sheet name="V.h" sheetId="5" r:id="rId4"/>
    <sheet name="MIC y MBC" sheetId="2" r:id="rId5"/>
    <sheet name="In vivo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8" l="1"/>
  <c r="F103" i="8" l="1"/>
  <c r="J103" i="8"/>
  <c r="N103" i="8"/>
  <c r="R103" i="8"/>
  <c r="V103" i="8"/>
  <c r="Z103" i="8"/>
  <c r="AB101" i="8"/>
  <c r="AB103" i="8" s="1"/>
  <c r="AA101" i="8"/>
  <c r="AA103" i="8" s="1"/>
  <c r="Z101" i="8"/>
  <c r="Y101" i="8"/>
  <c r="Y103" i="8" s="1"/>
  <c r="X101" i="8"/>
  <c r="X103" i="8" s="1"/>
  <c r="W101" i="8"/>
  <c r="W103" i="8" s="1"/>
  <c r="V101" i="8"/>
  <c r="U101" i="8"/>
  <c r="U103" i="8" s="1"/>
  <c r="T101" i="8"/>
  <c r="T103" i="8" s="1"/>
  <c r="S101" i="8"/>
  <c r="S103" i="8" s="1"/>
  <c r="R101" i="8"/>
  <c r="Q101" i="8"/>
  <c r="Q103" i="8" s="1"/>
  <c r="P101" i="8"/>
  <c r="P103" i="8" s="1"/>
  <c r="O101" i="8"/>
  <c r="O103" i="8" s="1"/>
  <c r="N101" i="8"/>
  <c r="M101" i="8"/>
  <c r="M103" i="8" s="1"/>
  <c r="L101" i="8"/>
  <c r="L103" i="8" s="1"/>
  <c r="K101" i="8"/>
  <c r="K103" i="8" s="1"/>
  <c r="J101" i="8"/>
  <c r="I101" i="8"/>
  <c r="I103" i="8" s="1"/>
  <c r="H101" i="8"/>
  <c r="H103" i="8" s="1"/>
  <c r="G101" i="8"/>
  <c r="G103" i="8" s="1"/>
  <c r="F101" i="8"/>
  <c r="E101" i="8"/>
  <c r="E103" i="8" s="1"/>
  <c r="G108" i="8" l="1"/>
  <c r="G107" i="8"/>
  <c r="F107" i="8"/>
  <c r="F106" i="8"/>
  <c r="G106" i="8"/>
  <c r="G110" i="8"/>
  <c r="F109" i="8"/>
  <c r="G109" i="8"/>
  <c r="G112" i="8"/>
  <c r="G111" i="8"/>
  <c r="F111" i="8"/>
  <c r="F105" i="8"/>
  <c r="F108" i="8"/>
  <c r="F112" i="8"/>
  <c r="C87" i="4" l="1"/>
  <c r="D87" i="4"/>
  <c r="H87" i="4"/>
  <c r="I87" i="4"/>
  <c r="J87" i="4"/>
  <c r="K87" i="4"/>
  <c r="L87" i="4"/>
  <c r="M87" i="4"/>
  <c r="N87" i="4"/>
  <c r="E88" i="4"/>
  <c r="F88" i="4"/>
  <c r="I88" i="4"/>
  <c r="J88" i="4"/>
  <c r="K88" i="4"/>
  <c r="L88" i="4"/>
  <c r="M88" i="4"/>
  <c r="N88" i="4"/>
  <c r="F86" i="4"/>
  <c r="I86" i="4"/>
  <c r="J86" i="4"/>
  <c r="K86" i="4"/>
  <c r="L86" i="4"/>
  <c r="M86" i="4"/>
  <c r="N86" i="4"/>
  <c r="C86" i="4"/>
  <c r="C64" i="4"/>
  <c r="D64" i="4"/>
  <c r="E64" i="4"/>
  <c r="E87" i="4" s="1"/>
  <c r="F64" i="4"/>
  <c r="F87" i="4" s="1"/>
  <c r="G64" i="4"/>
  <c r="G87" i="4" s="1"/>
  <c r="H64" i="4"/>
  <c r="I64" i="4"/>
  <c r="J64" i="4"/>
  <c r="K64" i="4"/>
  <c r="L64" i="4"/>
  <c r="M64" i="4"/>
  <c r="N64" i="4"/>
  <c r="C65" i="4"/>
  <c r="C88" i="4" s="1"/>
  <c r="D65" i="4"/>
  <c r="D88" i="4" s="1"/>
  <c r="E65" i="4"/>
  <c r="F65" i="4"/>
  <c r="G65" i="4"/>
  <c r="G88" i="4" s="1"/>
  <c r="H65" i="4"/>
  <c r="H88" i="4" s="1"/>
  <c r="I65" i="4"/>
  <c r="J65" i="4"/>
  <c r="K65" i="4"/>
  <c r="L65" i="4"/>
  <c r="M65" i="4"/>
  <c r="N65" i="4"/>
  <c r="D63" i="4"/>
  <c r="D86" i="4" s="1"/>
  <c r="E63" i="4"/>
  <c r="E86" i="4" s="1"/>
  <c r="F63" i="4"/>
  <c r="G63" i="4"/>
  <c r="G86" i="4" s="1"/>
  <c r="H63" i="4"/>
  <c r="H86" i="4" s="1"/>
  <c r="I63" i="4"/>
  <c r="J63" i="4"/>
  <c r="K63" i="4"/>
  <c r="L63" i="4"/>
  <c r="M63" i="4"/>
  <c r="N63" i="4"/>
  <c r="C63" i="4"/>
  <c r="N51" i="5"/>
  <c r="M51" i="5"/>
  <c r="L51" i="5"/>
  <c r="K51" i="5"/>
  <c r="J51" i="5"/>
  <c r="I51" i="5"/>
  <c r="H51" i="5"/>
  <c r="G51" i="5"/>
  <c r="F51" i="5"/>
  <c r="E51" i="5"/>
  <c r="D51" i="5"/>
  <c r="C51" i="5"/>
  <c r="C52" i="5" s="1"/>
  <c r="N50" i="5"/>
  <c r="M50" i="5"/>
  <c r="L50" i="5"/>
  <c r="K50" i="5"/>
  <c r="J50" i="5"/>
  <c r="I50" i="5"/>
  <c r="H50" i="5"/>
  <c r="G50" i="5"/>
  <c r="F50" i="5"/>
  <c r="E50" i="5"/>
  <c r="D50" i="5"/>
  <c r="C50" i="5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M48" i="5"/>
  <c r="L48" i="5"/>
  <c r="K48" i="5"/>
  <c r="J48" i="5"/>
  <c r="I48" i="5"/>
  <c r="H48" i="5"/>
  <c r="G48" i="5"/>
  <c r="F48" i="5"/>
  <c r="E48" i="5"/>
  <c r="D48" i="5"/>
  <c r="C48" i="5"/>
  <c r="N45" i="5"/>
  <c r="M45" i="5"/>
  <c r="L45" i="5"/>
  <c r="K45" i="5"/>
  <c r="J45" i="5"/>
  <c r="I45" i="5"/>
  <c r="H45" i="5"/>
  <c r="G45" i="5"/>
  <c r="F45" i="5"/>
  <c r="E45" i="5"/>
  <c r="D45" i="5"/>
  <c r="C45" i="5"/>
  <c r="N44" i="5"/>
  <c r="M44" i="5"/>
  <c r="L44" i="5"/>
  <c r="K44" i="5"/>
  <c r="J44" i="5"/>
  <c r="I44" i="5"/>
  <c r="H44" i="5"/>
  <c r="G44" i="5"/>
  <c r="F44" i="5"/>
  <c r="E44" i="5"/>
  <c r="D44" i="5"/>
  <c r="C44" i="5"/>
  <c r="N43" i="5"/>
  <c r="M43" i="5"/>
  <c r="L43" i="5"/>
  <c r="K43" i="5"/>
  <c r="J43" i="5"/>
  <c r="I43" i="5"/>
  <c r="H43" i="5"/>
  <c r="G43" i="5"/>
  <c r="F43" i="5"/>
  <c r="E43" i="5"/>
  <c r="D43" i="5"/>
  <c r="C43" i="5"/>
  <c r="N40" i="5"/>
  <c r="M40" i="5"/>
  <c r="L40" i="5"/>
  <c r="K40" i="5"/>
  <c r="J40" i="5"/>
  <c r="I40" i="5"/>
  <c r="H40" i="5"/>
  <c r="G40" i="5"/>
  <c r="F40" i="5"/>
  <c r="E40" i="5"/>
  <c r="D40" i="5"/>
  <c r="C40" i="5"/>
  <c r="N39" i="5"/>
  <c r="M39" i="5"/>
  <c r="L39" i="5"/>
  <c r="K39" i="5"/>
  <c r="J39" i="5"/>
  <c r="I39" i="5"/>
  <c r="H39" i="5"/>
  <c r="G39" i="5"/>
  <c r="F39" i="5"/>
  <c r="E39" i="5"/>
  <c r="D39" i="5"/>
  <c r="C39" i="5"/>
  <c r="N38" i="5"/>
  <c r="M38" i="5"/>
  <c r="L38" i="5"/>
  <c r="K38" i="5"/>
  <c r="J38" i="5"/>
  <c r="I38" i="5"/>
  <c r="H38" i="5"/>
  <c r="G38" i="5"/>
  <c r="F38" i="5"/>
  <c r="E38" i="5"/>
  <c r="D38" i="5"/>
  <c r="C38" i="5"/>
  <c r="C66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D58" i="4"/>
  <c r="E58" i="4"/>
  <c r="F58" i="4"/>
  <c r="G58" i="4"/>
  <c r="H58" i="4"/>
  <c r="I58" i="4"/>
  <c r="J58" i="4"/>
  <c r="K58" i="4"/>
  <c r="L58" i="4"/>
  <c r="M58" i="4"/>
  <c r="N58" i="4"/>
  <c r="C58" i="4"/>
  <c r="C54" i="4"/>
  <c r="D54" i="4"/>
  <c r="E54" i="4"/>
  <c r="F54" i="4"/>
  <c r="G54" i="4"/>
  <c r="H54" i="4"/>
  <c r="I54" i="4"/>
  <c r="J54" i="4"/>
  <c r="K54" i="4"/>
  <c r="L54" i="4"/>
  <c r="M54" i="4"/>
  <c r="N54" i="4"/>
  <c r="C55" i="4"/>
  <c r="D55" i="4"/>
  <c r="E55" i="4"/>
  <c r="F55" i="4"/>
  <c r="G55" i="4"/>
  <c r="H55" i="4"/>
  <c r="I55" i="4"/>
  <c r="J55" i="4"/>
  <c r="K55" i="4"/>
  <c r="L55" i="4"/>
  <c r="M55" i="4"/>
  <c r="N55" i="4"/>
  <c r="D53" i="4"/>
  <c r="E53" i="4"/>
  <c r="F53" i="4"/>
  <c r="G53" i="4"/>
  <c r="H53" i="4"/>
  <c r="I53" i="4"/>
  <c r="J53" i="4"/>
  <c r="K53" i="4"/>
  <c r="L53" i="4"/>
  <c r="M53" i="4"/>
  <c r="N53" i="4"/>
  <c r="C53" i="4"/>
  <c r="C48" i="4"/>
  <c r="D66" i="4"/>
  <c r="E66" i="4"/>
  <c r="F66" i="4"/>
  <c r="G66" i="4"/>
  <c r="H66" i="4"/>
  <c r="I66" i="4"/>
  <c r="J66" i="4"/>
  <c r="K66" i="4"/>
  <c r="L66" i="4"/>
  <c r="M66" i="4"/>
  <c r="N66" i="4"/>
  <c r="D48" i="4"/>
  <c r="E48" i="4"/>
  <c r="F48" i="4"/>
  <c r="G48" i="4"/>
  <c r="H48" i="4"/>
  <c r="I48" i="4"/>
  <c r="J48" i="4"/>
  <c r="K48" i="4"/>
  <c r="L48" i="4"/>
  <c r="M48" i="4"/>
  <c r="N48" i="4"/>
  <c r="D49" i="4"/>
  <c r="E49" i="4"/>
  <c r="F49" i="4"/>
  <c r="G49" i="4"/>
  <c r="H49" i="4"/>
  <c r="I49" i="4"/>
  <c r="J49" i="4"/>
  <c r="K49" i="4"/>
  <c r="L49" i="4"/>
  <c r="M49" i="4"/>
  <c r="N49" i="4"/>
  <c r="D50" i="4"/>
  <c r="E50" i="4"/>
  <c r="F50" i="4"/>
  <c r="G50" i="4"/>
  <c r="H50" i="4"/>
  <c r="I50" i="4"/>
  <c r="J50" i="4"/>
  <c r="K50" i="4"/>
  <c r="L50" i="4"/>
  <c r="M50" i="4"/>
  <c r="N50" i="4"/>
  <c r="C49" i="4"/>
  <c r="C50" i="4"/>
  <c r="D53" i="3"/>
  <c r="E53" i="3"/>
  <c r="F53" i="3"/>
  <c r="G53" i="3"/>
  <c r="H53" i="3"/>
  <c r="I53" i="3"/>
  <c r="J53" i="3"/>
  <c r="K53" i="3"/>
  <c r="L53" i="3"/>
  <c r="M53" i="3"/>
  <c r="N53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56" i="3"/>
  <c r="E56" i="3"/>
  <c r="F56" i="3"/>
  <c r="G56" i="3"/>
  <c r="H56" i="3"/>
  <c r="I56" i="3"/>
  <c r="J56" i="3"/>
  <c r="K56" i="3"/>
  <c r="L56" i="3"/>
  <c r="M56" i="3"/>
  <c r="N56" i="3"/>
  <c r="D57" i="3"/>
  <c r="E57" i="3"/>
  <c r="F57" i="3"/>
  <c r="G57" i="3"/>
  <c r="H57" i="3"/>
  <c r="I57" i="3"/>
  <c r="J57" i="3"/>
  <c r="K57" i="3"/>
  <c r="L57" i="3"/>
  <c r="M57" i="3"/>
  <c r="N57" i="3"/>
  <c r="D58" i="3"/>
  <c r="E58" i="3"/>
  <c r="F58" i="3"/>
  <c r="G58" i="3"/>
  <c r="H58" i="3"/>
  <c r="I58" i="3"/>
  <c r="J58" i="3"/>
  <c r="K58" i="3"/>
  <c r="L58" i="3"/>
  <c r="M58" i="3"/>
  <c r="N58" i="3"/>
  <c r="D59" i="3"/>
  <c r="E59" i="3"/>
  <c r="F59" i="3"/>
  <c r="G59" i="3"/>
  <c r="H59" i="3"/>
  <c r="I59" i="3"/>
  <c r="J59" i="3"/>
  <c r="K59" i="3"/>
  <c r="L59" i="3"/>
  <c r="M59" i="3"/>
  <c r="N59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52" i="3"/>
  <c r="E52" i="3"/>
  <c r="F52" i="3"/>
  <c r="G52" i="3"/>
  <c r="H52" i="3"/>
  <c r="I52" i="3"/>
  <c r="J52" i="3"/>
  <c r="K52" i="3"/>
  <c r="L52" i="3"/>
  <c r="M52" i="3"/>
  <c r="N52" i="3"/>
  <c r="D51" i="3"/>
  <c r="E51" i="3"/>
  <c r="F51" i="3"/>
  <c r="G51" i="3"/>
  <c r="H51" i="3"/>
  <c r="I51" i="3"/>
  <c r="J51" i="3"/>
  <c r="K51" i="3"/>
  <c r="L51" i="3"/>
  <c r="M51" i="3"/>
  <c r="N51" i="3"/>
  <c r="D50" i="3"/>
  <c r="E50" i="3"/>
  <c r="F50" i="3"/>
  <c r="G50" i="3"/>
  <c r="H50" i="3"/>
  <c r="I50" i="3"/>
  <c r="J50" i="3"/>
  <c r="K50" i="3"/>
  <c r="L50" i="3"/>
  <c r="M50" i="3"/>
  <c r="N50" i="3"/>
  <c r="D49" i="3"/>
  <c r="E49" i="3"/>
  <c r="F49" i="3"/>
  <c r="G49" i="3"/>
  <c r="H49" i="3"/>
  <c r="I49" i="3"/>
  <c r="J49" i="3"/>
  <c r="K49" i="3"/>
  <c r="L49" i="3"/>
  <c r="M49" i="3"/>
  <c r="N49" i="3"/>
  <c r="C61" i="3"/>
  <c r="C50" i="3"/>
  <c r="C51" i="3"/>
  <c r="C52" i="3"/>
  <c r="C53" i="3"/>
  <c r="C54" i="3"/>
  <c r="C55" i="3"/>
  <c r="C56" i="3"/>
  <c r="C57" i="3"/>
  <c r="C58" i="3"/>
  <c r="C59" i="3"/>
  <c r="C60" i="3"/>
  <c r="C49" i="3"/>
  <c r="C67" i="4" l="1"/>
  <c r="G68" i="5"/>
  <c r="K67" i="5"/>
  <c r="C67" i="5"/>
  <c r="G66" i="5"/>
  <c r="K63" i="5"/>
  <c r="C63" i="5"/>
  <c r="G62" i="5"/>
  <c r="K61" i="5"/>
  <c r="C61" i="5"/>
  <c r="C58" i="5"/>
  <c r="G57" i="5"/>
  <c r="G56" i="5"/>
  <c r="C68" i="5"/>
  <c r="K58" i="5"/>
  <c r="K56" i="5"/>
  <c r="K68" i="5"/>
  <c r="G67" i="5"/>
  <c r="K66" i="5"/>
  <c r="C66" i="5"/>
  <c r="G63" i="5"/>
  <c r="K62" i="5"/>
  <c r="C62" i="5"/>
  <c r="G61" i="5"/>
  <c r="G58" i="5"/>
  <c r="K57" i="5"/>
  <c r="C57" i="5"/>
  <c r="C56" i="5"/>
  <c r="H56" i="5"/>
  <c r="L56" i="5"/>
  <c r="H57" i="5"/>
  <c r="D58" i="5"/>
  <c r="L58" i="5"/>
  <c r="H61" i="5"/>
  <c r="L61" i="5"/>
  <c r="H62" i="5"/>
  <c r="D63" i="5"/>
  <c r="L63" i="5"/>
  <c r="H66" i="5"/>
  <c r="D67" i="5"/>
  <c r="H67" i="5"/>
  <c r="L67" i="5"/>
  <c r="H68" i="5"/>
  <c r="L68" i="5"/>
  <c r="E56" i="5"/>
  <c r="I56" i="5"/>
  <c r="M56" i="5"/>
  <c r="E57" i="5"/>
  <c r="I57" i="5"/>
  <c r="M57" i="5"/>
  <c r="E58" i="5"/>
  <c r="I58" i="5"/>
  <c r="M58" i="5"/>
  <c r="E61" i="5"/>
  <c r="I61" i="5"/>
  <c r="M61" i="5"/>
  <c r="E62" i="5"/>
  <c r="I62" i="5"/>
  <c r="M62" i="5"/>
  <c r="E63" i="5"/>
  <c r="I63" i="5"/>
  <c r="M63" i="5"/>
  <c r="E66" i="5"/>
  <c r="I66" i="5"/>
  <c r="M66" i="5"/>
  <c r="E67" i="5"/>
  <c r="I67" i="5"/>
  <c r="M67" i="5"/>
  <c r="E68" i="5"/>
  <c r="I68" i="5"/>
  <c r="M68" i="5"/>
  <c r="D56" i="5"/>
  <c r="D57" i="5"/>
  <c r="L57" i="5"/>
  <c r="H58" i="5"/>
  <c r="D61" i="5"/>
  <c r="D62" i="5"/>
  <c r="L62" i="5"/>
  <c r="H63" i="5"/>
  <c r="D66" i="5"/>
  <c r="L66" i="5"/>
  <c r="D68" i="5"/>
  <c r="F56" i="5"/>
  <c r="J56" i="5"/>
  <c r="N56" i="5"/>
  <c r="F57" i="5"/>
  <c r="J57" i="5"/>
  <c r="N57" i="5"/>
  <c r="F58" i="5"/>
  <c r="J58" i="5"/>
  <c r="N58" i="5"/>
  <c r="F61" i="5"/>
  <c r="J61" i="5"/>
  <c r="N61" i="5"/>
  <c r="F62" i="5"/>
  <c r="J62" i="5"/>
  <c r="N62" i="5"/>
  <c r="F63" i="5"/>
  <c r="J63" i="5"/>
  <c r="N63" i="5"/>
  <c r="F66" i="5"/>
  <c r="J66" i="5"/>
  <c r="N66" i="5"/>
  <c r="F67" i="5"/>
  <c r="J67" i="5"/>
  <c r="N67" i="5"/>
  <c r="F68" i="5"/>
  <c r="J68" i="5"/>
  <c r="N68" i="5"/>
  <c r="G71" i="4"/>
  <c r="K72" i="4"/>
  <c r="D73" i="4"/>
  <c r="K73" i="4"/>
  <c r="C72" i="4"/>
  <c r="F81" i="4"/>
  <c r="J81" i="4"/>
  <c r="N81" i="4"/>
  <c r="K82" i="4"/>
  <c r="G83" i="4"/>
  <c r="K83" i="4"/>
  <c r="D76" i="4"/>
  <c r="H76" i="4"/>
  <c r="L76" i="4"/>
  <c r="G77" i="4"/>
  <c r="D78" i="4"/>
  <c r="I78" i="4"/>
  <c r="C78" i="4"/>
  <c r="C81" i="4"/>
  <c r="E72" i="4"/>
  <c r="G73" i="4"/>
  <c r="C71" i="4"/>
  <c r="H81" i="4"/>
  <c r="G82" i="4"/>
  <c r="M83" i="4"/>
  <c r="J76" i="4"/>
  <c r="K77" i="4"/>
  <c r="L78" i="4"/>
  <c r="C82" i="4"/>
  <c r="C76" i="4"/>
  <c r="J72" i="4"/>
  <c r="J73" i="4"/>
  <c r="E81" i="4"/>
  <c r="M81" i="4"/>
  <c r="F83" i="4"/>
  <c r="N83" i="4"/>
  <c r="G76" i="4"/>
  <c r="K76" i="4"/>
  <c r="D77" i="4"/>
  <c r="L77" i="4"/>
  <c r="H78" i="4"/>
  <c r="M78" i="4"/>
  <c r="C77" i="4"/>
  <c r="E83" i="4"/>
  <c r="D72" i="4"/>
  <c r="L72" i="4"/>
  <c r="E73" i="4"/>
  <c r="L73" i="4"/>
  <c r="C73" i="4"/>
  <c r="G81" i="4"/>
  <c r="K81" i="4"/>
  <c r="D82" i="4"/>
  <c r="L82" i="4"/>
  <c r="H83" i="4"/>
  <c r="L83" i="4"/>
  <c r="E76" i="4"/>
  <c r="I76" i="4"/>
  <c r="M76" i="4"/>
  <c r="H77" i="4"/>
  <c r="E78" i="4"/>
  <c r="K78" i="4"/>
  <c r="C83" i="4"/>
  <c r="D71" i="4"/>
  <c r="M72" i="4"/>
  <c r="M73" i="4"/>
  <c r="D81" i="4"/>
  <c r="L81" i="4"/>
  <c r="D83" i="4"/>
  <c r="I83" i="4"/>
  <c r="F76" i="4"/>
  <c r="N76" i="4"/>
  <c r="G78" i="4"/>
  <c r="E71" i="4"/>
  <c r="N72" i="4"/>
  <c r="N73" i="4"/>
  <c r="I81" i="4"/>
  <c r="H82" i="4"/>
  <c r="J83" i="4"/>
  <c r="H73" i="4"/>
  <c r="N71" i="4"/>
  <c r="F71" i="4"/>
  <c r="J78" i="4"/>
  <c r="J77" i="4"/>
  <c r="F72" i="4"/>
  <c r="M71" i="4"/>
  <c r="I71" i="4"/>
  <c r="M77" i="4"/>
  <c r="I77" i="4"/>
  <c r="E77" i="4"/>
  <c r="I73" i="4"/>
  <c r="H72" i="4"/>
  <c r="K71" i="4"/>
  <c r="G72" i="4"/>
  <c r="J71" i="4"/>
  <c r="N78" i="4"/>
  <c r="F78" i="4"/>
  <c r="N77" i="4"/>
  <c r="F77" i="4"/>
  <c r="F73" i="4"/>
  <c r="I72" i="4"/>
  <c r="L71" i="4"/>
  <c r="H71" i="4"/>
  <c r="M82" i="4"/>
  <c r="I82" i="4"/>
  <c r="E82" i="4"/>
  <c r="N82" i="4"/>
  <c r="J82" i="4"/>
  <c r="F82" i="4"/>
  <c r="C62" i="3"/>
  <c r="C69" i="3" s="1"/>
  <c r="N79" i="3" l="1"/>
  <c r="C67" i="3"/>
  <c r="L73" i="3"/>
  <c r="F79" i="3"/>
  <c r="F83" i="3"/>
  <c r="N72" i="3"/>
  <c r="G79" i="3"/>
  <c r="F68" i="3"/>
  <c r="J68" i="3"/>
  <c r="L82" i="3"/>
  <c r="E84" i="3"/>
  <c r="M69" i="3"/>
  <c r="C82" i="3"/>
  <c r="K69" i="3"/>
  <c r="E74" i="3"/>
  <c r="J74" i="3"/>
  <c r="N67" i="3"/>
  <c r="K73" i="3"/>
  <c r="D72" i="3"/>
  <c r="F77" i="3"/>
  <c r="I77" i="3"/>
  <c r="J79" i="3"/>
  <c r="M83" i="3"/>
  <c r="G77" i="3"/>
  <c r="H77" i="3"/>
  <c r="L79" i="3"/>
  <c r="G69" i="3"/>
  <c r="D74" i="3"/>
  <c r="K67" i="3"/>
  <c r="F69" i="3"/>
  <c r="I69" i="3"/>
  <c r="J77" i="3"/>
  <c r="E77" i="3"/>
  <c r="H78" i="3"/>
  <c r="K82" i="3"/>
  <c r="G84" i="3"/>
  <c r="C84" i="3"/>
  <c r="K72" i="3"/>
  <c r="L77" i="3"/>
  <c r="I67" i="3"/>
  <c r="J72" i="3"/>
  <c r="N82" i="3"/>
  <c r="D78" i="3"/>
  <c r="F74" i="3"/>
  <c r="C74" i="3"/>
  <c r="D67" i="3"/>
  <c r="I72" i="3"/>
  <c r="M82" i="3"/>
  <c r="H79" i="3"/>
  <c r="M74" i="3"/>
  <c r="H73" i="3"/>
  <c r="G72" i="3"/>
  <c r="K74" i="3"/>
  <c r="E67" i="3"/>
  <c r="F72" i="3"/>
  <c r="M79" i="3"/>
  <c r="M73" i="3"/>
  <c r="I68" i="3"/>
  <c r="M77" i="3"/>
  <c r="I84" i="3"/>
  <c r="N68" i="3"/>
  <c r="F78" i="3"/>
  <c r="N83" i="3"/>
  <c r="E68" i="3"/>
  <c r="E78" i="3"/>
  <c r="M84" i="3"/>
  <c r="N69" i="3"/>
  <c r="N77" i="3"/>
  <c r="J83" i="3"/>
  <c r="L72" i="3"/>
  <c r="H82" i="3"/>
  <c r="L74" i="3"/>
  <c r="G73" i="3"/>
  <c r="C72" i="3"/>
  <c r="L83" i="3"/>
  <c r="D77" i="3"/>
  <c r="L68" i="3"/>
  <c r="L84" i="3"/>
  <c r="F82" i="3"/>
  <c r="K77" i="3"/>
  <c r="I73" i="3"/>
  <c r="C68" i="3"/>
  <c r="K68" i="3"/>
  <c r="E72" i="3"/>
  <c r="I82" i="3"/>
  <c r="D79" i="3"/>
  <c r="I74" i="3"/>
  <c r="D73" i="3"/>
  <c r="H83" i="3"/>
  <c r="C83" i="3"/>
  <c r="H68" i="3"/>
  <c r="D84" i="3"/>
  <c r="E79" i="3"/>
  <c r="C79" i="3"/>
  <c r="E69" i="3"/>
  <c r="I78" i="3"/>
  <c r="F67" i="3"/>
  <c r="J69" i="3"/>
  <c r="N78" i="3"/>
  <c r="J84" i="3"/>
  <c r="M68" i="3"/>
  <c r="M78" i="3"/>
  <c r="J67" i="3"/>
  <c r="F73" i="3"/>
  <c r="J78" i="3"/>
  <c r="F84" i="3"/>
  <c r="H72" i="3"/>
  <c r="D82" i="3"/>
  <c r="H74" i="3"/>
  <c r="L69" i="3"/>
  <c r="D83" i="3"/>
  <c r="G74" i="3"/>
  <c r="D68" i="3"/>
  <c r="H84" i="3"/>
  <c r="I79" i="3"/>
  <c r="N74" i="3"/>
  <c r="E73" i="3"/>
  <c r="L67" i="3"/>
  <c r="G68" i="3"/>
  <c r="K84" i="3"/>
  <c r="E82" i="3"/>
  <c r="J82" i="3"/>
  <c r="M67" i="3"/>
  <c r="H69" i="3"/>
  <c r="G78" i="3"/>
  <c r="M72" i="3"/>
  <c r="L78" i="3"/>
  <c r="G82" i="3"/>
  <c r="K79" i="3"/>
  <c r="N84" i="3"/>
  <c r="N73" i="3"/>
  <c r="I83" i="3"/>
  <c r="G67" i="3"/>
  <c r="J73" i="3"/>
  <c r="E83" i="3"/>
  <c r="C73" i="3"/>
  <c r="G83" i="3"/>
  <c r="C77" i="3"/>
  <c r="C78" i="3"/>
  <c r="K78" i="3"/>
  <c r="H67" i="3"/>
  <c r="K83" i="3"/>
  <c r="D69" i="3"/>
</calcChain>
</file>

<file path=xl/sharedStrings.xml><?xml version="1.0" encoding="utf-8"?>
<sst xmlns="http://schemas.openxmlformats.org/spreadsheetml/2006/main" count="181" uniqueCount="69">
  <si>
    <t>EO2</t>
  </si>
  <si>
    <t>EO3</t>
  </si>
  <si>
    <t>Control</t>
  </si>
  <si>
    <r>
      <t>Concentraciones (</t>
    </r>
    <r>
      <rPr>
        <b/>
        <sz val="16"/>
        <color theme="1"/>
        <rFont val="Times New Roman"/>
        <family val="1"/>
      </rPr>
      <t>µ</t>
    </r>
    <r>
      <rPr>
        <b/>
        <sz val="16"/>
        <color theme="1"/>
        <rFont val="Calibri"/>
        <family val="2"/>
      </rPr>
      <t>g/mL)</t>
    </r>
  </si>
  <si>
    <t>V. parahaemolyticus</t>
  </si>
  <si>
    <t>cepa(BA94C2)</t>
  </si>
  <si>
    <t>EO4</t>
  </si>
  <si>
    <t>Tiempo 0</t>
  </si>
  <si>
    <t>Tiempo Final</t>
  </si>
  <si>
    <t xml:space="preserve">Diferencia </t>
  </si>
  <si>
    <t>% de crecimiento</t>
  </si>
  <si>
    <t>V. capmbellii</t>
  </si>
  <si>
    <t>cepa(Lm-2013)</t>
  </si>
  <si>
    <t>V. harveyi</t>
  </si>
  <si>
    <t>cepa(E22)</t>
  </si>
  <si>
    <t>V.p</t>
  </si>
  <si>
    <t>L.m</t>
  </si>
  <si>
    <t>V.h</t>
  </si>
  <si>
    <t>MIC</t>
  </si>
  <si>
    <t>MBC</t>
  </si>
  <si>
    <t>EOs2</t>
  </si>
  <si>
    <t>EOs3</t>
  </si>
  <si>
    <t>EOs4</t>
  </si>
  <si>
    <t>Aceite esencial de orégano</t>
  </si>
  <si>
    <t>Aceite esencial de clavo de olor</t>
  </si>
  <si>
    <t>Aceite esencial de canela</t>
  </si>
  <si>
    <t>Código</t>
  </si>
  <si>
    <t>Aceite esencial de tomillo</t>
  </si>
  <si>
    <t>EOs6</t>
  </si>
  <si>
    <t xml:space="preserve">Aceites esenciales </t>
  </si>
  <si>
    <t>Objetivo</t>
  </si>
  <si>
    <r>
      <t xml:space="preserve">Validar la actividad microbicida de los aceites esenciales más activos frente a vibrios patógenas de camarón </t>
    </r>
    <r>
      <rPr>
        <i/>
        <sz val="11"/>
        <color theme="1"/>
        <rFont val="Calibri"/>
        <family val="2"/>
        <scheme val="minor"/>
      </rPr>
      <t>P. vannamei</t>
    </r>
    <r>
      <rPr>
        <sz val="11"/>
        <color theme="1"/>
        <rFont val="Calibri"/>
        <family val="2"/>
        <scheme val="minor"/>
      </rPr>
      <t xml:space="preserve"> a fin de controlar las vibriosis con productos naturales </t>
    </r>
  </si>
  <si>
    <t>Diseno</t>
  </si>
  <si>
    <t xml:space="preserve">Se realizaron emulsiones de los cuatro aceites esenciales (EOs) a concentraciones diferentes segun el cribado inicial a fin de determinar la minima concentración inhibitoria (MIC) y la minima concetración bactericida (MBC) para tres bacterias patógenas de camarón. Los vibrios fueron viabilzado en medio LB 2% de ClNa, y ajustado su concetración por densidad optica mediante la curva de calibración, la concentración usada para cad vibrio fue de 1x10^6 UFC/mL.  Los vibrios fueron cultivados en presencia y ausencia de los aceites esenciales a las concentraciones antes mencionadas, por 48 horas, despues de 24 horas se midio la absorbacncia considerando como el 100 % del crecimiento de los vibrios donde no se coloco aceites esencial. </t>
  </si>
  <si>
    <t>FECHA</t>
  </si>
  <si>
    <t>HORA MONIT.</t>
  </si>
  <si>
    <t>Ac. 4 Control</t>
  </si>
  <si>
    <t>Ac. 5 Control</t>
  </si>
  <si>
    <t>Ac. 6 Control</t>
  </si>
  <si>
    <t>ENSAYO DE INFECCION SET EXPERIMENTAL # 1</t>
  </si>
  <si>
    <t>FECH/HORA INFECCIÓN: 11 de diciembre; 11:30 AM</t>
  </si>
  <si>
    <t>Ac. 1 Blanco</t>
  </si>
  <si>
    <t>Ac. 2 Blanco</t>
  </si>
  <si>
    <t>Ac. 3 Blanco</t>
  </si>
  <si>
    <t>Ac. 7_EOs2</t>
  </si>
  <si>
    <t>Ac. 8_EOs2</t>
  </si>
  <si>
    <t>Ac. 9_EOs2</t>
  </si>
  <si>
    <t>Ac. 10_EOs3</t>
  </si>
  <si>
    <t>Ac. 11_EOs3</t>
  </si>
  <si>
    <t>Ac. 12_EOs3</t>
  </si>
  <si>
    <t>Ac. 13_EOs4</t>
  </si>
  <si>
    <t>Ac. 14_EOs4</t>
  </si>
  <si>
    <t>Ac. 15_EOs4</t>
  </si>
  <si>
    <t>Ac. 19_EO2+EOs4</t>
  </si>
  <si>
    <t>Ac. 20_EOs2+EOs4</t>
  </si>
  <si>
    <t>Ac. 21_EOs2+EO4</t>
  </si>
  <si>
    <t>Ac. 22_EOs2+EOs3+EO4</t>
  </si>
  <si>
    <t>Ac. 23_EOs2+EOs3+EO4</t>
  </si>
  <si>
    <t>Ac. 24_EOs2+EOs3+EO4</t>
  </si>
  <si>
    <t xml:space="preserve"># Camarones por acuario </t>
  </si>
  <si>
    <t>Mortalidad acumulada</t>
  </si>
  <si>
    <t>Blanco</t>
  </si>
  <si>
    <t>EO2+EO4</t>
  </si>
  <si>
    <t>EO2+EO3+EO4</t>
  </si>
  <si>
    <t>EO9</t>
  </si>
  <si>
    <t>EOs9</t>
  </si>
  <si>
    <t>Ac. 16_EOs9</t>
  </si>
  <si>
    <t>Ac. 17_EOs9</t>
  </si>
  <si>
    <t>Ac. 18_EOs9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</si>
</sst>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164" fontId="1" fillId="0" borderId="0" xfId="1" applyNumberFormat="1" applyAlignment="1">
      <alignment horizontal="right"/>
    </xf>
    <xf numFmtId="164" fontId="0" fillId="0" borderId="0" xfId="0" applyNumberFormat="1"/>
    <xf numFmtId="164" fontId="0" fillId="0" borderId="0" xfId="0" applyNumberFormat="1" applyFill="1" applyBorder="1"/>
    <xf numFmtId="0" fontId="0" fillId="0" borderId="4" xfId="0" applyBorder="1"/>
    <xf numFmtId="0" fontId="0" fillId="0" borderId="0" xfId="0" applyAlignment="1">
      <alignment horizontal="center" wrapText="1"/>
    </xf>
    <xf numFmtId="0" fontId="6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0" xfId="0" applyFill="1"/>
    <xf numFmtId="0" fontId="0" fillId="0" borderId="3" xfId="0" applyBorder="1" applyAlignment="1">
      <alignment horizontal="center" wrapText="1"/>
    </xf>
    <xf numFmtId="164" fontId="0" fillId="3" borderId="0" xfId="0" applyNumberFormat="1" applyFill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Font="1"/>
    <xf numFmtId="0" fontId="0" fillId="0" borderId="0" xfId="0" applyBorder="1" applyAlignment="1">
      <alignment horizontal="center"/>
    </xf>
    <xf numFmtId="164" fontId="0" fillId="4" borderId="0" xfId="0" applyNumberFormat="1" applyFill="1" applyBorder="1"/>
    <xf numFmtId="0" fontId="2" fillId="5" borderId="0" xfId="0" applyFont="1" applyFill="1"/>
    <xf numFmtId="164" fontId="0" fillId="5" borderId="0" xfId="0" applyNumberFormat="1" applyFill="1" applyBorder="1"/>
    <xf numFmtId="164" fontId="0" fillId="6" borderId="0" xfId="0" applyNumberFormat="1" applyFill="1"/>
    <xf numFmtId="164" fontId="0" fillId="0" borderId="0" xfId="0" applyNumberFormat="1" applyFill="1"/>
    <xf numFmtId="164" fontId="0" fillId="7" borderId="0" xfId="0" applyNumberFormat="1" applyFill="1" applyBorder="1"/>
    <xf numFmtId="0" fontId="8" fillId="0" borderId="0" xfId="0" applyFont="1"/>
    <xf numFmtId="0" fontId="0" fillId="0" borderId="0" xfId="0" applyAlignment="1">
      <alignment textRotation="90"/>
    </xf>
    <xf numFmtId="0" fontId="8" fillId="8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vertical="center"/>
    </xf>
    <xf numFmtId="16" fontId="0" fillId="0" borderId="11" xfId="0" applyNumberFormat="1" applyBorder="1"/>
    <xf numFmtId="20" fontId="0" fillId="0" borderId="12" xfId="0" applyNumberFormat="1" applyBorder="1"/>
    <xf numFmtId="1" fontId="0" fillId="0" borderId="12" xfId="0" applyNumberFormat="1" applyBorder="1"/>
    <xf numFmtId="0" fontId="0" fillId="0" borderId="13" xfId="0" applyBorder="1"/>
    <xf numFmtId="16" fontId="0" fillId="0" borderId="13" xfId="0" applyNumberFormat="1" applyBorder="1"/>
    <xf numFmtId="15" fontId="0" fillId="0" borderId="13" xfId="0" applyNumberFormat="1" applyBorder="1"/>
    <xf numFmtId="15" fontId="0" fillId="0" borderId="14" xfId="0" applyNumberFormat="1" applyBorder="1"/>
    <xf numFmtId="0" fontId="8" fillId="8" borderId="15" xfId="0" applyFont="1" applyFill="1" applyBorder="1" applyAlignment="1">
      <alignment textRotation="90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Normal 2" xfId="1" xr:uid="{C0C6124E-05CA-4C42-9285-8A4D7A2C9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DA55-53BC-4F3D-A80E-0CC6CD26FF0A}">
  <dimension ref="A1:G11"/>
  <sheetViews>
    <sheetView workbookViewId="0">
      <selection activeCell="A8" sqref="A8"/>
    </sheetView>
  </sheetViews>
  <sheetFormatPr baseColWidth="10" defaultRowHeight="14.5" x14ac:dyDescent="0.35"/>
  <cols>
    <col min="1" max="1" width="31.6328125" customWidth="1"/>
    <col min="7" max="7" width="36.90625" customWidth="1"/>
  </cols>
  <sheetData>
    <row r="1" spans="1:7" x14ac:dyDescent="0.35">
      <c r="A1" s="22" t="s">
        <v>29</v>
      </c>
      <c r="B1" s="22" t="s">
        <v>26</v>
      </c>
    </row>
    <row r="2" spans="1:7" x14ac:dyDescent="0.35">
      <c r="A2" t="s">
        <v>23</v>
      </c>
      <c r="B2" t="s">
        <v>20</v>
      </c>
    </row>
    <row r="3" spans="1:7" x14ac:dyDescent="0.35">
      <c r="A3" t="s">
        <v>24</v>
      </c>
      <c r="B3" t="s">
        <v>21</v>
      </c>
    </row>
    <row r="4" spans="1:7" x14ac:dyDescent="0.35">
      <c r="A4" t="s">
        <v>25</v>
      </c>
      <c r="B4" t="s">
        <v>22</v>
      </c>
    </row>
    <row r="5" spans="1:7" x14ac:dyDescent="0.35">
      <c r="A5" t="s">
        <v>27</v>
      </c>
      <c r="B5" t="s">
        <v>65</v>
      </c>
    </row>
    <row r="7" spans="1:7" x14ac:dyDescent="0.35">
      <c r="C7" t="s">
        <v>30</v>
      </c>
    </row>
    <row r="8" spans="1:7" ht="62" customHeight="1" x14ac:dyDescent="0.35">
      <c r="C8" s="43" t="s">
        <v>31</v>
      </c>
      <c r="D8" s="43"/>
      <c r="E8" s="43"/>
      <c r="F8" s="43"/>
      <c r="G8" s="43"/>
    </row>
    <row r="10" spans="1:7" x14ac:dyDescent="0.35">
      <c r="C10" t="s">
        <v>32</v>
      </c>
    </row>
    <row r="11" spans="1:7" ht="186.5" customHeight="1" x14ac:dyDescent="0.35">
      <c r="C11" s="44" t="s">
        <v>33</v>
      </c>
      <c r="D11" s="44"/>
      <c r="E11" s="44"/>
      <c r="F11" s="44"/>
      <c r="G11" s="44"/>
    </row>
  </sheetData>
  <mergeCells count="2">
    <mergeCell ref="C8:G8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39D0-D7A7-46B8-BDE0-E52F11DD0C30}">
  <dimension ref="A1:N84"/>
  <sheetViews>
    <sheetView tabSelected="1" topLeftCell="A20" workbookViewId="0">
      <selection activeCell="B43" sqref="B43:B45"/>
    </sheetView>
  </sheetViews>
  <sheetFormatPr baseColWidth="10" defaultRowHeight="14.5" x14ac:dyDescent="0.35"/>
  <cols>
    <col min="1" max="1" width="19" customWidth="1"/>
    <col min="2" max="2" width="15.6328125" customWidth="1"/>
  </cols>
  <sheetData>
    <row r="1" spans="1:14" ht="21" x14ac:dyDescent="0.5">
      <c r="A1" s="9" t="s">
        <v>4</v>
      </c>
      <c r="B1" s="10" t="s">
        <v>5</v>
      </c>
      <c r="C1" s="47" t="s">
        <v>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35">
      <c r="C2" s="22">
        <v>1000</v>
      </c>
      <c r="D2" s="22">
        <v>950</v>
      </c>
      <c r="E2" s="22">
        <v>900</v>
      </c>
      <c r="F2" s="22">
        <v>850</v>
      </c>
      <c r="G2" s="22">
        <v>800</v>
      </c>
      <c r="H2" s="22">
        <v>750</v>
      </c>
      <c r="I2" s="22">
        <v>700</v>
      </c>
      <c r="J2" s="22">
        <v>650</v>
      </c>
      <c r="K2" s="22">
        <v>600</v>
      </c>
      <c r="L2" s="22">
        <v>550</v>
      </c>
      <c r="M2" s="22">
        <v>500</v>
      </c>
      <c r="N2" s="22">
        <v>450</v>
      </c>
    </row>
    <row r="3" spans="1:14" ht="15" thickBot="1" x14ac:dyDescent="0.4">
      <c r="B3" s="13" t="s">
        <v>7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4" x14ac:dyDescent="0.35">
      <c r="B4" s="46" t="s">
        <v>0</v>
      </c>
      <c r="C4" s="2">
        <v>4.7E-2</v>
      </c>
      <c r="D4" s="2">
        <v>4.4999999999999998E-2</v>
      </c>
      <c r="E4" s="2">
        <v>4.1000000000000002E-2</v>
      </c>
      <c r="F4" s="2">
        <v>4.8000000000000001E-2</v>
      </c>
      <c r="G4" s="2">
        <v>4.8000000000000001E-2</v>
      </c>
      <c r="H4" s="2">
        <v>4.1000000000000002E-2</v>
      </c>
      <c r="I4" s="2">
        <v>4.2000000000000003E-2</v>
      </c>
      <c r="J4" s="2">
        <v>4.2999999999999997E-2</v>
      </c>
      <c r="K4" s="2">
        <v>4.1000000000000002E-2</v>
      </c>
      <c r="L4" s="2">
        <v>4.2000000000000003E-2</v>
      </c>
      <c r="M4" s="2">
        <v>4.1000000000000002E-2</v>
      </c>
      <c r="N4" s="2">
        <v>4.1000000000000002E-2</v>
      </c>
    </row>
    <row r="5" spans="1:14" x14ac:dyDescent="0.35">
      <c r="B5" s="45"/>
      <c r="C5" s="2">
        <v>4.2000000000000003E-2</v>
      </c>
      <c r="D5" s="2">
        <v>4.4999999999999998E-2</v>
      </c>
      <c r="E5" s="2">
        <v>4.2000000000000003E-2</v>
      </c>
      <c r="F5" s="2">
        <v>4.2000000000000003E-2</v>
      </c>
      <c r="G5" s="2">
        <v>4.2000000000000003E-2</v>
      </c>
      <c r="H5" s="2">
        <v>4.2000000000000003E-2</v>
      </c>
      <c r="I5" s="2">
        <v>4.2000000000000003E-2</v>
      </c>
      <c r="J5" s="2">
        <v>4.1000000000000002E-2</v>
      </c>
      <c r="K5" s="2">
        <v>4.1000000000000002E-2</v>
      </c>
      <c r="L5" s="2">
        <v>4.2999999999999997E-2</v>
      </c>
      <c r="M5" s="2">
        <v>4.2000000000000003E-2</v>
      </c>
      <c r="N5" s="2">
        <v>4.1000000000000002E-2</v>
      </c>
    </row>
    <row r="6" spans="1:14" ht="15" thickBot="1" x14ac:dyDescent="0.4">
      <c r="B6" s="48"/>
      <c r="C6" s="2">
        <v>4.2999999999999997E-2</v>
      </c>
      <c r="D6" s="2">
        <v>4.1000000000000002E-2</v>
      </c>
      <c r="E6" s="2">
        <v>4.1000000000000002E-2</v>
      </c>
      <c r="F6" s="2">
        <v>4.1000000000000002E-2</v>
      </c>
      <c r="G6" s="2">
        <v>0.04</v>
      </c>
      <c r="H6" s="2">
        <v>4.2000000000000003E-2</v>
      </c>
      <c r="I6" s="2">
        <v>4.2000000000000003E-2</v>
      </c>
      <c r="J6" s="2">
        <v>0.04</v>
      </c>
      <c r="K6" s="2">
        <v>0.04</v>
      </c>
      <c r="L6" s="2">
        <v>4.2000000000000003E-2</v>
      </c>
      <c r="M6" s="2">
        <v>0.04</v>
      </c>
      <c r="N6" s="2">
        <v>4.1000000000000002E-2</v>
      </c>
    </row>
    <row r="7" spans="1:14" ht="21" x14ac:dyDescent="0.5">
      <c r="B7" s="3"/>
      <c r="C7" s="47" t="s">
        <v>3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ht="15" thickBot="1" x14ac:dyDescent="0.4">
      <c r="B8" s="3"/>
      <c r="C8" s="21">
        <v>5000</v>
      </c>
      <c r="D8" s="21">
        <v>4750</v>
      </c>
      <c r="E8" s="21">
        <v>4500</v>
      </c>
      <c r="F8" s="21">
        <v>4250</v>
      </c>
      <c r="G8" s="21">
        <v>4000</v>
      </c>
      <c r="H8" s="21">
        <v>3750</v>
      </c>
      <c r="I8" s="21">
        <v>3500</v>
      </c>
      <c r="J8" s="21">
        <v>3250</v>
      </c>
      <c r="K8" s="21">
        <v>3000</v>
      </c>
      <c r="L8" s="21">
        <v>2750</v>
      </c>
      <c r="M8" s="21">
        <v>2500</v>
      </c>
      <c r="N8" s="21">
        <v>2250</v>
      </c>
    </row>
    <row r="9" spans="1:14" x14ac:dyDescent="0.35">
      <c r="B9" s="49" t="s">
        <v>1</v>
      </c>
      <c r="C9" s="2">
        <v>0.06</v>
      </c>
      <c r="D9" s="2">
        <v>6.7000000000000004E-2</v>
      </c>
      <c r="E9" s="2">
        <v>7.1999999999999995E-2</v>
      </c>
      <c r="F9" s="2">
        <v>0.13300000000000001</v>
      </c>
      <c r="G9" s="2">
        <v>0.10299999999999999</v>
      </c>
      <c r="H9" s="2">
        <v>8.7999999999999995E-2</v>
      </c>
      <c r="I9" s="2">
        <v>6.9000000000000006E-2</v>
      </c>
      <c r="J9" s="2">
        <v>8.6999999999999994E-2</v>
      </c>
      <c r="K9" s="2">
        <v>6.2E-2</v>
      </c>
      <c r="L9" s="2">
        <v>8.6999999999999994E-2</v>
      </c>
      <c r="M9" s="2">
        <v>5.8999999999999997E-2</v>
      </c>
      <c r="N9" s="2">
        <v>0.126</v>
      </c>
    </row>
    <row r="10" spans="1:14" x14ac:dyDescent="0.35">
      <c r="B10" s="50"/>
      <c r="C10" s="2">
        <v>5.7000000000000002E-2</v>
      </c>
      <c r="D10" s="2">
        <v>6.9000000000000006E-2</v>
      </c>
      <c r="E10" s="2">
        <v>7.0999999999999994E-2</v>
      </c>
      <c r="F10" s="2">
        <v>0.123</v>
      </c>
      <c r="G10" s="2">
        <v>8.8999999999999996E-2</v>
      </c>
      <c r="H10" s="2">
        <v>7.3999999999999996E-2</v>
      </c>
      <c r="I10" s="2">
        <v>7.0000000000000007E-2</v>
      </c>
      <c r="J10" s="2">
        <v>8.4000000000000005E-2</v>
      </c>
      <c r="K10" s="2">
        <v>6.2E-2</v>
      </c>
      <c r="L10" s="2">
        <v>0.08</v>
      </c>
      <c r="M10" s="2">
        <v>7.0000000000000007E-2</v>
      </c>
      <c r="N10" s="2">
        <v>0.13</v>
      </c>
    </row>
    <row r="11" spans="1:14" ht="15" thickBot="1" x14ac:dyDescent="0.4">
      <c r="B11" s="51"/>
      <c r="C11" s="2">
        <v>6.0999999999999999E-2</v>
      </c>
      <c r="D11" s="2">
        <v>5.8999999999999997E-2</v>
      </c>
      <c r="E11" s="2">
        <v>7.1999999999999995E-2</v>
      </c>
      <c r="F11" s="2">
        <v>0.106</v>
      </c>
      <c r="G11" s="2">
        <v>8.8999999999999996E-2</v>
      </c>
      <c r="H11" s="2">
        <v>7.6999999999999999E-2</v>
      </c>
      <c r="I11" s="2">
        <v>7.2999999999999995E-2</v>
      </c>
      <c r="J11" s="2">
        <v>8.7999999999999995E-2</v>
      </c>
      <c r="K11" s="2">
        <v>5.5E-2</v>
      </c>
      <c r="L11" s="2">
        <v>7.2999999999999995E-2</v>
      </c>
      <c r="M11" s="2">
        <v>7.5999999999999998E-2</v>
      </c>
      <c r="N11" s="2">
        <v>0.13</v>
      </c>
    </row>
    <row r="12" spans="1:14" ht="21" x14ac:dyDescent="0.5">
      <c r="B12" s="19"/>
      <c r="C12" s="47" t="s">
        <v>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4" ht="15" thickBot="1" x14ac:dyDescent="0.4">
      <c r="B13" s="19"/>
      <c r="C13" s="20">
        <v>5000</v>
      </c>
      <c r="D13" s="21">
        <v>4500</v>
      </c>
      <c r="E13" s="21">
        <v>4000</v>
      </c>
      <c r="F13" s="21">
        <v>3500</v>
      </c>
      <c r="G13" s="21">
        <v>3000</v>
      </c>
      <c r="H13" s="21">
        <v>2500</v>
      </c>
      <c r="I13" s="21">
        <v>2000</v>
      </c>
      <c r="J13" s="21">
        <v>1500</v>
      </c>
      <c r="K13" s="21">
        <v>1000</v>
      </c>
      <c r="L13" s="21">
        <v>800</v>
      </c>
      <c r="M13" s="21">
        <v>600</v>
      </c>
      <c r="N13" s="21">
        <v>300</v>
      </c>
    </row>
    <row r="14" spans="1:14" x14ac:dyDescent="0.35">
      <c r="B14" s="46" t="s">
        <v>6</v>
      </c>
      <c r="C14" s="2">
        <v>5.1999999999999998E-2</v>
      </c>
      <c r="D14" s="2">
        <v>5.0999999999999997E-2</v>
      </c>
      <c r="E14" s="2">
        <v>7.0000000000000007E-2</v>
      </c>
      <c r="F14" s="2">
        <v>5.5E-2</v>
      </c>
      <c r="G14" s="2">
        <v>8.8999999999999996E-2</v>
      </c>
      <c r="H14" s="2">
        <v>0.113</v>
      </c>
      <c r="I14" s="2">
        <v>0.12</v>
      </c>
      <c r="J14" s="2">
        <v>0.13900000000000001</v>
      </c>
      <c r="K14" s="2">
        <v>0.13400000000000001</v>
      </c>
      <c r="L14" s="2">
        <v>0.14899999999999999</v>
      </c>
      <c r="M14" s="2">
        <v>0.123</v>
      </c>
      <c r="N14" s="2">
        <v>0.10199999999999999</v>
      </c>
    </row>
    <row r="15" spans="1:14" x14ac:dyDescent="0.35">
      <c r="B15" s="45"/>
      <c r="C15" s="2">
        <v>5.3999999999999999E-2</v>
      </c>
      <c r="D15" s="2">
        <v>5.1999999999999998E-2</v>
      </c>
      <c r="E15" s="2">
        <v>4.9000000000000002E-2</v>
      </c>
      <c r="F15" s="2">
        <v>5.6000000000000001E-2</v>
      </c>
      <c r="G15" s="2">
        <v>7.8E-2</v>
      </c>
      <c r="H15" s="2">
        <v>9.6000000000000002E-2</v>
      </c>
      <c r="I15" s="2">
        <v>0.126</v>
      </c>
      <c r="J15" s="2">
        <v>0.115</v>
      </c>
      <c r="K15" s="2">
        <v>0.108</v>
      </c>
      <c r="L15" s="2">
        <v>0.16</v>
      </c>
      <c r="M15" s="2">
        <v>0.11799999999999999</v>
      </c>
      <c r="N15" s="2">
        <v>0.10299999999999999</v>
      </c>
    </row>
    <row r="16" spans="1:14" ht="15" thickBot="1" x14ac:dyDescent="0.4">
      <c r="B16" s="48"/>
      <c r="C16" s="2">
        <v>5.3999999999999999E-2</v>
      </c>
      <c r="D16" s="2">
        <v>5.3999999999999999E-2</v>
      </c>
      <c r="E16" s="2">
        <v>5.0999999999999997E-2</v>
      </c>
      <c r="F16" s="2">
        <v>5.1999999999999998E-2</v>
      </c>
      <c r="G16" s="2">
        <v>7.3999999999999996E-2</v>
      </c>
      <c r="H16" s="2">
        <v>8.4000000000000005E-2</v>
      </c>
      <c r="I16" s="2">
        <v>0.10199999999999999</v>
      </c>
      <c r="J16" s="2">
        <v>9.7000000000000003E-2</v>
      </c>
      <c r="K16" s="2">
        <v>0.13500000000000001</v>
      </c>
      <c r="L16" s="2">
        <v>0.151</v>
      </c>
      <c r="M16" s="2">
        <v>0.121</v>
      </c>
      <c r="N16" s="2">
        <v>0.121</v>
      </c>
    </row>
    <row r="17" spans="2:14" ht="21" x14ac:dyDescent="0.5">
      <c r="B17" s="3"/>
      <c r="C17" s="47" t="s">
        <v>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2:14" x14ac:dyDescent="0.35">
      <c r="B18" s="3"/>
      <c r="C18" s="20">
        <v>5000</v>
      </c>
      <c r="D18" s="21">
        <v>4500</v>
      </c>
      <c r="E18" s="21">
        <v>4000</v>
      </c>
      <c r="F18" s="21">
        <v>3500</v>
      </c>
      <c r="G18" s="21">
        <v>3000</v>
      </c>
      <c r="H18" s="21">
        <v>2500</v>
      </c>
      <c r="I18" s="21">
        <v>2000</v>
      </c>
      <c r="J18" s="21">
        <v>1500</v>
      </c>
      <c r="K18" s="21">
        <v>1000</v>
      </c>
      <c r="L18" s="21">
        <v>800</v>
      </c>
      <c r="M18" s="21">
        <v>600</v>
      </c>
      <c r="N18" s="21">
        <v>300</v>
      </c>
    </row>
    <row r="19" spans="2:14" x14ac:dyDescent="0.35">
      <c r="B19" s="45" t="s">
        <v>64</v>
      </c>
      <c r="C19" s="2">
        <v>4.4999999999999998E-2</v>
      </c>
      <c r="D19" s="2">
        <v>4.4999999999999998E-2</v>
      </c>
      <c r="E19" s="2">
        <v>4.4999999999999998E-2</v>
      </c>
      <c r="F19" s="2">
        <v>4.3999999999999997E-2</v>
      </c>
      <c r="G19" s="2">
        <v>4.3999999999999997E-2</v>
      </c>
      <c r="H19" s="2">
        <v>4.3999999999999997E-2</v>
      </c>
      <c r="I19" s="2">
        <v>4.2999999999999997E-2</v>
      </c>
      <c r="J19" s="2">
        <v>4.2000000000000003E-2</v>
      </c>
      <c r="K19" s="2">
        <v>4.2000000000000003E-2</v>
      </c>
      <c r="L19" s="2">
        <v>4.2999999999999997E-2</v>
      </c>
      <c r="M19" s="2">
        <v>4.2999999999999997E-2</v>
      </c>
      <c r="N19" s="2">
        <v>4.2999999999999997E-2</v>
      </c>
    </row>
    <row r="20" spans="2:14" x14ac:dyDescent="0.35">
      <c r="B20" s="45"/>
      <c r="C20" s="2">
        <v>4.4999999999999998E-2</v>
      </c>
      <c r="D20" s="2">
        <v>4.4999999999999998E-2</v>
      </c>
      <c r="E20" s="2">
        <v>4.4999999999999998E-2</v>
      </c>
      <c r="F20" s="2">
        <v>4.4999999999999998E-2</v>
      </c>
      <c r="G20" s="2">
        <v>4.2999999999999997E-2</v>
      </c>
      <c r="H20" s="2">
        <v>4.3999999999999997E-2</v>
      </c>
      <c r="I20" s="2">
        <v>4.2999999999999997E-2</v>
      </c>
      <c r="J20" s="2">
        <v>4.2999999999999997E-2</v>
      </c>
      <c r="K20" s="2">
        <v>4.5999999999999999E-2</v>
      </c>
      <c r="L20" s="2">
        <v>4.3999999999999997E-2</v>
      </c>
      <c r="M20" s="2">
        <v>4.2999999999999997E-2</v>
      </c>
      <c r="N20" s="2">
        <v>4.2000000000000003E-2</v>
      </c>
    </row>
    <row r="21" spans="2:14" ht="15" thickBot="1" x14ac:dyDescent="0.4">
      <c r="B21" s="48"/>
      <c r="C21" s="2">
        <v>4.8000000000000001E-2</v>
      </c>
      <c r="D21" s="2">
        <v>4.5999999999999999E-2</v>
      </c>
      <c r="E21" s="2">
        <v>4.4999999999999998E-2</v>
      </c>
      <c r="F21" s="2">
        <v>4.2999999999999997E-2</v>
      </c>
      <c r="G21" s="2">
        <v>4.3999999999999997E-2</v>
      </c>
      <c r="H21" s="2">
        <v>4.2999999999999997E-2</v>
      </c>
      <c r="I21" s="2">
        <v>4.2999999999999997E-2</v>
      </c>
      <c r="J21" s="2">
        <v>4.3999999999999997E-2</v>
      </c>
      <c r="K21" s="2">
        <v>4.2999999999999997E-2</v>
      </c>
      <c r="L21" s="2">
        <v>4.3999999999999997E-2</v>
      </c>
      <c r="M21" s="2">
        <v>4.2999999999999997E-2</v>
      </c>
      <c r="N21" s="2">
        <v>4.2999999999999997E-2</v>
      </c>
    </row>
    <row r="22" spans="2:14" ht="15" thickBot="1" x14ac:dyDescent="0.4">
      <c r="B22" s="12" t="s">
        <v>2</v>
      </c>
      <c r="C22" s="2">
        <v>0.04</v>
      </c>
      <c r="D22" s="2">
        <v>0.04</v>
      </c>
      <c r="E22" s="2">
        <v>4.4999999999999998E-2</v>
      </c>
      <c r="F22" s="2">
        <v>3.9E-2</v>
      </c>
      <c r="G22" s="2">
        <v>0.04</v>
      </c>
      <c r="H22" s="2">
        <v>4.2000000000000003E-2</v>
      </c>
      <c r="I22" s="2">
        <v>4.1000000000000002E-2</v>
      </c>
      <c r="J22" s="2">
        <v>4.1000000000000002E-2</v>
      </c>
      <c r="K22" s="2">
        <v>0.04</v>
      </c>
      <c r="L22" s="2">
        <v>0.04</v>
      </c>
      <c r="M22" s="2">
        <v>0.04</v>
      </c>
      <c r="N22" s="2">
        <v>4.2000000000000003E-2</v>
      </c>
    </row>
    <row r="25" spans="2:14" ht="21" x14ac:dyDescent="0.5">
      <c r="C25" s="47" t="s">
        <v>3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2:14" x14ac:dyDescent="0.35">
      <c r="C26" s="22">
        <v>1000</v>
      </c>
      <c r="D26" s="22">
        <v>950</v>
      </c>
      <c r="E26" s="22">
        <v>900</v>
      </c>
      <c r="F26" s="22">
        <v>850</v>
      </c>
      <c r="G26" s="22">
        <v>800</v>
      </c>
      <c r="H26" s="22">
        <v>750</v>
      </c>
      <c r="I26" s="22">
        <v>700</v>
      </c>
      <c r="J26" s="22">
        <v>650</v>
      </c>
      <c r="K26" s="22">
        <v>600</v>
      </c>
      <c r="L26" s="22">
        <v>550</v>
      </c>
      <c r="M26" s="22">
        <v>500</v>
      </c>
      <c r="N26" s="22">
        <v>450</v>
      </c>
    </row>
    <row r="27" spans="2:14" ht="15" thickBot="1" x14ac:dyDescent="0.4">
      <c r="B27" s="13" t="s">
        <v>8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</row>
    <row r="28" spans="2:14" x14ac:dyDescent="0.35">
      <c r="B28" s="46" t="s">
        <v>0</v>
      </c>
      <c r="C28" s="2">
        <v>4.3999999999999997E-2</v>
      </c>
      <c r="D28" s="2">
        <v>4.2999999999999997E-2</v>
      </c>
      <c r="E28" s="2">
        <v>4.7E-2</v>
      </c>
      <c r="F28" s="2">
        <v>6.0999999999999999E-2</v>
      </c>
      <c r="G28" s="2">
        <v>0.40899999999999997</v>
      </c>
      <c r="H28" s="2">
        <v>0.53400000000000003</v>
      </c>
      <c r="I28" s="2">
        <v>0.06</v>
      </c>
      <c r="J28" s="2">
        <v>1.05</v>
      </c>
      <c r="K28" s="2">
        <v>0.90500000000000003</v>
      </c>
      <c r="L28" s="2">
        <v>1.056</v>
      </c>
      <c r="M28" s="2">
        <v>1.0549999999999999</v>
      </c>
      <c r="N28" s="2">
        <v>0.91</v>
      </c>
    </row>
    <row r="29" spans="2:14" x14ac:dyDescent="0.35">
      <c r="B29" s="45"/>
      <c r="C29" s="2">
        <v>4.2999999999999997E-2</v>
      </c>
      <c r="D29" s="2">
        <v>4.3999999999999997E-2</v>
      </c>
      <c r="E29" s="2">
        <v>4.2999999999999997E-2</v>
      </c>
      <c r="F29" s="2">
        <v>9.6000000000000002E-2</v>
      </c>
      <c r="G29" s="2">
        <v>0.41799999999999998</v>
      </c>
      <c r="H29" s="2">
        <v>0.316</v>
      </c>
      <c r="I29" s="2">
        <v>4.8000000000000001E-2</v>
      </c>
      <c r="J29" s="2">
        <v>0.64600000000000002</v>
      </c>
      <c r="K29" s="2">
        <v>0.97399999999999998</v>
      </c>
      <c r="L29" s="2">
        <v>0.97299999999999998</v>
      </c>
      <c r="M29" s="2">
        <v>1.0920000000000001</v>
      </c>
      <c r="N29" s="2">
        <v>0.89</v>
      </c>
    </row>
    <row r="30" spans="2:14" x14ac:dyDescent="0.35">
      <c r="B30" s="45"/>
      <c r="C30" s="2">
        <v>4.1000000000000002E-2</v>
      </c>
      <c r="D30" s="2">
        <v>4.2000000000000003E-2</v>
      </c>
      <c r="E30" s="2">
        <v>4.3999999999999997E-2</v>
      </c>
      <c r="F30" s="2">
        <v>7.3999999999999996E-2</v>
      </c>
      <c r="G30" s="2">
        <v>0.33100000000000002</v>
      </c>
      <c r="H30" s="2">
        <v>8.7999999999999995E-2</v>
      </c>
      <c r="I30" s="2">
        <v>0.73299999999999998</v>
      </c>
      <c r="J30" s="2">
        <v>0.52700000000000002</v>
      </c>
      <c r="K30" s="2">
        <v>0.76</v>
      </c>
      <c r="L30" s="2">
        <v>0.98299999999999998</v>
      </c>
      <c r="M30" s="2">
        <v>0.85199999999999998</v>
      </c>
      <c r="N30" s="2">
        <v>0.82899999999999996</v>
      </c>
    </row>
    <row r="31" spans="2:14" ht="21" x14ac:dyDescent="0.5">
      <c r="B31" s="3"/>
      <c r="C31" s="47" t="s">
        <v>3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2:14" ht="15" thickBot="1" x14ac:dyDescent="0.4">
      <c r="B32" s="3"/>
      <c r="C32" s="21">
        <v>5000</v>
      </c>
      <c r="D32" s="21">
        <v>4750</v>
      </c>
      <c r="E32" s="21">
        <v>4500</v>
      </c>
      <c r="F32" s="21">
        <v>4250</v>
      </c>
      <c r="G32" s="21">
        <v>4000</v>
      </c>
      <c r="H32" s="21">
        <v>3750</v>
      </c>
      <c r="I32" s="21">
        <v>3500</v>
      </c>
      <c r="J32" s="21">
        <v>3250</v>
      </c>
      <c r="K32" s="21">
        <v>3000</v>
      </c>
      <c r="L32" s="21">
        <v>2750</v>
      </c>
      <c r="M32" s="21">
        <v>2500</v>
      </c>
      <c r="N32" s="21">
        <v>2250</v>
      </c>
    </row>
    <row r="33" spans="2:14" x14ac:dyDescent="0.35">
      <c r="B33" s="46" t="s">
        <v>1</v>
      </c>
      <c r="C33" s="4">
        <v>5.2999999999999999E-2</v>
      </c>
      <c r="D33" s="4">
        <v>6.5000000000000002E-2</v>
      </c>
      <c r="E33" s="4">
        <v>6.2E-2</v>
      </c>
      <c r="F33" s="4">
        <v>0.129</v>
      </c>
      <c r="G33" s="4">
        <v>0.10299999999999999</v>
      </c>
      <c r="H33" s="4">
        <v>8.5000000000000006E-2</v>
      </c>
      <c r="I33" s="4">
        <v>6.4000000000000001E-2</v>
      </c>
      <c r="J33" s="4">
        <v>0.08</v>
      </c>
      <c r="K33" s="4">
        <v>5.8000000000000003E-2</v>
      </c>
      <c r="L33" s="4">
        <v>7.9000000000000001E-2</v>
      </c>
      <c r="M33" s="4">
        <v>5.0999999999999997E-2</v>
      </c>
      <c r="N33" s="4">
        <v>0.25600000000000001</v>
      </c>
    </row>
    <row r="34" spans="2:14" x14ac:dyDescent="0.35">
      <c r="B34" s="45"/>
      <c r="C34" s="4">
        <v>4.9000000000000002E-2</v>
      </c>
      <c r="D34" s="4">
        <v>6.0999999999999999E-2</v>
      </c>
      <c r="E34" s="4">
        <v>7.1999999999999995E-2</v>
      </c>
      <c r="F34" s="4">
        <v>0.126</v>
      </c>
      <c r="G34" s="4">
        <v>8.3000000000000004E-2</v>
      </c>
      <c r="H34" s="4">
        <v>6.9000000000000006E-2</v>
      </c>
      <c r="I34" s="4">
        <v>6.5000000000000002E-2</v>
      </c>
      <c r="J34" s="4">
        <v>7.4999999999999997E-2</v>
      </c>
      <c r="K34" s="4">
        <v>5.8999999999999997E-2</v>
      </c>
      <c r="L34" s="4">
        <v>6.9000000000000006E-2</v>
      </c>
      <c r="M34" s="4">
        <v>6.6000000000000003E-2</v>
      </c>
      <c r="N34" s="4">
        <v>0.19400000000000001</v>
      </c>
    </row>
    <row r="35" spans="2:14" x14ac:dyDescent="0.35">
      <c r="B35" s="45"/>
      <c r="C35" s="4">
        <v>4.9000000000000002E-2</v>
      </c>
      <c r="D35" s="4">
        <v>5.2999999999999999E-2</v>
      </c>
      <c r="E35" s="4">
        <v>0.10299999999999999</v>
      </c>
      <c r="F35" s="4">
        <v>0.13800000000000001</v>
      </c>
      <c r="G35" s="4">
        <v>7.8E-2</v>
      </c>
      <c r="H35" s="4">
        <v>6.7000000000000004E-2</v>
      </c>
      <c r="I35" s="4">
        <v>6.3E-2</v>
      </c>
      <c r="J35" s="4">
        <v>8.3000000000000004E-2</v>
      </c>
      <c r="K35" s="4">
        <v>5.0999999999999997E-2</v>
      </c>
      <c r="L35" s="4">
        <v>6.2E-2</v>
      </c>
      <c r="M35" s="4">
        <v>8.3000000000000004E-2</v>
      </c>
      <c r="N35" s="4">
        <v>0.23200000000000001</v>
      </c>
    </row>
    <row r="36" spans="2:14" ht="21" x14ac:dyDescent="0.5">
      <c r="B36" s="3"/>
      <c r="C36" s="47" t="s">
        <v>3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2:14" ht="15" thickBot="1" x14ac:dyDescent="0.4">
      <c r="B37" s="3"/>
      <c r="C37" s="20">
        <v>5000</v>
      </c>
      <c r="D37" s="21">
        <v>4500</v>
      </c>
      <c r="E37" s="21">
        <v>4000</v>
      </c>
      <c r="F37" s="21">
        <v>3500</v>
      </c>
      <c r="G37" s="21">
        <v>3000</v>
      </c>
      <c r="H37" s="21">
        <v>2500</v>
      </c>
      <c r="I37" s="21">
        <v>2000</v>
      </c>
      <c r="J37" s="21">
        <v>1500</v>
      </c>
      <c r="K37" s="21">
        <v>1000</v>
      </c>
      <c r="L37" s="21">
        <v>800</v>
      </c>
      <c r="M37" s="21">
        <v>600</v>
      </c>
      <c r="N37" s="21">
        <v>300</v>
      </c>
    </row>
    <row r="38" spans="2:14" x14ac:dyDescent="0.35">
      <c r="B38" s="46" t="s">
        <v>6</v>
      </c>
      <c r="C38" s="4">
        <v>4.8000000000000001E-2</v>
      </c>
      <c r="D38" s="4">
        <v>0.05</v>
      </c>
      <c r="E38" s="4">
        <v>5.8000000000000003E-2</v>
      </c>
      <c r="F38" s="4">
        <v>5.5E-2</v>
      </c>
      <c r="G38" s="4">
        <v>0.16900000000000001</v>
      </c>
      <c r="H38" s="4">
        <v>0.23499999999999999</v>
      </c>
      <c r="I38" s="4">
        <v>0.29899999999999999</v>
      </c>
      <c r="J38" s="4">
        <v>0.374</v>
      </c>
      <c r="K38" s="4">
        <v>0.58799999999999997</v>
      </c>
      <c r="L38" s="4">
        <v>0.751</v>
      </c>
      <c r="M38" s="4">
        <v>0.86399999999999999</v>
      </c>
      <c r="N38" s="4">
        <v>0.99299999999999999</v>
      </c>
    </row>
    <row r="39" spans="2:14" x14ac:dyDescent="0.35">
      <c r="B39" s="45"/>
      <c r="C39" s="4">
        <v>4.8000000000000001E-2</v>
      </c>
      <c r="D39" s="4">
        <v>0.05</v>
      </c>
      <c r="E39" s="4">
        <v>4.7E-2</v>
      </c>
      <c r="F39" s="4">
        <v>4.7E-2</v>
      </c>
      <c r="G39" s="4">
        <v>7.8E-2</v>
      </c>
      <c r="H39" s="4">
        <v>0.13800000000000001</v>
      </c>
      <c r="I39" s="4">
        <v>0.187</v>
      </c>
      <c r="J39" s="4">
        <v>0.248</v>
      </c>
      <c r="K39" s="4">
        <v>0.30399999999999999</v>
      </c>
      <c r="L39" s="4">
        <v>0.42499999999999999</v>
      </c>
      <c r="M39" s="4">
        <v>0.67800000000000005</v>
      </c>
      <c r="N39" s="4">
        <v>0.84399999999999997</v>
      </c>
    </row>
    <row r="40" spans="2:14" ht="15" thickBot="1" x14ac:dyDescent="0.4">
      <c r="B40" s="48"/>
      <c r="C40" s="4">
        <v>4.5999999999999999E-2</v>
      </c>
      <c r="D40" s="4">
        <v>4.8000000000000001E-2</v>
      </c>
      <c r="E40" s="4">
        <v>4.8000000000000001E-2</v>
      </c>
      <c r="F40" s="4">
        <v>4.9000000000000002E-2</v>
      </c>
      <c r="G40" s="4">
        <v>7.2999999999999995E-2</v>
      </c>
      <c r="H40" s="4">
        <v>0.17199999999999999</v>
      </c>
      <c r="I40" s="4">
        <v>0.13200000000000001</v>
      </c>
      <c r="J40" s="4">
        <v>0.185</v>
      </c>
      <c r="K40" s="4">
        <v>0.29299999999999998</v>
      </c>
      <c r="L40" s="4">
        <v>0.30299999999999999</v>
      </c>
      <c r="M40" s="4">
        <v>0.39200000000000002</v>
      </c>
      <c r="N40" s="4">
        <v>0.88800000000000001</v>
      </c>
    </row>
    <row r="41" spans="2:14" ht="21" x14ac:dyDescent="0.5">
      <c r="B41" s="3"/>
      <c r="C41" s="47" t="s">
        <v>3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2:14" x14ac:dyDescent="0.35">
      <c r="B42" s="3"/>
      <c r="C42" s="20">
        <v>5000</v>
      </c>
      <c r="D42" s="21">
        <v>4500</v>
      </c>
      <c r="E42" s="21">
        <v>4000</v>
      </c>
      <c r="F42" s="21">
        <v>3500</v>
      </c>
      <c r="G42" s="21">
        <v>3000</v>
      </c>
      <c r="H42" s="21">
        <v>2500</v>
      </c>
      <c r="I42" s="21">
        <v>2000</v>
      </c>
      <c r="J42" s="21">
        <v>1500</v>
      </c>
      <c r="K42" s="21">
        <v>1000</v>
      </c>
      <c r="L42" s="21">
        <v>800</v>
      </c>
      <c r="M42" s="21">
        <v>600</v>
      </c>
      <c r="N42" s="21">
        <v>300</v>
      </c>
    </row>
    <row r="43" spans="2:14" x14ac:dyDescent="0.35">
      <c r="B43" s="45" t="s">
        <v>64</v>
      </c>
      <c r="C43" s="2">
        <v>4.5999999999999999E-2</v>
      </c>
      <c r="D43" s="2">
        <v>4.3999999999999997E-2</v>
      </c>
      <c r="E43" s="2">
        <v>8.8999999999999996E-2</v>
      </c>
      <c r="F43" s="2">
        <v>0.64100000000000001</v>
      </c>
      <c r="G43" s="2">
        <v>1.022</v>
      </c>
      <c r="H43" s="2">
        <v>0.98199999999999998</v>
      </c>
      <c r="I43" s="2">
        <v>0.95599999999999996</v>
      </c>
      <c r="J43" s="2">
        <v>0.97399999999999998</v>
      </c>
      <c r="K43" s="2">
        <v>0.95599999999999996</v>
      </c>
      <c r="L43" s="2">
        <v>1.083</v>
      </c>
      <c r="M43" s="2">
        <v>1.0149999999999999</v>
      </c>
      <c r="N43" s="2">
        <v>1.034</v>
      </c>
    </row>
    <row r="44" spans="2:14" x14ac:dyDescent="0.35">
      <c r="B44" s="45"/>
      <c r="C44" s="2">
        <v>4.3999999999999997E-2</v>
      </c>
      <c r="D44" s="2">
        <v>4.7E-2</v>
      </c>
      <c r="E44" s="2">
        <v>8.5999999999999993E-2</v>
      </c>
      <c r="F44" s="2">
        <v>0.77300000000000002</v>
      </c>
      <c r="G44" s="2">
        <v>1.06</v>
      </c>
      <c r="H44" s="2">
        <v>0.96199999999999997</v>
      </c>
      <c r="I44" s="2">
        <v>0.96199999999999997</v>
      </c>
      <c r="J44" s="2">
        <v>1.0049999999999999</v>
      </c>
      <c r="K44" s="2">
        <v>0.95899999999999996</v>
      </c>
      <c r="L44" s="2">
        <v>0.98799999999999999</v>
      </c>
      <c r="M44" s="2">
        <v>1.1060000000000001</v>
      </c>
      <c r="N44" s="2">
        <v>1.008</v>
      </c>
    </row>
    <row r="45" spans="2:14" x14ac:dyDescent="0.35">
      <c r="B45" s="45"/>
      <c r="C45" s="2">
        <v>4.3999999999999997E-2</v>
      </c>
      <c r="D45" s="2">
        <v>4.8000000000000001E-2</v>
      </c>
      <c r="E45" s="2">
        <v>9.1999999999999998E-2</v>
      </c>
      <c r="F45" s="2">
        <v>0.19</v>
      </c>
      <c r="G45" s="2">
        <v>0.95099999999999996</v>
      </c>
      <c r="H45" s="2">
        <v>1.0149999999999999</v>
      </c>
      <c r="I45" s="2">
        <v>1.0089999999999999</v>
      </c>
      <c r="J45" s="2">
        <v>0.94399999999999995</v>
      </c>
      <c r="K45" s="2">
        <v>1.024</v>
      </c>
      <c r="L45" s="2">
        <v>1</v>
      </c>
      <c r="M45" s="2">
        <v>0.999</v>
      </c>
      <c r="N45" s="2">
        <v>1.1259999999999999</v>
      </c>
    </row>
    <row r="46" spans="2:14" ht="15" thickBot="1" x14ac:dyDescent="0.4">
      <c r="B46" s="14" t="s">
        <v>2</v>
      </c>
      <c r="C46" s="2">
        <v>1.107</v>
      </c>
      <c r="D46" s="2">
        <v>1.04</v>
      </c>
      <c r="E46" s="2">
        <v>1.18</v>
      </c>
      <c r="F46" s="2">
        <v>0.95099999999999996</v>
      </c>
      <c r="G46" s="2">
        <v>1.0249999999999999</v>
      </c>
      <c r="H46" s="2">
        <v>1.0109999999999999</v>
      </c>
      <c r="I46" s="2">
        <v>4.2000000000000003E-2</v>
      </c>
      <c r="J46" s="2">
        <v>4.2999999999999997E-2</v>
      </c>
      <c r="K46" s="2">
        <v>4.4999999999999998E-2</v>
      </c>
      <c r="L46" s="2">
        <v>4.1000000000000002E-2</v>
      </c>
      <c r="M46" s="2">
        <v>4.2000000000000003E-2</v>
      </c>
      <c r="N46" s="2">
        <v>4.2999999999999997E-2</v>
      </c>
    </row>
    <row r="48" spans="2:14" ht="15" thickBot="1" x14ac:dyDescent="0.4">
      <c r="B48" t="s">
        <v>9</v>
      </c>
    </row>
    <row r="49" spans="2:14" x14ac:dyDescent="0.35">
      <c r="B49" s="46" t="s">
        <v>0</v>
      </c>
      <c r="C49" s="5">
        <f t="shared" ref="C49:N49" si="0">C28-C4</f>
        <v>-3.0000000000000027E-3</v>
      </c>
      <c r="D49" s="5">
        <f t="shared" si="0"/>
        <v>-2.0000000000000018E-3</v>
      </c>
      <c r="E49" s="5">
        <f t="shared" si="0"/>
        <v>5.9999999999999984E-3</v>
      </c>
      <c r="F49" s="5">
        <f t="shared" si="0"/>
        <v>1.2999999999999998E-2</v>
      </c>
      <c r="G49" s="5">
        <f t="shared" si="0"/>
        <v>0.36099999999999999</v>
      </c>
      <c r="H49" s="5">
        <f t="shared" si="0"/>
        <v>0.49300000000000005</v>
      </c>
      <c r="I49" s="5">
        <f t="shared" si="0"/>
        <v>1.7999999999999995E-2</v>
      </c>
      <c r="J49" s="5">
        <f t="shared" si="0"/>
        <v>1.0070000000000001</v>
      </c>
      <c r="K49" s="5">
        <f t="shared" si="0"/>
        <v>0.86399999999999999</v>
      </c>
      <c r="L49" s="5">
        <f t="shared" si="0"/>
        <v>1.014</v>
      </c>
      <c r="M49" s="5">
        <f t="shared" si="0"/>
        <v>1.014</v>
      </c>
      <c r="N49" s="5">
        <f t="shared" si="0"/>
        <v>0.86899999999999999</v>
      </c>
    </row>
    <row r="50" spans="2:14" x14ac:dyDescent="0.35">
      <c r="B50" s="45"/>
      <c r="C50" s="5">
        <f t="shared" ref="C50:N50" si="1">C29-C5</f>
        <v>9.9999999999999395E-4</v>
      </c>
      <c r="D50" s="5">
        <f t="shared" si="1"/>
        <v>-1.0000000000000009E-3</v>
      </c>
      <c r="E50" s="5">
        <f t="shared" si="1"/>
        <v>9.9999999999999395E-4</v>
      </c>
      <c r="F50" s="5">
        <f t="shared" si="1"/>
        <v>5.3999999999999999E-2</v>
      </c>
      <c r="G50" s="5">
        <f t="shared" si="1"/>
        <v>0.376</v>
      </c>
      <c r="H50" s="5">
        <f t="shared" si="1"/>
        <v>0.27400000000000002</v>
      </c>
      <c r="I50" s="5">
        <f t="shared" si="1"/>
        <v>5.9999999999999984E-3</v>
      </c>
      <c r="J50" s="5">
        <f t="shared" si="1"/>
        <v>0.60499999999999998</v>
      </c>
      <c r="K50" s="5">
        <f t="shared" si="1"/>
        <v>0.93299999999999994</v>
      </c>
      <c r="L50" s="5">
        <f t="shared" si="1"/>
        <v>0.92999999999999994</v>
      </c>
      <c r="M50" s="5">
        <f t="shared" si="1"/>
        <v>1.05</v>
      </c>
      <c r="N50" s="5">
        <f t="shared" si="1"/>
        <v>0.84899999999999998</v>
      </c>
    </row>
    <row r="51" spans="2:14" ht="15" thickBot="1" x14ac:dyDescent="0.4">
      <c r="B51" s="45"/>
      <c r="C51" s="5">
        <f t="shared" ref="C51:N51" si="2">C30-C6</f>
        <v>-1.9999999999999948E-3</v>
      </c>
      <c r="D51" s="5">
        <f t="shared" si="2"/>
        <v>1.0000000000000009E-3</v>
      </c>
      <c r="E51" s="5">
        <f t="shared" si="2"/>
        <v>2.9999999999999957E-3</v>
      </c>
      <c r="F51" s="5">
        <f t="shared" si="2"/>
        <v>3.2999999999999995E-2</v>
      </c>
      <c r="G51" s="5">
        <f t="shared" si="2"/>
        <v>0.29100000000000004</v>
      </c>
      <c r="H51" s="5">
        <f t="shared" si="2"/>
        <v>4.5999999999999992E-2</v>
      </c>
      <c r="I51" s="5">
        <f t="shared" si="2"/>
        <v>0.69099999999999995</v>
      </c>
      <c r="J51" s="5">
        <f t="shared" si="2"/>
        <v>0.48700000000000004</v>
      </c>
      <c r="K51" s="5">
        <f t="shared" si="2"/>
        <v>0.72</v>
      </c>
      <c r="L51" s="5">
        <f t="shared" si="2"/>
        <v>0.94099999999999995</v>
      </c>
      <c r="M51" s="5">
        <f t="shared" si="2"/>
        <v>0.81199999999999994</v>
      </c>
      <c r="N51" s="5">
        <f t="shared" si="2"/>
        <v>0.78799999999999992</v>
      </c>
    </row>
    <row r="52" spans="2:14" x14ac:dyDescent="0.35">
      <c r="B52" s="46" t="s">
        <v>1</v>
      </c>
      <c r="C52" s="5">
        <f t="shared" ref="C52:N52" si="3">C33-C9</f>
        <v>-6.9999999999999993E-3</v>
      </c>
      <c r="D52" s="5">
        <f t="shared" si="3"/>
        <v>-2.0000000000000018E-3</v>
      </c>
      <c r="E52" s="5">
        <f t="shared" si="3"/>
        <v>-9.999999999999995E-3</v>
      </c>
      <c r="F52" s="5">
        <f t="shared" si="3"/>
        <v>-4.0000000000000036E-3</v>
      </c>
      <c r="G52" s="5">
        <f t="shared" si="3"/>
        <v>0</v>
      </c>
      <c r="H52" s="5">
        <f t="shared" si="3"/>
        <v>-2.9999999999999888E-3</v>
      </c>
      <c r="I52" s="5">
        <f t="shared" si="3"/>
        <v>-5.0000000000000044E-3</v>
      </c>
      <c r="J52" s="5">
        <f t="shared" si="3"/>
        <v>-6.9999999999999923E-3</v>
      </c>
      <c r="K52" s="5">
        <f t="shared" si="3"/>
        <v>-3.9999999999999966E-3</v>
      </c>
      <c r="L52" s="5">
        <f t="shared" si="3"/>
        <v>-7.9999999999999932E-3</v>
      </c>
      <c r="M52" s="5">
        <f t="shared" si="3"/>
        <v>-8.0000000000000002E-3</v>
      </c>
      <c r="N52" s="5">
        <f t="shared" si="3"/>
        <v>0.13</v>
      </c>
    </row>
    <row r="53" spans="2:14" x14ac:dyDescent="0.35">
      <c r="B53" s="45"/>
      <c r="C53" s="5">
        <f>C34-C10</f>
        <v>-8.0000000000000002E-3</v>
      </c>
      <c r="D53" s="5">
        <f t="shared" ref="D53:N53" si="4">D34-D10</f>
        <v>-8.0000000000000071E-3</v>
      </c>
      <c r="E53" s="5">
        <f t="shared" si="4"/>
        <v>1.0000000000000009E-3</v>
      </c>
      <c r="F53" s="5">
        <f t="shared" si="4"/>
        <v>3.0000000000000027E-3</v>
      </c>
      <c r="G53" s="5">
        <f t="shared" si="4"/>
        <v>-5.9999999999999915E-3</v>
      </c>
      <c r="H53" s="5">
        <f t="shared" si="4"/>
        <v>-4.9999999999999906E-3</v>
      </c>
      <c r="I53" s="5">
        <f t="shared" si="4"/>
        <v>-5.0000000000000044E-3</v>
      </c>
      <c r="J53" s="5">
        <f t="shared" si="4"/>
        <v>-9.000000000000008E-3</v>
      </c>
      <c r="K53" s="5">
        <f t="shared" si="4"/>
        <v>-3.0000000000000027E-3</v>
      </c>
      <c r="L53" s="5">
        <f t="shared" si="4"/>
        <v>-1.0999999999999996E-2</v>
      </c>
      <c r="M53" s="5">
        <f t="shared" si="4"/>
        <v>-4.0000000000000036E-3</v>
      </c>
      <c r="N53" s="5">
        <f t="shared" si="4"/>
        <v>6.4000000000000001E-2</v>
      </c>
    </row>
    <row r="54" spans="2:14" ht="15" thickBot="1" x14ac:dyDescent="0.4">
      <c r="B54" s="45"/>
      <c r="C54" s="5">
        <f>C35-C11</f>
        <v>-1.1999999999999997E-2</v>
      </c>
      <c r="D54" s="5">
        <f t="shared" ref="D54:N54" si="5">D35-D11</f>
        <v>-5.9999999999999984E-3</v>
      </c>
      <c r="E54" s="5">
        <f t="shared" si="5"/>
        <v>3.1E-2</v>
      </c>
      <c r="F54" s="5">
        <f t="shared" si="5"/>
        <v>3.2000000000000015E-2</v>
      </c>
      <c r="G54" s="5">
        <f t="shared" si="5"/>
        <v>-1.0999999999999996E-2</v>
      </c>
      <c r="H54" s="5">
        <f t="shared" si="5"/>
        <v>-9.999999999999995E-3</v>
      </c>
      <c r="I54" s="5">
        <f t="shared" si="5"/>
        <v>-9.999999999999995E-3</v>
      </c>
      <c r="J54" s="5">
        <f t="shared" si="5"/>
        <v>-4.9999999999999906E-3</v>
      </c>
      <c r="K54" s="5">
        <f t="shared" si="5"/>
        <v>-4.0000000000000036E-3</v>
      </c>
      <c r="L54" s="5">
        <f t="shared" si="5"/>
        <v>-1.0999999999999996E-2</v>
      </c>
      <c r="M54" s="5">
        <f t="shared" si="5"/>
        <v>7.0000000000000062E-3</v>
      </c>
      <c r="N54" s="5">
        <f t="shared" si="5"/>
        <v>0.10200000000000001</v>
      </c>
    </row>
    <row r="55" spans="2:14" x14ac:dyDescent="0.35">
      <c r="B55" s="46" t="s">
        <v>6</v>
      </c>
      <c r="C55" s="5">
        <f>C38-C14</f>
        <v>-3.9999999999999966E-3</v>
      </c>
      <c r="D55" s="5">
        <f t="shared" ref="D55:N55" si="6">D38-D14</f>
        <v>-9.9999999999999395E-4</v>
      </c>
      <c r="E55" s="5">
        <f t="shared" si="6"/>
        <v>-1.2000000000000004E-2</v>
      </c>
      <c r="F55" s="5">
        <f t="shared" si="6"/>
        <v>0</v>
      </c>
      <c r="G55" s="5">
        <f t="shared" si="6"/>
        <v>8.0000000000000016E-2</v>
      </c>
      <c r="H55" s="5">
        <f t="shared" si="6"/>
        <v>0.12199999999999998</v>
      </c>
      <c r="I55" s="5">
        <f t="shared" si="6"/>
        <v>0.17899999999999999</v>
      </c>
      <c r="J55" s="5">
        <f t="shared" si="6"/>
        <v>0.23499999999999999</v>
      </c>
      <c r="K55" s="5">
        <f t="shared" si="6"/>
        <v>0.45399999999999996</v>
      </c>
      <c r="L55" s="5">
        <f t="shared" si="6"/>
        <v>0.60199999999999998</v>
      </c>
      <c r="M55" s="5">
        <f t="shared" si="6"/>
        <v>0.74099999999999999</v>
      </c>
      <c r="N55" s="5">
        <f t="shared" si="6"/>
        <v>0.89100000000000001</v>
      </c>
    </row>
    <row r="56" spans="2:14" x14ac:dyDescent="0.35">
      <c r="B56" s="45"/>
      <c r="C56" s="5">
        <f>C39-C15</f>
        <v>-5.9999999999999984E-3</v>
      </c>
      <c r="D56" s="5">
        <f t="shared" ref="D56:N56" si="7">D39-D15</f>
        <v>-1.9999999999999948E-3</v>
      </c>
      <c r="E56" s="5">
        <f t="shared" si="7"/>
        <v>-2.0000000000000018E-3</v>
      </c>
      <c r="F56" s="5">
        <f t="shared" si="7"/>
        <v>-9.0000000000000011E-3</v>
      </c>
      <c r="G56" s="5">
        <f t="shared" si="7"/>
        <v>0</v>
      </c>
      <c r="H56" s="5">
        <f t="shared" si="7"/>
        <v>4.200000000000001E-2</v>
      </c>
      <c r="I56" s="5">
        <f t="shared" si="7"/>
        <v>6.0999999999999999E-2</v>
      </c>
      <c r="J56" s="5">
        <f t="shared" si="7"/>
        <v>0.13300000000000001</v>
      </c>
      <c r="K56" s="5">
        <f t="shared" si="7"/>
        <v>0.19600000000000001</v>
      </c>
      <c r="L56" s="5">
        <f t="shared" si="7"/>
        <v>0.26500000000000001</v>
      </c>
      <c r="M56" s="5">
        <f t="shared" si="7"/>
        <v>0.56000000000000005</v>
      </c>
      <c r="N56" s="5">
        <f t="shared" si="7"/>
        <v>0.74099999999999999</v>
      </c>
    </row>
    <row r="57" spans="2:14" ht="15" thickBot="1" x14ac:dyDescent="0.4">
      <c r="B57" s="48"/>
      <c r="C57" s="5">
        <f>C40-C16</f>
        <v>-8.0000000000000002E-3</v>
      </c>
      <c r="D57" s="5">
        <f t="shared" ref="D57:N57" si="8">D40-D16</f>
        <v>-5.9999999999999984E-3</v>
      </c>
      <c r="E57" s="5">
        <f t="shared" si="8"/>
        <v>-2.9999999999999957E-3</v>
      </c>
      <c r="F57" s="5">
        <f t="shared" si="8"/>
        <v>-2.9999999999999957E-3</v>
      </c>
      <c r="G57" s="5">
        <f t="shared" si="8"/>
        <v>-1.0000000000000009E-3</v>
      </c>
      <c r="H57" s="5">
        <f t="shared" si="8"/>
        <v>8.7999999999999981E-2</v>
      </c>
      <c r="I57" s="5">
        <f t="shared" si="8"/>
        <v>3.0000000000000013E-2</v>
      </c>
      <c r="J57" s="5">
        <f t="shared" si="8"/>
        <v>8.7999999999999995E-2</v>
      </c>
      <c r="K57" s="5">
        <f t="shared" si="8"/>
        <v>0.15799999999999997</v>
      </c>
      <c r="L57" s="5">
        <f t="shared" si="8"/>
        <v>0.152</v>
      </c>
      <c r="M57" s="5">
        <f t="shared" si="8"/>
        <v>0.27100000000000002</v>
      </c>
      <c r="N57" s="5">
        <f t="shared" si="8"/>
        <v>0.76700000000000002</v>
      </c>
    </row>
    <row r="58" spans="2:14" x14ac:dyDescent="0.35">
      <c r="B58" s="46" t="s">
        <v>64</v>
      </c>
      <c r="C58" s="5">
        <f>C43-C19</f>
        <v>1.0000000000000009E-3</v>
      </c>
      <c r="D58" s="5">
        <f t="shared" ref="D58:N58" si="9">D43-D19</f>
        <v>-1.0000000000000009E-3</v>
      </c>
      <c r="E58" s="5">
        <f t="shared" si="9"/>
        <v>4.3999999999999997E-2</v>
      </c>
      <c r="F58" s="5">
        <f t="shared" si="9"/>
        <v>0.59699999999999998</v>
      </c>
      <c r="G58" s="5">
        <f t="shared" si="9"/>
        <v>0.97799999999999998</v>
      </c>
      <c r="H58" s="5">
        <f t="shared" si="9"/>
        <v>0.93799999999999994</v>
      </c>
      <c r="I58" s="5">
        <f t="shared" si="9"/>
        <v>0.91299999999999992</v>
      </c>
      <c r="J58" s="5">
        <f t="shared" si="9"/>
        <v>0.93199999999999994</v>
      </c>
      <c r="K58" s="5">
        <f t="shared" si="9"/>
        <v>0.91399999999999992</v>
      </c>
      <c r="L58" s="5">
        <f t="shared" si="9"/>
        <v>1.04</v>
      </c>
      <c r="M58" s="5">
        <f t="shared" si="9"/>
        <v>0.97199999999999986</v>
      </c>
      <c r="N58" s="5">
        <f t="shared" si="9"/>
        <v>0.99099999999999999</v>
      </c>
    </row>
    <row r="59" spans="2:14" x14ac:dyDescent="0.35">
      <c r="B59" s="45"/>
      <c r="C59" s="5">
        <f>C44-C20</f>
        <v>-1.0000000000000009E-3</v>
      </c>
      <c r="D59" s="5">
        <f t="shared" ref="D59:N59" si="10">D44-D20</f>
        <v>2.0000000000000018E-3</v>
      </c>
      <c r="E59" s="5">
        <f t="shared" si="10"/>
        <v>4.0999999999999995E-2</v>
      </c>
      <c r="F59" s="5">
        <f t="shared" si="10"/>
        <v>0.72799999999999998</v>
      </c>
      <c r="G59" s="5">
        <f t="shared" si="10"/>
        <v>1.0170000000000001</v>
      </c>
      <c r="H59" s="5">
        <f t="shared" si="10"/>
        <v>0.91799999999999993</v>
      </c>
      <c r="I59" s="5">
        <f t="shared" si="10"/>
        <v>0.91899999999999993</v>
      </c>
      <c r="J59" s="5">
        <f t="shared" si="10"/>
        <v>0.96199999999999986</v>
      </c>
      <c r="K59" s="5">
        <f t="shared" si="10"/>
        <v>0.91299999999999992</v>
      </c>
      <c r="L59" s="5">
        <f t="shared" si="10"/>
        <v>0.94399999999999995</v>
      </c>
      <c r="M59" s="5">
        <f t="shared" si="10"/>
        <v>1.0630000000000002</v>
      </c>
      <c r="N59" s="5">
        <f t="shared" si="10"/>
        <v>0.96599999999999997</v>
      </c>
    </row>
    <row r="60" spans="2:14" ht="15" thickBot="1" x14ac:dyDescent="0.4">
      <c r="B60" s="48"/>
      <c r="C60" s="5">
        <f>C45-C21</f>
        <v>-4.0000000000000036E-3</v>
      </c>
      <c r="D60" s="5">
        <f t="shared" ref="D60:N60" si="11">D45-D21</f>
        <v>2.0000000000000018E-3</v>
      </c>
      <c r="E60" s="5">
        <f t="shared" si="11"/>
        <v>4.7E-2</v>
      </c>
      <c r="F60" s="5">
        <f t="shared" si="11"/>
        <v>0.14700000000000002</v>
      </c>
      <c r="G60" s="5">
        <f t="shared" si="11"/>
        <v>0.90699999999999992</v>
      </c>
      <c r="H60" s="5">
        <f t="shared" si="11"/>
        <v>0.97199999999999986</v>
      </c>
      <c r="I60" s="5">
        <f t="shared" si="11"/>
        <v>0.96599999999999986</v>
      </c>
      <c r="J60" s="5">
        <f t="shared" si="11"/>
        <v>0.89999999999999991</v>
      </c>
      <c r="K60" s="5">
        <f t="shared" si="11"/>
        <v>0.98099999999999998</v>
      </c>
      <c r="L60" s="5">
        <f t="shared" si="11"/>
        <v>0.95599999999999996</v>
      </c>
      <c r="M60" s="5">
        <f t="shared" si="11"/>
        <v>0.95599999999999996</v>
      </c>
      <c r="N60" s="5">
        <f t="shared" si="11"/>
        <v>1.083</v>
      </c>
    </row>
    <row r="61" spans="2:14" ht="15" thickBot="1" x14ac:dyDescent="0.4">
      <c r="B61" s="14" t="s">
        <v>2</v>
      </c>
      <c r="C61" s="16">
        <f>C46-C22</f>
        <v>1.0669999999999999</v>
      </c>
      <c r="D61" s="17">
        <f t="shared" ref="D61:N61" si="12">D46-D22</f>
        <v>1</v>
      </c>
      <c r="E61" s="17">
        <f t="shared" si="12"/>
        <v>1.135</v>
      </c>
      <c r="F61" s="17">
        <f t="shared" si="12"/>
        <v>0.91199999999999992</v>
      </c>
      <c r="G61" s="17">
        <f t="shared" si="12"/>
        <v>0.98499999999999988</v>
      </c>
      <c r="H61" s="18">
        <f t="shared" si="12"/>
        <v>0.96899999999999986</v>
      </c>
      <c r="I61" s="5">
        <f t="shared" si="12"/>
        <v>1.0000000000000009E-3</v>
      </c>
      <c r="J61" s="5">
        <f t="shared" si="12"/>
        <v>1.9999999999999948E-3</v>
      </c>
      <c r="K61" s="5">
        <f t="shared" si="12"/>
        <v>4.9999999999999975E-3</v>
      </c>
      <c r="L61" s="5">
        <f t="shared" si="12"/>
        <v>1.0000000000000009E-3</v>
      </c>
      <c r="M61" s="5">
        <f t="shared" si="12"/>
        <v>2.0000000000000018E-3</v>
      </c>
      <c r="N61" s="5">
        <f t="shared" si="12"/>
        <v>9.9999999999999395E-4</v>
      </c>
    </row>
    <row r="62" spans="2:14" x14ac:dyDescent="0.35">
      <c r="C62" s="15">
        <f>AVERAGE(C61:H61)</f>
        <v>1.0113333333333332</v>
      </c>
    </row>
    <row r="65" spans="2:14" ht="21" x14ac:dyDescent="0.5">
      <c r="C65" s="47" t="s">
        <v>3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2:14" ht="15" thickBot="1" x14ac:dyDescent="0.4">
      <c r="B66" t="s">
        <v>10</v>
      </c>
      <c r="C66" s="22">
        <v>1000</v>
      </c>
      <c r="D66" s="22">
        <v>950</v>
      </c>
      <c r="E66" s="22">
        <v>900</v>
      </c>
      <c r="F66" s="22">
        <v>850</v>
      </c>
      <c r="G66" s="22">
        <v>800</v>
      </c>
      <c r="H66" s="22">
        <v>750</v>
      </c>
      <c r="I66" s="22">
        <v>700</v>
      </c>
      <c r="J66" s="22">
        <v>650</v>
      </c>
      <c r="K66" s="22">
        <v>600</v>
      </c>
      <c r="L66" s="22">
        <v>550</v>
      </c>
      <c r="M66" s="22">
        <v>500</v>
      </c>
      <c r="N66" s="22">
        <v>450</v>
      </c>
    </row>
    <row r="67" spans="2:14" x14ac:dyDescent="0.35">
      <c r="B67" s="46" t="s">
        <v>0</v>
      </c>
      <c r="C67" s="6">
        <f>C49*100/$C$62</f>
        <v>-0.29663810151615061</v>
      </c>
      <c r="D67" s="6">
        <f t="shared" ref="D67:N67" si="13">D49*100/$C$62</f>
        <v>-0.19775873434410041</v>
      </c>
      <c r="E67" s="24">
        <f t="shared" si="13"/>
        <v>0.59327620303230055</v>
      </c>
      <c r="F67" s="24">
        <f t="shared" si="13"/>
        <v>1.2854317732366514</v>
      </c>
      <c r="G67" s="6">
        <f t="shared" si="13"/>
        <v>35.695451549110089</v>
      </c>
      <c r="H67" s="6">
        <f t="shared" si="13"/>
        <v>48.747528015820713</v>
      </c>
      <c r="I67" s="6">
        <f t="shared" si="13"/>
        <v>1.7798286090969015</v>
      </c>
      <c r="J67" s="6">
        <f t="shared" si="13"/>
        <v>99.571522742254487</v>
      </c>
      <c r="K67" s="6">
        <f t="shared" si="13"/>
        <v>85.431773236651296</v>
      </c>
      <c r="L67" s="6">
        <f t="shared" si="13"/>
        <v>100.26367831245882</v>
      </c>
      <c r="M67" s="6">
        <f t="shared" si="13"/>
        <v>100.26367831245882</v>
      </c>
      <c r="N67" s="6">
        <f t="shared" si="13"/>
        <v>85.926170072511553</v>
      </c>
    </row>
    <row r="68" spans="2:14" x14ac:dyDescent="0.35">
      <c r="B68" s="45"/>
      <c r="C68" s="6">
        <f t="shared" ref="C68:N68" si="14">C50*100/$C$62</f>
        <v>9.8879367172049509E-2</v>
      </c>
      <c r="D68" s="6">
        <f t="shared" si="14"/>
        <v>-9.8879367172050203E-2</v>
      </c>
      <c r="E68" s="24">
        <f t="shared" si="14"/>
        <v>9.8879367172049509E-2</v>
      </c>
      <c r="F68" s="24">
        <f t="shared" si="14"/>
        <v>5.339485827290706</v>
      </c>
      <c r="G68" s="6">
        <f t="shared" si="14"/>
        <v>37.17864205669084</v>
      </c>
      <c r="H68" s="6">
        <f t="shared" si="14"/>
        <v>27.092946605141734</v>
      </c>
      <c r="I68" s="6">
        <f t="shared" si="14"/>
        <v>0.59327620303230055</v>
      </c>
      <c r="J68" s="6">
        <f t="shared" si="14"/>
        <v>59.82201713909032</v>
      </c>
      <c r="K68" s="6">
        <f t="shared" si="14"/>
        <v>92.254449571522755</v>
      </c>
      <c r="L68" s="6">
        <f t="shared" si="14"/>
        <v>91.957811470006604</v>
      </c>
      <c r="M68" s="6">
        <f t="shared" si="14"/>
        <v>103.82333553065261</v>
      </c>
      <c r="N68" s="6">
        <f t="shared" si="14"/>
        <v>83.948582729070537</v>
      </c>
    </row>
    <row r="69" spans="2:14" ht="15" thickBot="1" x14ac:dyDescent="0.4">
      <c r="B69" s="48"/>
      <c r="C69" s="6">
        <f t="shared" ref="C69:N69" si="15">C51*100/$C$62</f>
        <v>-0.19775873434409971</v>
      </c>
      <c r="D69" s="6">
        <f t="shared" si="15"/>
        <v>9.8879367172050203E-2</v>
      </c>
      <c r="E69" s="24">
        <f t="shared" si="15"/>
        <v>0.29663810151614994</v>
      </c>
      <c r="F69" s="24">
        <f t="shared" si="15"/>
        <v>3.2630191166776532</v>
      </c>
      <c r="G69" s="6">
        <f t="shared" si="15"/>
        <v>28.773895847066587</v>
      </c>
      <c r="H69" s="6">
        <f t="shared" si="15"/>
        <v>4.5484508899143048</v>
      </c>
      <c r="I69" s="6">
        <f t="shared" si="15"/>
        <v>68.325642715886616</v>
      </c>
      <c r="J69" s="6">
        <f t="shared" si="15"/>
        <v>48.154251812788409</v>
      </c>
      <c r="K69" s="6">
        <f t="shared" si="15"/>
        <v>71.193144363876087</v>
      </c>
      <c r="L69" s="6">
        <f t="shared" si="15"/>
        <v>93.04548450889915</v>
      </c>
      <c r="M69" s="6">
        <f t="shared" si="15"/>
        <v>80.290046143704686</v>
      </c>
      <c r="N69" s="6">
        <f t="shared" si="15"/>
        <v>77.916941331575487</v>
      </c>
    </row>
    <row r="70" spans="2:14" ht="21" x14ac:dyDescent="0.5">
      <c r="B70" s="23"/>
      <c r="C70" s="47" t="s">
        <v>3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r="71" spans="2:14" ht="15" thickBot="1" x14ac:dyDescent="0.4">
      <c r="B71" s="23"/>
      <c r="C71" s="21">
        <v>5000</v>
      </c>
      <c r="D71" s="21">
        <v>4750</v>
      </c>
      <c r="E71" s="21">
        <v>4500</v>
      </c>
      <c r="F71" s="21">
        <v>4250</v>
      </c>
      <c r="G71" s="21">
        <v>4000</v>
      </c>
      <c r="H71" s="21">
        <v>3750</v>
      </c>
      <c r="I71" s="21">
        <v>3500</v>
      </c>
      <c r="J71" s="21">
        <v>3250</v>
      </c>
      <c r="K71" s="21">
        <v>3000</v>
      </c>
      <c r="L71" s="21">
        <v>2750</v>
      </c>
      <c r="M71" s="21">
        <v>2500</v>
      </c>
      <c r="N71" s="21">
        <v>2250</v>
      </c>
    </row>
    <row r="72" spans="2:14" x14ac:dyDescent="0.35">
      <c r="B72" s="46" t="s">
        <v>1</v>
      </c>
      <c r="C72" s="6">
        <f t="shared" ref="C72:N72" si="16">C52*100/$C$62</f>
        <v>-0.6921555702043507</v>
      </c>
      <c r="D72" s="6">
        <f t="shared" si="16"/>
        <v>-0.19775873434410041</v>
      </c>
      <c r="E72" s="6">
        <f t="shared" si="16"/>
        <v>-0.9887936717205007</v>
      </c>
      <c r="F72" s="6">
        <f t="shared" si="16"/>
        <v>-0.39551746868820081</v>
      </c>
      <c r="G72" s="6">
        <f t="shared" si="16"/>
        <v>0</v>
      </c>
      <c r="H72" s="6">
        <f t="shared" si="16"/>
        <v>-0.29663810151614922</v>
      </c>
      <c r="I72" s="6">
        <f t="shared" si="16"/>
        <v>-0.49439683586025102</v>
      </c>
      <c r="J72" s="6">
        <f t="shared" si="16"/>
        <v>-0.69215557020435003</v>
      </c>
      <c r="K72" s="6">
        <f t="shared" si="16"/>
        <v>-0.39551746868820015</v>
      </c>
      <c r="L72" s="24">
        <f t="shared" si="16"/>
        <v>-0.79103493737640029</v>
      </c>
      <c r="M72" s="24">
        <f t="shared" si="16"/>
        <v>-0.79103493737640096</v>
      </c>
      <c r="N72" s="6">
        <f t="shared" si="16"/>
        <v>12.854317732366514</v>
      </c>
    </row>
    <row r="73" spans="2:14" x14ac:dyDescent="0.35">
      <c r="B73" s="45"/>
      <c r="C73" s="6">
        <f t="shared" ref="C73:N73" si="17">C53*100/$C$62</f>
        <v>-0.79103493737640096</v>
      </c>
      <c r="D73" s="6">
        <f t="shared" si="17"/>
        <v>-0.79103493737640163</v>
      </c>
      <c r="E73" s="6">
        <f t="shared" si="17"/>
        <v>9.8879367172050203E-2</v>
      </c>
      <c r="F73" s="6">
        <f t="shared" si="17"/>
        <v>0.29663810151615061</v>
      </c>
      <c r="G73" s="6">
        <f t="shared" si="17"/>
        <v>-0.59327620303229989</v>
      </c>
      <c r="H73" s="6">
        <f t="shared" si="17"/>
        <v>-0.49439683586024963</v>
      </c>
      <c r="I73" s="6">
        <f t="shared" si="17"/>
        <v>-0.49439683586025102</v>
      </c>
      <c r="J73" s="6">
        <f t="shared" si="17"/>
        <v>-0.88991430454845177</v>
      </c>
      <c r="K73" s="6">
        <f t="shared" si="17"/>
        <v>-0.29663810151615061</v>
      </c>
      <c r="L73" s="24">
        <f t="shared" si="17"/>
        <v>-1.0876730388925508</v>
      </c>
      <c r="M73" s="24">
        <f t="shared" si="17"/>
        <v>-0.39551746868820081</v>
      </c>
      <c r="N73" s="6">
        <f t="shared" si="17"/>
        <v>6.3282794990112077</v>
      </c>
    </row>
    <row r="74" spans="2:14" ht="15" thickBot="1" x14ac:dyDescent="0.4">
      <c r="B74" s="48"/>
      <c r="C74" s="6">
        <f t="shared" ref="C74:N74" si="18">C54*100/$C$62</f>
        <v>-1.1865524060646011</v>
      </c>
      <c r="D74" s="6">
        <f t="shared" si="18"/>
        <v>-0.59327620303230055</v>
      </c>
      <c r="E74" s="6">
        <f t="shared" si="18"/>
        <v>3.0652603823335536</v>
      </c>
      <c r="F74" s="6">
        <f t="shared" si="18"/>
        <v>3.1641397495056052</v>
      </c>
      <c r="G74" s="6">
        <f t="shared" si="18"/>
        <v>-1.0876730388925508</v>
      </c>
      <c r="H74" s="6">
        <f t="shared" si="18"/>
        <v>-0.9887936717205007</v>
      </c>
      <c r="I74" s="6">
        <f t="shared" si="18"/>
        <v>-0.9887936717205007</v>
      </c>
      <c r="J74" s="6">
        <f t="shared" si="18"/>
        <v>-0.49439683586024963</v>
      </c>
      <c r="K74" s="6">
        <f t="shared" si="18"/>
        <v>-0.39551746868820081</v>
      </c>
      <c r="L74" s="24">
        <f t="shared" si="18"/>
        <v>-1.0876730388925508</v>
      </c>
      <c r="M74" s="24">
        <f t="shared" si="18"/>
        <v>0.69215557020435137</v>
      </c>
      <c r="N74" s="6">
        <f t="shared" si="18"/>
        <v>10.085695451549112</v>
      </c>
    </row>
    <row r="75" spans="2:14" ht="21" x14ac:dyDescent="0.5">
      <c r="B75" s="23"/>
      <c r="C75" s="47" t="s">
        <v>3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r="76" spans="2:14" ht="15" thickBot="1" x14ac:dyDescent="0.4">
      <c r="B76" s="23"/>
      <c r="C76" s="20">
        <v>5000</v>
      </c>
      <c r="D76" s="21">
        <v>4500</v>
      </c>
      <c r="E76" s="21">
        <v>4000</v>
      </c>
      <c r="F76" s="21">
        <v>3500</v>
      </c>
      <c r="G76" s="25">
        <v>3000</v>
      </c>
      <c r="H76" s="25">
        <v>2500</v>
      </c>
      <c r="I76" s="21">
        <v>2000</v>
      </c>
      <c r="J76" s="21">
        <v>1500</v>
      </c>
      <c r="K76" s="21">
        <v>1000</v>
      </c>
      <c r="L76" s="21">
        <v>800</v>
      </c>
      <c r="M76" s="21">
        <v>600</v>
      </c>
      <c r="N76" s="21">
        <v>300</v>
      </c>
    </row>
    <row r="77" spans="2:14" x14ac:dyDescent="0.35">
      <c r="B77" s="46" t="s">
        <v>6</v>
      </c>
      <c r="C77" s="6">
        <f t="shared" ref="C77:N77" si="19">C55*100/$C$62</f>
        <v>-0.39551746868820015</v>
      </c>
      <c r="D77" s="6">
        <f t="shared" si="19"/>
        <v>-9.8879367172049509E-2</v>
      </c>
      <c r="E77" s="6">
        <f t="shared" si="19"/>
        <v>-1.1865524060646018</v>
      </c>
      <c r="F77" s="6">
        <f t="shared" si="19"/>
        <v>0</v>
      </c>
      <c r="G77" s="26">
        <f t="shared" si="19"/>
        <v>7.9103493737640109</v>
      </c>
      <c r="H77" s="26">
        <f t="shared" si="19"/>
        <v>12.063282794990112</v>
      </c>
      <c r="I77" s="6">
        <f t="shared" si="19"/>
        <v>17.699406723796969</v>
      </c>
      <c r="J77" s="6">
        <f t="shared" si="19"/>
        <v>23.236651285431776</v>
      </c>
      <c r="K77" s="6">
        <f t="shared" si="19"/>
        <v>44.891232696110748</v>
      </c>
      <c r="L77" s="6">
        <f t="shared" si="19"/>
        <v>59.525379037574162</v>
      </c>
      <c r="M77" s="6">
        <f t="shared" si="19"/>
        <v>73.269611074489134</v>
      </c>
      <c r="N77" s="6">
        <f t="shared" si="19"/>
        <v>88.101516150296646</v>
      </c>
    </row>
    <row r="78" spans="2:14" x14ac:dyDescent="0.35">
      <c r="B78" s="45"/>
      <c r="C78" s="6">
        <f t="shared" ref="C78:N78" si="20">C56*100/$C$62</f>
        <v>-0.59327620303230055</v>
      </c>
      <c r="D78" s="6">
        <f t="shared" si="20"/>
        <v>-0.19775873434409971</v>
      </c>
      <c r="E78" s="6">
        <f t="shared" si="20"/>
        <v>-0.19775873434410041</v>
      </c>
      <c r="F78" s="6">
        <f t="shared" si="20"/>
        <v>-0.88991430454845111</v>
      </c>
      <c r="G78" s="26">
        <f t="shared" si="20"/>
        <v>0</v>
      </c>
      <c r="H78" s="26">
        <f t="shared" si="20"/>
        <v>4.1529334212261055</v>
      </c>
      <c r="I78" s="6">
        <f t="shared" si="20"/>
        <v>6.0316413974950569</v>
      </c>
      <c r="J78" s="6">
        <f t="shared" si="20"/>
        <v>13.150955833882666</v>
      </c>
      <c r="K78" s="6">
        <f t="shared" si="20"/>
        <v>19.380355965721822</v>
      </c>
      <c r="L78" s="6">
        <f t="shared" si="20"/>
        <v>26.203032300593279</v>
      </c>
      <c r="M78" s="6">
        <f t="shared" si="20"/>
        <v>55.372445616348067</v>
      </c>
      <c r="N78" s="6">
        <f t="shared" si="20"/>
        <v>73.269611074489134</v>
      </c>
    </row>
    <row r="79" spans="2:14" ht="15" thickBot="1" x14ac:dyDescent="0.4">
      <c r="B79" s="48"/>
      <c r="C79" s="6">
        <f t="shared" ref="C79:N79" si="21">C57*100/$C$62</f>
        <v>-0.79103493737640096</v>
      </c>
      <c r="D79" s="6">
        <f t="shared" si="21"/>
        <v>-0.59327620303230055</v>
      </c>
      <c r="E79" s="6">
        <f t="shared" si="21"/>
        <v>-0.29663810151614994</v>
      </c>
      <c r="F79" s="6">
        <f t="shared" si="21"/>
        <v>-0.29663810151614994</v>
      </c>
      <c r="G79" s="26">
        <f t="shared" si="21"/>
        <v>-9.8879367172050203E-2</v>
      </c>
      <c r="H79" s="26">
        <f t="shared" si="21"/>
        <v>8.7013843111404086</v>
      </c>
      <c r="I79" s="6">
        <f t="shared" si="21"/>
        <v>2.9663810151615047</v>
      </c>
      <c r="J79" s="6">
        <f t="shared" si="21"/>
        <v>8.7013843111404086</v>
      </c>
      <c r="K79" s="6">
        <f t="shared" si="21"/>
        <v>15.622940013183914</v>
      </c>
      <c r="L79" s="6">
        <f t="shared" si="21"/>
        <v>15.029663810151616</v>
      </c>
      <c r="M79" s="6">
        <f t="shared" si="21"/>
        <v>26.796308503625582</v>
      </c>
      <c r="N79" s="6">
        <f t="shared" si="21"/>
        <v>75.840474620962439</v>
      </c>
    </row>
    <row r="80" spans="2:14" ht="21" x14ac:dyDescent="0.5">
      <c r="B80" s="23"/>
      <c r="C80" s="47" t="s">
        <v>3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1" spans="2:14" ht="15" thickBot="1" x14ac:dyDescent="0.4">
      <c r="B81" s="23"/>
      <c r="C81" s="20">
        <v>5000</v>
      </c>
      <c r="D81" s="25">
        <v>4950</v>
      </c>
      <c r="E81" s="25">
        <v>4900</v>
      </c>
      <c r="F81" s="21">
        <v>4850</v>
      </c>
      <c r="G81" s="21">
        <v>4800</v>
      </c>
      <c r="H81" s="21">
        <v>3750</v>
      </c>
      <c r="I81" s="21">
        <v>3700</v>
      </c>
      <c r="J81" s="21">
        <v>3650</v>
      </c>
      <c r="K81" s="21">
        <v>3600</v>
      </c>
      <c r="L81" s="21">
        <v>3550</v>
      </c>
      <c r="M81" s="21">
        <v>3500</v>
      </c>
      <c r="N81" s="21">
        <v>3000</v>
      </c>
    </row>
    <row r="82" spans="2:14" x14ac:dyDescent="0.35">
      <c r="B82" s="46" t="s">
        <v>64</v>
      </c>
      <c r="C82" s="6">
        <f t="shared" ref="C82:N82" si="22">C58*100/$C$62</f>
        <v>9.8879367172050203E-2</v>
      </c>
      <c r="D82" s="26">
        <f t="shared" si="22"/>
        <v>-9.8879367172050203E-2</v>
      </c>
      <c r="E82" s="26">
        <f t="shared" si="22"/>
        <v>4.3506921555702043</v>
      </c>
      <c r="F82" s="6">
        <f t="shared" si="22"/>
        <v>59.030982201713911</v>
      </c>
      <c r="G82" s="6">
        <f t="shared" si="22"/>
        <v>96.704021094265002</v>
      </c>
      <c r="H82" s="6">
        <f t="shared" si="22"/>
        <v>92.748846407382999</v>
      </c>
      <c r="I82" s="6">
        <f t="shared" si="22"/>
        <v>90.276862228081754</v>
      </c>
      <c r="J82" s="6">
        <f t="shared" si="22"/>
        <v>92.155570204350695</v>
      </c>
      <c r="K82" s="6">
        <f t="shared" si="22"/>
        <v>90.3757415952538</v>
      </c>
      <c r="L82" s="6">
        <f t="shared" si="22"/>
        <v>102.83454185893211</v>
      </c>
      <c r="M82" s="6">
        <f t="shared" si="22"/>
        <v>96.110744891232699</v>
      </c>
      <c r="N82" s="6">
        <f t="shared" si="22"/>
        <v>97.989452867501655</v>
      </c>
    </row>
    <row r="83" spans="2:14" x14ac:dyDescent="0.35">
      <c r="B83" s="45"/>
      <c r="C83" s="6">
        <f t="shared" ref="C83:N83" si="23">C59*100/$C$62</f>
        <v>-9.8879367172050203E-2</v>
      </c>
      <c r="D83" s="26">
        <f t="shared" si="23"/>
        <v>0.19775873434410041</v>
      </c>
      <c r="E83" s="26">
        <f t="shared" si="23"/>
        <v>4.0540540540540544</v>
      </c>
      <c r="F83" s="6">
        <f t="shared" si="23"/>
        <v>71.984179301252482</v>
      </c>
      <c r="G83" s="6">
        <f t="shared" si="23"/>
        <v>100.56031641397499</v>
      </c>
      <c r="H83" s="6">
        <f t="shared" si="23"/>
        <v>90.771259063941997</v>
      </c>
      <c r="I83" s="6">
        <f t="shared" si="23"/>
        <v>90.870138431114043</v>
      </c>
      <c r="J83" s="6">
        <f t="shared" si="23"/>
        <v>95.121951219512198</v>
      </c>
      <c r="K83" s="6">
        <f t="shared" si="23"/>
        <v>90.276862228081754</v>
      </c>
      <c r="L83" s="6">
        <f t="shared" si="23"/>
        <v>93.342122610415302</v>
      </c>
      <c r="M83" s="6">
        <f t="shared" si="23"/>
        <v>105.10876730388928</v>
      </c>
      <c r="N83" s="6">
        <f t="shared" si="23"/>
        <v>95.51746868820041</v>
      </c>
    </row>
    <row r="84" spans="2:14" ht="15" thickBot="1" x14ac:dyDescent="0.4">
      <c r="B84" s="48"/>
      <c r="C84" s="6">
        <f t="shared" ref="C84:N84" si="24">C60*100/$C$62</f>
        <v>-0.39551746868820081</v>
      </c>
      <c r="D84" s="26">
        <f t="shared" si="24"/>
        <v>0.19775873434410041</v>
      </c>
      <c r="E84" s="26">
        <f t="shared" si="24"/>
        <v>4.6473302570863551</v>
      </c>
      <c r="F84" s="6">
        <f t="shared" si="24"/>
        <v>14.535266974291369</v>
      </c>
      <c r="G84" s="6">
        <f t="shared" si="24"/>
        <v>89.683586025049436</v>
      </c>
      <c r="H84" s="6">
        <f t="shared" si="24"/>
        <v>96.110744891232699</v>
      </c>
      <c r="I84" s="6">
        <f t="shared" si="24"/>
        <v>95.517468688200395</v>
      </c>
      <c r="J84" s="6">
        <f t="shared" si="24"/>
        <v>88.991430454845087</v>
      </c>
      <c r="K84" s="6">
        <f t="shared" si="24"/>
        <v>97.000659195781154</v>
      </c>
      <c r="L84" s="6">
        <f t="shared" si="24"/>
        <v>94.528675016479909</v>
      </c>
      <c r="M84" s="6">
        <f t="shared" si="24"/>
        <v>94.528675016479909</v>
      </c>
      <c r="N84" s="6">
        <f t="shared" si="24"/>
        <v>107.08635464733027</v>
      </c>
    </row>
  </sheetData>
  <mergeCells count="28">
    <mergeCell ref="C70:N70"/>
    <mergeCell ref="C75:N75"/>
    <mergeCell ref="C80:N80"/>
    <mergeCell ref="B82:B84"/>
    <mergeCell ref="C12:N12"/>
    <mergeCell ref="C17:N17"/>
    <mergeCell ref="C65:N65"/>
    <mergeCell ref="B52:B54"/>
    <mergeCell ref="B55:B57"/>
    <mergeCell ref="B58:B60"/>
    <mergeCell ref="B67:B69"/>
    <mergeCell ref="B72:B74"/>
    <mergeCell ref="B77:B79"/>
    <mergeCell ref="B28:B30"/>
    <mergeCell ref="B33:B35"/>
    <mergeCell ref="B38:B40"/>
    <mergeCell ref="B43:B45"/>
    <mergeCell ref="B49:B51"/>
    <mergeCell ref="C1:N1"/>
    <mergeCell ref="B4:B6"/>
    <mergeCell ref="B9:B11"/>
    <mergeCell ref="B14:B16"/>
    <mergeCell ref="B19:B21"/>
    <mergeCell ref="C7:N7"/>
    <mergeCell ref="C25:N25"/>
    <mergeCell ref="C31:N31"/>
    <mergeCell ref="C36:N36"/>
    <mergeCell ref="C41:N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94B8-BF2F-402A-8874-5436CC37B1CD}">
  <dimension ref="A1:N88"/>
  <sheetViews>
    <sheetView topLeftCell="A72" workbookViewId="0">
      <selection activeCell="B86" sqref="B86:B88"/>
    </sheetView>
  </sheetViews>
  <sheetFormatPr baseColWidth="10" defaultRowHeight="14.5" x14ac:dyDescent="0.35"/>
  <cols>
    <col min="2" max="2" width="12.7265625" customWidth="1"/>
  </cols>
  <sheetData>
    <row r="1" spans="1:14" ht="21" customHeight="1" x14ac:dyDescent="0.5">
      <c r="A1" s="9" t="s">
        <v>11</v>
      </c>
      <c r="B1" s="10" t="s">
        <v>12</v>
      </c>
      <c r="C1" s="47" t="s">
        <v>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35">
      <c r="C2" s="21">
        <v>2900</v>
      </c>
      <c r="D2" s="21">
        <v>2800</v>
      </c>
      <c r="E2" s="21">
        <v>2700</v>
      </c>
      <c r="F2" s="21">
        <v>2500</v>
      </c>
      <c r="G2" s="21">
        <v>2400</v>
      </c>
      <c r="H2" s="21">
        <v>2300</v>
      </c>
      <c r="I2" s="21">
        <v>2200</v>
      </c>
      <c r="J2" s="21">
        <v>2000</v>
      </c>
      <c r="K2" s="21">
        <v>1800</v>
      </c>
      <c r="L2" s="21">
        <v>1700</v>
      </c>
      <c r="M2" s="21">
        <v>1600</v>
      </c>
      <c r="N2" s="21">
        <v>1400</v>
      </c>
    </row>
    <row r="3" spans="1:14" ht="15" thickBot="1" x14ac:dyDescent="0.4">
      <c r="B3" s="13" t="s">
        <v>7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4" x14ac:dyDescent="0.35">
      <c r="B4" s="49" t="s">
        <v>0</v>
      </c>
      <c r="C4">
        <v>6.5000000000000002E-2</v>
      </c>
      <c r="D4">
        <v>6.4000000000000001E-2</v>
      </c>
      <c r="E4">
        <v>6.3E-2</v>
      </c>
      <c r="F4">
        <v>6.7000000000000004E-2</v>
      </c>
      <c r="G4">
        <v>6.5000000000000002E-2</v>
      </c>
      <c r="H4">
        <v>7.0000000000000007E-2</v>
      </c>
      <c r="I4">
        <v>7.0000000000000007E-2</v>
      </c>
      <c r="J4">
        <v>6.7000000000000004E-2</v>
      </c>
      <c r="K4">
        <v>7.1999999999999995E-2</v>
      </c>
      <c r="L4">
        <v>7.5999999999999998E-2</v>
      </c>
      <c r="M4">
        <v>7.3999999999999996E-2</v>
      </c>
      <c r="N4">
        <v>6.5000000000000002E-2</v>
      </c>
    </row>
    <row r="5" spans="1:14" x14ac:dyDescent="0.35">
      <c r="B5" s="50"/>
      <c r="C5">
        <v>6.6000000000000003E-2</v>
      </c>
      <c r="D5">
        <v>6.4000000000000001E-2</v>
      </c>
      <c r="E5">
        <v>6.7000000000000004E-2</v>
      </c>
      <c r="F5">
        <v>6.9000000000000006E-2</v>
      </c>
      <c r="G5">
        <v>6.4000000000000001E-2</v>
      </c>
      <c r="H5">
        <v>7.0999999999999994E-2</v>
      </c>
      <c r="I5">
        <v>7.0999999999999994E-2</v>
      </c>
      <c r="J5">
        <v>6.7000000000000004E-2</v>
      </c>
      <c r="K5">
        <v>7.1999999999999995E-2</v>
      </c>
      <c r="L5">
        <v>7.1999999999999995E-2</v>
      </c>
      <c r="M5">
        <v>7.3999999999999996E-2</v>
      </c>
      <c r="N5">
        <v>6.8000000000000005E-2</v>
      </c>
    </row>
    <row r="6" spans="1:14" ht="15" thickBot="1" x14ac:dyDescent="0.4">
      <c r="B6" s="51"/>
      <c r="C6">
        <v>6.7000000000000004E-2</v>
      </c>
      <c r="D6">
        <v>6.3E-2</v>
      </c>
      <c r="E6">
        <v>6.5000000000000002E-2</v>
      </c>
      <c r="F6">
        <v>6.7000000000000004E-2</v>
      </c>
      <c r="G6">
        <v>6.7000000000000004E-2</v>
      </c>
      <c r="H6">
        <v>6.7000000000000004E-2</v>
      </c>
      <c r="I6">
        <v>6.7000000000000004E-2</v>
      </c>
      <c r="J6">
        <v>7.0000000000000007E-2</v>
      </c>
      <c r="K6">
        <v>7.2999999999999995E-2</v>
      </c>
      <c r="L6">
        <v>7.4999999999999997E-2</v>
      </c>
      <c r="M6">
        <v>7.3999999999999996E-2</v>
      </c>
      <c r="N6">
        <v>7.0999999999999994E-2</v>
      </c>
    </row>
    <row r="7" spans="1:14" ht="21" x14ac:dyDescent="0.5">
      <c r="C7" s="47" t="s">
        <v>3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ht="15" thickBot="1" x14ac:dyDescent="0.4">
      <c r="C8" s="21">
        <v>12000</v>
      </c>
      <c r="D8" s="21">
        <v>11000</v>
      </c>
      <c r="E8" s="21">
        <v>10000</v>
      </c>
      <c r="F8" s="21">
        <v>9500</v>
      </c>
      <c r="G8" s="21">
        <v>9000</v>
      </c>
      <c r="H8" s="21">
        <v>8500</v>
      </c>
      <c r="I8" s="21">
        <v>8000</v>
      </c>
      <c r="J8" s="21">
        <v>7500</v>
      </c>
      <c r="K8" s="21">
        <v>7000</v>
      </c>
      <c r="L8" s="21">
        <v>6500</v>
      </c>
      <c r="M8" s="21">
        <v>6000</v>
      </c>
      <c r="N8" s="21">
        <v>5500</v>
      </c>
    </row>
    <row r="9" spans="1:14" x14ac:dyDescent="0.35">
      <c r="B9" s="49" t="s">
        <v>1</v>
      </c>
      <c r="C9">
        <v>0.379</v>
      </c>
      <c r="D9">
        <v>0.35499999999999998</v>
      </c>
      <c r="E9">
        <v>0.57499999999999996</v>
      </c>
      <c r="F9">
        <v>0.217</v>
      </c>
      <c r="G9">
        <v>0.19</v>
      </c>
      <c r="H9">
        <v>0.20599999999999999</v>
      </c>
      <c r="I9">
        <v>0.216</v>
      </c>
      <c r="J9">
        <v>0.24099999999999999</v>
      </c>
      <c r="K9">
        <v>0.19</v>
      </c>
      <c r="L9">
        <v>0.15</v>
      </c>
      <c r="M9">
        <v>0.123</v>
      </c>
      <c r="N9">
        <v>8.4000000000000005E-2</v>
      </c>
    </row>
    <row r="10" spans="1:14" x14ac:dyDescent="0.35">
      <c r="B10" s="50"/>
      <c r="C10">
        <v>0.41299999999999998</v>
      </c>
      <c r="D10">
        <v>0.32200000000000001</v>
      </c>
      <c r="E10">
        <v>0.50900000000000001</v>
      </c>
      <c r="F10">
        <v>0.309</v>
      </c>
      <c r="G10">
        <v>0.27</v>
      </c>
      <c r="H10">
        <v>0.249</v>
      </c>
      <c r="I10">
        <v>0.22700000000000001</v>
      </c>
      <c r="J10">
        <v>0.19800000000000001</v>
      </c>
      <c r="K10">
        <v>0.18099999999999999</v>
      </c>
      <c r="L10">
        <v>0.17699999999999999</v>
      </c>
      <c r="M10">
        <v>0.13800000000000001</v>
      </c>
      <c r="N10">
        <v>8.3000000000000004E-2</v>
      </c>
    </row>
    <row r="11" spans="1:14" ht="15" thickBot="1" x14ac:dyDescent="0.4">
      <c r="B11" s="51"/>
      <c r="C11">
        <v>0.33500000000000002</v>
      </c>
      <c r="D11">
        <v>0.35199999999999998</v>
      </c>
      <c r="E11">
        <v>0.48599999999999999</v>
      </c>
      <c r="F11">
        <v>0.247</v>
      </c>
      <c r="G11">
        <v>0.24399999999999999</v>
      </c>
      <c r="H11">
        <v>0.218</v>
      </c>
      <c r="I11">
        <v>0.28499999999999998</v>
      </c>
      <c r="J11">
        <v>0.185</v>
      </c>
      <c r="K11">
        <v>0.152</v>
      </c>
      <c r="L11">
        <v>0.17499999999999999</v>
      </c>
      <c r="M11">
        <v>0.17599999999999999</v>
      </c>
      <c r="N11">
        <v>9.6000000000000002E-2</v>
      </c>
    </row>
    <row r="12" spans="1:14" ht="21" x14ac:dyDescent="0.5">
      <c r="C12" s="47" t="s">
        <v>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4" ht="15" thickBot="1" x14ac:dyDescent="0.4">
      <c r="C13" s="21">
        <v>1500</v>
      </c>
      <c r="D13" s="21">
        <v>1250</v>
      </c>
      <c r="E13" s="21">
        <v>1000</v>
      </c>
      <c r="F13" s="21">
        <v>950</v>
      </c>
      <c r="G13" s="21">
        <v>900</v>
      </c>
      <c r="H13" s="21">
        <v>850</v>
      </c>
      <c r="I13" s="21">
        <v>800</v>
      </c>
      <c r="J13" s="21">
        <v>750</v>
      </c>
      <c r="K13" s="21">
        <v>700</v>
      </c>
      <c r="L13" s="21">
        <v>650</v>
      </c>
      <c r="M13" s="21">
        <v>600</v>
      </c>
      <c r="N13" s="21">
        <v>500</v>
      </c>
    </row>
    <row r="14" spans="1:14" x14ac:dyDescent="0.35">
      <c r="B14" s="46" t="s">
        <v>6</v>
      </c>
      <c r="C14">
        <v>5.8000000000000003E-2</v>
      </c>
      <c r="D14">
        <v>7.4999999999999997E-2</v>
      </c>
      <c r="E14">
        <v>5.6000000000000001E-2</v>
      </c>
      <c r="F14">
        <v>7.1999999999999995E-2</v>
      </c>
      <c r="G14">
        <v>7.0000000000000007E-2</v>
      </c>
      <c r="H14">
        <v>6.7000000000000004E-2</v>
      </c>
      <c r="I14">
        <v>7.0999999999999994E-2</v>
      </c>
      <c r="J14">
        <v>7.2999999999999995E-2</v>
      </c>
      <c r="K14">
        <v>7.0999999999999994E-2</v>
      </c>
      <c r="L14">
        <v>7.3999999999999996E-2</v>
      </c>
      <c r="M14">
        <v>6.2E-2</v>
      </c>
      <c r="N14">
        <v>6.9000000000000006E-2</v>
      </c>
    </row>
    <row r="15" spans="1:14" x14ac:dyDescent="0.35">
      <c r="B15" s="45"/>
      <c r="C15">
        <v>0.06</v>
      </c>
      <c r="D15">
        <v>5.2999999999999999E-2</v>
      </c>
      <c r="E15">
        <v>5.8000000000000003E-2</v>
      </c>
      <c r="F15">
        <v>6.3E-2</v>
      </c>
      <c r="G15">
        <v>6.9000000000000006E-2</v>
      </c>
      <c r="H15">
        <v>6.2E-2</v>
      </c>
      <c r="I15">
        <v>6.7000000000000004E-2</v>
      </c>
      <c r="J15">
        <v>7.0999999999999994E-2</v>
      </c>
      <c r="K15">
        <v>7.3999999999999996E-2</v>
      </c>
      <c r="L15">
        <v>7.5999999999999998E-2</v>
      </c>
      <c r="M15">
        <v>6.6000000000000003E-2</v>
      </c>
      <c r="N15">
        <v>7.4999999999999997E-2</v>
      </c>
    </row>
    <row r="16" spans="1:14" ht="15" thickBot="1" x14ac:dyDescent="0.4">
      <c r="B16" s="48"/>
      <c r="C16">
        <v>5.7000000000000002E-2</v>
      </c>
      <c r="D16">
        <v>5.5E-2</v>
      </c>
      <c r="E16">
        <v>6.0999999999999999E-2</v>
      </c>
      <c r="F16">
        <v>7.0000000000000007E-2</v>
      </c>
      <c r="G16">
        <v>6.9000000000000006E-2</v>
      </c>
      <c r="H16">
        <v>7.0000000000000007E-2</v>
      </c>
      <c r="I16">
        <v>6.9000000000000006E-2</v>
      </c>
      <c r="J16">
        <v>6.9000000000000006E-2</v>
      </c>
      <c r="K16">
        <v>7.0999999999999994E-2</v>
      </c>
      <c r="L16">
        <v>7.3999999999999996E-2</v>
      </c>
      <c r="M16">
        <v>6.6000000000000003E-2</v>
      </c>
      <c r="N16">
        <v>7.2999999999999995E-2</v>
      </c>
    </row>
    <row r="17" spans="2:14" ht="21" x14ac:dyDescent="0.5">
      <c r="B17" s="23"/>
      <c r="C17" s="47" t="s">
        <v>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2:14" ht="15" thickBot="1" x14ac:dyDescent="0.4">
      <c r="B18" s="23"/>
      <c r="C18" s="21">
        <v>10000</v>
      </c>
      <c r="D18" s="21">
        <v>9000</v>
      </c>
      <c r="E18" s="21">
        <v>8000</v>
      </c>
      <c r="F18" s="21">
        <v>7500</v>
      </c>
      <c r="G18" s="21">
        <v>7000</v>
      </c>
      <c r="H18" s="21">
        <v>6500</v>
      </c>
      <c r="I18" s="21">
        <v>6000</v>
      </c>
      <c r="J18" s="21">
        <v>5500</v>
      </c>
      <c r="K18" s="21">
        <v>5000</v>
      </c>
      <c r="L18" s="21">
        <v>4000</v>
      </c>
      <c r="M18" s="21">
        <v>3000</v>
      </c>
      <c r="N18" s="21">
        <v>2000</v>
      </c>
    </row>
    <row r="19" spans="2:14" x14ac:dyDescent="0.35">
      <c r="B19" s="46" t="s">
        <v>64</v>
      </c>
      <c r="C19">
        <v>6.2E-2</v>
      </c>
      <c r="D19">
        <v>7.0999999999999994E-2</v>
      </c>
      <c r="E19">
        <v>7.5999999999999998E-2</v>
      </c>
      <c r="F19">
        <v>6.3E-2</v>
      </c>
      <c r="G19">
        <v>6.9000000000000006E-2</v>
      </c>
      <c r="H19">
        <v>7.3999999999999996E-2</v>
      </c>
      <c r="I19">
        <v>6.7000000000000004E-2</v>
      </c>
      <c r="J19">
        <v>7.6999999999999999E-2</v>
      </c>
      <c r="K19">
        <v>7.0000000000000007E-2</v>
      </c>
      <c r="L19">
        <v>7.0999999999999994E-2</v>
      </c>
      <c r="M19">
        <v>7.5999999999999998E-2</v>
      </c>
      <c r="N19">
        <v>7.9000000000000001E-2</v>
      </c>
    </row>
    <row r="20" spans="2:14" x14ac:dyDescent="0.35">
      <c r="B20" s="45"/>
      <c r="C20">
        <v>6.8000000000000005E-2</v>
      </c>
      <c r="D20">
        <v>6.9000000000000006E-2</v>
      </c>
      <c r="E20">
        <v>7.3999999999999996E-2</v>
      </c>
      <c r="F20">
        <v>7.1999999999999995E-2</v>
      </c>
      <c r="G20">
        <v>7.4999999999999997E-2</v>
      </c>
      <c r="H20">
        <v>6.8000000000000005E-2</v>
      </c>
      <c r="I20">
        <v>7.2999999999999995E-2</v>
      </c>
      <c r="J20">
        <v>7.3999999999999996E-2</v>
      </c>
      <c r="K20">
        <v>6.9000000000000006E-2</v>
      </c>
      <c r="L20">
        <v>6.7000000000000004E-2</v>
      </c>
      <c r="M20">
        <v>7.6999999999999999E-2</v>
      </c>
      <c r="N20">
        <v>8.1000000000000003E-2</v>
      </c>
    </row>
    <row r="21" spans="2:14" ht="15" thickBot="1" x14ac:dyDescent="0.4">
      <c r="B21" s="48"/>
      <c r="C21">
        <v>6.9000000000000006E-2</v>
      </c>
      <c r="D21">
        <v>7.5999999999999998E-2</v>
      </c>
      <c r="E21">
        <v>7.0999999999999994E-2</v>
      </c>
      <c r="F21">
        <v>7.8E-2</v>
      </c>
      <c r="G21">
        <v>7.0000000000000007E-2</v>
      </c>
      <c r="H21">
        <v>7.0999999999999994E-2</v>
      </c>
      <c r="I21">
        <v>7.0000000000000007E-2</v>
      </c>
      <c r="J21">
        <v>6.7000000000000004E-2</v>
      </c>
      <c r="K21">
        <v>6.7000000000000004E-2</v>
      </c>
      <c r="L21">
        <v>7.0999999999999994E-2</v>
      </c>
      <c r="M21">
        <v>8.2000000000000003E-2</v>
      </c>
      <c r="N21">
        <v>8.1000000000000003E-2</v>
      </c>
    </row>
    <row r="22" spans="2:14" x14ac:dyDescent="0.35">
      <c r="B22" s="11" t="s">
        <v>2</v>
      </c>
      <c r="C22">
        <v>0.06</v>
      </c>
      <c r="D22">
        <v>6.0999999999999999E-2</v>
      </c>
      <c r="E22">
        <v>7.0000000000000007E-2</v>
      </c>
      <c r="F22">
        <v>6.6000000000000003E-2</v>
      </c>
      <c r="G22">
        <v>6.7000000000000004E-2</v>
      </c>
      <c r="H22">
        <v>6.6000000000000003E-2</v>
      </c>
      <c r="I22">
        <v>6.2E-2</v>
      </c>
      <c r="J22">
        <v>6.9000000000000006E-2</v>
      </c>
      <c r="K22">
        <v>5.8999999999999997E-2</v>
      </c>
      <c r="L22">
        <v>5.8000000000000003E-2</v>
      </c>
      <c r="M22">
        <v>6.3E-2</v>
      </c>
      <c r="N22">
        <v>5.8999999999999997E-2</v>
      </c>
    </row>
    <row r="23" spans="2:14" x14ac:dyDescent="0.35">
      <c r="B23" s="11"/>
    </row>
    <row r="24" spans="2:14" ht="21" x14ac:dyDescent="0.5">
      <c r="C24" s="47" t="s">
        <v>3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2:14" ht="15" thickBot="1" x14ac:dyDescent="0.4">
      <c r="B25" s="13" t="s">
        <v>8</v>
      </c>
      <c r="C25" s="21">
        <v>2900</v>
      </c>
      <c r="D25" s="21">
        <v>2800</v>
      </c>
      <c r="E25" s="21">
        <v>2700</v>
      </c>
      <c r="F25" s="21">
        <v>2500</v>
      </c>
      <c r="G25" s="21">
        <v>2400</v>
      </c>
      <c r="H25" s="21">
        <v>2300</v>
      </c>
      <c r="I25" s="21">
        <v>2200</v>
      </c>
      <c r="J25" s="21">
        <v>2000</v>
      </c>
      <c r="K25" s="21">
        <v>1800</v>
      </c>
      <c r="L25" s="21">
        <v>1700</v>
      </c>
      <c r="M25" s="21">
        <v>1600</v>
      </c>
      <c r="N25" s="21">
        <v>1400</v>
      </c>
    </row>
    <row r="26" spans="2:14" x14ac:dyDescent="0.35">
      <c r="B26" s="49" t="s">
        <v>0</v>
      </c>
      <c r="C26">
        <v>5.3999999999999999E-2</v>
      </c>
      <c r="D26">
        <v>5.3999999999999999E-2</v>
      </c>
      <c r="E26">
        <v>5.6000000000000001E-2</v>
      </c>
      <c r="F26">
        <v>5.6000000000000001E-2</v>
      </c>
      <c r="G26">
        <v>6.2E-2</v>
      </c>
      <c r="H26">
        <v>8.5999999999999993E-2</v>
      </c>
      <c r="I26">
        <v>9.0999999999999998E-2</v>
      </c>
      <c r="J26">
        <v>0.106</v>
      </c>
      <c r="K26">
        <v>0.129</v>
      </c>
      <c r="L26">
        <v>0.26400000000000001</v>
      </c>
      <c r="M26">
        <v>0.38600000000000001</v>
      </c>
      <c r="N26">
        <v>0.56299999999999994</v>
      </c>
    </row>
    <row r="27" spans="2:14" x14ac:dyDescent="0.35">
      <c r="B27" s="50"/>
      <c r="C27">
        <v>5.3999999999999999E-2</v>
      </c>
      <c r="D27">
        <v>5.1999999999999998E-2</v>
      </c>
      <c r="E27">
        <v>5.2999999999999999E-2</v>
      </c>
      <c r="F27">
        <v>5.6000000000000001E-2</v>
      </c>
      <c r="G27">
        <v>8.1000000000000003E-2</v>
      </c>
      <c r="H27">
        <v>8.8999999999999996E-2</v>
      </c>
      <c r="I27">
        <v>8.1000000000000003E-2</v>
      </c>
      <c r="J27">
        <v>0.109</v>
      </c>
      <c r="K27">
        <v>0.13300000000000001</v>
      </c>
      <c r="L27">
        <v>0.28100000000000003</v>
      </c>
      <c r="M27">
        <v>0.38100000000000001</v>
      </c>
      <c r="N27">
        <v>0.52500000000000002</v>
      </c>
    </row>
    <row r="28" spans="2:14" ht="15" thickBot="1" x14ac:dyDescent="0.4">
      <c r="B28" s="51"/>
      <c r="C28">
        <v>5.1999999999999998E-2</v>
      </c>
      <c r="D28">
        <v>5.2999999999999999E-2</v>
      </c>
      <c r="E28">
        <v>5.3999999999999999E-2</v>
      </c>
      <c r="F28">
        <v>3.7999999999999999E-2</v>
      </c>
      <c r="G28">
        <v>8.5000000000000006E-2</v>
      </c>
      <c r="H28">
        <v>8.7999999999999995E-2</v>
      </c>
      <c r="I28">
        <v>8.7999999999999995E-2</v>
      </c>
      <c r="J28">
        <v>0.10199999999999999</v>
      </c>
      <c r="K28">
        <v>0.13800000000000001</v>
      </c>
      <c r="L28">
        <v>0.245</v>
      </c>
      <c r="M28">
        <v>0.312</v>
      </c>
      <c r="N28">
        <v>0.50900000000000001</v>
      </c>
    </row>
    <row r="29" spans="2:14" ht="21" x14ac:dyDescent="0.5">
      <c r="C29" s="47" t="s">
        <v>3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2:14" ht="15" thickBot="1" x14ac:dyDescent="0.4">
      <c r="C30" s="21">
        <v>12000</v>
      </c>
      <c r="D30" s="21">
        <v>11000</v>
      </c>
      <c r="E30" s="21">
        <v>10000</v>
      </c>
      <c r="F30" s="21">
        <v>9500</v>
      </c>
      <c r="G30" s="21">
        <v>9000</v>
      </c>
      <c r="H30" s="21">
        <v>8500</v>
      </c>
      <c r="I30" s="21">
        <v>8000</v>
      </c>
      <c r="J30" s="21">
        <v>7500</v>
      </c>
      <c r="K30" s="21">
        <v>7000</v>
      </c>
      <c r="L30" s="21">
        <v>6500</v>
      </c>
      <c r="M30" s="21">
        <v>6000</v>
      </c>
      <c r="N30" s="21">
        <v>5500</v>
      </c>
    </row>
    <row r="31" spans="2:14" x14ac:dyDescent="0.35">
      <c r="B31" s="49" t="s">
        <v>1</v>
      </c>
      <c r="C31">
        <v>0.16500000000000001</v>
      </c>
      <c r="D31">
        <v>0.19400000000000001</v>
      </c>
      <c r="E31">
        <v>0.182</v>
      </c>
      <c r="F31">
        <v>0.13700000000000001</v>
      </c>
      <c r="G31">
        <v>0.13</v>
      </c>
      <c r="H31">
        <v>0.13300000000000001</v>
      </c>
      <c r="I31">
        <v>9.6000000000000002E-2</v>
      </c>
      <c r="J31">
        <v>9.8000000000000004E-2</v>
      </c>
      <c r="K31">
        <v>8.4000000000000005E-2</v>
      </c>
      <c r="L31">
        <v>0.08</v>
      </c>
      <c r="M31">
        <v>7.8E-2</v>
      </c>
      <c r="N31">
        <v>9.6000000000000002E-2</v>
      </c>
    </row>
    <row r="32" spans="2:14" x14ac:dyDescent="0.35">
      <c r="B32" s="50"/>
      <c r="C32">
        <v>0.20100000000000001</v>
      </c>
      <c r="D32">
        <v>0.183</v>
      </c>
      <c r="E32">
        <v>0.185</v>
      </c>
      <c r="F32">
        <v>0.189</v>
      </c>
      <c r="G32">
        <v>0.17699999999999999</v>
      </c>
      <c r="H32">
        <v>0.17</v>
      </c>
      <c r="I32">
        <v>0.13100000000000001</v>
      </c>
      <c r="J32">
        <v>0.11600000000000001</v>
      </c>
      <c r="K32">
        <v>8.6999999999999994E-2</v>
      </c>
      <c r="L32">
        <v>9.0999999999999998E-2</v>
      </c>
      <c r="M32">
        <v>7.8E-2</v>
      </c>
      <c r="N32">
        <v>9.6000000000000002E-2</v>
      </c>
    </row>
    <row r="33" spans="2:14" ht="15" thickBot="1" x14ac:dyDescent="0.4">
      <c r="B33" s="51"/>
      <c r="C33">
        <v>0.19900000000000001</v>
      </c>
      <c r="D33">
        <v>0.187</v>
      </c>
      <c r="E33">
        <v>0.189</v>
      </c>
      <c r="F33">
        <v>0.157</v>
      </c>
      <c r="G33">
        <v>0.14499999999999999</v>
      </c>
      <c r="H33">
        <v>0.13900000000000001</v>
      </c>
      <c r="I33">
        <v>0.157</v>
      </c>
      <c r="J33">
        <v>8.4000000000000005E-2</v>
      </c>
      <c r="K33">
        <v>7.8E-2</v>
      </c>
      <c r="L33">
        <v>0.09</v>
      </c>
      <c r="M33">
        <v>0.08</v>
      </c>
      <c r="N33">
        <v>0.10199999999999999</v>
      </c>
    </row>
    <row r="34" spans="2:14" ht="21" x14ac:dyDescent="0.5">
      <c r="C34" s="47" t="s">
        <v>3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2:14" ht="15" thickBot="1" x14ac:dyDescent="0.4">
      <c r="C35" s="21">
        <v>1500</v>
      </c>
      <c r="D35" s="21">
        <v>1250</v>
      </c>
      <c r="E35" s="21">
        <v>1000</v>
      </c>
      <c r="F35" s="21">
        <v>950</v>
      </c>
      <c r="G35" s="21">
        <v>900</v>
      </c>
      <c r="H35" s="21">
        <v>850</v>
      </c>
      <c r="I35" s="21">
        <v>800</v>
      </c>
      <c r="J35" s="21">
        <v>750</v>
      </c>
      <c r="K35" s="21">
        <v>700</v>
      </c>
      <c r="L35" s="21">
        <v>650</v>
      </c>
      <c r="M35" s="21">
        <v>600</v>
      </c>
      <c r="N35" s="21">
        <v>500</v>
      </c>
    </row>
    <row r="36" spans="2:14" x14ac:dyDescent="0.35">
      <c r="B36" s="46" t="s">
        <v>6</v>
      </c>
      <c r="C36">
        <v>5.1999999999999998E-2</v>
      </c>
      <c r="D36">
        <v>5.6000000000000001E-2</v>
      </c>
      <c r="E36">
        <v>5.8000000000000003E-2</v>
      </c>
      <c r="F36">
        <v>9.1999999999999998E-2</v>
      </c>
      <c r="G36">
        <v>0.113</v>
      </c>
      <c r="H36">
        <v>0.38400000000000001</v>
      </c>
      <c r="I36">
        <v>0.91900000000000004</v>
      </c>
      <c r="J36">
        <v>0.96199999999999997</v>
      </c>
      <c r="K36">
        <v>0.94799999999999995</v>
      </c>
      <c r="L36">
        <v>1.038</v>
      </c>
      <c r="M36">
        <v>0.89500000000000002</v>
      </c>
      <c r="N36">
        <v>0.78400000000000003</v>
      </c>
    </row>
    <row r="37" spans="2:14" x14ac:dyDescent="0.35">
      <c r="B37" s="45"/>
      <c r="C37">
        <v>5.6000000000000001E-2</v>
      </c>
      <c r="D37">
        <v>5.3999999999999999E-2</v>
      </c>
      <c r="E37">
        <v>6.0999999999999999E-2</v>
      </c>
      <c r="F37">
        <v>8.6999999999999994E-2</v>
      </c>
      <c r="G37">
        <v>0.11799999999999999</v>
      </c>
      <c r="H37">
        <v>0.40600000000000003</v>
      </c>
      <c r="I37">
        <v>0.82</v>
      </c>
      <c r="J37">
        <v>0.79</v>
      </c>
      <c r="K37">
        <v>0.72</v>
      </c>
      <c r="L37">
        <v>0.748</v>
      </c>
      <c r="M37">
        <v>0.76400000000000001</v>
      </c>
      <c r="N37">
        <v>0.75700000000000001</v>
      </c>
    </row>
    <row r="38" spans="2:14" ht="15" thickBot="1" x14ac:dyDescent="0.4">
      <c r="B38" s="48"/>
      <c r="C38">
        <v>5.1999999999999998E-2</v>
      </c>
      <c r="D38">
        <v>5.1999999999999998E-2</v>
      </c>
      <c r="E38">
        <v>6.2E-2</v>
      </c>
      <c r="F38">
        <v>1.6E-2</v>
      </c>
      <c r="G38">
        <v>0.126</v>
      </c>
      <c r="H38">
        <v>0.40699999999999997</v>
      </c>
      <c r="I38">
        <v>1.012</v>
      </c>
      <c r="J38">
        <v>0.877</v>
      </c>
      <c r="K38">
        <v>0.68</v>
      </c>
      <c r="L38">
        <v>0.67400000000000004</v>
      </c>
      <c r="M38">
        <v>0.66700000000000004</v>
      </c>
      <c r="N38">
        <v>0.82</v>
      </c>
    </row>
    <row r="39" spans="2:14" ht="21" customHeight="1" x14ac:dyDescent="0.5">
      <c r="B39" s="23"/>
      <c r="C39" s="47" t="s">
        <v>3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2:14" ht="15" thickBot="1" x14ac:dyDescent="0.4">
      <c r="B40" s="23"/>
      <c r="C40" s="21">
        <v>10000</v>
      </c>
      <c r="D40" s="21">
        <v>9000</v>
      </c>
      <c r="E40" s="21">
        <v>8000</v>
      </c>
      <c r="F40" s="21">
        <v>7500</v>
      </c>
      <c r="G40" s="21">
        <v>7000</v>
      </c>
      <c r="H40" s="21">
        <v>6500</v>
      </c>
      <c r="I40" s="21">
        <v>6000</v>
      </c>
      <c r="J40" s="21">
        <v>5500</v>
      </c>
      <c r="K40" s="21">
        <v>5000</v>
      </c>
      <c r="L40" s="21">
        <v>4000</v>
      </c>
      <c r="M40" s="21">
        <v>3000</v>
      </c>
      <c r="N40" s="21">
        <v>2000</v>
      </c>
    </row>
    <row r="41" spans="2:14" x14ac:dyDescent="0.35">
      <c r="B41" s="46" t="s">
        <v>64</v>
      </c>
      <c r="C41">
        <v>5.0999999999999997E-2</v>
      </c>
      <c r="D41">
        <v>8.3000000000000004E-2</v>
      </c>
      <c r="E41">
        <v>7.2999999999999995E-2</v>
      </c>
      <c r="F41">
        <v>7.4999999999999997E-2</v>
      </c>
      <c r="G41">
        <v>9.9000000000000005E-2</v>
      </c>
      <c r="H41">
        <v>0.11799999999999999</v>
      </c>
      <c r="I41">
        <v>0.11899999999999999</v>
      </c>
      <c r="J41">
        <v>0.183</v>
      </c>
      <c r="K41">
        <v>0.2</v>
      </c>
      <c r="L41">
        <v>0.219</v>
      </c>
      <c r="M41">
        <v>0.22700000000000001</v>
      </c>
      <c r="N41">
        <v>0.65400000000000003</v>
      </c>
    </row>
    <row r="42" spans="2:14" x14ac:dyDescent="0.35">
      <c r="B42" s="45"/>
      <c r="C42">
        <v>7.8E-2</v>
      </c>
      <c r="D42">
        <v>8.3000000000000004E-2</v>
      </c>
      <c r="E42">
        <v>8.6999999999999994E-2</v>
      </c>
      <c r="F42">
        <v>8.4000000000000005E-2</v>
      </c>
      <c r="G42">
        <v>0.10299999999999999</v>
      </c>
      <c r="H42">
        <v>8.4000000000000005E-2</v>
      </c>
      <c r="I42">
        <v>0.18</v>
      </c>
      <c r="J42">
        <v>0.16200000000000001</v>
      </c>
      <c r="K42">
        <v>0.13</v>
      </c>
      <c r="L42">
        <v>0.13400000000000001</v>
      </c>
      <c r="M42">
        <v>0.222</v>
      </c>
      <c r="N42">
        <v>0.47</v>
      </c>
    </row>
    <row r="43" spans="2:14" ht="15" thickBot="1" x14ac:dyDescent="0.4">
      <c r="B43" s="48"/>
      <c r="C43">
        <v>6.2E-2</v>
      </c>
      <c r="D43">
        <v>7.3999999999999996E-2</v>
      </c>
      <c r="E43">
        <v>8.5000000000000006E-2</v>
      </c>
      <c r="F43">
        <v>8.5999999999999993E-2</v>
      </c>
      <c r="G43">
        <v>0.10100000000000001</v>
      </c>
      <c r="H43">
        <v>0.112</v>
      </c>
      <c r="I43">
        <v>0.13500000000000001</v>
      </c>
      <c r="J43">
        <v>9.0999999999999998E-2</v>
      </c>
      <c r="K43">
        <v>0.13700000000000001</v>
      </c>
      <c r="L43">
        <v>0.17699999999999999</v>
      </c>
      <c r="M43">
        <v>0.48199999999999998</v>
      </c>
      <c r="N43">
        <v>0.48199999999999998</v>
      </c>
    </row>
    <row r="44" spans="2:14" x14ac:dyDescent="0.35">
      <c r="B44" s="11" t="s">
        <v>2</v>
      </c>
      <c r="C44">
        <v>0.93799999999999994</v>
      </c>
      <c r="D44">
        <v>0.82199999999999995</v>
      </c>
      <c r="E44">
        <v>0.88100000000000001</v>
      </c>
      <c r="F44">
        <v>0.874</v>
      </c>
      <c r="G44">
        <v>0.81100000000000005</v>
      </c>
      <c r="H44">
        <v>0.86699999999999999</v>
      </c>
      <c r="I44">
        <v>5.7000000000000002E-2</v>
      </c>
      <c r="J44">
        <v>5.2999999999999999E-2</v>
      </c>
      <c r="K44">
        <v>0.13900000000000001</v>
      </c>
      <c r="L44">
        <v>0.108</v>
      </c>
      <c r="M44">
        <v>5.3999999999999999E-2</v>
      </c>
      <c r="N44">
        <v>6.2E-2</v>
      </c>
    </row>
    <row r="46" spans="2:14" ht="21" customHeight="1" x14ac:dyDescent="0.5">
      <c r="C46" s="47" t="s">
        <v>3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</row>
    <row r="47" spans="2:14" ht="15" thickBot="1" x14ac:dyDescent="0.4">
      <c r="B47" t="s">
        <v>9</v>
      </c>
      <c r="C47" s="21">
        <v>2900</v>
      </c>
      <c r="D47" s="21">
        <v>2800</v>
      </c>
      <c r="E47" s="21">
        <v>2700</v>
      </c>
      <c r="F47" s="21">
        <v>2500</v>
      </c>
      <c r="G47" s="21">
        <v>2400</v>
      </c>
      <c r="H47" s="21">
        <v>2300</v>
      </c>
      <c r="I47" s="21">
        <v>2200</v>
      </c>
      <c r="J47" s="21">
        <v>2000</v>
      </c>
      <c r="K47" s="21">
        <v>1800</v>
      </c>
      <c r="L47" s="21">
        <v>1700</v>
      </c>
      <c r="M47" s="21">
        <v>1600</v>
      </c>
      <c r="N47" s="21">
        <v>1400</v>
      </c>
    </row>
    <row r="48" spans="2:14" x14ac:dyDescent="0.35">
      <c r="B48" s="49" t="s">
        <v>0</v>
      </c>
      <c r="C48" s="5">
        <f>C26-C4</f>
        <v>-1.1000000000000003E-2</v>
      </c>
      <c r="D48" s="5">
        <f t="shared" ref="D48:N48" si="0">D26-D4</f>
        <v>-1.0000000000000002E-2</v>
      </c>
      <c r="E48" s="5">
        <f t="shared" si="0"/>
        <v>-6.9999999999999993E-3</v>
      </c>
      <c r="F48" s="5">
        <f t="shared" si="0"/>
        <v>-1.1000000000000003E-2</v>
      </c>
      <c r="G48" s="5">
        <f t="shared" si="0"/>
        <v>-3.0000000000000027E-3</v>
      </c>
      <c r="H48" s="5">
        <f t="shared" si="0"/>
        <v>1.5999999999999986E-2</v>
      </c>
      <c r="I48" s="5">
        <f t="shared" si="0"/>
        <v>2.0999999999999991E-2</v>
      </c>
      <c r="J48" s="5">
        <f t="shared" si="0"/>
        <v>3.8999999999999993E-2</v>
      </c>
      <c r="K48" s="5">
        <f t="shared" si="0"/>
        <v>5.7000000000000009E-2</v>
      </c>
      <c r="L48" s="5">
        <f t="shared" si="0"/>
        <v>0.188</v>
      </c>
      <c r="M48" s="5">
        <f t="shared" si="0"/>
        <v>0.312</v>
      </c>
      <c r="N48" s="5">
        <f t="shared" si="0"/>
        <v>0.49799999999999994</v>
      </c>
    </row>
    <row r="49" spans="2:14" x14ac:dyDescent="0.35">
      <c r="B49" s="50"/>
      <c r="C49" s="5">
        <f>C27-C5</f>
        <v>-1.2000000000000004E-2</v>
      </c>
      <c r="D49" s="5">
        <f t="shared" ref="D49:N49" si="1">D27-D5</f>
        <v>-1.2000000000000004E-2</v>
      </c>
      <c r="E49" s="5">
        <f t="shared" si="1"/>
        <v>-1.4000000000000005E-2</v>
      </c>
      <c r="F49" s="5">
        <f t="shared" si="1"/>
        <v>-1.3000000000000005E-2</v>
      </c>
      <c r="G49" s="5">
        <f t="shared" si="1"/>
        <v>1.7000000000000001E-2</v>
      </c>
      <c r="H49" s="5">
        <f t="shared" si="1"/>
        <v>1.8000000000000002E-2</v>
      </c>
      <c r="I49" s="5">
        <f t="shared" si="1"/>
        <v>1.0000000000000009E-2</v>
      </c>
      <c r="J49" s="5">
        <f t="shared" si="1"/>
        <v>4.1999999999999996E-2</v>
      </c>
      <c r="K49" s="5">
        <f t="shared" si="1"/>
        <v>6.1000000000000013E-2</v>
      </c>
      <c r="L49" s="5">
        <f t="shared" si="1"/>
        <v>0.20900000000000002</v>
      </c>
      <c r="M49" s="5">
        <f t="shared" si="1"/>
        <v>0.307</v>
      </c>
      <c r="N49" s="5">
        <f t="shared" si="1"/>
        <v>0.45700000000000002</v>
      </c>
    </row>
    <row r="50" spans="2:14" ht="15" thickBot="1" x14ac:dyDescent="0.4">
      <c r="B50" s="51"/>
      <c r="C50" s="5">
        <f>C28-C6</f>
        <v>-1.5000000000000006E-2</v>
      </c>
      <c r="D50" s="5">
        <f t="shared" ref="D50:N50" si="2">D28-D6</f>
        <v>-1.0000000000000002E-2</v>
      </c>
      <c r="E50" s="5">
        <f t="shared" si="2"/>
        <v>-1.1000000000000003E-2</v>
      </c>
      <c r="F50" s="5">
        <f t="shared" si="2"/>
        <v>-2.9000000000000005E-2</v>
      </c>
      <c r="G50" s="5">
        <f t="shared" si="2"/>
        <v>1.8000000000000002E-2</v>
      </c>
      <c r="H50" s="5">
        <f t="shared" si="2"/>
        <v>2.0999999999999991E-2</v>
      </c>
      <c r="I50" s="5">
        <f t="shared" si="2"/>
        <v>2.0999999999999991E-2</v>
      </c>
      <c r="J50" s="5">
        <f t="shared" si="2"/>
        <v>3.1999999999999987E-2</v>
      </c>
      <c r="K50" s="5">
        <f t="shared" si="2"/>
        <v>6.5000000000000016E-2</v>
      </c>
      <c r="L50" s="5">
        <f t="shared" si="2"/>
        <v>0.16999999999999998</v>
      </c>
      <c r="M50" s="5">
        <f t="shared" si="2"/>
        <v>0.23799999999999999</v>
      </c>
      <c r="N50" s="5">
        <f t="shared" si="2"/>
        <v>0.438</v>
      </c>
    </row>
    <row r="51" spans="2:14" ht="21" x14ac:dyDescent="0.5">
      <c r="C51" s="47" t="s">
        <v>3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</row>
    <row r="52" spans="2:14" ht="15" thickBot="1" x14ac:dyDescent="0.4">
      <c r="C52" s="21">
        <v>12000</v>
      </c>
      <c r="D52" s="21">
        <v>11000</v>
      </c>
      <c r="E52" s="21">
        <v>10000</v>
      </c>
      <c r="F52" s="21">
        <v>9500</v>
      </c>
      <c r="G52" s="21">
        <v>9000</v>
      </c>
      <c r="H52" s="21">
        <v>8500</v>
      </c>
      <c r="I52" s="21">
        <v>8000</v>
      </c>
      <c r="J52" s="21">
        <v>7500</v>
      </c>
      <c r="K52" s="21">
        <v>7000</v>
      </c>
      <c r="L52" s="21">
        <v>6500</v>
      </c>
      <c r="M52" s="21">
        <v>6000</v>
      </c>
      <c r="N52" s="21">
        <v>5500</v>
      </c>
    </row>
    <row r="53" spans="2:14" x14ac:dyDescent="0.35">
      <c r="B53" s="49" t="s">
        <v>1</v>
      </c>
      <c r="C53" s="5">
        <f>C31-C9</f>
        <v>-0.214</v>
      </c>
      <c r="D53" s="5">
        <f t="shared" ref="D53:N53" si="3">D31-D9</f>
        <v>-0.16099999999999998</v>
      </c>
      <c r="E53" s="5">
        <f t="shared" si="3"/>
        <v>-0.39299999999999996</v>
      </c>
      <c r="F53" s="5">
        <f t="shared" si="3"/>
        <v>-7.9999999999999988E-2</v>
      </c>
      <c r="G53" s="5">
        <f t="shared" si="3"/>
        <v>-0.06</v>
      </c>
      <c r="H53" s="5">
        <f t="shared" si="3"/>
        <v>-7.2999999999999982E-2</v>
      </c>
      <c r="I53" s="5">
        <f t="shared" si="3"/>
        <v>-0.12</v>
      </c>
      <c r="J53" s="5">
        <f t="shared" si="3"/>
        <v>-0.14299999999999999</v>
      </c>
      <c r="K53" s="5">
        <f t="shared" si="3"/>
        <v>-0.106</v>
      </c>
      <c r="L53" s="5">
        <f t="shared" si="3"/>
        <v>-6.9999999999999993E-2</v>
      </c>
      <c r="M53" s="5">
        <f t="shared" si="3"/>
        <v>-4.4999999999999998E-2</v>
      </c>
      <c r="N53" s="5">
        <f t="shared" si="3"/>
        <v>1.1999999999999997E-2</v>
      </c>
    </row>
    <row r="54" spans="2:14" x14ac:dyDescent="0.35">
      <c r="B54" s="50"/>
      <c r="C54" s="5">
        <f t="shared" ref="C54:N54" si="4">C32-C10</f>
        <v>-0.21199999999999997</v>
      </c>
      <c r="D54" s="5">
        <f t="shared" si="4"/>
        <v>-0.13900000000000001</v>
      </c>
      <c r="E54" s="5">
        <f t="shared" si="4"/>
        <v>-0.32400000000000001</v>
      </c>
      <c r="F54" s="5">
        <f t="shared" si="4"/>
        <v>-0.12</v>
      </c>
      <c r="G54" s="5">
        <f t="shared" si="4"/>
        <v>-9.3000000000000027E-2</v>
      </c>
      <c r="H54" s="5">
        <f t="shared" si="4"/>
        <v>-7.8999999999999987E-2</v>
      </c>
      <c r="I54" s="5">
        <f t="shared" si="4"/>
        <v>-9.6000000000000002E-2</v>
      </c>
      <c r="J54" s="5">
        <f t="shared" si="4"/>
        <v>-8.2000000000000003E-2</v>
      </c>
      <c r="K54" s="5">
        <f t="shared" si="4"/>
        <v>-9.4E-2</v>
      </c>
      <c r="L54" s="5">
        <f t="shared" si="4"/>
        <v>-8.5999999999999993E-2</v>
      </c>
      <c r="M54" s="5">
        <f t="shared" si="4"/>
        <v>-6.0000000000000012E-2</v>
      </c>
      <c r="N54" s="5">
        <f t="shared" si="4"/>
        <v>1.2999999999999998E-2</v>
      </c>
    </row>
    <row r="55" spans="2:14" ht="15" thickBot="1" x14ac:dyDescent="0.4">
      <c r="B55" s="51"/>
      <c r="C55" s="5">
        <f t="shared" ref="C55:N55" si="5">C33-C11</f>
        <v>-0.13600000000000001</v>
      </c>
      <c r="D55" s="5">
        <f t="shared" si="5"/>
        <v>-0.16499999999999998</v>
      </c>
      <c r="E55" s="5">
        <f t="shared" si="5"/>
        <v>-0.29699999999999999</v>
      </c>
      <c r="F55" s="5">
        <f t="shared" si="5"/>
        <v>-0.09</v>
      </c>
      <c r="G55" s="5">
        <f t="shared" si="5"/>
        <v>-9.9000000000000005E-2</v>
      </c>
      <c r="H55" s="5">
        <f t="shared" si="5"/>
        <v>-7.8999999999999987E-2</v>
      </c>
      <c r="I55" s="5">
        <f t="shared" si="5"/>
        <v>-0.12799999999999997</v>
      </c>
      <c r="J55" s="5">
        <f t="shared" si="5"/>
        <v>-0.10099999999999999</v>
      </c>
      <c r="K55" s="5">
        <f t="shared" si="5"/>
        <v>-7.3999999999999996E-2</v>
      </c>
      <c r="L55" s="5">
        <f t="shared" si="5"/>
        <v>-8.4999999999999992E-2</v>
      </c>
      <c r="M55" s="5">
        <f t="shared" si="5"/>
        <v>-9.5999999999999988E-2</v>
      </c>
      <c r="N55" s="5">
        <f t="shared" si="5"/>
        <v>5.9999999999999915E-3</v>
      </c>
    </row>
    <row r="56" spans="2:14" ht="21" x14ac:dyDescent="0.5">
      <c r="C56" s="47" t="s">
        <v>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2:14" ht="15" thickBot="1" x14ac:dyDescent="0.4">
      <c r="C57" s="21">
        <v>1500</v>
      </c>
      <c r="D57" s="21">
        <v>1250</v>
      </c>
      <c r="E57" s="21">
        <v>1000</v>
      </c>
      <c r="F57" s="21">
        <v>950</v>
      </c>
      <c r="G57" s="21">
        <v>900</v>
      </c>
      <c r="H57" s="21">
        <v>850</v>
      </c>
      <c r="I57" s="21">
        <v>800</v>
      </c>
      <c r="J57" s="21">
        <v>750</v>
      </c>
      <c r="K57" s="21">
        <v>700</v>
      </c>
      <c r="L57" s="21">
        <v>650</v>
      </c>
      <c r="M57" s="21">
        <v>600</v>
      </c>
      <c r="N57" s="21">
        <v>500</v>
      </c>
    </row>
    <row r="58" spans="2:14" x14ac:dyDescent="0.35">
      <c r="B58" s="46" t="s">
        <v>6</v>
      </c>
      <c r="C58" s="5">
        <f>C36-C14</f>
        <v>-6.0000000000000053E-3</v>
      </c>
      <c r="D58" s="5">
        <f t="shared" ref="D58:N58" si="6">D36-D14</f>
        <v>-1.8999999999999996E-2</v>
      </c>
      <c r="E58" s="5">
        <f t="shared" si="6"/>
        <v>2.0000000000000018E-3</v>
      </c>
      <c r="F58" s="5">
        <f t="shared" si="6"/>
        <v>2.0000000000000004E-2</v>
      </c>
      <c r="G58" s="5">
        <f t="shared" si="6"/>
        <v>4.2999999999999997E-2</v>
      </c>
      <c r="H58" s="5">
        <f t="shared" si="6"/>
        <v>0.317</v>
      </c>
      <c r="I58" s="5">
        <f t="shared" si="6"/>
        <v>0.84800000000000009</v>
      </c>
      <c r="J58" s="5">
        <f t="shared" si="6"/>
        <v>0.88900000000000001</v>
      </c>
      <c r="K58" s="5">
        <f t="shared" si="6"/>
        <v>0.877</v>
      </c>
      <c r="L58" s="5">
        <f t="shared" si="6"/>
        <v>0.96400000000000008</v>
      </c>
      <c r="M58" s="5">
        <f t="shared" si="6"/>
        <v>0.83299999999999996</v>
      </c>
      <c r="N58" s="5">
        <f t="shared" si="6"/>
        <v>0.71500000000000008</v>
      </c>
    </row>
    <row r="59" spans="2:14" x14ac:dyDescent="0.35">
      <c r="B59" s="45"/>
      <c r="C59" s="5">
        <f t="shared" ref="C59:N59" si="7">C37-C15</f>
        <v>-3.9999999999999966E-3</v>
      </c>
      <c r="D59" s="5">
        <f t="shared" si="7"/>
        <v>1.0000000000000009E-3</v>
      </c>
      <c r="E59" s="5">
        <f t="shared" si="7"/>
        <v>2.9999999999999957E-3</v>
      </c>
      <c r="F59" s="5">
        <f t="shared" si="7"/>
        <v>2.3999999999999994E-2</v>
      </c>
      <c r="G59" s="5">
        <f t="shared" si="7"/>
        <v>4.8999999999999988E-2</v>
      </c>
      <c r="H59" s="5">
        <f t="shared" si="7"/>
        <v>0.34400000000000003</v>
      </c>
      <c r="I59" s="5">
        <f t="shared" si="7"/>
        <v>0.75299999999999989</v>
      </c>
      <c r="J59" s="5">
        <f t="shared" si="7"/>
        <v>0.71900000000000008</v>
      </c>
      <c r="K59" s="5">
        <f t="shared" si="7"/>
        <v>0.64600000000000002</v>
      </c>
      <c r="L59" s="5">
        <f t="shared" si="7"/>
        <v>0.67200000000000004</v>
      </c>
      <c r="M59" s="5">
        <f t="shared" si="7"/>
        <v>0.69799999999999995</v>
      </c>
      <c r="N59" s="5">
        <f t="shared" si="7"/>
        <v>0.68200000000000005</v>
      </c>
    </row>
    <row r="60" spans="2:14" ht="15" thickBot="1" x14ac:dyDescent="0.4">
      <c r="B60" s="48"/>
      <c r="C60" s="5">
        <f t="shared" ref="C60:N60" si="8">C38-C16</f>
        <v>-5.0000000000000044E-3</v>
      </c>
      <c r="D60" s="5">
        <f t="shared" si="8"/>
        <v>-3.0000000000000027E-3</v>
      </c>
      <c r="E60" s="5">
        <f t="shared" si="8"/>
        <v>1.0000000000000009E-3</v>
      </c>
      <c r="F60" s="5">
        <f t="shared" si="8"/>
        <v>-5.4000000000000006E-2</v>
      </c>
      <c r="G60" s="5">
        <f t="shared" si="8"/>
        <v>5.6999999999999995E-2</v>
      </c>
      <c r="H60" s="5">
        <f t="shared" si="8"/>
        <v>0.33699999999999997</v>
      </c>
      <c r="I60" s="5">
        <f t="shared" si="8"/>
        <v>0.94300000000000006</v>
      </c>
      <c r="J60" s="5">
        <f t="shared" si="8"/>
        <v>0.80800000000000005</v>
      </c>
      <c r="K60" s="5">
        <f t="shared" si="8"/>
        <v>0.6090000000000001</v>
      </c>
      <c r="L60" s="5">
        <f t="shared" si="8"/>
        <v>0.60000000000000009</v>
      </c>
      <c r="M60" s="5">
        <f t="shared" si="8"/>
        <v>0.60099999999999998</v>
      </c>
      <c r="N60" s="5">
        <f t="shared" si="8"/>
        <v>0.747</v>
      </c>
    </row>
    <row r="61" spans="2:14" ht="21" x14ac:dyDescent="0.5">
      <c r="B61" s="23"/>
      <c r="C61" s="47" t="s">
        <v>3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</row>
    <row r="62" spans="2:14" ht="15" thickBot="1" x14ac:dyDescent="0.4">
      <c r="B62" s="23"/>
      <c r="C62" s="21">
        <v>10000</v>
      </c>
      <c r="D62" s="21">
        <v>9000</v>
      </c>
      <c r="E62" s="21">
        <v>8000</v>
      </c>
      <c r="F62" s="21">
        <v>7500</v>
      </c>
      <c r="G62" s="21">
        <v>7000</v>
      </c>
      <c r="H62" s="21">
        <v>6500</v>
      </c>
      <c r="I62" s="21">
        <v>6000</v>
      </c>
      <c r="J62" s="21">
        <v>5500</v>
      </c>
      <c r="K62" s="21">
        <v>5000</v>
      </c>
      <c r="L62" s="21">
        <v>4000</v>
      </c>
      <c r="M62" s="21">
        <v>3000</v>
      </c>
      <c r="N62" s="21">
        <v>2000</v>
      </c>
    </row>
    <row r="63" spans="2:14" x14ac:dyDescent="0.35">
      <c r="B63" s="46" t="s">
        <v>64</v>
      </c>
      <c r="C63" s="5">
        <f>C41-C19</f>
        <v>-1.1000000000000003E-2</v>
      </c>
      <c r="D63" s="5">
        <f t="shared" ref="D63:N63" si="9">D41-D19</f>
        <v>1.2000000000000011E-2</v>
      </c>
      <c r="E63" s="5">
        <f t="shared" si="9"/>
        <v>-3.0000000000000027E-3</v>
      </c>
      <c r="F63" s="5">
        <f t="shared" si="9"/>
        <v>1.1999999999999997E-2</v>
      </c>
      <c r="G63" s="5">
        <f t="shared" si="9"/>
        <v>0.03</v>
      </c>
      <c r="H63" s="5">
        <f t="shared" si="9"/>
        <v>4.3999999999999997E-2</v>
      </c>
      <c r="I63" s="5">
        <f t="shared" si="9"/>
        <v>5.1999999999999991E-2</v>
      </c>
      <c r="J63" s="5">
        <f t="shared" si="9"/>
        <v>0.106</v>
      </c>
      <c r="K63" s="5">
        <f t="shared" si="9"/>
        <v>0.13</v>
      </c>
      <c r="L63" s="5">
        <f t="shared" si="9"/>
        <v>0.14800000000000002</v>
      </c>
      <c r="M63" s="5">
        <f t="shared" si="9"/>
        <v>0.15100000000000002</v>
      </c>
      <c r="N63" s="5">
        <f t="shared" si="9"/>
        <v>0.57500000000000007</v>
      </c>
    </row>
    <row r="64" spans="2:14" x14ac:dyDescent="0.35">
      <c r="B64" s="45"/>
      <c r="C64" s="5">
        <f t="shared" ref="C64:N64" si="10">C42-C20</f>
        <v>9.999999999999995E-3</v>
      </c>
      <c r="D64" s="5">
        <f t="shared" si="10"/>
        <v>1.3999999999999999E-2</v>
      </c>
      <c r="E64" s="5">
        <f t="shared" si="10"/>
        <v>1.2999999999999998E-2</v>
      </c>
      <c r="F64" s="5">
        <f t="shared" si="10"/>
        <v>1.2000000000000011E-2</v>
      </c>
      <c r="G64" s="5">
        <f t="shared" si="10"/>
        <v>2.7999999999999997E-2</v>
      </c>
      <c r="H64" s="5">
        <f t="shared" si="10"/>
        <v>1.6E-2</v>
      </c>
      <c r="I64" s="5">
        <f t="shared" si="10"/>
        <v>0.107</v>
      </c>
      <c r="J64" s="5">
        <f t="shared" si="10"/>
        <v>8.8000000000000009E-2</v>
      </c>
      <c r="K64" s="5">
        <f t="shared" si="10"/>
        <v>6.0999999999999999E-2</v>
      </c>
      <c r="L64" s="5">
        <f t="shared" si="10"/>
        <v>6.7000000000000004E-2</v>
      </c>
      <c r="M64" s="5">
        <f t="shared" si="10"/>
        <v>0.14500000000000002</v>
      </c>
      <c r="N64" s="5">
        <f t="shared" si="10"/>
        <v>0.38899999999999996</v>
      </c>
    </row>
    <row r="65" spans="2:14" ht="15" thickBot="1" x14ac:dyDescent="0.4">
      <c r="B65" s="48"/>
      <c r="C65" s="5">
        <f t="shared" ref="C65:N65" si="11">C43-C21</f>
        <v>-7.0000000000000062E-3</v>
      </c>
      <c r="D65" s="5">
        <f t="shared" si="11"/>
        <v>-2.0000000000000018E-3</v>
      </c>
      <c r="E65" s="5">
        <f t="shared" si="11"/>
        <v>1.4000000000000012E-2</v>
      </c>
      <c r="F65" s="5">
        <f t="shared" si="11"/>
        <v>7.9999999999999932E-3</v>
      </c>
      <c r="G65" s="5">
        <f t="shared" si="11"/>
        <v>3.1E-2</v>
      </c>
      <c r="H65" s="5">
        <f t="shared" si="11"/>
        <v>4.1000000000000009E-2</v>
      </c>
      <c r="I65" s="5">
        <f t="shared" si="11"/>
        <v>6.5000000000000002E-2</v>
      </c>
      <c r="J65" s="5">
        <f t="shared" si="11"/>
        <v>2.3999999999999994E-2</v>
      </c>
      <c r="K65" s="5">
        <f t="shared" si="11"/>
        <v>7.0000000000000007E-2</v>
      </c>
      <c r="L65" s="5">
        <f t="shared" si="11"/>
        <v>0.106</v>
      </c>
      <c r="M65" s="5">
        <f t="shared" si="11"/>
        <v>0.39999999999999997</v>
      </c>
      <c r="N65" s="5">
        <f t="shared" si="11"/>
        <v>0.40099999999999997</v>
      </c>
    </row>
    <row r="66" spans="2:14" ht="15" thickBot="1" x14ac:dyDescent="0.4">
      <c r="B66" s="11" t="s">
        <v>2</v>
      </c>
      <c r="C66" s="16">
        <f>C44-C22</f>
        <v>0.87799999999999989</v>
      </c>
      <c r="D66" s="17">
        <f t="shared" ref="D66:N66" si="12">D44-D22</f>
        <v>0.7609999999999999</v>
      </c>
      <c r="E66" s="17">
        <f t="shared" si="12"/>
        <v>0.81099999999999994</v>
      </c>
      <c r="F66" s="17">
        <f t="shared" si="12"/>
        <v>0.80800000000000005</v>
      </c>
      <c r="G66" s="17">
        <f t="shared" si="12"/>
        <v>0.74399999999999999</v>
      </c>
      <c r="H66" s="18">
        <f t="shared" si="12"/>
        <v>0.80099999999999993</v>
      </c>
      <c r="I66" s="5">
        <f t="shared" si="12"/>
        <v>-4.9999999999999975E-3</v>
      </c>
      <c r="J66" s="5">
        <f t="shared" si="12"/>
        <v>-1.6000000000000007E-2</v>
      </c>
      <c r="K66" s="5">
        <f t="shared" si="12"/>
        <v>8.0000000000000016E-2</v>
      </c>
      <c r="L66" s="5">
        <f t="shared" si="12"/>
        <v>4.9999999999999996E-2</v>
      </c>
      <c r="M66" s="5">
        <f t="shared" si="12"/>
        <v>-9.0000000000000011E-3</v>
      </c>
      <c r="N66" s="5">
        <f t="shared" si="12"/>
        <v>3.0000000000000027E-3</v>
      </c>
    </row>
    <row r="67" spans="2:14" x14ac:dyDescent="0.35">
      <c r="C67" s="27">
        <f>AVERAGE(C66:H66)</f>
        <v>0.80049999999999999</v>
      </c>
    </row>
    <row r="68" spans="2:14" x14ac:dyDescent="0.35">
      <c r="C68" s="28"/>
    </row>
    <row r="69" spans="2:14" ht="21" customHeight="1" x14ac:dyDescent="0.5">
      <c r="C69" s="47" t="s">
        <v>3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r="70" spans="2:14" ht="15" thickBot="1" x14ac:dyDescent="0.4">
      <c r="B70" t="s">
        <v>10</v>
      </c>
      <c r="C70" s="21">
        <v>2900</v>
      </c>
      <c r="D70" s="21">
        <v>2800</v>
      </c>
      <c r="E70" s="21">
        <v>2700</v>
      </c>
      <c r="F70" s="21">
        <v>2500</v>
      </c>
      <c r="G70" s="21">
        <v>2400</v>
      </c>
      <c r="H70" s="21">
        <v>2300</v>
      </c>
      <c r="I70" s="21">
        <v>2200</v>
      </c>
      <c r="J70" s="21">
        <v>2000</v>
      </c>
      <c r="K70" s="21">
        <v>1800</v>
      </c>
      <c r="L70" s="21">
        <v>1700</v>
      </c>
      <c r="M70" s="21">
        <v>1600</v>
      </c>
      <c r="N70" s="21">
        <v>1400</v>
      </c>
    </row>
    <row r="71" spans="2:14" x14ac:dyDescent="0.35">
      <c r="B71" s="49" t="s">
        <v>0</v>
      </c>
      <c r="C71" s="6">
        <f>C48*100/$C$67</f>
        <v>-1.3741411617738917</v>
      </c>
      <c r="D71" s="6">
        <f t="shared" ref="D71:N71" si="13">D48*100/$C$67</f>
        <v>-1.2492192379762652</v>
      </c>
      <c r="E71" s="6">
        <f t="shared" si="13"/>
        <v>-0.8744534665833853</v>
      </c>
      <c r="F71" s="6">
        <f t="shared" si="13"/>
        <v>-1.3741411617738917</v>
      </c>
      <c r="G71" s="6">
        <f t="shared" si="13"/>
        <v>-0.37476577139287981</v>
      </c>
      <c r="H71" s="6">
        <f t="shared" si="13"/>
        <v>1.9987507807620222</v>
      </c>
      <c r="I71" s="6">
        <f t="shared" si="13"/>
        <v>2.6233603997501551</v>
      </c>
      <c r="J71" s="24">
        <f t="shared" si="13"/>
        <v>4.8719550281074326</v>
      </c>
      <c r="K71" s="24">
        <f t="shared" si="13"/>
        <v>7.1205496564647106</v>
      </c>
      <c r="L71" s="6">
        <f t="shared" si="13"/>
        <v>23.485321673953781</v>
      </c>
      <c r="M71" s="6">
        <f t="shared" si="13"/>
        <v>38.975640224859461</v>
      </c>
      <c r="N71" s="6">
        <f t="shared" si="13"/>
        <v>62.211118051217987</v>
      </c>
    </row>
    <row r="72" spans="2:14" x14ac:dyDescent="0.35">
      <c r="B72" s="50"/>
      <c r="C72" s="6">
        <f t="shared" ref="C72:N83" si="14">C49*100/$C$67</f>
        <v>-1.4990630855715184</v>
      </c>
      <c r="D72" s="6">
        <f t="shared" si="14"/>
        <v>-1.4990630855715184</v>
      </c>
      <c r="E72" s="6">
        <f t="shared" si="14"/>
        <v>-1.7489069331667715</v>
      </c>
      <c r="F72" s="6">
        <f t="shared" si="14"/>
        <v>-1.623985009369145</v>
      </c>
      <c r="G72" s="6">
        <f t="shared" si="14"/>
        <v>2.1236727045596506</v>
      </c>
      <c r="H72" s="6">
        <f t="shared" si="14"/>
        <v>2.2485946283572771</v>
      </c>
      <c r="I72" s="6">
        <f t="shared" si="14"/>
        <v>1.2492192379762659</v>
      </c>
      <c r="J72" s="24">
        <f t="shared" si="14"/>
        <v>5.2467207995003111</v>
      </c>
      <c r="K72" s="24">
        <f t="shared" si="14"/>
        <v>7.6202373516552173</v>
      </c>
      <c r="L72" s="6">
        <f t="shared" si="14"/>
        <v>26.108682073703939</v>
      </c>
      <c r="M72" s="6">
        <f t="shared" si="14"/>
        <v>38.35103060587133</v>
      </c>
      <c r="N72" s="6">
        <f t="shared" si="14"/>
        <v>57.089319175515307</v>
      </c>
    </row>
    <row r="73" spans="2:14" ht="15" thickBot="1" x14ac:dyDescent="0.4">
      <c r="B73" s="51"/>
      <c r="C73" s="6">
        <f t="shared" si="14"/>
        <v>-1.8738288569643982</v>
      </c>
      <c r="D73" s="6">
        <f t="shared" si="14"/>
        <v>-1.2492192379762652</v>
      </c>
      <c r="E73" s="6">
        <f t="shared" si="14"/>
        <v>-1.3741411617738917</v>
      </c>
      <c r="F73" s="6">
        <f t="shared" si="14"/>
        <v>-3.6227357901311685</v>
      </c>
      <c r="G73" s="6">
        <f t="shared" si="14"/>
        <v>2.2485946283572771</v>
      </c>
      <c r="H73" s="6">
        <f t="shared" si="14"/>
        <v>2.6233603997501551</v>
      </c>
      <c r="I73" s="6">
        <f t="shared" si="14"/>
        <v>2.6233603997501551</v>
      </c>
      <c r="J73" s="24">
        <f t="shared" si="14"/>
        <v>3.9975015615240461</v>
      </c>
      <c r="K73" s="24">
        <f t="shared" si="14"/>
        <v>8.119925046845724</v>
      </c>
      <c r="L73" s="6">
        <f t="shared" si="14"/>
        <v>21.236727045596503</v>
      </c>
      <c r="M73" s="6">
        <f t="shared" si="14"/>
        <v>29.731417863835102</v>
      </c>
      <c r="N73" s="6">
        <f t="shared" si="14"/>
        <v>54.715802623360396</v>
      </c>
    </row>
    <row r="74" spans="2:14" ht="21" x14ac:dyDescent="0.5">
      <c r="C74" s="47" t="s">
        <v>3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r="75" spans="2:14" ht="15" thickBot="1" x14ac:dyDescent="0.4">
      <c r="C75" s="21">
        <v>12000</v>
      </c>
      <c r="D75" s="21">
        <v>11000</v>
      </c>
      <c r="E75" s="21">
        <v>10000</v>
      </c>
      <c r="F75" s="21">
        <v>9500</v>
      </c>
      <c r="G75" s="21">
        <v>9000</v>
      </c>
      <c r="H75" s="21">
        <v>8500</v>
      </c>
      <c r="I75" s="21">
        <v>8000</v>
      </c>
      <c r="J75" s="21">
        <v>7500</v>
      </c>
      <c r="K75" s="21">
        <v>7000</v>
      </c>
      <c r="L75" s="21">
        <v>6500</v>
      </c>
      <c r="M75" s="21">
        <v>6000</v>
      </c>
      <c r="N75" s="21">
        <v>5500</v>
      </c>
    </row>
    <row r="76" spans="2:14" x14ac:dyDescent="0.35">
      <c r="B76" s="49" t="s">
        <v>1</v>
      </c>
      <c r="C76" s="6">
        <f t="shared" si="14"/>
        <v>-26.733291692692067</v>
      </c>
      <c r="D76" s="6">
        <f t="shared" ref="D76:N76" si="15">D53*100/$C$67</f>
        <v>-20.112429731417862</v>
      </c>
      <c r="E76" s="6">
        <f t="shared" si="15"/>
        <v>-49.094316052467207</v>
      </c>
      <c r="F76" s="6">
        <f t="shared" si="15"/>
        <v>-9.9937539038101182</v>
      </c>
      <c r="G76" s="6">
        <f t="shared" si="15"/>
        <v>-7.4953154278575891</v>
      </c>
      <c r="H76" s="6">
        <f t="shared" si="15"/>
        <v>-9.1193004372267303</v>
      </c>
      <c r="I76" s="6">
        <f t="shared" si="15"/>
        <v>-14.990630855715178</v>
      </c>
      <c r="J76" s="6">
        <f t="shared" si="15"/>
        <v>-17.863835103060588</v>
      </c>
      <c r="K76" s="6">
        <f t="shared" si="15"/>
        <v>-13.241723922548408</v>
      </c>
      <c r="L76" s="6">
        <f t="shared" si="15"/>
        <v>-8.7445346658338536</v>
      </c>
      <c r="M76" s="24">
        <f t="shared" si="15"/>
        <v>-5.6214865708931923</v>
      </c>
      <c r="N76" s="24">
        <f t="shared" si="15"/>
        <v>1.4990630855715175</v>
      </c>
    </row>
    <row r="77" spans="2:14" x14ac:dyDescent="0.35">
      <c r="B77" s="50"/>
      <c r="C77" s="6">
        <f t="shared" si="14"/>
        <v>-26.483447845096808</v>
      </c>
      <c r="D77" s="6">
        <f t="shared" ref="D77:N77" si="16">D54*100/$C$67</f>
        <v>-17.364147407870085</v>
      </c>
      <c r="E77" s="6">
        <f t="shared" si="16"/>
        <v>-40.474703310430982</v>
      </c>
      <c r="F77" s="6">
        <f t="shared" si="16"/>
        <v>-14.990630855715178</v>
      </c>
      <c r="G77" s="6">
        <f t="shared" si="16"/>
        <v>-11.617738913179267</v>
      </c>
      <c r="H77" s="6">
        <f t="shared" si="16"/>
        <v>-9.8688319800124908</v>
      </c>
      <c r="I77" s="6">
        <f t="shared" si="16"/>
        <v>-11.992504684572141</v>
      </c>
      <c r="J77" s="6">
        <f t="shared" si="16"/>
        <v>-10.243597751405373</v>
      </c>
      <c r="K77" s="6">
        <f t="shared" si="16"/>
        <v>-11.74266083697689</v>
      </c>
      <c r="L77" s="6">
        <f t="shared" si="16"/>
        <v>-10.743285446595877</v>
      </c>
      <c r="M77" s="24">
        <f t="shared" si="16"/>
        <v>-7.49531542785759</v>
      </c>
      <c r="N77" s="24">
        <f t="shared" si="16"/>
        <v>1.6239850093691441</v>
      </c>
    </row>
    <row r="78" spans="2:14" ht="15" thickBot="1" x14ac:dyDescent="0.4">
      <c r="B78" s="51"/>
      <c r="C78" s="6">
        <f t="shared" si="14"/>
        <v>-16.989381636477205</v>
      </c>
      <c r="D78" s="6">
        <f t="shared" ref="D78:N78" si="17">D55*100/$C$67</f>
        <v>-20.612117426608364</v>
      </c>
      <c r="E78" s="6">
        <f t="shared" si="17"/>
        <v>-37.101811367895067</v>
      </c>
      <c r="F78" s="6">
        <f t="shared" si="17"/>
        <v>-11.242973141786385</v>
      </c>
      <c r="G78" s="6">
        <f t="shared" si="17"/>
        <v>-12.367270455965022</v>
      </c>
      <c r="H78" s="6">
        <f t="shared" si="17"/>
        <v>-9.8688319800124908</v>
      </c>
      <c r="I78" s="6">
        <f t="shared" si="17"/>
        <v>-15.990006246096186</v>
      </c>
      <c r="J78" s="6">
        <f t="shared" si="17"/>
        <v>-12.617114303560275</v>
      </c>
      <c r="K78" s="6">
        <f t="shared" si="17"/>
        <v>-9.2442223610243595</v>
      </c>
      <c r="L78" s="6">
        <f t="shared" si="17"/>
        <v>-10.618363522798251</v>
      </c>
      <c r="M78" s="24">
        <f t="shared" si="17"/>
        <v>-11.992504684572141</v>
      </c>
      <c r="N78" s="24">
        <f t="shared" si="17"/>
        <v>0.74953154278575795</v>
      </c>
    </row>
    <row r="79" spans="2:14" ht="21" x14ac:dyDescent="0.5">
      <c r="C79" s="47" t="s">
        <v>3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</row>
    <row r="80" spans="2:14" ht="15" thickBot="1" x14ac:dyDescent="0.4">
      <c r="C80" s="21">
        <v>1500</v>
      </c>
      <c r="D80" s="21">
        <v>1250</v>
      </c>
      <c r="E80" s="21">
        <v>1000</v>
      </c>
      <c r="F80" s="21">
        <v>950</v>
      </c>
      <c r="G80" s="21">
        <v>900</v>
      </c>
      <c r="H80" s="21">
        <v>850</v>
      </c>
      <c r="I80" s="21">
        <v>800</v>
      </c>
      <c r="J80" s="21">
        <v>750</v>
      </c>
      <c r="K80" s="21">
        <v>700</v>
      </c>
      <c r="L80" s="21">
        <v>650</v>
      </c>
      <c r="M80" s="21">
        <v>600</v>
      </c>
      <c r="N80" s="21">
        <v>500</v>
      </c>
    </row>
    <row r="81" spans="2:14" x14ac:dyDescent="0.35">
      <c r="B81" s="46" t="s">
        <v>6</v>
      </c>
      <c r="C81" s="6">
        <f t="shared" si="14"/>
        <v>-0.74953154278575962</v>
      </c>
      <c r="D81" s="6">
        <f t="shared" ref="D81:N81" si="18">D58*100/$C$67</f>
        <v>-2.3735165521549026</v>
      </c>
      <c r="E81" s="24">
        <f t="shared" si="18"/>
        <v>0.24984384759525319</v>
      </c>
      <c r="F81" s="24">
        <f t="shared" si="18"/>
        <v>2.4984384759525304</v>
      </c>
      <c r="G81" s="6">
        <f t="shared" si="18"/>
        <v>5.3716427232979385</v>
      </c>
      <c r="H81" s="6">
        <f t="shared" si="18"/>
        <v>39.600249843847593</v>
      </c>
      <c r="I81" s="6">
        <f t="shared" si="18"/>
        <v>105.93379138038728</v>
      </c>
      <c r="J81" s="6">
        <f t="shared" si="18"/>
        <v>111.05559025608996</v>
      </c>
      <c r="K81" s="6">
        <f t="shared" si="18"/>
        <v>109.55652717051844</v>
      </c>
      <c r="L81" s="6">
        <f t="shared" si="18"/>
        <v>120.42473454091194</v>
      </c>
      <c r="M81" s="6">
        <f t="shared" si="18"/>
        <v>104.05996252342285</v>
      </c>
      <c r="N81" s="6">
        <f t="shared" si="18"/>
        <v>89.319175515302959</v>
      </c>
    </row>
    <row r="82" spans="2:14" x14ac:dyDescent="0.35">
      <c r="B82" s="45"/>
      <c r="C82" s="6">
        <f t="shared" si="14"/>
        <v>-0.49968769519050554</v>
      </c>
      <c r="D82" s="6">
        <f t="shared" ref="D82:N82" si="19">D59*100/$C$67</f>
        <v>0.12492192379762659</v>
      </c>
      <c r="E82" s="24">
        <f t="shared" si="19"/>
        <v>0.37476577139287898</v>
      </c>
      <c r="F82" s="24">
        <f t="shared" si="19"/>
        <v>2.9981261711430349</v>
      </c>
      <c r="G82" s="6">
        <f t="shared" si="19"/>
        <v>6.1211742660836963</v>
      </c>
      <c r="H82" s="6">
        <f t="shared" si="19"/>
        <v>42.973141786383515</v>
      </c>
      <c r="I82" s="6">
        <f t="shared" si="19"/>
        <v>94.066208619612723</v>
      </c>
      <c r="J82" s="6">
        <f t="shared" si="19"/>
        <v>89.818863210493447</v>
      </c>
      <c r="K82" s="6">
        <f t="shared" si="19"/>
        <v>80.69956277326672</v>
      </c>
      <c r="L82" s="6">
        <f t="shared" si="19"/>
        <v>83.947532792005006</v>
      </c>
      <c r="M82" s="6">
        <f t="shared" si="19"/>
        <v>87.195502810743278</v>
      </c>
      <c r="N82" s="6">
        <f t="shared" si="19"/>
        <v>85.196752029981269</v>
      </c>
    </row>
    <row r="83" spans="2:14" ht="15" thickBot="1" x14ac:dyDescent="0.4">
      <c r="B83" s="48"/>
      <c r="C83" s="6">
        <f t="shared" si="14"/>
        <v>-0.62460961898813294</v>
      </c>
      <c r="D83" s="6">
        <f t="shared" ref="D83:N83" si="20">D60*100/$C$67</f>
        <v>-0.37476577139287981</v>
      </c>
      <c r="E83" s="24">
        <f t="shared" si="20"/>
        <v>0.12492192379762659</v>
      </c>
      <c r="F83" s="24">
        <f t="shared" si="20"/>
        <v>-6.7457838850718304</v>
      </c>
      <c r="G83" s="6">
        <f t="shared" si="20"/>
        <v>7.1205496564647088</v>
      </c>
      <c r="H83" s="6">
        <f t="shared" si="20"/>
        <v>42.098688319800118</v>
      </c>
      <c r="I83" s="6">
        <f t="shared" si="20"/>
        <v>117.80137414116179</v>
      </c>
      <c r="J83" s="6">
        <f t="shared" si="20"/>
        <v>100.93691442848221</v>
      </c>
      <c r="K83" s="6">
        <f t="shared" si="20"/>
        <v>76.077451592754542</v>
      </c>
      <c r="L83" s="6">
        <f t="shared" si="20"/>
        <v>74.953154278575894</v>
      </c>
      <c r="M83" s="6">
        <f t="shared" si="20"/>
        <v>75.078076202373509</v>
      </c>
      <c r="N83" s="6">
        <f t="shared" si="20"/>
        <v>93.316677076826991</v>
      </c>
    </row>
    <row r="84" spans="2:14" ht="21" x14ac:dyDescent="0.5">
      <c r="C84" s="47" t="s">
        <v>3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</row>
    <row r="85" spans="2:14" ht="15" thickBot="1" x14ac:dyDescent="0.4">
      <c r="C85" s="21">
        <v>10000</v>
      </c>
      <c r="D85" s="21">
        <v>9000</v>
      </c>
      <c r="E85" s="21">
        <v>8000</v>
      </c>
      <c r="F85" s="21">
        <v>7500</v>
      </c>
      <c r="G85" s="21">
        <v>7000</v>
      </c>
      <c r="H85" s="21">
        <v>6500</v>
      </c>
      <c r="I85" s="21">
        <v>6000</v>
      </c>
      <c r="J85" s="21">
        <v>5500</v>
      </c>
      <c r="K85" s="21">
        <v>5000</v>
      </c>
      <c r="L85" s="21">
        <v>4000</v>
      </c>
      <c r="M85" s="21">
        <v>3000</v>
      </c>
      <c r="N85" s="21">
        <v>2000</v>
      </c>
    </row>
    <row r="86" spans="2:14" x14ac:dyDescent="0.35">
      <c r="B86" s="46" t="s">
        <v>64</v>
      </c>
      <c r="C86" s="6">
        <f>C63*100/$C$67</f>
        <v>-1.3741411617738917</v>
      </c>
      <c r="D86" s="6">
        <f t="shared" ref="D86:N86" si="21">D63*100/$C$67</f>
        <v>1.4990630855715192</v>
      </c>
      <c r="E86" s="6">
        <f t="shared" si="21"/>
        <v>-0.37476577139287981</v>
      </c>
      <c r="F86" s="6">
        <f t="shared" si="21"/>
        <v>1.4990630855715175</v>
      </c>
      <c r="G86" s="24">
        <f t="shared" si="21"/>
        <v>3.7476577139287945</v>
      </c>
      <c r="H86" s="24">
        <f t="shared" si="21"/>
        <v>5.4965646470955649</v>
      </c>
      <c r="I86" s="6">
        <f t="shared" si="21"/>
        <v>6.4959400374765766</v>
      </c>
      <c r="J86" s="6">
        <f t="shared" si="21"/>
        <v>13.241723922548408</v>
      </c>
      <c r="K86" s="6">
        <f t="shared" si="21"/>
        <v>16.239850093691444</v>
      </c>
      <c r="L86" s="6">
        <f t="shared" si="21"/>
        <v>18.488444722048722</v>
      </c>
      <c r="M86" s="6">
        <f t="shared" si="21"/>
        <v>18.863210493441603</v>
      </c>
      <c r="N86" s="6">
        <f t="shared" si="21"/>
        <v>71.830106183635237</v>
      </c>
    </row>
    <row r="87" spans="2:14" x14ac:dyDescent="0.35">
      <c r="B87" s="45"/>
      <c r="C87" s="6">
        <f t="shared" ref="C87:N87" si="22">C64*100/$C$67</f>
        <v>1.2492192379762643</v>
      </c>
      <c r="D87" s="6">
        <f t="shared" si="22"/>
        <v>1.7489069331667706</v>
      </c>
      <c r="E87" s="6">
        <f t="shared" si="22"/>
        <v>1.6239850093691441</v>
      </c>
      <c r="F87" s="6">
        <f t="shared" si="22"/>
        <v>1.4990630855715192</v>
      </c>
      <c r="G87" s="24">
        <f t="shared" si="22"/>
        <v>3.4978138663335412</v>
      </c>
      <c r="H87" s="24">
        <f t="shared" si="22"/>
        <v>1.9987507807620239</v>
      </c>
      <c r="I87" s="6">
        <f t="shared" si="22"/>
        <v>13.366645846346033</v>
      </c>
      <c r="J87" s="6">
        <f t="shared" si="22"/>
        <v>10.993129294191132</v>
      </c>
      <c r="K87" s="6">
        <f t="shared" si="22"/>
        <v>7.6202373516552155</v>
      </c>
      <c r="L87" s="6">
        <f t="shared" si="22"/>
        <v>8.3697688944409752</v>
      </c>
      <c r="M87" s="6">
        <f t="shared" si="22"/>
        <v>18.113678950655842</v>
      </c>
      <c r="N87" s="6">
        <f t="shared" si="22"/>
        <v>48.594628357276704</v>
      </c>
    </row>
    <row r="88" spans="2:14" ht="15" thickBot="1" x14ac:dyDescent="0.4">
      <c r="B88" s="48"/>
      <c r="C88" s="6">
        <f t="shared" ref="C88:N88" si="23">C65*100/$C$67</f>
        <v>-0.87445346658338619</v>
      </c>
      <c r="D88" s="6">
        <f t="shared" si="23"/>
        <v>-0.24984384759525319</v>
      </c>
      <c r="E88" s="6">
        <f t="shared" si="23"/>
        <v>1.7489069331667724</v>
      </c>
      <c r="F88" s="6">
        <f t="shared" si="23"/>
        <v>0.99937539038101109</v>
      </c>
      <c r="G88" s="24">
        <f t="shared" si="23"/>
        <v>3.872579637726421</v>
      </c>
      <c r="H88" s="24">
        <f t="shared" si="23"/>
        <v>5.1217988757026864</v>
      </c>
      <c r="I88" s="6">
        <f t="shared" si="23"/>
        <v>8.1199250468457222</v>
      </c>
      <c r="J88" s="6">
        <f t="shared" si="23"/>
        <v>2.9981261711430349</v>
      </c>
      <c r="K88" s="6">
        <f t="shared" si="23"/>
        <v>8.7445346658338554</v>
      </c>
      <c r="L88" s="6">
        <f t="shared" si="23"/>
        <v>13.241723922548408</v>
      </c>
      <c r="M88" s="6">
        <f t="shared" si="23"/>
        <v>49.968769519050596</v>
      </c>
      <c r="N88" s="6">
        <f t="shared" si="23"/>
        <v>50.093691442848211</v>
      </c>
    </row>
  </sheetData>
  <mergeCells count="32">
    <mergeCell ref="B86:B88"/>
    <mergeCell ref="C84:N84"/>
    <mergeCell ref="C51:N51"/>
    <mergeCell ref="C56:N56"/>
    <mergeCell ref="C79:N79"/>
    <mergeCell ref="C74:N74"/>
    <mergeCell ref="B63:B65"/>
    <mergeCell ref="C69:N69"/>
    <mergeCell ref="B71:B73"/>
    <mergeCell ref="B76:B78"/>
    <mergeCell ref="B81:B83"/>
    <mergeCell ref="C61:N61"/>
    <mergeCell ref="B53:B55"/>
    <mergeCell ref="B58:B60"/>
    <mergeCell ref="B36:B38"/>
    <mergeCell ref="C24:N24"/>
    <mergeCell ref="B48:B50"/>
    <mergeCell ref="C46:N46"/>
    <mergeCell ref="C29:N29"/>
    <mergeCell ref="C34:N34"/>
    <mergeCell ref="B31:B33"/>
    <mergeCell ref="C39:N39"/>
    <mergeCell ref="B41:B43"/>
    <mergeCell ref="B4:B6"/>
    <mergeCell ref="C1:N1"/>
    <mergeCell ref="B26:B28"/>
    <mergeCell ref="B9:B11"/>
    <mergeCell ref="B14:B16"/>
    <mergeCell ref="C7:N7"/>
    <mergeCell ref="C12:N12"/>
    <mergeCell ref="C17:N17"/>
    <mergeCell ref="B19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6144-2503-4EDC-AF90-1B29E64DC8AF}">
  <dimension ref="A1:N68"/>
  <sheetViews>
    <sheetView topLeftCell="A52" workbookViewId="0">
      <selection activeCell="C64" sqref="C64:N64"/>
    </sheetView>
  </sheetViews>
  <sheetFormatPr baseColWidth="10" defaultRowHeight="14.5" x14ac:dyDescent="0.35"/>
  <sheetData>
    <row r="1" spans="1:14" ht="21" x14ac:dyDescent="0.5">
      <c r="A1" s="9" t="s">
        <v>13</v>
      </c>
      <c r="B1" s="10" t="s">
        <v>14</v>
      </c>
      <c r="C1" s="47" t="s">
        <v>3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35">
      <c r="C2" s="21">
        <v>2900</v>
      </c>
      <c r="D2" s="21">
        <v>2800</v>
      </c>
      <c r="E2" s="21">
        <v>2700</v>
      </c>
      <c r="F2" s="21">
        <v>2500</v>
      </c>
      <c r="G2" s="21">
        <v>2400</v>
      </c>
      <c r="H2" s="21">
        <v>2300</v>
      </c>
      <c r="I2" s="21">
        <v>2200</v>
      </c>
      <c r="J2" s="21">
        <v>2000</v>
      </c>
      <c r="K2" s="21">
        <v>1800</v>
      </c>
      <c r="L2" s="21">
        <v>1700</v>
      </c>
      <c r="M2" s="21">
        <v>1600</v>
      </c>
      <c r="N2" s="21">
        <v>1400</v>
      </c>
    </row>
    <row r="3" spans="1:14" ht="15" thickBot="1" x14ac:dyDescent="0.4">
      <c r="B3" s="13" t="s">
        <v>7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14" x14ac:dyDescent="0.35">
      <c r="B4" s="49" t="s">
        <v>0</v>
      </c>
      <c r="C4">
        <v>0.06</v>
      </c>
      <c r="D4">
        <v>5.8999999999999997E-2</v>
      </c>
      <c r="E4">
        <v>5.8999999999999997E-2</v>
      </c>
      <c r="F4">
        <v>6.9000000000000006E-2</v>
      </c>
      <c r="G4">
        <v>6.8000000000000005E-2</v>
      </c>
      <c r="H4">
        <v>6.9000000000000006E-2</v>
      </c>
      <c r="I4">
        <v>6.7000000000000004E-2</v>
      </c>
      <c r="J4">
        <v>6.9000000000000006E-2</v>
      </c>
      <c r="K4">
        <v>7.1999999999999995E-2</v>
      </c>
      <c r="L4">
        <v>7.4999999999999997E-2</v>
      </c>
      <c r="M4">
        <v>0.08</v>
      </c>
      <c r="N4">
        <v>6.7000000000000004E-2</v>
      </c>
    </row>
    <row r="5" spans="1:14" x14ac:dyDescent="0.35">
      <c r="B5" s="50"/>
      <c r="C5">
        <v>6.0999999999999999E-2</v>
      </c>
      <c r="D5">
        <v>5.6000000000000001E-2</v>
      </c>
      <c r="E5">
        <v>0.06</v>
      </c>
      <c r="F5">
        <v>7.2999999999999995E-2</v>
      </c>
      <c r="G5">
        <v>6.2E-2</v>
      </c>
      <c r="H5">
        <v>6.8000000000000005E-2</v>
      </c>
      <c r="I5">
        <v>6.4000000000000001E-2</v>
      </c>
      <c r="J5">
        <v>6.2E-2</v>
      </c>
      <c r="K5">
        <v>7.0999999999999994E-2</v>
      </c>
      <c r="L5">
        <v>7.2999999999999995E-2</v>
      </c>
      <c r="M5">
        <v>8.4000000000000005E-2</v>
      </c>
      <c r="N5">
        <v>7.0000000000000007E-2</v>
      </c>
    </row>
    <row r="6" spans="1:14" ht="15" thickBot="1" x14ac:dyDescent="0.4">
      <c r="B6" s="51"/>
      <c r="C6">
        <v>0.06</v>
      </c>
      <c r="D6">
        <v>5.7000000000000002E-2</v>
      </c>
      <c r="E6">
        <v>6.8000000000000005E-2</v>
      </c>
      <c r="F6">
        <v>7.0999999999999994E-2</v>
      </c>
      <c r="G6">
        <v>6.6000000000000003E-2</v>
      </c>
      <c r="H6">
        <v>5.8999999999999997E-2</v>
      </c>
      <c r="I6">
        <v>6.6000000000000003E-2</v>
      </c>
      <c r="J6">
        <v>7.4999999999999997E-2</v>
      </c>
      <c r="K6">
        <v>7.9000000000000001E-2</v>
      </c>
      <c r="L6">
        <v>7.4999999999999997E-2</v>
      </c>
      <c r="M6">
        <v>7.0000000000000007E-2</v>
      </c>
      <c r="N6">
        <v>6.9000000000000006E-2</v>
      </c>
    </row>
    <row r="7" spans="1:14" ht="21" x14ac:dyDescent="0.5">
      <c r="C7" s="47" t="s">
        <v>3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ht="15" thickBot="1" x14ac:dyDescent="0.4">
      <c r="C8" s="21">
        <v>12000</v>
      </c>
      <c r="D8" s="21">
        <v>11000</v>
      </c>
      <c r="E8" s="21">
        <v>10000</v>
      </c>
      <c r="F8" s="21">
        <v>9500</v>
      </c>
      <c r="G8" s="21">
        <v>9000</v>
      </c>
      <c r="H8" s="21">
        <v>8500</v>
      </c>
      <c r="I8" s="21">
        <v>8000</v>
      </c>
      <c r="J8" s="21">
        <v>7500</v>
      </c>
      <c r="K8" s="21">
        <v>7000</v>
      </c>
      <c r="L8" s="21">
        <v>6500</v>
      </c>
      <c r="M8" s="21">
        <v>6000</v>
      </c>
      <c r="N8" s="21">
        <v>5500</v>
      </c>
    </row>
    <row r="9" spans="1:14" x14ac:dyDescent="0.35">
      <c r="B9" s="49" t="s">
        <v>1</v>
      </c>
      <c r="C9">
        <v>0.42099999999999999</v>
      </c>
      <c r="D9">
        <v>0.35899999999999999</v>
      </c>
      <c r="E9">
        <v>0.56799999999999995</v>
      </c>
      <c r="F9">
        <v>0.24399999999999999</v>
      </c>
      <c r="G9">
        <v>0.22</v>
      </c>
      <c r="H9">
        <v>0.32700000000000001</v>
      </c>
      <c r="I9">
        <v>0.26</v>
      </c>
      <c r="J9">
        <v>0.217</v>
      </c>
      <c r="K9">
        <v>0.17299999999999999</v>
      </c>
      <c r="L9">
        <v>0.17199999999999999</v>
      </c>
      <c r="M9">
        <v>0.18</v>
      </c>
      <c r="N9">
        <v>0.14499999999999999</v>
      </c>
    </row>
    <row r="10" spans="1:14" x14ac:dyDescent="0.35">
      <c r="B10" s="50"/>
      <c r="C10">
        <v>0.44500000000000001</v>
      </c>
      <c r="D10">
        <v>0.23</v>
      </c>
      <c r="E10">
        <v>0.58199999999999996</v>
      </c>
      <c r="F10">
        <v>0.20899999999999999</v>
      </c>
      <c r="G10">
        <v>0.35399999999999998</v>
      </c>
      <c r="H10">
        <v>0.219</v>
      </c>
      <c r="I10">
        <v>0.156</v>
      </c>
      <c r="J10">
        <v>0.21299999999999999</v>
      </c>
      <c r="K10">
        <v>0.182</v>
      </c>
      <c r="L10">
        <v>0.247</v>
      </c>
      <c r="M10">
        <v>0.25800000000000001</v>
      </c>
      <c r="N10">
        <v>9.5000000000000001E-2</v>
      </c>
    </row>
    <row r="11" spans="1:14" ht="15" thickBot="1" x14ac:dyDescent="0.4">
      <c r="B11" s="51"/>
      <c r="C11">
        <v>0.249</v>
      </c>
      <c r="D11">
        <v>0.433</v>
      </c>
      <c r="E11">
        <v>0.59199999999999997</v>
      </c>
      <c r="F11">
        <v>0.29099999999999998</v>
      </c>
      <c r="G11">
        <v>0.29399999999999998</v>
      </c>
      <c r="H11">
        <v>0.17399999999999999</v>
      </c>
      <c r="I11">
        <v>0.15</v>
      </c>
      <c r="J11">
        <v>0.252</v>
      </c>
      <c r="K11">
        <v>0.191</v>
      </c>
      <c r="L11">
        <v>0.17799999999999999</v>
      </c>
      <c r="M11">
        <v>0.14599999999999999</v>
      </c>
      <c r="N11">
        <v>9.5000000000000001E-2</v>
      </c>
    </row>
    <row r="12" spans="1:14" ht="21" x14ac:dyDescent="0.5">
      <c r="C12" s="47" t="s">
        <v>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4" ht="15" thickBot="1" x14ac:dyDescent="0.4">
      <c r="C13" s="21">
        <v>1500</v>
      </c>
      <c r="D13" s="21">
        <v>1250</v>
      </c>
      <c r="E13" s="21">
        <v>1000</v>
      </c>
      <c r="F13" s="21">
        <v>950</v>
      </c>
      <c r="G13" s="21">
        <v>900</v>
      </c>
      <c r="H13" s="21">
        <v>850</v>
      </c>
      <c r="I13" s="21">
        <v>800</v>
      </c>
      <c r="J13" s="21">
        <v>750</v>
      </c>
      <c r="K13" s="21">
        <v>700</v>
      </c>
      <c r="L13" s="21">
        <v>650</v>
      </c>
      <c r="M13" s="21">
        <v>600</v>
      </c>
      <c r="N13" s="21">
        <v>500</v>
      </c>
    </row>
    <row r="14" spans="1:14" x14ac:dyDescent="0.35">
      <c r="B14" s="46" t="s">
        <v>6</v>
      </c>
      <c r="C14">
        <v>6.3E-2</v>
      </c>
      <c r="D14">
        <v>6.5000000000000002E-2</v>
      </c>
      <c r="E14">
        <v>6.3E-2</v>
      </c>
      <c r="F14">
        <v>6.2E-2</v>
      </c>
      <c r="G14">
        <v>6.7000000000000004E-2</v>
      </c>
      <c r="H14">
        <v>6.9000000000000006E-2</v>
      </c>
      <c r="I14">
        <v>7.0000000000000007E-2</v>
      </c>
      <c r="J14">
        <v>6.7000000000000004E-2</v>
      </c>
      <c r="K14">
        <v>6.6000000000000003E-2</v>
      </c>
      <c r="L14">
        <v>7.1999999999999995E-2</v>
      </c>
      <c r="M14">
        <v>7.3999999999999996E-2</v>
      </c>
      <c r="N14">
        <v>6.9000000000000006E-2</v>
      </c>
    </row>
    <row r="15" spans="1:14" x14ac:dyDescent="0.35">
      <c r="B15" s="45"/>
      <c r="C15">
        <v>6.3E-2</v>
      </c>
      <c r="D15">
        <v>6.5000000000000002E-2</v>
      </c>
      <c r="E15">
        <v>6.5000000000000002E-2</v>
      </c>
      <c r="F15">
        <v>6.5000000000000002E-2</v>
      </c>
      <c r="G15">
        <v>6.7000000000000004E-2</v>
      </c>
      <c r="H15">
        <v>6.7000000000000004E-2</v>
      </c>
      <c r="I15">
        <v>7.4999999999999997E-2</v>
      </c>
      <c r="J15">
        <v>6.9000000000000006E-2</v>
      </c>
      <c r="K15">
        <v>6.9000000000000006E-2</v>
      </c>
      <c r="L15">
        <v>7.0000000000000007E-2</v>
      </c>
      <c r="M15">
        <v>7.6999999999999999E-2</v>
      </c>
      <c r="N15">
        <v>7.1999999999999995E-2</v>
      </c>
    </row>
    <row r="16" spans="1:14" ht="15" thickBot="1" x14ac:dyDescent="0.4">
      <c r="B16" s="48"/>
      <c r="C16">
        <v>6.4000000000000001E-2</v>
      </c>
      <c r="D16">
        <v>6.4000000000000001E-2</v>
      </c>
      <c r="E16">
        <v>6.5000000000000002E-2</v>
      </c>
      <c r="F16">
        <v>6.8000000000000005E-2</v>
      </c>
      <c r="G16">
        <v>7.0000000000000007E-2</v>
      </c>
      <c r="H16">
        <v>6.9000000000000006E-2</v>
      </c>
      <c r="I16">
        <v>7.0999999999999994E-2</v>
      </c>
      <c r="J16">
        <v>6.6000000000000003E-2</v>
      </c>
      <c r="K16">
        <v>7.0000000000000007E-2</v>
      </c>
      <c r="L16">
        <v>7.3999999999999996E-2</v>
      </c>
      <c r="M16">
        <v>0.08</v>
      </c>
      <c r="N16">
        <v>7.3999999999999996E-2</v>
      </c>
    </row>
    <row r="17" spans="2:14" x14ac:dyDescent="0.35">
      <c r="B17" s="11" t="s">
        <v>2</v>
      </c>
      <c r="C17">
        <v>5.8999999999999997E-2</v>
      </c>
      <c r="D17">
        <v>6.8000000000000005E-2</v>
      </c>
      <c r="E17">
        <v>6.7000000000000004E-2</v>
      </c>
      <c r="F17">
        <v>5.8000000000000003E-2</v>
      </c>
      <c r="G17">
        <v>6.8000000000000005E-2</v>
      </c>
      <c r="H17">
        <v>6.0999999999999999E-2</v>
      </c>
      <c r="I17">
        <v>7.2999999999999995E-2</v>
      </c>
      <c r="J17">
        <v>0.06</v>
      </c>
      <c r="K17">
        <v>0.06</v>
      </c>
      <c r="L17">
        <v>6.3E-2</v>
      </c>
      <c r="M17">
        <v>6.4000000000000001E-2</v>
      </c>
      <c r="N17">
        <v>6.3E-2</v>
      </c>
    </row>
    <row r="18" spans="2:14" x14ac:dyDescent="0.35">
      <c r="B18" s="11"/>
    </row>
    <row r="19" spans="2:14" ht="21" x14ac:dyDescent="0.5">
      <c r="C19" s="47" t="s">
        <v>3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2:14" ht="15" thickBot="1" x14ac:dyDescent="0.4">
      <c r="B20" s="13" t="s">
        <v>8</v>
      </c>
      <c r="C20" s="21">
        <v>2900</v>
      </c>
      <c r="D20" s="21">
        <v>2800</v>
      </c>
      <c r="E20" s="21">
        <v>2700</v>
      </c>
      <c r="F20" s="21">
        <v>2500</v>
      </c>
      <c r="G20" s="21">
        <v>2400</v>
      </c>
      <c r="H20" s="21">
        <v>2300</v>
      </c>
      <c r="I20" s="21">
        <v>2200</v>
      </c>
      <c r="J20" s="21">
        <v>2000</v>
      </c>
      <c r="K20" s="21">
        <v>1800</v>
      </c>
      <c r="L20" s="21">
        <v>1700</v>
      </c>
      <c r="M20" s="21">
        <v>1600</v>
      </c>
      <c r="N20" s="21">
        <v>1400</v>
      </c>
    </row>
    <row r="21" spans="2:14" x14ac:dyDescent="0.35">
      <c r="B21" s="49" t="s">
        <v>0</v>
      </c>
      <c r="C21">
        <v>4.7E-2</v>
      </c>
      <c r="D21">
        <v>5.1999999999999998E-2</v>
      </c>
      <c r="E21">
        <v>5.5E-2</v>
      </c>
      <c r="F21">
        <v>6.4000000000000001E-2</v>
      </c>
      <c r="G21">
        <v>6.5000000000000002E-2</v>
      </c>
      <c r="H21">
        <v>0.28599999999999998</v>
      </c>
      <c r="I21">
        <v>0.46300000000000002</v>
      </c>
      <c r="J21">
        <v>0.60299999999999998</v>
      </c>
      <c r="K21">
        <v>0.81699999999999995</v>
      </c>
      <c r="L21">
        <v>0.72699999999999998</v>
      </c>
      <c r="M21">
        <v>0.71399999999999997</v>
      </c>
      <c r="N21">
        <v>0.81</v>
      </c>
    </row>
    <row r="22" spans="2:14" x14ac:dyDescent="0.35">
      <c r="B22" s="50"/>
      <c r="C22">
        <v>5.0999999999999997E-2</v>
      </c>
      <c r="D22">
        <v>0.05</v>
      </c>
      <c r="E22">
        <v>5.8999999999999997E-2</v>
      </c>
      <c r="F22">
        <v>5.3999999999999999E-2</v>
      </c>
      <c r="G22">
        <v>5.8000000000000003E-2</v>
      </c>
      <c r="H22">
        <v>0.25</v>
      </c>
      <c r="I22">
        <v>0.41599999999999998</v>
      </c>
      <c r="J22">
        <v>0.44600000000000001</v>
      </c>
      <c r="K22">
        <v>0.68100000000000005</v>
      </c>
      <c r="L22">
        <v>0.63400000000000001</v>
      </c>
      <c r="M22">
        <v>0.63700000000000001</v>
      </c>
      <c r="N22">
        <v>0.77700000000000002</v>
      </c>
    </row>
    <row r="23" spans="2:14" ht="15" thickBot="1" x14ac:dyDescent="0.4">
      <c r="B23" s="51"/>
      <c r="C23">
        <v>5.0999999999999997E-2</v>
      </c>
      <c r="D23">
        <v>4.9000000000000002E-2</v>
      </c>
      <c r="E23">
        <v>7.0000000000000007E-2</v>
      </c>
      <c r="F23">
        <v>6.2E-2</v>
      </c>
      <c r="G23">
        <v>6.4000000000000001E-2</v>
      </c>
      <c r="H23">
        <v>0.28199999999999997</v>
      </c>
      <c r="I23">
        <v>0.42199999999999999</v>
      </c>
      <c r="J23">
        <v>0.53700000000000003</v>
      </c>
      <c r="K23">
        <v>0.68300000000000005</v>
      </c>
      <c r="L23">
        <v>0.66500000000000004</v>
      </c>
      <c r="M23">
        <v>0.65100000000000002</v>
      </c>
      <c r="N23">
        <v>0.74399999999999999</v>
      </c>
    </row>
    <row r="24" spans="2:14" ht="21" x14ac:dyDescent="0.5">
      <c r="C24" s="47" t="s">
        <v>3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2:14" ht="15" thickBot="1" x14ac:dyDescent="0.4">
      <c r="C25" s="21">
        <v>12000</v>
      </c>
      <c r="D25" s="21">
        <v>11000</v>
      </c>
      <c r="E25" s="21">
        <v>10000</v>
      </c>
      <c r="F25" s="21">
        <v>9500</v>
      </c>
      <c r="G25" s="21">
        <v>9000</v>
      </c>
      <c r="H25" s="21">
        <v>8500</v>
      </c>
      <c r="I25" s="21">
        <v>8000</v>
      </c>
      <c r="J25" s="21">
        <v>7500</v>
      </c>
      <c r="K25" s="21">
        <v>7000</v>
      </c>
      <c r="L25" s="21">
        <v>6500</v>
      </c>
      <c r="M25" s="21">
        <v>6000</v>
      </c>
      <c r="N25" s="21">
        <v>5500</v>
      </c>
    </row>
    <row r="26" spans="2:14" x14ac:dyDescent="0.35">
      <c r="B26" s="49" t="s">
        <v>1</v>
      </c>
      <c r="C26">
        <v>0.183</v>
      </c>
      <c r="D26">
        <v>0.182</v>
      </c>
      <c r="E26">
        <v>0.218</v>
      </c>
      <c r="F26">
        <v>0.152</v>
      </c>
      <c r="G26">
        <v>0.13400000000000001</v>
      </c>
      <c r="H26">
        <v>0.161</v>
      </c>
      <c r="I26">
        <v>9.4E-2</v>
      </c>
      <c r="J26">
        <v>0.20799999999999999</v>
      </c>
      <c r="K26">
        <v>0.183</v>
      </c>
      <c r="L26">
        <v>0.48299999999999998</v>
      </c>
      <c r="M26">
        <v>0.48499999999999999</v>
      </c>
      <c r="N26">
        <v>0.48699999999999999</v>
      </c>
    </row>
    <row r="27" spans="2:14" x14ac:dyDescent="0.35">
      <c r="B27" s="50"/>
      <c r="C27">
        <v>0.184</v>
      </c>
      <c r="D27">
        <v>0.11</v>
      </c>
      <c r="E27">
        <v>0.20499999999999999</v>
      </c>
      <c r="F27">
        <v>0.13900000000000001</v>
      </c>
      <c r="G27">
        <v>0.19</v>
      </c>
      <c r="H27">
        <v>0.155</v>
      </c>
      <c r="I27">
        <v>7.9000000000000001E-2</v>
      </c>
      <c r="J27">
        <v>0.19800000000000001</v>
      </c>
      <c r="K27">
        <v>0.185</v>
      </c>
      <c r="L27">
        <v>0.30299999999999999</v>
      </c>
      <c r="M27">
        <v>0.48599999999999999</v>
      </c>
      <c r="N27">
        <v>0.46899999999999997</v>
      </c>
    </row>
    <row r="28" spans="2:14" ht="15" thickBot="1" x14ac:dyDescent="0.4">
      <c r="B28" s="51"/>
      <c r="C28">
        <v>0.12</v>
      </c>
      <c r="D28">
        <v>0.185</v>
      </c>
      <c r="E28">
        <v>0.223</v>
      </c>
      <c r="F28">
        <v>0.11600000000000001</v>
      </c>
      <c r="G28">
        <v>0.16800000000000001</v>
      </c>
      <c r="H28">
        <v>0.109</v>
      </c>
      <c r="I28">
        <v>7.1999999999999995E-2</v>
      </c>
      <c r="J28">
        <v>0.20200000000000001</v>
      </c>
      <c r="K28">
        <v>0.189</v>
      </c>
      <c r="L28">
        <v>0.377</v>
      </c>
      <c r="M28">
        <v>0.47499999999999998</v>
      </c>
      <c r="N28">
        <v>0.56499999999999995</v>
      </c>
    </row>
    <row r="29" spans="2:14" ht="21" x14ac:dyDescent="0.5">
      <c r="C29" s="47" t="s">
        <v>3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2:14" ht="15" thickBot="1" x14ac:dyDescent="0.4">
      <c r="C30" s="21">
        <v>1500</v>
      </c>
      <c r="D30" s="21">
        <v>1250</v>
      </c>
      <c r="E30" s="21">
        <v>1000</v>
      </c>
      <c r="F30" s="21">
        <v>950</v>
      </c>
      <c r="G30" s="21">
        <v>900</v>
      </c>
      <c r="H30" s="21">
        <v>850</v>
      </c>
      <c r="I30" s="21">
        <v>800</v>
      </c>
      <c r="J30" s="21">
        <v>750</v>
      </c>
      <c r="K30" s="21">
        <v>700</v>
      </c>
      <c r="L30" s="21">
        <v>650</v>
      </c>
      <c r="M30" s="21">
        <v>600</v>
      </c>
      <c r="N30" s="21">
        <v>500</v>
      </c>
    </row>
    <row r="31" spans="2:14" x14ac:dyDescent="0.35">
      <c r="B31" s="46" t="s">
        <v>6</v>
      </c>
      <c r="C31">
        <v>5.2999999999999999E-2</v>
      </c>
      <c r="D31">
        <v>5.2999999999999999E-2</v>
      </c>
      <c r="E31">
        <v>8.5999999999999993E-2</v>
      </c>
      <c r="F31">
        <v>0.1</v>
      </c>
      <c r="G31">
        <v>0.43099999999999999</v>
      </c>
      <c r="H31">
        <v>0.69799999999999995</v>
      </c>
      <c r="I31">
        <v>0.82199999999999995</v>
      </c>
      <c r="J31">
        <v>0.79600000000000004</v>
      </c>
      <c r="K31">
        <v>0.82099999999999995</v>
      </c>
      <c r="L31">
        <v>0.85699999999999998</v>
      </c>
      <c r="M31">
        <v>0.82899999999999996</v>
      </c>
      <c r="N31">
        <v>0.627</v>
      </c>
    </row>
    <row r="32" spans="2:14" x14ac:dyDescent="0.35">
      <c r="B32" s="45"/>
      <c r="C32">
        <v>5.2999999999999999E-2</v>
      </c>
      <c r="D32">
        <v>5.2999999999999999E-2</v>
      </c>
      <c r="E32">
        <v>7.8E-2</v>
      </c>
      <c r="F32">
        <v>9.9000000000000005E-2</v>
      </c>
      <c r="G32">
        <v>0.48</v>
      </c>
      <c r="H32">
        <v>0.626</v>
      </c>
      <c r="I32">
        <v>0.747</v>
      </c>
      <c r="J32">
        <v>0.86599999999999999</v>
      </c>
      <c r="K32">
        <v>0.80800000000000005</v>
      </c>
      <c r="L32">
        <v>0.88300000000000001</v>
      </c>
      <c r="M32">
        <v>0.80200000000000005</v>
      </c>
      <c r="N32">
        <v>0.751</v>
      </c>
    </row>
    <row r="33" spans="2:14" ht="15" thickBot="1" x14ac:dyDescent="0.4">
      <c r="B33" s="48"/>
      <c r="C33">
        <v>5.2999999999999999E-2</v>
      </c>
      <c r="D33">
        <v>5.3999999999999999E-2</v>
      </c>
      <c r="E33">
        <v>7.3999999999999996E-2</v>
      </c>
      <c r="F33">
        <v>9.1999999999999998E-2</v>
      </c>
      <c r="G33">
        <v>0.33300000000000002</v>
      </c>
      <c r="H33">
        <v>0.72599999999999998</v>
      </c>
      <c r="I33">
        <v>0.76900000000000002</v>
      </c>
      <c r="J33">
        <v>0.84099999999999997</v>
      </c>
      <c r="K33">
        <v>0.84899999999999998</v>
      </c>
      <c r="L33">
        <v>0.873</v>
      </c>
      <c r="M33">
        <v>0.66400000000000003</v>
      </c>
      <c r="N33">
        <v>0.77900000000000003</v>
      </c>
    </row>
    <row r="34" spans="2:14" x14ac:dyDescent="0.35">
      <c r="B34" s="11" t="s">
        <v>2</v>
      </c>
      <c r="C34">
        <v>0.79</v>
      </c>
      <c r="D34">
        <v>0.80400000000000005</v>
      </c>
      <c r="E34">
        <v>0.86399999999999999</v>
      </c>
      <c r="F34">
        <v>0.88100000000000001</v>
      </c>
      <c r="G34">
        <v>0.81100000000000005</v>
      </c>
      <c r="H34">
        <v>0.85</v>
      </c>
      <c r="I34">
        <v>0.83799999999999997</v>
      </c>
      <c r="J34">
        <v>0.79900000000000004</v>
      </c>
      <c r="K34">
        <v>0.67800000000000005</v>
      </c>
      <c r="L34">
        <v>0.69799999999999995</v>
      </c>
      <c r="M34">
        <v>0.78100000000000003</v>
      </c>
      <c r="N34">
        <v>0.85399999999999998</v>
      </c>
    </row>
    <row r="36" spans="2:14" ht="21" x14ac:dyDescent="0.5">
      <c r="C36" s="47" t="s">
        <v>3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2:14" ht="15" thickBot="1" x14ac:dyDescent="0.4">
      <c r="B37" t="s">
        <v>9</v>
      </c>
      <c r="C37" s="21">
        <v>2900</v>
      </c>
      <c r="D37" s="21">
        <v>2800</v>
      </c>
      <c r="E37" s="21">
        <v>2700</v>
      </c>
      <c r="F37" s="21">
        <v>2500</v>
      </c>
      <c r="G37" s="21">
        <v>2400</v>
      </c>
      <c r="H37" s="21">
        <v>2300</v>
      </c>
      <c r="I37" s="21">
        <v>2200</v>
      </c>
      <c r="J37" s="21">
        <v>2000</v>
      </c>
      <c r="K37" s="21">
        <v>1800</v>
      </c>
      <c r="L37" s="21">
        <v>1700</v>
      </c>
      <c r="M37" s="21">
        <v>1600</v>
      </c>
      <c r="N37" s="21">
        <v>1400</v>
      </c>
    </row>
    <row r="38" spans="2:14" x14ac:dyDescent="0.35">
      <c r="B38" s="49" t="s">
        <v>0</v>
      </c>
      <c r="C38" s="5">
        <f>C21-C4</f>
        <v>-1.2999999999999998E-2</v>
      </c>
      <c r="D38" s="5">
        <f t="shared" ref="D38:N40" si="0">D21-D4</f>
        <v>-6.9999999999999993E-3</v>
      </c>
      <c r="E38" s="5">
        <f t="shared" si="0"/>
        <v>-3.9999999999999966E-3</v>
      </c>
      <c r="F38" s="5">
        <f t="shared" si="0"/>
        <v>-5.0000000000000044E-3</v>
      </c>
      <c r="G38" s="5">
        <f t="shared" si="0"/>
        <v>-3.0000000000000027E-3</v>
      </c>
      <c r="H38" s="5">
        <f t="shared" si="0"/>
        <v>0.21699999999999997</v>
      </c>
      <c r="I38" s="5">
        <f t="shared" si="0"/>
        <v>0.39600000000000002</v>
      </c>
      <c r="J38" s="5">
        <f t="shared" si="0"/>
        <v>0.53400000000000003</v>
      </c>
      <c r="K38" s="5">
        <f t="shared" si="0"/>
        <v>0.745</v>
      </c>
      <c r="L38" s="5">
        <f t="shared" si="0"/>
        <v>0.65200000000000002</v>
      </c>
      <c r="M38" s="5">
        <f t="shared" si="0"/>
        <v>0.63400000000000001</v>
      </c>
      <c r="N38" s="5">
        <f t="shared" si="0"/>
        <v>0.7430000000000001</v>
      </c>
    </row>
    <row r="39" spans="2:14" x14ac:dyDescent="0.35">
      <c r="B39" s="50"/>
      <c r="C39" s="5">
        <f>C22-C5</f>
        <v>-1.0000000000000002E-2</v>
      </c>
      <c r="D39" s="5">
        <f t="shared" si="0"/>
        <v>-5.9999999999999984E-3</v>
      </c>
      <c r="E39" s="5">
        <f t="shared" si="0"/>
        <v>-1.0000000000000009E-3</v>
      </c>
      <c r="F39" s="5">
        <f t="shared" si="0"/>
        <v>-1.8999999999999996E-2</v>
      </c>
      <c r="G39" s="5">
        <f t="shared" si="0"/>
        <v>-3.9999999999999966E-3</v>
      </c>
      <c r="H39" s="5">
        <f t="shared" si="0"/>
        <v>0.182</v>
      </c>
      <c r="I39" s="5">
        <f t="shared" si="0"/>
        <v>0.35199999999999998</v>
      </c>
      <c r="J39" s="5">
        <f t="shared" si="0"/>
        <v>0.38400000000000001</v>
      </c>
      <c r="K39" s="5">
        <f t="shared" si="0"/>
        <v>0.6100000000000001</v>
      </c>
      <c r="L39" s="5">
        <f t="shared" si="0"/>
        <v>0.56100000000000005</v>
      </c>
      <c r="M39" s="5">
        <f t="shared" si="0"/>
        <v>0.55300000000000005</v>
      </c>
      <c r="N39" s="5">
        <f t="shared" si="0"/>
        <v>0.70700000000000007</v>
      </c>
    </row>
    <row r="40" spans="2:14" ht="15" thickBot="1" x14ac:dyDescent="0.4">
      <c r="B40" s="51"/>
      <c r="C40" s="5">
        <f>C23-C6</f>
        <v>-9.0000000000000011E-3</v>
      </c>
      <c r="D40" s="5">
        <f t="shared" si="0"/>
        <v>-8.0000000000000002E-3</v>
      </c>
      <c r="E40" s="5">
        <f t="shared" si="0"/>
        <v>2.0000000000000018E-3</v>
      </c>
      <c r="F40" s="5">
        <f t="shared" si="0"/>
        <v>-8.9999999999999941E-3</v>
      </c>
      <c r="G40" s="5">
        <f t="shared" si="0"/>
        <v>-2.0000000000000018E-3</v>
      </c>
      <c r="H40" s="5">
        <f t="shared" si="0"/>
        <v>0.22299999999999998</v>
      </c>
      <c r="I40" s="5">
        <f t="shared" si="0"/>
        <v>0.35599999999999998</v>
      </c>
      <c r="J40" s="5">
        <f t="shared" si="0"/>
        <v>0.46200000000000002</v>
      </c>
      <c r="K40" s="5">
        <f t="shared" si="0"/>
        <v>0.60400000000000009</v>
      </c>
      <c r="L40" s="5">
        <f t="shared" si="0"/>
        <v>0.59000000000000008</v>
      </c>
      <c r="M40" s="5">
        <f t="shared" si="0"/>
        <v>0.58099999999999996</v>
      </c>
      <c r="N40" s="5">
        <f t="shared" si="0"/>
        <v>0.67500000000000004</v>
      </c>
    </row>
    <row r="41" spans="2:14" ht="21" x14ac:dyDescent="0.5">
      <c r="C41" s="47" t="s">
        <v>3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2:14" ht="15" thickBot="1" x14ac:dyDescent="0.4">
      <c r="C42" s="21">
        <v>12000</v>
      </c>
      <c r="D42" s="21">
        <v>11000</v>
      </c>
      <c r="E42" s="21">
        <v>10000</v>
      </c>
      <c r="F42" s="21">
        <v>9500</v>
      </c>
      <c r="G42" s="21">
        <v>9000</v>
      </c>
      <c r="H42" s="21">
        <v>8500</v>
      </c>
      <c r="I42" s="21">
        <v>8000</v>
      </c>
      <c r="J42" s="21">
        <v>7500</v>
      </c>
      <c r="K42" s="21">
        <v>7000</v>
      </c>
      <c r="L42" s="21">
        <v>6500</v>
      </c>
      <c r="M42" s="21">
        <v>6000</v>
      </c>
      <c r="N42" s="21">
        <v>5500</v>
      </c>
    </row>
    <row r="43" spans="2:14" x14ac:dyDescent="0.35">
      <c r="B43" s="49" t="s">
        <v>1</v>
      </c>
      <c r="C43" s="5">
        <f>C26-C9</f>
        <v>-0.23799999999999999</v>
      </c>
      <c r="D43" s="5">
        <f t="shared" ref="D43:N43" si="1">D26-D9</f>
        <v>-0.17699999999999999</v>
      </c>
      <c r="E43" s="5">
        <f t="shared" si="1"/>
        <v>-0.35</v>
      </c>
      <c r="F43" s="5">
        <f t="shared" si="1"/>
        <v>-9.1999999999999998E-2</v>
      </c>
      <c r="G43" s="5">
        <f t="shared" si="1"/>
        <v>-8.5999999999999993E-2</v>
      </c>
      <c r="H43" s="5">
        <f t="shared" si="1"/>
        <v>-0.16600000000000001</v>
      </c>
      <c r="I43" s="5">
        <f t="shared" si="1"/>
        <v>-0.16600000000000001</v>
      </c>
      <c r="J43" s="5">
        <f t="shared" si="1"/>
        <v>-9.000000000000008E-3</v>
      </c>
      <c r="K43" s="5">
        <f t="shared" si="1"/>
        <v>1.0000000000000009E-2</v>
      </c>
      <c r="L43" s="5">
        <f t="shared" si="1"/>
        <v>0.311</v>
      </c>
      <c r="M43" s="5">
        <f t="shared" si="1"/>
        <v>0.30499999999999999</v>
      </c>
      <c r="N43" s="5">
        <f t="shared" si="1"/>
        <v>0.34199999999999997</v>
      </c>
    </row>
    <row r="44" spans="2:14" x14ac:dyDescent="0.35">
      <c r="B44" s="50"/>
      <c r="C44" s="5">
        <f t="shared" ref="C44:N45" si="2">C27-C10</f>
        <v>-0.26100000000000001</v>
      </c>
      <c r="D44" s="5">
        <f t="shared" si="2"/>
        <v>-0.12000000000000001</v>
      </c>
      <c r="E44" s="5">
        <f t="shared" si="2"/>
        <v>-0.377</v>
      </c>
      <c r="F44" s="5">
        <f t="shared" si="2"/>
        <v>-6.9999999999999979E-2</v>
      </c>
      <c r="G44" s="5">
        <f t="shared" si="2"/>
        <v>-0.16399999999999998</v>
      </c>
      <c r="H44" s="5">
        <f t="shared" si="2"/>
        <v>-6.4000000000000001E-2</v>
      </c>
      <c r="I44" s="5">
        <f t="shared" si="2"/>
        <v>-7.6999999999999999E-2</v>
      </c>
      <c r="J44" s="5">
        <f t="shared" si="2"/>
        <v>-1.4999999999999986E-2</v>
      </c>
      <c r="K44" s="5">
        <f t="shared" si="2"/>
        <v>3.0000000000000027E-3</v>
      </c>
      <c r="L44" s="5">
        <f t="shared" si="2"/>
        <v>5.5999999999999994E-2</v>
      </c>
      <c r="M44" s="5">
        <f t="shared" si="2"/>
        <v>0.22799999999999998</v>
      </c>
      <c r="N44" s="5">
        <f t="shared" si="2"/>
        <v>0.374</v>
      </c>
    </row>
    <row r="45" spans="2:14" ht="15" thickBot="1" x14ac:dyDescent="0.4">
      <c r="B45" s="51"/>
      <c r="C45" s="5">
        <f t="shared" si="2"/>
        <v>-0.129</v>
      </c>
      <c r="D45" s="5">
        <f t="shared" si="2"/>
        <v>-0.248</v>
      </c>
      <c r="E45" s="5">
        <f t="shared" si="2"/>
        <v>-0.36899999999999999</v>
      </c>
      <c r="F45" s="5">
        <f t="shared" si="2"/>
        <v>-0.17499999999999999</v>
      </c>
      <c r="G45" s="5">
        <f t="shared" si="2"/>
        <v>-0.12599999999999997</v>
      </c>
      <c r="H45" s="5">
        <f t="shared" si="2"/>
        <v>-6.4999999999999988E-2</v>
      </c>
      <c r="I45" s="5">
        <f t="shared" si="2"/>
        <v>-7.8E-2</v>
      </c>
      <c r="J45" s="5">
        <f t="shared" si="2"/>
        <v>-4.9999999999999989E-2</v>
      </c>
      <c r="K45" s="5">
        <f t="shared" si="2"/>
        <v>-2.0000000000000018E-3</v>
      </c>
      <c r="L45" s="5">
        <f t="shared" si="2"/>
        <v>0.19900000000000001</v>
      </c>
      <c r="M45" s="5">
        <f t="shared" si="2"/>
        <v>0.32899999999999996</v>
      </c>
      <c r="N45" s="5">
        <f t="shared" si="2"/>
        <v>0.47</v>
      </c>
    </row>
    <row r="46" spans="2:14" ht="21" x14ac:dyDescent="0.5">
      <c r="C46" s="47" t="s">
        <v>3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</row>
    <row r="47" spans="2:14" ht="15" thickBot="1" x14ac:dyDescent="0.4">
      <c r="C47" s="21">
        <v>1500</v>
      </c>
      <c r="D47" s="21">
        <v>1250</v>
      </c>
      <c r="E47" s="21">
        <v>1000</v>
      </c>
      <c r="F47" s="21">
        <v>950</v>
      </c>
      <c r="G47" s="21">
        <v>900</v>
      </c>
      <c r="H47" s="21">
        <v>850</v>
      </c>
      <c r="I47" s="21">
        <v>800</v>
      </c>
      <c r="J47" s="21">
        <v>750</v>
      </c>
      <c r="K47" s="21">
        <v>700</v>
      </c>
      <c r="L47" s="21">
        <v>650</v>
      </c>
      <c r="M47" s="21">
        <v>600</v>
      </c>
      <c r="N47" s="21">
        <v>500</v>
      </c>
    </row>
    <row r="48" spans="2:14" x14ac:dyDescent="0.35">
      <c r="B48" s="46" t="s">
        <v>6</v>
      </c>
      <c r="C48" s="5">
        <f>C31-C14</f>
        <v>-1.0000000000000002E-2</v>
      </c>
      <c r="D48" s="5">
        <f t="shared" ref="D48:N48" si="3">D31-D14</f>
        <v>-1.2000000000000004E-2</v>
      </c>
      <c r="E48" s="5">
        <f t="shared" si="3"/>
        <v>2.2999999999999993E-2</v>
      </c>
      <c r="F48" s="5">
        <f t="shared" si="3"/>
        <v>3.8000000000000006E-2</v>
      </c>
      <c r="G48" s="5">
        <f t="shared" si="3"/>
        <v>0.36399999999999999</v>
      </c>
      <c r="H48" s="5">
        <f t="shared" si="3"/>
        <v>0.629</v>
      </c>
      <c r="I48" s="5">
        <f t="shared" si="3"/>
        <v>0.752</v>
      </c>
      <c r="J48" s="5">
        <f t="shared" si="3"/>
        <v>0.72900000000000009</v>
      </c>
      <c r="K48" s="5">
        <f t="shared" si="3"/>
        <v>0.75499999999999989</v>
      </c>
      <c r="L48" s="5">
        <f t="shared" si="3"/>
        <v>0.78500000000000003</v>
      </c>
      <c r="M48" s="5">
        <f t="shared" si="3"/>
        <v>0.755</v>
      </c>
      <c r="N48" s="5">
        <f t="shared" si="3"/>
        <v>0.55800000000000005</v>
      </c>
    </row>
    <row r="49" spans="2:14" x14ac:dyDescent="0.35">
      <c r="B49" s="45"/>
      <c r="C49" s="5">
        <f t="shared" ref="C49:N51" si="4">C32-C15</f>
        <v>-1.0000000000000002E-2</v>
      </c>
      <c r="D49" s="5">
        <f t="shared" si="4"/>
        <v>-1.2000000000000004E-2</v>
      </c>
      <c r="E49" s="5">
        <f t="shared" si="4"/>
        <v>1.2999999999999998E-2</v>
      </c>
      <c r="F49" s="5">
        <f t="shared" si="4"/>
        <v>3.4000000000000002E-2</v>
      </c>
      <c r="G49" s="5">
        <f t="shared" si="4"/>
        <v>0.41299999999999998</v>
      </c>
      <c r="H49" s="5">
        <f t="shared" si="4"/>
        <v>0.55899999999999994</v>
      </c>
      <c r="I49" s="5">
        <f t="shared" si="4"/>
        <v>0.67200000000000004</v>
      </c>
      <c r="J49" s="5">
        <f t="shared" si="4"/>
        <v>0.79699999999999993</v>
      </c>
      <c r="K49" s="5">
        <f t="shared" si="4"/>
        <v>0.7390000000000001</v>
      </c>
      <c r="L49" s="5">
        <f t="shared" si="4"/>
        <v>0.81299999999999994</v>
      </c>
      <c r="M49" s="5">
        <f t="shared" si="4"/>
        <v>0.72500000000000009</v>
      </c>
      <c r="N49" s="5">
        <f t="shared" si="4"/>
        <v>0.67900000000000005</v>
      </c>
    </row>
    <row r="50" spans="2:14" ht="15" thickBot="1" x14ac:dyDescent="0.4">
      <c r="B50" s="48"/>
      <c r="C50" s="5">
        <f t="shared" si="4"/>
        <v>-1.1000000000000003E-2</v>
      </c>
      <c r="D50" s="5">
        <f t="shared" si="4"/>
        <v>-1.0000000000000002E-2</v>
      </c>
      <c r="E50" s="5">
        <f t="shared" si="4"/>
        <v>8.9999999999999941E-3</v>
      </c>
      <c r="F50" s="5">
        <f t="shared" si="4"/>
        <v>2.3999999999999994E-2</v>
      </c>
      <c r="G50" s="5">
        <f t="shared" si="4"/>
        <v>0.26300000000000001</v>
      </c>
      <c r="H50" s="5">
        <f t="shared" si="4"/>
        <v>0.65700000000000003</v>
      </c>
      <c r="I50" s="5">
        <f t="shared" si="4"/>
        <v>0.69800000000000006</v>
      </c>
      <c r="J50" s="5">
        <f t="shared" si="4"/>
        <v>0.77499999999999991</v>
      </c>
      <c r="K50" s="5">
        <f t="shared" si="4"/>
        <v>0.77899999999999991</v>
      </c>
      <c r="L50" s="5">
        <f t="shared" si="4"/>
        <v>0.79900000000000004</v>
      </c>
      <c r="M50" s="5">
        <f t="shared" si="4"/>
        <v>0.58400000000000007</v>
      </c>
      <c r="N50" s="5">
        <f t="shared" si="4"/>
        <v>0.70500000000000007</v>
      </c>
    </row>
    <row r="51" spans="2:14" ht="15" thickBot="1" x14ac:dyDescent="0.4">
      <c r="B51" s="11" t="s">
        <v>2</v>
      </c>
      <c r="C51" s="16">
        <f>C34-C17</f>
        <v>0.73100000000000009</v>
      </c>
      <c r="D51" s="17">
        <f t="shared" si="4"/>
        <v>0.73599999999999999</v>
      </c>
      <c r="E51" s="17">
        <f t="shared" si="4"/>
        <v>0.79699999999999993</v>
      </c>
      <c r="F51" s="17">
        <f t="shared" si="4"/>
        <v>0.82299999999999995</v>
      </c>
      <c r="G51" s="17">
        <f t="shared" si="4"/>
        <v>0.7430000000000001</v>
      </c>
      <c r="H51" s="18">
        <f t="shared" si="4"/>
        <v>0.78899999999999992</v>
      </c>
      <c r="I51" s="5">
        <f t="shared" si="4"/>
        <v>0.76500000000000001</v>
      </c>
      <c r="J51" s="5">
        <f t="shared" si="4"/>
        <v>0.7390000000000001</v>
      </c>
      <c r="K51" s="5">
        <f t="shared" si="4"/>
        <v>0.6180000000000001</v>
      </c>
      <c r="L51" s="5">
        <f t="shared" si="4"/>
        <v>0.63500000000000001</v>
      </c>
      <c r="M51" s="5">
        <f t="shared" si="4"/>
        <v>0.71700000000000008</v>
      </c>
      <c r="N51" s="5">
        <f t="shared" si="4"/>
        <v>0.79099999999999993</v>
      </c>
    </row>
    <row r="52" spans="2:14" x14ac:dyDescent="0.35">
      <c r="C52" s="27">
        <f>AVERAGE(C51:H51)</f>
        <v>0.76983333333333326</v>
      </c>
    </row>
    <row r="53" spans="2:14" x14ac:dyDescent="0.35">
      <c r="C53" s="28"/>
    </row>
    <row r="54" spans="2:14" ht="21" x14ac:dyDescent="0.5">
      <c r="C54" s="47" t="s">
        <v>3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</row>
    <row r="55" spans="2:14" ht="15" thickBot="1" x14ac:dyDescent="0.4">
      <c r="B55" t="s">
        <v>10</v>
      </c>
      <c r="C55" s="21">
        <v>2900</v>
      </c>
      <c r="D55" s="21">
        <v>2800</v>
      </c>
      <c r="E55" s="21">
        <v>2700</v>
      </c>
      <c r="F55" s="21">
        <v>2500</v>
      </c>
      <c r="G55" s="21">
        <v>2400</v>
      </c>
      <c r="H55" s="21">
        <v>2300</v>
      </c>
      <c r="I55" s="21">
        <v>2200</v>
      </c>
      <c r="J55" s="21">
        <v>2000</v>
      </c>
      <c r="K55" s="21">
        <v>1800</v>
      </c>
      <c r="L55" s="21">
        <v>1700</v>
      </c>
      <c r="M55" s="21">
        <v>1600</v>
      </c>
      <c r="N55" s="21">
        <v>1400</v>
      </c>
    </row>
    <row r="56" spans="2:14" x14ac:dyDescent="0.35">
      <c r="B56" s="49" t="s">
        <v>0</v>
      </c>
      <c r="C56" s="6">
        <f>C38*100/$C$52</f>
        <v>-1.6886772028577615</v>
      </c>
      <c r="D56" s="6">
        <f t="shared" ref="D56:N56" si="5">D38*100/$C$52</f>
        <v>-0.90928772461571772</v>
      </c>
      <c r="E56" s="6">
        <f t="shared" si="5"/>
        <v>-0.51959298549469546</v>
      </c>
      <c r="F56" s="24">
        <f t="shared" si="5"/>
        <v>-0.64949123186837043</v>
      </c>
      <c r="G56" s="24">
        <f t="shared" si="5"/>
        <v>-0.38969473912102226</v>
      </c>
      <c r="H56" s="6">
        <f t="shared" si="5"/>
        <v>28.187919463087244</v>
      </c>
      <c r="I56" s="6">
        <f t="shared" si="5"/>
        <v>51.43970556397489</v>
      </c>
      <c r="J56" s="29">
        <f t="shared" si="5"/>
        <v>69.365663563541901</v>
      </c>
      <c r="K56" s="29">
        <f t="shared" si="5"/>
        <v>96.774193548387103</v>
      </c>
      <c r="L56" s="6">
        <f t="shared" si="5"/>
        <v>84.693656635635435</v>
      </c>
      <c r="M56" s="6">
        <f t="shared" si="5"/>
        <v>82.355488200909292</v>
      </c>
      <c r="N56" s="6">
        <f t="shared" si="5"/>
        <v>96.514397055639776</v>
      </c>
    </row>
    <row r="57" spans="2:14" x14ac:dyDescent="0.35">
      <c r="B57" s="50"/>
      <c r="C57" s="6">
        <f t="shared" ref="C57:N68" si="6">C39*100/$C$52</f>
        <v>-1.29898246373674</v>
      </c>
      <c r="D57" s="6">
        <f t="shared" si="6"/>
        <v>-0.77938947824204363</v>
      </c>
      <c r="E57" s="6">
        <f t="shared" si="6"/>
        <v>-0.12989824637367409</v>
      </c>
      <c r="F57" s="24">
        <f t="shared" si="6"/>
        <v>-2.4680666810998049</v>
      </c>
      <c r="G57" s="24">
        <f t="shared" si="6"/>
        <v>-0.51959298549469546</v>
      </c>
      <c r="H57" s="6">
        <f t="shared" si="6"/>
        <v>23.641480840008661</v>
      </c>
      <c r="I57" s="6">
        <f t="shared" si="6"/>
        <v>45.724182723533232</v>
      </c>
      <c r="J57" s="29">
        <f t="shared" si="6"/>
        <v>49.8809266074908</v>
      </c>
      <c r="K57" s="29">
        <f t="shared" si="6"/>
        <v>79.237930287941126</v>
      </c>
      <c r="L57" s="6">
        <f t="shared" si="6"/>
        <v>72.872916215631108</v>
      </c>
      <c r="M57" s="6">
        <f t="shared" si="6"/>
        <v>71.833730244641714</v>
      </c>
      <c r="N57" s="6">
        <f t="shared" si="6"/>
        <v>91.838060186187505</v>
      </c>
    </row>
    <row r="58" spans="2:14" ht="15" thickBot="1" x14ac:dyDescent="0.4">
      <c r="B58" s="51"/>
      <c r="C58" s="6">
        <f t="shared" si="6"/>
        <v>-1.1690842173630658</v>
      </c>
      <c r="D58" s="6">
        <f t="shared" si="6"/>
        <v>-1.0391859709893918</v>
      </c>
      <c r="E58" s="6">
        <f t="shared" si="6"/>
        <v>0.25979649274734817</v>
      </c>
      <c r="F58" s="24">
        <f t="shared" si="6"/>
        <v>-1.1690842173630651</v>
      </c>
      <c r="G58" s="24">
        <f t="shared" si="6"/>
        <v>-0.25979649274734817</v>
      </c>
      <c r="H58" s="6">
        <f t="shared" si="6"/>
        <v>28.967308941329293</v>
      </c>
      <c r="I58" s="6">
        <f t="shared" si="6"/>
        <v>46.243775709027936</v>
      </c>
      <c r="J58" s="29">
        <f t="shared" si="6"/>
        <v>60.01298982463738</v>
      </c>
      <c r="K58" s="29">
        <f t="shared" si="6"/>
        <v>78.458540809699088</v>
      </c>
      <c r="L58" s="6">
        <f t="shared" si="6"/>
        <v>76.639965360467656</v>
      </c>
      <c r="M58" s="6">
        <f t="shared" si="6"/>
        <v>75.470881143104563</v>
      </c>
      <c r="N58" s="6">
        <f t="shared" si="6"/>
        <v>87.681316302229931</v>
      </c>
    </row>
    <row r="59" spans="2:14" ht="21" x14ac:dyDescent="0.5">
      <c r="C59" s="47" t="s">
        <v>3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2:14" ht="15" thickBot="1" x14ac:dyDescent="0.4">
      <c r="C60" s="21">
        <v>12000</v>
      </c>
      <c r="D60" s="21">
        <v>11000</v>
      </c>
      <c r="E60" s="21">
        <v>10000</v>
      </c>
      <c r="F60" s="21">
        <v>9500</v>
      </c>
      <c r="G60" s="21">
        <v>9000</v>
      </c>
      <c r="H60" s="21">
        <v>8500</v>
      </c>
      <c r="I60" s="21">
        <v>8000</v>
      </c>
      <c r="J60" s="21">
        <v>7500</v>
      </c>
      <c r="K60" s="21">
        <v>7000</v>
      </c>
      <c r="L60" s="21">
        <v>6500</v>
      </c>
      <c r="M60" s="21">
        <v>6000</v>
      </c>
      <c r="N60" s="21">
        <v>5500</v>
      </c>
    </row>
    <row r="61" spans="2:14" x14ac:dyDescent="0.35">
      <c r="B61" s="49" t="s">
        <v>1</v>
      </c>
      <c r="C61" s="6">
        <f t="shared" si="6"/>
        <v>-30.915782636934402</v>
      </c>
      <c r="D61" s="6">
        <f t="shared" si="6"/>
        <v>-22.99198960814029</v>
      </c>
      <c r="E61" s="6">
        <f t="shared" si="6"/>
        <v>-45.464386230785891</v>
      </c>
      <c r="F61" s="6">
        <f t="shared" si="6"/>
        <v>-11.950638666378005</v>
      </c>
      <c r="G61" s="6">
        <f t="shared" si="6"/>
        <v>-11.171249188135961</v>
      </c>
      <c r="H61" s="6">
        <f t="shared" si="6"/>
        <v>-21.563108898029881</v>
      </c>
      <c r="I61" s="6">
        <f t="shared" si="6"/>
        <v>-21.563108898029881</v>
      </c>
      <c r="J61" s="24">
        <f t="shared" si="6"/>
        <v>-1.1690842173630667</v>
      </c>
      <c r="K61" s="24">
        <f t="shared" si="6"/>
        <v>1.2989824637367409</v>
      </c>
      <c r="L61" s="6">
        <f t="shared" si="6"/>
        <v>40.398354622212608</v>
      </c>
      <c r="M61" s="6">
        <f t="shared" si="6"/>
        <v>39.618965143970563</v>
      </c>
      <c r="N61" s="6">
        <f t="shared" si="6"/>
        <v>44.42520025979649</v>
      </c>
    </row>
    <row r="62" spans="2:14" x14ac:dyDescent="0.35">
      <c r="B62" s="50"/>
      <c r="C62" s="6">
        <f t="shared" si="6"/>
        <v>-33.903442303528905</v>
      </c>
      <c r="D62" s="6">
        <f t="shared" si="6"/>
        <v>-15.587789564840879</v>
      </c>
      <c r="E62" s="6">
        <f t="shared" si="6"/>
        <v>-48.971638882875091</v>
      </c>
      <c r="F62" s="6">
        <f t="shared" si="6"/>
        <v>-9.0928772461571761</v>
      </c>
      <c r="G62" s="6">
        <f t="shared" si="6"/>
        <v>-21.303312405282529</v>
      </c>
      <c r="H62" s="6">
        <f t="shared" si="6"/>
        <v>-8.3134877679151344</v>
      </c>
      <c r="I62" s="6">
        <f t="shared" si="6"/>
        <v>-10.002164970772895</v>
      </c>
      <c r="J62" s="24">
        <f t="shared" si="6"/>
        <v>-1.9484736956051079</v>
      </c>
      <c r="K62" s="24">
        <f t="shared" si="6"/>
        <v>0.38969473912102226</v>
      </c>
      <c r="L62" s="6">
        <f t="shared" si="6"/>
        <v>7.2743017969257417</v>
      </c>
      <c r="M62" s="6">
        <f t="shared" si="6"/>
        <v>29.61680017319766</v>
      </c>
      <c r="N62" s="6">
        <f t="shared" si="6"/>
        <v>48.581944143754065</v>
      </c>
    </row>
    <row r="63" spans="2:14" ht="15" thickBot="1" x14ac:dyDescent="0.4">
      <c r="B63" s="51"/>
      <c r="C63" s="6">
        <f t="shared" si="6"/>
        <v>-16.756873782203943</v>
      </c>
      <c r="D63" s="6">
        <f t="shared" si="6"/>
        <v>-32.214765100671144</v>
      </c>
      <c r="E63" s="6">
        <f t="shared" si="6"/>
        <v>-47.93245291188569</v>
      </c>
      <c r="F63" s="6">
        <f t="shared" si="6"/>
        <v>-22.732193115392946</v>
      </c>
      <c r="G63" s="6">
        <f t="shared" si="6"/>
        <v>-16.367179043082917</v>
      </c>
      <c r="H63" s="6">
        <f t="shared" si="6"/>
        <v>-8.4433860142888069</v>
      </c>
      <c r="I63" s="6">
        <f t="shared" si="6"/>
        <v>-10.13206321714657</v>
      </c>
      <c r="J63" s="24">
        <f t="shared" si="6"/>
        <v>-6.4949123186836974</v>
      </c>
      <c r="K63" s="24">
        <f t="shared" si="6"/>
        <v>-0.25979649274734817</v>
      </c>
      <c r="L63" s="6">
        <f t="shared" si="6"/>
        <v>25.849751028361123</v>
      </c>
      <c r="M63" s="6">
        <f t="shared" si="6"/>
        <v>42.736523056938736</v>
      </c>
      <c r="N63" s="6">
        <f t="shared" si="6"/>
        <v>61.052175795626766</v>
      </c>
    </row>
    <row r="64" spans="2:14" ht="21" x14ac:dyDescent="0.5">
      <c r="C64" s="47" t="s">
        <v>3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</row>
    <row r="65" spans="2:14" ht="15" thickBot="1" x14ac:dyDescent="0.4">
      <c r="C65" s="21">
        <v>1500</v>
      </c>
      <c r="D65" s="21">
        <v>1250</v>
      </c>
      <c r="E65" s="21">
        <v>1000</v>
      </c>
      <c r="F65" s="21">
        <v>950</v>
      </c>
      <c r="G65" s="21">
        <v>900</v>
      </c>
      <c r="H65" s="21">
        <v>850</v>
      </c>
      <c r="I65" s="21">
        <v>800</v>
      </c>
      <c r="J65" s="21">
        <v>750</v>
      </c>
      <c r="K65" s="21">
        <v>700</v>
      </c>
      <c r="L65" s="21">
        <v>650</v>
      </c>
      <c r="M65" s="21">
        <v>600</v>
      </c>
      <c r="N65" s="21">
        <v>500</v>
      </c>
    </row>
    <row r="66" spans="2:14" x14ac:dyDescent="0.35">
      <c r="B66" s="46" t="s">
        <v>6</v>
      </c>
      <c r="C66" s="6">
        <f t="shared" si="6"/>
        <v>-1.29898246373674</v>
      </c>
      <c r="D66" s="24">
        <f t="shared" si="6"/>
        <v>-1.5587789564840882</v>
      </c>
      <c r="E66" s="24">
        <f t="shared" si="6"/>
        <v>2.9876596665945003</v>
      </c>
      <c r="F66" s="6">
        <f t="shared" si="6"/>
        <v>4.9361333621996115</v>
      </c>
      <c r="G66" s="6">
        <f t="shared" si="6"/>
        <v>47.282961680017323</v>
      </c>
      <c r="H66" s="6">
        <f t="shared" si="6"/>
        <v>81.705996969040925</v>
      </c>
      <c r="I66" s="6">
        <f t="shared" si="6"/>
        <v>97.683481273002826</v>
      </c>
      <c r="J66" s="6">
        <f t="shared" si="6"/>
        <v>94.69582160640833</v>
      </c>
      <c r="K66" s="6">
        <f t="shared" si="6"/>
        <v>98.073176012123824</v>
      </c>
      <c r="L66" s="6">
        <f t="shared" si="6"/>
        <v>101.97012340333407</v>
      </c>
      <c r="M66" s="6">
        <f t="shared" si="6"/>
        <v>98.073176012123852</v>
      </c>
      <c r="N66" s="6">
        <f t="shared" si="6"/>
        <v>72.483221476510082</v>
      </c>
    </row>
    <row r="67" spans="2:14" x14ac:dyDescent="0.35">
      <c r="B67" s="45"/>
      <c r="C67" s="6">
        <f t="shared" si="6"/>
        <v>-1.29898246373674</v>
      </c>
      <c r="D67" s="24">
        <f t="shared" si="6"/>
        <v>-1.5587789564840882</v>
      </c>
      <c r="E67" s="24">
        <f t="shared" si="6"/>
        <v>1.6886772028577615</v>
      </c>
      <c r="F67" s="6">
        <f t="shared" si="6"/>
        <v>4.4165403767049156</v>
      </c>
      <c r="G67" s="6">
        <f t="shared" si="6"/>
        <v>53.647975752327348</v>
      </c>
      <c r="H67" s="6">
        <f t="shared" si="6"/>
        <v>72.613119722883738</v>
      </c>
      <c r="I67" s="6">
        <f t="shared" si="6"/>
        <v>87.291621563108905</v>
      </c>
      <c r="J67" s="6">
        <f t="shared" si="6"/>
        <v>103.52890235981813</v>
      </c>
      <c r="K67" s="6">
        <f t="shared" si="6"/>
        <v>95.994804070145065</v>
      </c>
      <c r="L67" s="6">
        <f t="shared" si="6"/>
        <v>105.60727430179693</v>
      </c>
      <c r="M67" s="6">
        <f t="shared" si="6"/>
        <v>94.176228620913648</v>
      </c>
      <c r="N67" s="6">
        <f t="shared" si="6"/>
        <v>88.200909287724627</v>
      </c>
    </row>
    <row r="68" spans="2:14" ht="15" thickBot="1" x14ac:dyDescent="0.4">
      <c r="B68" s="48"/>
      <c r="C68" s="6">
        <f t="shared" si="6"/>
        <v>-1.428880710110414</v>
      </c>
      <c r="D68" s="24">
        <f t="shared" si="6"/>
        <v>-1.29898246373674</v>
      </c>
      <c r="E68" s="24">
        <f t="shared" si="6"/>
        <v>1.1690842173630651</v>
      </c>
      <c r="F68" s="6">
        <f t="shared" si="6"/>
        <v>3.1175579129681745</v>
      </c>
      <c r="G68" s="6">
        <f t="shared" si="6"/>
        <v>34.163238796276254</v>
      </c>
      <c r="H68" s="6">
        <f t="shared" si="6"/>
        <v>85.343147867503802</v>
      </c>
      <c r="I68" s="6">
        <f t="shared" si="6"/>
        <v>90.668975968824441</v>
      </c>
      <c r="J68" s="6">
        <f t="shared" si="6"/>
        <v>100.67114093959731</v>
      </c>
      <c r="K68" s="6">
        <f t="shared" si="6"/>
        <v>101.190733925092</v>
      </c>
      <c r="L68" s="6">
        <f t="shared" si="6"/>
        <v>103.7886988525655</v>
      </c>
      <c r="M68" s="6">
        <f t="shared" si="6"/>
        <v>75.860575882225604</v>
      </c>
      <c r="N68" s="6">
        <f t="shared" si="6"/>
        <v>91.578263693440149</v>
      </c>
    </row>
  </sheetData>
  <mergeCells count="24">
    <mergeCell ref="B66:B68"/>
    <mergeCell ref="C36:N36"/>
    <mergeCell ref="B38:B40"/>
    <mergeCell ref="C41:N41"/>
    <mergeCell ref="B43:B45"/>
    <mergeCell ref="C46:N46"/>
    <mergeCell ref="B48:B50"/>
    <mergeCell ref="C54:N54"/>
    <mergeCell ref="B56:B58"/>
    <mergeCell ref="C59:N59"/>
    <mergeCell ref="B61:B63"/>
    <mergeCell ref="C64:N64"/>
    <mergeCell ref="B31:B33"/>
    <mergeCell ref="C1:N1"/>
    <mergeCell ref="B4:B6"/>
    <mergeCell ref="C7:N7"/>
    <mergeCell ref="B9:B11"/>
    <mergeCell ref="C12:N12"/>
    <mergeCell ref="B14:B16"/>
    <mergeCell ref="C19:N19"/>
    <mergeCell ref="B21:B23"/>
    <mergeCell ref="C24:N24"/>
    <mergeCell ref="B26:B28"/>
    <mergeCell ref="C29:N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EBF9-5BDA-4C08-8036-3496DA99BF36}">
  <dimension ref="A2:H7"/>
  <sheetViews>
    <sheetView workbookViewId="0">
      <selection activeCell="F10" sqref="F10"/>
    </sheetView>
  </sheetViews>
  <sheetFormatPr baseColWidth="10" defaultRowHeight="14.5" x14ac:dyDescent="0.35"/>
  <cols>
    <col min="1" max="1" width="32.54296875" customWidth="1"/>
    <col min="2" max="2" width="8.36328125" customWidth="1"/>
  </cols>
  <sheetData>
    <row r="2" spans="1:8" x14ac:dyDescent="0.35">
      <c r="A2" s="7"/>
      <c r="B2" s="7"/>
      <c r="C2" s="52" t="s">
        <v>15</v>
      </c>
      <c r="D2" s="52"/>
      <c r="E2" s="52" t="s">
        <v>16</v>
      </c>
      <c r="F2" s="52"/>
      <c r="G2" s="52" t="s">
        <v>17</v>
      </c>
      <c r="H2" s="52"/>
    </row>
    <row r="3" spans="1:8" x14ac:dyDescent="0.35">
      <c r="A3" s="7"/>
      <c r="B3" s="7" t="s">
        <v>26</v>
      </c>
      <c r="C3" s="7" t="s">
        <v>18</v>
      </c>
      <c r="D3" s="7" t="s">
        <v>19</v>
      </c>
      <c r="E3" s="7" t="s">
        <v>18</v>
      </c>
      <c r="F3" s="7" t="s">
        <v>19</v>
      </c>
      <c r="G3" s="7" t="s">
        <v>18</v>
      </c>
      <c r="H3" s="7" t="s">
        <v>19</v>
      </c>
    </row>
    <row r="4" spans="1:8" x14ac:dyDescent="0.35">
      <c r="A4" s="7" t="s">
        <v>23</v>
      </c>
      <c r="B4" s="7" t="s">
        <v>20</v>
      </c>
      <c r="C4" s="7">
        <v>850</v>
      </c>
      <c r="D4" s="7">
        <v>900</v>
      </c>
      <c r="E4" s="7">
        <v>1800</v>
      </c>
      <c r="F4" s="7">
        <v>2000</v>
      </c>
      <c r="G4" s="7">
        <v>2500</v>
      </c>
      <c r="H4" s="7">
        <v>2400</v>
      </c>
    </row>
    <row r="5" spans="1:8" x14ac:dyDescent="0.35">
      <c r="A5" s="7" t="s">
        <v>24</v>
      </c>
      <c r="B5" s="7" t="s">
        <v>21</v>
      </c>
      <c r="C5" s="7">
        <v>2500</v>
      </c>
      <c r="D5" s="7">
        <v>2750</v>
      </c>
      <c r="E5" s="7">
        <v>5500</v>
      </c>
      <c r="F5" s="7">
        <v>6000</v>
      </c>
      <c r="G5" s="7">
        <v>7500</v>
      </c>
      <c r="H5" s="7">
        <v>7000</v>
      </c>
    </row>
    <row r="6" spans="1:8" x14ac:dyDescent="0.35">
      <c r="A6" s="7" t="s">
        <v>25</v>
      </c>
      <c r="B6" s="7" t="s">
        <v>22</v>
      </c>
      <c r="C6" s="7">
        <v>2500</v>
      </c>
      <c r="D6" s="7">
        <v>3000</v>
      </c>
      <c r="E6" s="7">
        <v>950</v>
      </c>
      <c r="F6" s="7">
        <v>1000</v>
      </c>
      <c r="G6" s="7">
        <v>1250</v>
      </c>
      <c r="H6" s="7">
        <v>1000</v>
      </c>
    </row>
    <row r="7" spans="1:8" x14ac:dyDescent="0.35">
      <c r="A7" s="7" t="s">
        <v>27</v>
      </c>
      <c r="B7" s="7" t="s">
        <v>28</v>
      </c>
      <c r="C7" s="7">
        <v>4900</v>
      </c>
      <c r="D7" s="7">
        <v>4950</v>
      </c>
      <c r="E7" s="7">
        <v>6500</v>
      </c>
      <c r="F7" s="7">
        <v>7000</v>
      </c>
      <c r="G7" s="7"/>
      <c r="H7" s="7"/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B1A7-A1A7-4D21-B9C9-18ADE2439D49}">
  <dimension ref="A1:AB112"/>
  <sheetViews>
    <sheetView topLeftCell="A95" workbookViewId="0">
      <selection activeCell="C108" sqref="C108"/>
    </sheetView>
  </sheetViews>
  <sheetFormatPr baseColWidth="10" defaultRowHeight="14.5" x14ac:dyDescent="0.35"/>
  <sheetData>
    <row r="1" spans="1:28" x14ac:dyDescent="0.35">
      <c r="A1" s="30" t="s">
        <v>39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35">
      <c r="A2" s="30" t="s">
        <v>40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ht="15" thickBot="1" x14ac:dyDescent="0.4"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ht="129" thickBot="1" x14ac:dyDescent="0.4">
      <c r="A4" s="32" t="s">
        <v>34</v>
      </c>
      <c r="B4" s="33" t="s">
        <v>35</v>
      </c>
      <c r="C4" s="33"/>
      <c r="D4" s="41" t="s">
        <v>59</v>
      </c>
      <c r="E4" s="41" t="s">
        <v>41</v>
      </c>
      <c r="F4" s="41" t="s">
        <v>42</v>
      </c>
      <c r="G4" s="41" t="s">
        <v>43</v>
      </c>
      <c r="H4" s="41" t="s">
        <v>36</v>
      </c>
      <c r="I4" s="41" t="s">
        <v>37</v>
      </c>
      <c r="J4" s="41" t="s">
        <v>38</v>
      </c>
      <c r="K4" s="41" t="s">
        <v>44</v>
      </c>
      <c r="L4" s="41" t="s">
        <v>45</v>
      </c>
      <c r="M4" s="41" t="s">
        <v>46</v>
      </c>
      <c r="N4" s="41" t="s">
        <v>47</v>
      </c>
      <c r="O4" s="41" t="s">
        <v>48</v>
      </c>
      <c r="P4" s="41" t="s">
        <v>49</v>
      </c>
      <c r="Q4" s="41" t="s">
        <v>50</v>
      </c>
      <c r="R4" s="41" t="s">
        <v>51</v>
      </c>
      <c r="S4" s="41" t="s">
        <v>52</v>
      </c>
      <c r="T4" s="41" t="s">
        <v>66</v>
      </c>
      <c r="U4" s="41" t="s">
        <v>67</v>
      </c>
      <c r="V4" s="41" t="s">
        <v>68</v>
      </c>
      <c r="W4" s="41" t="s">
        <v>53</v>
      </c>
      <c r="X4" s="41" t="s">
        <v>54</v>
      </c>
      <c r="Y4" s="41" t="s">
        <v>55</v>
      </c>
      <c r="Z4" s="41" t="s">
        <v>56</v>
      </c>
      <c r="AA4" s="41" t="s">
        <v>57</v>
      </c>
      <c r="AB4" s="41" t="s">
        <v>58</v>
      </c>
    </row>
    <row r="5" spans="1:28" x14ac:dyDescent="0.35">
      <c r="A5" s="34">
        <v>44541</v>
      </c>
      <c r="B5" s="35">
        <v>0.45833333333333331</v>
      </c>
      <c r="C5" s="36">
        <v>0</v>
      </c>
      <c r="D5" s="36">
        <v>20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35">
      <c r="A6" s="34"/>
      <c r="B6" s="35">
        <v>0.5</v>
      </c>
      <c r="C6" s="36">
        <v>1</v>
      </c>
      <c r="D6" s="3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35">
      <c r="A7" s="34"/>
      <c r="B7" s="35">
        <v>0.54166666666666696</v>
      </c>
      <c r="C7" s="36">
        <v>2</v>
      </c>
      <c r="D7" s="3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35">
      <c r="A8" s="34"/>
      <c r="B8" s="35">
        <v>0.58333333333333304</v>
      </c>
      <c r="C8" s="36">
        <v>3</v>
      </c>
      <c r="D8" s="3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35">
      <c r="A9" s="34"/>
      <c r="B9" s="35">
        <v>0.625</v>
      </c>
      <c r="C9" s="36">
        <v>4</v>
      </c>
      <c r="D9" s="3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35">
      <c r="A10" s="34"/>
      <c r="B10" s="35">
        <v>0.66666666666666696</v>
      </c>
      <c r="C10" s="36">
        <v>5</v>
      </c>
      <c r="D10" s="3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35">
      <c r="A11" s="34"/>
      <c r="B11" s="35">
        <v>0.70833333333333304</v>
      </c>
      <c r="C11" s="36">
        <v>6</v>
      </c>
      <c r="D11" s="3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35">
      <c r="A12" s="34"/>
      <c r="B12" s="35">
        <v>0.75</v>
      </c>
      <c r="C12" s="36">
        <v>7</v>
      </c>
      <c r="D12" s="3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35">
      <c r="A13" s="34"/>
      <c r="B13" s="35">
        <v>0.79166666666666696</v>
      </c>
      <c r="C13" s="36">
        <v>8</v>
      </c>
      <c r="D13" s="3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35">
      <c r="A14" s="34"/>
      <c r="B14" s="35">
        <v>0.83333333333333304</v>
      </c>
      <c r="C14" s="36">
        <v>9</v>
      </c>
      <c r="D14" s="3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35">
      <c r="A15" s="37"/>
      <c r="B15" s="35">
        <v>0.875</v>
      </c>
      <c r="C15" s="36">
        <v>10</v>
      </c>
      <c r="D15" s="3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35">
      <c r="A16" s="37"/>
      <c r="B16" s="35">
        <v>0.91666666666666696</v>
      </c>
      <c r="C16" s="36">
        <v>11</v>
      </c>
      <c r="D16" s="3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35">
      <c r="A17" s="37"/>
      <c r="B17" s="35">
        <v>0.95833333333333304</v>
      </c>
      <c r="C17" s="36">
        <v>12</v>
      </c>
      <c r="D17" s="3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35">
      <c r="A18" s="38"/>
      <c r="B18" s="35">
        <v>1</v>
      </c>
      <c r="C18" s="36">
        <v>13</v>
      </c>
      <c r="D18" s="3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35">
      <c r="A19" s="37"/>
      <c r="B19" s="35">
        <v>1.0416666666666701</v>
      </c>
      <c r="C19" s="36">
        <v>14</v>
      </c>
      <c r="D19" s="3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35">
      <c r="A20" s="37"/>
      <c r="B20" s="35">
        <v>1.0833333333333299</v>
      </c>
      <c r="C20" s="36">
        <v>15</v>
      </c>
      <c r="D20" s="3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35">
      <c r="A21" s="37"/>
      <c r="B21" s="35">
        <v>1.125</v>
      </c>
      <c r="C21" s="36">
        <v>16</v>
      </c>
      <c r="D21" s="3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35">
      <c r="A22" s="37"/>
      <c r="B22" s="35">
        <v>1.1666666666666701</v>
      </c>
      <c r="C22" s="36">
        <v>17</v>
      </c>
      <c r="D22" s="3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35">
      <c r="A23" s="37"/>
      <c r="B23" s="35">
        <v>1.2083333333333299</v>
      </c>
      <c r="C23" s="36">
        <v>18</v>
      </c>
      <c r="D23" s="3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35">
      <c r="A24" s="38"/>
      <c r="B24" s="35">
        <v>1.25</v>
      </c>
      <c r="C24" s="36">
        <v>19</v>
      </c>
      <c r="D24" s="3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35">
      <c r="A25" s="37"/>
      <c r="B25" s="35">
        <v>1.2916666666666701</v>
      </c>
      <c r="C25" s="36">
        <v>20</v>
      </c>
      <c r="D25" s="3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35">
      <c r="A26" s="37"/>
      <c r="B26" s="35">
        <v>1.3333333333333299</v>
      </c>
      <c r="C26" s="36">
        <v>21</v>
      </c>
      <c r="D26" s="3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35">
      <c r="A27" s="37"/>
      <c r="B27" s="35">
        <v>1.375</v>
      </c>
      <c r="C27" s="36">
        <v>22</v>
      </c>
      <c r="D27" s="3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35">
      <c r="A28" s="37"/>
      <c r="B28" s="35">
        <v>1.4166666666666701</v>
      </c>
      <c r="C28" s="36">
        <v>23</v>
      </c>
      <c r="D28" s="3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35">
      <c r="A29" s="39">
        <v>44542</v>
      </c>
      <c r="B29" s="35">
        <v>1.4583333333333299</v>
      </c>
      <c r="C29" s="36">
        <v>24</v>
      </c>
      <c r="D29" s="3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35">
      <c r="A30" s="38"/>
      <c r="B30" s="35">
        <v>1.5</v>
      </c>
      <c r="C30" s="36">
        <v>25</v>
      </c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35">
      <c r="A31" s="37"/>
      <c r="B31" s="35">
        <v>1.5416666666666701</v>
      </c>
      <c r="C31" s="36">
        <v>26</v>
      </c>
      <c r="D31" s="3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35">
      <c r="A32" s="37"/>
      <c r="B32" s="35">
        <v>1.5833333333333299</v>
      </c>
      <c r="C32" s="36">
        <v>27</v>
      </c>
      <c r="D32" s="36"/>
      <c r="E32" s="7"/>
      <c r="F32" s="7"/>
      <c r="G32" s="7"/>
      <c r="H32" s="7"/>
      <c r="I32" s="7">
        <v>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35">
      <c r="A33" s="37"/>
      <c r="B33" s="35">
        <v>1.625</v>
      </c>
      <c r="C33" s="36">
        <v>28</v>
      </c>
      <c r="D33" s="36"/>
      <c r="E33" s="7"/>
      <c r="F33" s="7"/>
      <c r="G33" s="7"/>
      <c r="H33" s="7"/>
      <c r="I33" s="7"/>
      <c r="J33" s="7">
        <v>1</v>
      </c>
      <c r="K33" s="7"/>
      <c r="L33" s="7"/>
      <c r="M33" s="7"/>
      <c r="N33" s="7"/>
      <c r="O33" s="7">
        <v>1</v>
      </c>
      <c r="P33" s="7">
        <v>1</v>
      </c>
      <c r="Q33" s="7"/>
      <c r="R33" s="7"/>
      <c r="S33" s="7">
        <v>1</v>
      </c>
      <c r="T33" s="7">
        <v>1</v>
      </c>
      <c r="U33" s="7"/>
      <c r="V33" s="7"/>
      <c r="W33" s="7"/>
      <c r="X33" s="7">
        <v>2</v>
      </c>
      <c r="Y33" s="7"/>
      <c r="Z33" s="7"/>
      <c r="AA33" s="7">
        <v>1</v>
      </c>
      <c r="AB33" s="7">
        <v>1</v>
      </c>
    </row>
    <row r="34" spans="1:28" x14ac:dyDescent="0.35">
      <c r="A34" s="37"/>
      <c r="B34" s="35">
        <v>1.6666666666666701</v>
      </c>
      <c r="C34" s="36">
        <v>29</v>
      </c>
      <c r="D34" s="36"/>
      <c r="E34" s="7"/>
      <c r="F34" s="7"/>
      <c r="G34" s="7"/>
      <c r="H34" s="7">
        <v>1</v>
      </c>
      <c r="I34" s="7">
        <v>1</v>
      </c>
      <c r="J34" s="7"/>
      <c r="K34" s="7"/>
      <c r="L34" s="7"/>
      <c r="M34" s="7">
        <v>1</v>
      </c>
      <c r="N34" s="7">
        <v>2</v>
      </c>
      <c r="O34" s="7"/>
      <c r="P34" s="7">
        <v>1</v>
      </c>
      <c r="Q34" s="7"/>
      <c r="R34" s="7">
        <v>1</v>
      </c>
      <c r="S34" s="7"/>
      <c r="T34" s="7"/>
      <c r="U34" s="7"/>
      <c r="V34" s="7">
        <v>3</v>
      </c>
      <c r="W34" s="7"/>
      <c r="X34" s="7"/>
      <c r="Y34" s="7"/>
      <c r="Z34" s="7"/>
      <c r="AA34" s="7"/>
      <c r="AB34" s="7"/>
    </row>
    <row r="35" spans="1:28" x14ac:dyDescent="0.35">
      <c r="A35" s="37"/>
      <c r="B35" s="35">
        <v>1.7083333333333299</v>
      </c>
      <c r="C35" s="36">
        <v>30</v>
      </c>
      <c r="D35" s="36"/>
      <c r="E35" s="7"/>
      <c r="F35" s="7"/>
      <c r="G35" s="7"/>
      <c r="H35" s="7">
        <v>2</v>
      </c>
      <c r="I35" s="7"/>
      <c r="J35" s="7"/>
      <c r="K35" s="7">
        <v>1</v>
      </c>
      <c r="L35" s="7"/>
      <c r="M35" s="7">
        <v>1</v>
      </c>
      <c r="N35" s="7"/>
      <c r="O35" s="7">
        <v>1</v>
      </c>
      <c r="P35" s="7">
        <v>1</v>
      </c>
      <c r="Q35" s="7"/>
      <c r="R35" s="7">
        <v>1</v>
      </c>
      <c r="S35" s="7"/>
      <c r="T35" s="7"/>
      <c r="U35" s="7">
        <v>1</v>
      </c>
      <c r="V35" s="7">
        <v>1</v>
      </c>
      <c r="W35" s="7">
        <v>1</v>
      </c>
      <c r="X35" s="7"/>
      <c r="Y35" s="7"/>
      <c r="Z35" s="7">
        <v>1</v>
      </c>
      <c r="AA35" s="7"/>
      <c r="AB35" s="7">
        <v>1</v>
      </c>
    </row>
    <row r="36" spans="1:28" x14ac:dyDescent="0.35">
      <c r="A36" s="38"/>
      <c r="B36" s="35">
        <v>1.75</v>
      </c>
      <c r="C36" s="36">
        <v>31</v>
      </c>
      <c r="D36" s="36"/>
      <c r="E36" s="7"/>
      <c r="F36" s="7"/>
      <c r="G36" s="7"/>
      <c r="H36" s="7"/>
      <c r="I36" s="7"/>
      <c r="J36" s="7"/>
      <c r="K36" s="7"/>
      <c r="L36" s="7">
        <v>1</v>
      </c>
      <c r="M36" s="7"/>
      <c r="N36" s="7"/>
      <c r="O36" s="7"/>
      <c r="P36" s="7">
        <v>1</v>
      </c>
      <c r="Q36" s="7">
        <v>2</v>
      </c>
      <c r="R36" s="7">
        <v>1</v>
      </c>
      <c r="S36" s="7">
        <v>1</v>
      </c>
      <c r="T36" s="7">
        <v>2</v>
      </c>
      <c r="U36" s="7">
        <v>1</v>
      </c>
      <c r="V36" s="7"/>
      <c r="W36" s="7">
        <v>1</v>
      </c>
      <c r="X36" s="7">
        <v>2</v>
      </c>
      <c r="Y36" s="7"/>
      <c r="Z36" s="7">
        <v>1</v>
      </c>
      <c r="AA36" s="7"/>
      <c r="AB36" s="7"/>
    </row>
    <row r="37" spans="1:28" x14ac:dyDescent="0.35">
      <c r="A37" s="37"/>
      <c r="B37" s="35">
        <v>1.7916666666666701</v>
      </c>
      <c r="C37" s="36">
        <v>32</v>
      </c>
      <c r="D37" s="36"/>
      <c r="E37" s="7"/>
      <c r="F37" s="7"/>
      <c r="G37" s="7"/>
      <c r="H37" s="7">
        <v>1</v>
      </c>
      <c r="I37" s="7">
        <v>1</v>
      </c>
      <c r="J37" s="7">
        <v>4</v>
      </c>
      <c r="K37" s="7">
        <v>1</v>
      </c>
      <c r="L37" s="7"/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/>
      <c r="T37" s="7"/>
      <c r="U37" s="7">
        <v>2</v>
      </c>
      <c r="V37" s="7"/>
      <c r="W37" s="7">
        <v>1</v>
      </c>
      <c r="X37" s="7"/>
      <c r="Y37" s="7">
        <v>1</v>
      </c>
      <c r="Z37" s="7">
        <v>2</v>
      </c>
      <c r="AA37" s="7">
        <v>1</v>
      </c>
      <c r="AB37" s="7">
        <v>1</v>
      </c>
    </row>
    <row r="38" spans="1:28" x14ac:dyDescent="0.35">
      <c r="A38" s="37"/>
      <c r="B38" s="35">
        <v>1.8333333333333299</v>
      </c>
      <c r="C38" s="36">
        <v>33</v>
      </c>
      <c r="D38" s="36"/>
      <c r="E38" s="7"/>
      <c r="F38" s="7"/>
      <c r="G38" s="7"/>
      <c r="H38" s="7">
        <v>1</v>
      </c>
      <c r="I38" s="7"/>
      <c r="J38" s="7"/>
      <c r="K38" s="7"/>
      <c r="L38" s="7"/>
      <c r="M38" s="7">
        <v>1</v>
      </c>
      <c r="N38" s="7"/>
      <c r="O38" s="7"/>
      <c r="P38" s="7">
        <v>1</v>
      </c>
      <c r="Q38" s="7">
        <v>2</v>
      </c>
      <c r="R38" s="7">
        <v>1</v>
      </c>
      <c r="S38" s="7">
        <v>1</v>
      </c>
      <c r="T38" s="7"/>
      <c r="U38" s="7">
        <v>1</v>
      </c>
      <c r="V38" s="7">
        <v>1</v>
      </c>
      <c r="W38" s="7"/>
      <c r="X38" s="7"/>
      <c r="Y38" s="7"/>
      <c r="Z38" s="7">
        <v>4</v>
      </c>
      <c r="AA38" s="7">
        <v>2</v>
      </c>
      <c r="AB38" s="7">
        <v>1</v>
      </c>
    </row>
    <row r="39" spans="1:28" x14ac:dyDescent="0.35">
      <c r="A39" s="37"/>
      <c r="B39" s="35">
        <v>1.875</v>
      </c>
      <c r="C39" s="36">
        <v>34</v>
      </c>
      <c r="D39" s="36"/>
      <c r="E39" s="7"/>
      <c r="F39" s="7"/>
      <c r="G39" s="7"/>
      <c r="H39" s="7"/>
      <c r="I39" s="7"/>
      <c r="J39" s="7"/>
      <c r="K39" s="7"/>
      <c r="L39" s="7"/>
      <c r="M39" s="7"/>
      <c r="N39" s="7"/>
      <c r="O39" s="7">
        <v>2</v>
      </c>
      <c r="P39" s="7">
        <v>2</v>
      </c>
      <c r="Q39" s="7"/>
      <c r="R39" s="7"/>
      <c r="S39" s="7">
        <v>1</v>
      </c>
      <c r="T39" s="7">
        <v>2</v>
      </c>
      <c r="U39" s="7"/>
      <c r="V39" s="7"/>
      <c r="W39" s="7"/>
      <c r="X39" s="7">
        <v>1</v>
      </c>
      <c r="Y39" s="7"/>
      <c r="Z39" s="7"/>
      <c r="AA39" s="7">
        <v>1</v>
      </c>
      <c r="AB39" s="7">
        <v>1</v>
      </c>
    </row>
    <row r="40" spans="1:28" x14ac:dyDescent="0.35">
      <c r="A40" s="37"/>
      <c r="B40" s="35">
        <v>1.9166666666666701</v>
      </c>
      <c r="C40" s="36">
        <v>35</v>
      </c>
      <c r="D40" s="36"/>
      <c r="E40" s="7"/>
      <c r="F40" s="7"/>
      <c r="G40" s="7"/>
      <c r="H40" s="7">
        <v>2</v>
      </c>
      <c r="I40" s="7">
        <v>1</v>
      </c>
      <c r="J40" s="7"/>
      <c r="K40" s="7"/>
      <c r="L40" s="7"/>
      <c r="M40" s="7"/>
      <c r="N40" s="7">
        <v>2</v>
      </c>
      <c r="O40" s="7"/>
      <c r="P40" s="7">
        <v>1</v>
      </c>
      <c r="Q40" s="7"/>
      <c r="R40" s="7">
        <v>1</v>
      </c>
      <c r="S40" s="7"/>
      <c r="T40" s="7"/>
      <c r="U40" s="7">
        <v>2</v>
      </c>
      <c r="V40" s="7">
        <v>2</v>
      </c>
      <c r="W40" s="7">
        <v>1</v>
      </c>
      <c r="X40" s="7">
        <v>1</v>
      </c>
      <c r="Y40" s="7">
        <v>1</v>
      </c>
      <c r="Z40" s="7"/>
      <c r="AA40" s="7"/>
      <c r="AB40" s="7">
        <v>2</v>
      </c>
    </row>
    <row r="41" spans="1:28" x14ac:dyDescent="0.35">
      <c r="A41" s="37"/>
      <c r="B41" s="35">
        <v>1.9583333333333299</v>
      </c>
      <c r="C41" s="36">
        <v>36</v>
      </c>
      <c r="D41" s="36"/>
      <c r="E41" s="7"/>
      <c r="F41" s="7"/>
      <c r="G41" s="7"/>
      <c r="H41" s="7"/>
      <c r="I41" s="7">
        <v>2</v>
      </c>
      <c r="J41" s="7"/>
      <c r="K41" s="7"/>
      <c r="L41" s="7"/>
      <c r="M41" s="7"/>
      <c r="N41" s="7"/>
      <c r="O41" s="7"/>
      <c r="P41" s="7"/>
      <c r="Q41" s="7">
        <v>1</v>
      </c>
      <c r="R41" s="7"/>
      <c r="S41" s="7"/>
      <c r="T41" s="7"/>
      <c r="U41" s="7"/>
      <c r="V41" s="7"/>
      <c r="W41" s="7">
        <v>1</v>
      </c>
      <c r="X41" s="7"/>
      <c r="Y41" s="7"/>
      <c r="Z41" s="7">
        <v>1</v>
      </c>
      <c r="AA41" s="7">
        <v>1</v>
      </c>
      <c r="AB41" s="7"/>
    </row>
    <row r="42" spans="1:28" x14ac:dyDescent="0.35">
      <c r="A42" s="38"/>
      <c r="B42" s="35">
        <v>2</v>
      </c>
      <c r="C42" s="36">
        <v>37</v>
      </c>
      <c r="D42" s="36"/>
      <c r="E42" s="7"/>
      <c r="F42" s="7"/>
      <c r="G42" s="7"/>
      <c r="H42" s="7">
        <v>3</v>
      </c>
      <c r="I42" s="7"/>
      <c r="J42" s="7">
        <v>3</v>
      </c>
      <c r="K42" s="7"/>
      <c r="L42" s="7">
        <v>1</v>
      </c>
      <c r="M42" s="7"/>
      <c r="N42" s="7">
        <v>1</v>
      </c>
      <c r="O42" s="7">
        <v>1</v>
      </c>
      <c r="P42" s="7"/>
      <c r="Q42" s="7">
        <v>1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1</v>
      </c>
    </row>
    <row r="43" spans="1:28" x14ac:dyDescent="0.35">
      <c r="A43" s="37"/>
      <c r="B43" s="35">
        <v>2.0416666666666701</v>
      </c>
      <c r="C43" s="36">
        <v>38</v>
      </c>
      <c r="D43" s="36"/>
      <c r="E43" s="7"/>
      <c r="F43" s="7"/>
      <c r="G43" s="7"/>
      <c r="H43" s="7"/>
      <c r="I43" s="7">
        <v>2</v>
      </c>
      <c r="J43" s="7"/>
      <c r="K43" s="7"/>
      <c r="L43" s="7"/>
      <c r="M43" s="7"/>
      <c r="N43" s="7"/>
      <c r="O43" s="7">
        <v>2</v>
      </c>
      <c r="P43" s="7">
        <v>1</v>
      </c>
      <c r="Q43" s="7"/>
      <c r="R43" s="7"/>
      <c r="S43" s="7">
        <v>1</v>
      </c>
      <c r="T43" s="7">
        <v>1</v>
      </c>
      <c r="U43" s="7"/>
      <c r="V43" s="7"/>
      <c r="W43" s="7">
        <v>1</v>
      </c>
      <c r="X43" s="7"/>
      <c r="Y43" s="7"/>
      <c r="Z43" s="7"/>
      <c r="AA43" s="7">
        <v>1</v>
      </c>
      <c r="AB43" s="7">
        <v>1</v>
      </c>
    </row>
    <row r="44" spans="1:28" x14ac:dyDescent="0.35">
      <c r="A44" s="37"/>
      <c r="B44" s="35">
        <v>2.0833333333333299</v>
      </c>
      <c r="C44" s="36">
        <v>39</v>
      </c>
      <c r="D44" s="36"/>
      <c r="E44" s="7"/>
      <c r="F44" s="7"/>
      <c r="G44" s="7"/>
      <c r="H44" s="7">
        <v>1</v>
      </c>
      <c r="I44" s="7"/>
      <c r="J44" s="7">
        <v>2</v>
      </c>
      <c r="K44" s="7"/>
      <c r="L44" s="7"/>
      <c r="M44" s="7"/>
      <c r="N44" s="7">
        <v>2</v>
      </c>
      <c r="O44" s="7"/>
      <c r="P44" s="7"/>
      <c r="Q44" s="7"/>
      <c r="R44" s="7">
        <v>1</v>
      </c>
      <c r="S44" s="7"/>
      <c r="T44" s="7"/>
      <c r="U44" s="7"/>
      <c r="V44" s="7"/>
      <c r="W44" s="7"/>
      <c r="X44" s="7"/>
      <c r="Y44" s="7">
        <v>1</v>
      </c>
      <c r="Z44" s="7">
        <v>1</v>
      </c>
      <c r="AA44" s="7"/>
      <c r="AB44" s="7"/>
    </row>
    <row r="45" spans="1:28" x14ac:dyDescent="0.35">
      <c r="A45" s="37"/>
      <c r="B45" s="35">
        <v>2.125</v>
      </c>
      <c r="C45" s="36">
        <v>40</v>
      </c>
      <c r="D45" s="36"/>
      <c r="E45" s="7"/>
      <c r="F45" s="7"/>
      <c r="G45" s="7"/>
      <c r="H45" s="7">
        <v>1</v>
      </c>
      <c r="I45" s="7"/>
      <c r="J45" s="7"/>
      <c r="K45" s="7">
        <v>1</v>
      </c>
      <c r="L45" s="7">
        <v>1</v>
      </c>
      <c r="M45" s="7">
        <v>1</v>
      </c>
      <c r="N45" s="7"/>
      <c r="O45" s="7">
        <v>1</v>
      </c>
      <c r="P45" s="7">
        <v>1</v>
      </c>
      <c r="Q45" s="7"/>
      <c r="R45" s="7"/>
      <c r="S45" s="7">
        <v>1</v>
      </c>
      <c r="T45" s="7"/>
      <c r="U45" s="7"/>
      <c r="V45" s="7"/>
      <c r="W45" s="7"/>
      <c r="X45" s="7"/>
      <c r="Y45" s="7"/>
      <c r="Z45" s="7"/>
      <c r="AA45" s="7">
        <v>1</v>
      </c>
      <c r="AB45" s="7">
        <v>1</v>
      </c>
    </row>
    <row r="46" spans="1:28" x14ac:dyDescent="0.35">
      <c r="A46" s="37"/>
      <c r="B46" s="35">
        <v>2.1666666666666701</v>
      </c>
      <c r="C46" s="36">
        <v>41</v>
      </c>
      <c r="D46" s="36"/>
      <c r="E46" s="7"/>
      <c r="F46" s="7"/>
      <c r="G46" s="7"/>
      <c r="H46" s="7">
        <v>2</v>
      </c>
      <c r="I46" s="7">
        <v>1</v>
      </c>
      <c r="J46" s="7">
        <v>1</v>
      </c>
      <c r="K46" s="7"/>
      <c r="L46" s="7"/>
      <c r="M46" s="7"/>
      <c r="N46" s="7">
        <v>1</v>
      </c>
      <c r="O46" s="7"/>
      <c r="P46" s="7"/>
      <c r="Q46" s="7"/>
      <c r="R46" s="7">
        <v>1</v>
      </c>
      <c r="S46" s="7"/>
      <c r="T46" s="7">
        <v>2</v>
      </c>
      <c r="U46" s="7"/>
      <c r="V46" s="7">
        <v>2</v>
      </c>
      <c r="W46" s="7"/>
      <c r="X46" s="7"/>
      <c r="Y46" s="7"/>
      <c r="Z46" s="7"/>
      <c r="AA46" s="7">
        <v>1</v>
      </c>
      <c r="AB46" s="7"/>
    </row>
    <row r="47" spans="1:28" x14ac:dyDescent="0.35">
      <c r="A47" s="37"/>
      <c r="B47" s="35">
        <v>2.2083333333333401</v>
      </c>
      <c r="C47" s="36">
        <v>42</v>
      </c>
      <c r="D47" s="36"/>
      <c r="E47" s="7"/>
      <c r="F47" s="7"/>
      <c r="G47" s="7"/>
      <c r="H47" s="7"/>
      <c r="I47" s="7"/>
      <c r="J47" s="7">
        <v>1</v>
      </c>
      <c r="K47" s="7"/>
      <c r="L47" s="7"/>
      <c r="M47" s="7">
        <v>1</v>
      </c>
      <c r="N47" s="7"/>
      <c r="O47" s="7">
        <v>1</v>
      </c>
      <c r="P47" s="7"/>
      <c r="Q47" s="7">
        <v>1</v>
      </c>
      <c r="R47" s="7"/>
      <c r="S47" s="7">
        <v>1</v>
      </c>
      <c r="T47" s="7"/>
      <c r="U47" s="7">
        <v>2</v>
      </c>
      <c r="V47" s="7"/>
      <c r="W47" s="7"/>
      <c r="X47" s="7"/>
      <c r="Y47" s="7"/>
      <c r="Z47" s="7"/>
      <c r="AA47" s="7">
        <v>1</v>
      </c>
      <c r="AB47" s="7">
        <v>2</v>
      </c>
    </row>
    <row r="48" spans="1:28" x14ac:dyDescent="0.35">
      <c r="A48" s="37"/>
      <c r="B48" s="35">
        <v>2.25</v>
      </c>
      <c r="C48" s="36">
        <v>43</v>
      </c>
      <c r="D48" s="36"/>
      <c r="E48" s="7"/>
      <c r="F48" s="7"/>
      <c r="G48" s="7"/>
      <c r="H48" s="7">
        <v>1</v>
      </c>
      <c r="I48" s="7">
        <v>1</v>
      </c>
      <c r="J48" s="7">
        <v>1</v>
      </c>
      <c r="K48" s="7"/>
      <c r="L48" s="7">
        <v>1</v>
      </c>
      <c r="M48" s="7"/>
      <c r="N48" s="7">
        <v>1</v>
      </c>
      <c r="O48" s="7">
        <v>1</v>
      </c>
      <c r="P48" s="7"/>
      <c r="Q48" s="7"/>
      <c r="R48" s="7"/>
      <c r="S48" s="7"/>
      <c r="T48" s="7"/>
      <c r="U48" s="7">
        <v>2</v>
      </c>
      <c r="V48" s="7">
        <v>1</v>
      </c>
      <c r="W48" s="7"/>
      <c r="X48" s="7"/>
      <c r="Y48" s="7"/>
      <c r="Z48" s="7">
        <v>2</v>
      </c>
      <c r="AA48" s="7">
        <v>1</v>
      </c>
      <c r="AB48" s="7"/>
    </row>
    <row r="49" spans="1:28" x14ac:dyDescent="0.35">
      <c r="A49" s="37"/>
      <c r="B49" s="35">
        <v>2.2916666666666701</v>
      </c>
      <c r="C49" s="36">
        <v>44</v>
      </c>
      <c r="D49" s="36"/>
      <c r="E49" s="7"/>
      <c r="F49" s="7"/>
      <c r="G49" s="7"/>
      <c r="H49" s="7"/>
      <c r="I49" s="7"/>
      <c r="J49" s="7">
        <v>1</v>
      </c>
      <c r="K49" s="7"/>
      <c r="L49" s="7"/>
      <c r="M49" s="7"/>
      <c r="N49" s="7"/>
      <c r="O49" s="7"/>
      <c r="P49" s="7"/>
      <c r="Q49" s="7"/>
      <c r="R49" s="7">
        <v>1</v>
      </c>
      <c r="S49" s="7"/>
      <c r="T49" s="7">
        <v>1</v>
      </c>
      <c r="U49" s="7">
        <v>1</v>
      </c>
      <c r="V49" s="7"/>
      <c r="W49" s="7"/>
      <c r="X49" s="7"/>
      <c r="Y49" s="7"/>
      <c r="Z49" s="7">
        <v>1</v>
      </c>
      <c r="AA49" s="7">
        <v>2</v>
      </c>
      <c r="AB49" s="7">
        <v>1</v>
      </c>
    </row>
    <row r="50" spans="1:28" x14ac:dyDescent="0.35">
      <c r="A50" s="37"/>
      <c r="B50" s="35">
        <v>2.3333333333333401</v>
      </c>
      <c r="C50" s="36">
        <v>45</v>
      </c>
      <c r="D50" s="36"/>
      <c r="E50" s="7"/>
      <c r="F50" s="7"/>
      <c r="G50" s="7"/>
      <c r="H50" s="7">
        <v>2</v>
      </c>
      <c r="I50" s="7">
        <v>1</v>
      </c>
      <c r="J50" s="7">
        <v>1</v>
      </c>
      <c r="K50" s="7"/>
      <c r="L50" s="7">
        <v>1</v>
      </c>
      <c r="M50" s="7"/>
      <c r="N50" s="7">
        <v>1</v>
      </c>
      <c r="O50" s="7">
        <v>1</v>
      </c>
      <c r="P50" s="7"/>
      <c r="Q50" s="7"/>
      <c r="R50" s="7"/>
      <c r="S50" s="7">
        <v>1</v>
      </c>
      <c r="T50" s="7"/>
      <c r="U50" s="7"/>
      <c r="V50" s="7"/>
      <c r="W50" s="7"/>
      <c r="X50" s="7"/>
      <c r="Y50" s="7"/>
      <c r="Z50" s="7"/>
      <c r="AA50" s="7"/>
      <c r="AB50" s="7">
        <v>1</v>
      </c>
    </row>
    <row r="51" spans="1:28" x14ac:dyDescent="0.35">
      <c r="A51" s="37"/>
      <c r="B51" s="35">
        <v>2.375</v>
      </c>
      <c r="C51" s="36">
        <v>46</v>
      </c>
      <c r="D51" s="36"/>
      <c r="E51" s="7"/>
      <c r="F51" s="7"/>
      <c r="G51" s="7"/>
      <c r="H51" s="7"/>
      <c r="I51" s="7">
        <v>2</v>
      </c>
      <c r="J51" s="7"/>
      <c r="K51" s="7"/>
      <c r="L51" s="7"/>
      <c r="M51" s="7"/>
      <c r="N51" s="7">
        <v>2</v>
      </c>
      <c r="O51" s="7"/>
      <c r="P51" s="7">
        <v>1</v>
      </c>
      <c r="Q51" s="7">
        <v>1</v>
      </c>
      <c r="R51" s="7"/>
      <c r="S51" s="7"/>
      <c r="T51" s="7">
        <v>1</v>
      </c>
      <c r="U51" s="7"/>
      <c r="V51" s="7"/>
      <c r="W51" s="7"/>
      <c r="X51" s="7"/>
      <c r="Y51" s="7"/>
      <c r="Z51" s="7"/>
      <c r="AA51" s="7"/>
      <c r="AB51" s="7">
        <v>1</v>
      </c>
    </row>
    <row r="52" spans="1:28" x14ac:dyDescent="0.35">
      <c r="A52" s="37"/>
      <c r="B52" s="35">
        <v>2.4166666666666701</v>
      </c>
      <c r="C52" s="36">
        <v>47</v>
      </c>
      <c r="D52" s="36"/>
      <c r="E52" s="7"/>
      <c r="F52" s="7"/>
      <c r="G52" s="7"/>
      <c r="H52" s="7"/>
      <c r="I52" s="7"/>
      <c r="J52" s="7"/>
      <c r="K52" s="7"/>
      <c r="L52" s="7"/>
      <c r="M52" s="7"/>
      <c r="N52" s="7">
        <v>1</v>
      </c>
      <c r="O52" s="7"/>
      <c r="P52" s="7"/>
      <c r="Q52" s="7"/>
      <c r="R52" s="7">
        <v>1</v>
      </c>
      <c r="S52" s="7"/>
      <c r="T52" s="7"/>
      <c r="U52" s="7"/>
      <c r="V52" s="7"/>
      <c r="W52" s="7"/>
      <c r="X52" s="7"/>
      <c r="Y52" s="7"/>
      <c r="Z52" s="7">
        <v>1</v>
      </c>
      <c r="AA52" s="7">
        <v>1</v>
      </c>
      <c r="AB52" s="7"/>
    </row>
    <row r="53" spans="1:28" x14ac:dyDescent="0.35">
      <c r="A53" s="39">
        <v>44543</v>
      </c>
      <c r="B53" s="35">
        <v>2.4583333333333401</v>
      </c>
      <c r="C53" s="36">
        <v>48</v>
      </c>
      <c r="D53" s="36"/>
      <c r="E53" s="7"/>
      <c r="F53" s="7"/>
      <c r="G53" s="7"/>
      <c r="H53" s="7">
        <v>1</v>
      </c>
      <c r="I53" s="7">
        <v>3</v>
      </c>
      <c r="J53" s="7">
        <v>1</v>
      </c>
      <c r="K53" s="7"/>
      <c r="L53" s="7"/>
      <c r="M53" s="7"/>
      <c r="N53" s="7"/>
      <c r="O53" s="7">
        <v>1</v>
      </c>
      <c r="P53" s="7"/>
      <c r="Q53" s="7">
        <v>1</v>
      </c>
      <c r="R53" s="7"/>
      <c r="S53" s="7"/>
      <c r="T53" s="7"/>
      <c r="U53" s="7"/>
      <c r="V53" s="7">
        <v>1</v>
      </c>
      <c r="W53" s="7"/>
      <c r="X53" s="7"/>
      <c r="Y53" s="7"/>
      <c r="Z53" s="7"/>
      <c r="AA53" s="7"/>
      <c r="AB53" s="7"/>
    </row>
    <row r="54" spans="1:28" x14ac:dyDescent="0.35">
      <c r="A54" s="37"/>
      <c r="B54" s="35">
        <v>2.5</v>
      </c>
      <c r="C54" s="36">
        <v>49</v>
      </c>
      <c r="D54" s="36"/>
      <c r="E54" s="7"/>
      <c r="F54" s="7"/>
      <c r="G54" s="7"/>
      <c r="H54" s="7"/>
      <c r="I54" s="7"/>
      <c r="J54" s="7"/>
      <c r="K54" s="7">
        <v>1</v>
      </c>
      <c r="L54" s="7">
        <v>1</v>
      </c>
      <c r="M54" s="7"/>
      <c r="N54" s="7"/>
      <c r="O54" s="7"/>
      <c r="P54" s="7">
        <v>1</v>
      </c>
      <c r="Q54" s="7"/>
      <c r="R54" s="7"/>
      <c r="S54" s="7"/>
      <c r="T54" s="7">
        <v>1</v>
      </c>
      <c r="U54" s="7"/>
      <c r="V54" s="7"/>
      <c r="W54" s="7"/>
      <c r="X54" s="7"/>
      <c r="Y54" s="7"/>
      <c r="Z54" s="7"/>
      <c r="AA54" s="7">
        <v>2</v>
      </c>
      <c r="AB54" s="7">
        <v>1</v>
      </c>
    </row>
    <row r="55" spans="1:28" x14ac:dyDescent="0.35">
      <c r="A55" s="37"/>
      <c r="B55" s="35">
        <v>2.5416666666666701</v>
      </c>
      <c r="C55" s="36">
        <v>50</v>
      </c>
      <c r="D55" s="36"/>
      <c r="E55" s="7"/>
      <c r="F55" s="7"/>
      <c r="G55" s="7"/>
      <c r="H55" s="7"/>
      <c r="I55" s="7">
        <v>1</v>
      </c>
      <c r="J55" s="7">
        <v>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35">
      <c r="A56" s="37"/>
      <c r="B56" s="35">
        <v>2.5833333333333401</v>
      </c>
      <c r="C56" s="36">
        <v>51</v>
      </c>
      <c r="D56" s="36"/>
      <c r="E56" s="7"/>
      <c r="F56" s="7"/>
      <c r="G56" s="7"/>
      <c r="H56" s="7">
        <v>1</v>
      </c>
      <c r="I56" s="7">
        <v>2</v>
      </c>
      <c r="J56" s="7"/>
      <c r="K56" s="7">
        <v>1</v>
      </c>
      <c r="L56" s="7"/>
      <c r="M56" s="7">
        <v>1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>
        <v>1</v>
      </c>
      <c r="AA56" s="7">
        <v>1</v>
      </c>
      <c r="AB56" s="7"/>
    </row>
    <row r="57" spans="1:28" x14ac:dyDescent="0.35">
      <c r="A57" s="37"/>
      <c r="B57" s="35">
        <v>2.625</v>
      </c>
      <c r="C57" s="36">
        <v>52</v>
      </c>
      <c r="D57" s="36"/>
      <c r="E57" s="7"/>
      <c r="F57" s="7"/>
      <c r="G57" s="7"/>
      <c r="H57" s="7"/>
      <c r="I57" s="7"/>
      <c r="J57" s="7">
        <v>2</v>
      </c>
      <c r="K57" s="7">
        <v>1</v>
      </c>
      <c r="L57" s="7">
        <v>2</v>
      </c>
      <c r="M57" s="7"/>
      <c r="N57" s="7"/>
      <c r="O57" s="7"/>
      <c r="P57" s="7">
        <v>2</v>
      </c>
      <c r="Q57" s="7"/>
      <c r="R57" s="7"/>
      <c r="S57" s="7"/>
      <c r="T57" s="7"/>
      <c r="U57" s="7"/>
      <c r="V57" s="7"/>
      <c r="W57" s="7"/>
      <c r="X57" s="7"/>
      <c r="Y57" s="7"/>
      <c r="Z57" s="7">
        <v>1</v>
      </c>
      <c r="AA57" s="7"/>
      <c r="AB57" s="7"/>
    </row>
    <row r="58" spans="1:28" x14ac:dyDescent="0.35">
      <c r="A58" s="37"/>
      <c r="B58" s="35">
        <v>2.6666666666666701</v>
      </c>
      <c r="C58" s="36">
        <v>53</v>
      </c>
      <c r="D58" s="36"/>
      <c r="E58" s="7"/>
      <c r="F58" s="7"/>
      <c r="G58" s="7"/>
      <c r="H58" s="7"/>
      <c r="I58" s="7"/>
      <c r="J58" s="7"/>
      <c r="K58" s="7"/>
      <c r="L58" s="7"/>
      <c r="M58" s="7"/>
      <c r="N58" s="7"/>
      <c r="O58" s="7">
        <v>1</v>
      </c>
      <c r="P58" s="7"/>
      <c r="Q58" s="7"/>
      <c r="R58" s="7"/>
      <c r="S58" s="7"/>
      <c r="T58" s="7"/>
      <c r="U58" s="7"/>
      <c r="V58" s="7"/>
      <c r="W58" s="7">
        <v>1</v>
      </c>
      <c r="X58" s="7"/>
      <c r="Y58" s="7"/>
      <c r="Z58" s="7"/>
      <c r="AA58" s="7">
        <v>1</v>
      </c>
      <c r="AB58" s="7"/>
    </row>
    <row r="59" spans="1:28" x14ac:dyDescent="0.35">
      <c r="A59" s="37"/>
      <c r="B59" s="35">
        <v>2.7083333333333401</v>
      </c>
      <c r="C59" s="36">
        <v>54</v>
      </c>
      <c r="D59" s="3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>
        <v>1</v>
      </c>
      <c r="AA59" s="7"/>
      <c r="AB59" s="7">
        <v>1</v>
      </c>
    </row>
    <row r="60" spans="1:28" x14ac:dyDescent="0.35">
      <c r="A60" s="37"/>
      <c r="B60" s="35">
        <v>2.75</v>
      </c>
      <c r="C60" s="36">
        <v>55</v>
      </c>
      <c r="D60" s="3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x14ac:dyDescent="0.35">
      <c r="A61" s="37"/>
      <c r="B61" s="35">
        <v>2.7916666666666701</v>
      </c>
      <c r="C61" s="36">
        <v>56</v>
      </c>
      <c r="D61" s="3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x14ac:dyDescent="0.35">
      <c r="A62" s="37"/>
      <c r="B62" s="35">
        <v>2.8333333333333401</v>
      </c>
      <c r="C62" s="36">
        <v>57</v>
      </c>
      <c r="D62" s="36"/>
      <c r="E62" s="7"/>
      <c r="F62" s="7"/>
      <c r="G62" s="7"/>
      <c r="H62" s="7"/>
      <c r="I62" s="7"/>
      <c r="J62" s="7"/>
      <c r="K62" s="7"/>
      <c r="L62" s="7"/>
      <c r="M62" s="7">
        <v>1</v>
      </c>
      <c r="N62" s="7"/>
      <c r="O62" s="7"/>
      <c r="P62" s="7"/>
      <c r="Q62" s="7"/>
      <c r="R62" s="7"/>
      <c r="S62" s="7">
        <v>1</v>
      </c>
      <c r="T62" s="7"/>
      <c r="U62" s="7"/>
      <c r="V62" s="7"/>
      <c r="W62" s="7"/>
      <c r="X62" s="7"/>
      <c r="Y62" s="7"/>
      <c r="Z62" s="7"/>
      <c r="AA62" s="7"/>
      <c r="AB62" s="7"/>
    </row>
    <row r="63" spans="1:28" x14ac:dyDescent="0.35">
      <c r="A63" s="37"/>
      <c r="B63" s="35">
        <v>2.875</v>
      </c>
      <c r="C63" s="36">
        <v>58</v>
      </c>
      <c r="D63" s="3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x14ac:dyDescent="0.35">
      <c r="A64" s="37"/>
      <c r="B64" s="35">
        <v>2.9166666666666701</v>
      </c>
      <c r="C64" s="36">
        <v>59</v>
      </c>
      <c r="D64" s="3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x14ac:dyDescent="0.35">
      <c r="A65" s="37"/>
      <c r="B65" s="35">
        <v>2.9583333333333202</v>
      </c>
      <c r="C65" s="36">
        <v>60</v>
      </c>
      <c r="D65" s="3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x14ac:dyDescent="0.35">
      <c r="A66" s="37"/>
      <c r="B66" s="35">
        <v>2.99999999999998</v>
      </c>
      <c r="C66" s="36">
        <v>61</v>
      </c>
      <c r="D66" s="3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x14ac:dyDescent="0.35">
      <c r="A67" s="37"/>
      <c r="B67" s="35">
        <v>3.0416666666666399</v>
      </c>
      <c r="C67" s="36">
        <v>62</v>
      </c>
      <c r="D67" s="3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x14ac:dyDescent="0.35">
      <c r="A68" s="37"/>
      <c r="B68" s="35">
        <v>3.0833333333333002</v>
      </c>
      <c r="C68" s="36">
        <v>63</v>
      </c>
      <c r="D68" s="3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x14ac:dyDescent="0.35">
      <c r="A69" s="37"/>
      <c r="B69" s="35">
        <v>3.12499999999996</v>
      </c>
      <c r="C69" s="36">
        <v>64</v>
      </c>
      <c r="D69" s="3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x14ac:dyDescent="0.35">
      <c r="A70" s="37"/>
      <c r="B70" s="35">
        <v>3.1666666666666199</v>
      </c>
      <c r="C70" s="36">
        <v>65</v>
      </c>
      <c r="D70" s="3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x14ac:dyDescent="0.35">
      <c r="A71" s="37"/>
      <c r="B71" s="35">
        <v>3.2083333333332802</v>
      </c>
      <c r="C71" s="36">
        <v>66</v>
      </c>
      <c r="D71" s="3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x14ac:dyDescent="0.35">
      <c r="A72" s="37"/>
      <c r="B72" s="35">
        <v>3.24999999999994</v>
      </c>
      <c r="C72" s="36">
        <v>67</v>
      </c>
      <c r="D72" s="3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x14ac:dyDescent="0.35">
      <c r="A73" s="37"/>
      <c r="B73" s="35">
        <v>3.2916666666665999</v>
      </c>
      <c r="C73" s="36">
        <v>68</v>
      </c>
      <c r="D73" s="3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x14ac:dyDescent="0.35">
      <c r="A74" s="37"/>
      <c r="B74" s="35">
        <v>3.3333333333332602</v>
      </c>
      <c r="C74" s="36">
        <v>69</v>
      </c>
      <c r="D74" s="3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x14ac:dyDescent="0.35">
      <c r="A75" s="37"/>
      <c r="B75" s="35">
        <v>3.3749999999999201</v>
      </c>
      <c r="C75" s="36">
        <v>70</v>
      </c>
      <c r="D75" s="3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x14ac:dyDescent="0.35">
      <c r="A76" s="37"/>
      <c r="B76" s="35">
        <v>3.4166666666665799</v>
      </c>
      <c r="C76" s="36">
        <v>71</v>
      </c>
      <c r="D76" s="3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5" thickBot="1" x14ac:dyDescent="0.4">
      <c r="A77" s="40">
        <v>44544</v>
      </c>
      <c r="B77" s="35">
        <v>3.4583333333332398</v>
      </c>
      <c r="C77" s="36">
        <v>72</v>
      </c>
      <c r="D77" s="3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x14ac:dyDescent="0.35">
      <c r="A78" s="37"/>
      <c r="B78" s="35">
        <v>3.4999999999999001</v>
      </c>
      <c r="C78" s="36">
        <v>73</v>
      </c>
      <c r="D78" s="3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x14ac:dyDescent="0.35">
      <c r="A79" s="37"/>
      <c r="B79" s="35">
        <v>3.5416666666665599</v>
      </c>
      <c r="C79" s="36">
        <v>74</v>
      </c>
      <c r="D79" s="3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x14ac:dyDescent="0.35">
      <c r="A80" s="37"/>
      <c r="B80" s="35">
        <v>3.5833333333332198</v>
      </c>
      <c r="C80" s="36">
        <v>75</v>
      </c>
      <c r="D80" s="3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x14ac:dyDescent="0.35">
      <c r="A81" s="37"/>
      <c r="B81" s="35">
        <v>3.6249999999998801</v>
      </c>
      <c r="C81" s="36">
        <v>76</v>
      </c>
      <c r="D81" s="3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x14ac:dyDescent="0.35">
      <c r="A82" s="37"/>
      <c r="B82" s="35">
        <v>3.66666666666654</v>
      </c>
      <c r="C82" s="36">
        <v>77</v>
      </c>
      <c r="D82" s="3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x14ac:dyDescent="0.35">
      <c r="A83" s="37"/>
      <c r="B83" s="35">
        <v>3.7083333333331998</v>
      </c>
      <c r="C83" s="36">
        <v>78</v>
      </c>
      <c r="D83" s="3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x14ac:dyDescent="0.35">
      <c r="A84" s="37"/>
      <c r="B84" s="35">
        <v>3.7499999999998601</v>
      </c>
      <c r="C84" s="36">
        <v>79</v>
      </c>
      <c r="D84" s="3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x14ac:dyDescent="0.35">
      <c r="A85" s="37"/>
      <c r="B85" s="35">
        <v>3.79166666666652</v>
      </c>
      <c r="C85" s="36">
        <v>80</v>
      </c>
      <c r="D85" s="3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x14ac:dyDescent="0.35">
      <c r="A86" s="37"/>
      <c r="B86" s="35">
        <v>3.8333333333331798</v>
      </c>
      <c r="C86" s="36">
        <v>81</v>
      </c>
      <c r="D86" s="3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x14ac:dyDescent="0.35">
      <c r="A87" s="37"/>
      <c r="B87" s="35">
        <v>3.8749999999998401</v>
      </c>
      <c r="C87" s="36">
        <v>82</v>
      </c>
      <c r="D87" s="3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x14ac:dyDescent="0.35">
      <c r="A88" s="37"/>
      <c r="B88" s="35">
        <v>3.9166666666665</v>
      </c>
      <c r="C88" s="36">
        <v>83</v>
      </c>
      <c r="D88" s="3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x14ac:dyDescent="0.35">
      <c r="A89" s="37"/>
      <c r="B89" s="35">
        <v>3.9583333333331598</v>
      </c>
      <c r="C89" s="36">
        <v>84</v>
      </c>
      <c r="D89" s="3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x14ac:dyDescent="0.35">
      <c r="A90" s="37"/>
      <c r="B90" s="35">
        <v>3.9999999999998201</v>
      </c>
      <c r="C90" s="36">
        <v>85</v>
      </c>
      <c r="D90" s="3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x14ac:dyDescent="0.35">
      <c r="A91" s="37"/>
      <c r="B91" s="35">
        <v>4.0416666666664796</v>
      </c>
      <c r="C91" s="36">
        <v>86</v>
      </c>
      <c r="D91" s="3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x14ac:dyDescent="0.35">
      <c r="A92" s="37"/>
      <c r="B92" s="35">
        <v>4.0833333333331403</v>
      </c>
      <c r="C92" s="36">
        <v>87</v>
      </c>
      <c r="D92" s="3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x14ac:dyDescent="0.35">
      <c r="A93" s="37"/>
      <c r="B93" s="35">
        <v>4.1249999999998002</v>
      </c>
      <c r="C93" s="36">
        <v>88</v>
      </c>
      <c r="D93" s="3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x14ac:dyDescent="0.35">
      <c r="A94" s="37"/>
      <c r="B94" s="35">
        <v>4.16666666666646</v>
      </c>
      <c r="C94" s="36">
        <v>89</v>
      </c>
      <c r="D94" s="3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x14ac:dyDescent="0.35">
      <c r="A95" s="37"/>
      <c r="B95" s="35">
        <v>4.2083333333331199</v>
      </c>
      <c r="C95" s="36">
        <v>90</v>
      </c>
      <c r="D95" s="3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x14ac:dyDescent="0.35">
      <c r="A96" s="37"/>
      <c r="B96" s="35">
        <v>4.2499999999997904</v>
      </c>
      <c r="C96" s="36">
        <v>91</v>
      </c>
      <c r="D96" s="3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x14ac:dyDescent="0.35">
      <c r="A97" s="37"/>
      <c r="B97" s="35">
        <v>4.2916666666664396</v>
      </c>
      <c r="C97" s="36">
        <v>92</v>
      </c>
      <c r="D97" s="3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x14ac:dyDescent="0.35">
      <c r="A98" s="37"/>
      <c r="B98" s="35">
        <v>4.3333333333331003</v>
      </c>
      <c r="C98" s="36">
        <v>93</v>
      </c>
      <c r="D98" s="3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x14ac:dyDescent="0.35">
      <c r="A99" s="37"/>
      <c r="B99" s="35">
        <v>4.37499999999977</v>
      </c>
      <c r="C99" s="36">
        <v>94</v>
      </c>
      <c r="D99" s="3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x14ac:dyDescent="0.35">
      <c r="A100" s="37"/>
      <c r="B100" s="35">
        <v>4.4166666666664298</v>
      </c>
      <c r="C100" s="36">
        <v>95</v>
      </c>
      <c r="D100" s="3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" thickBot="1" x14ac:dyDescent="0.4">
      <c r="A101" s="40">
        <v>44545</v>
      </c>
      <c r="B101" s="35">
        <v>4.4583333333331003</v>
      </c>
      <c r="C101" s="36">
        <v>96</v>
      </c>
      <c r="D101" s="36"/>
      <c r="E101" s="7">
        <f t="shared" ref="E101:N101" si="0">SUM(E5:E63)</f>
        <v>0</v>
      </c>
      <c r="F101" s="7">
        <f t="shared" si="0"/>
        <v>0</v>
      </c>
      <c r="G101" s="7">
        <f t="shared" si="0"/>
        <v>0</v>
      </c>
      <c r="H101" s="7">
        <f t="shared" si="0"/>
        <v>19</v>
      </c>
      <c r="I101" s="7">
        <f t="shared" si="0"/>
        <v>20</v>
      </c>
      <c r="J101" s="7">
        <f t="shared" si="0"/>
        <v>19</v>
      </c>
      <c r="K101" s="7">
        <f t="shared" si="0"/>
        <v>6</v>
      </c>
      <c r="L101" s="7">
        <f t="shared" si="0"/>
        <v>8</v>
      </c>
      <c r="M101" s="7">
        <f t="shared" si="0"/>
        <v>8</v>
      </c>
      <c r="N101" s="7">
        <f t="shared" si="0"/>
        <v>14</v>
      </c>
      <c r="O101" s="7">
        <f t="shared" ref="O101:AB101" si="1">SUM(O6:O63)</f>
        <v>14</v>
      </c>
      <c r="P101" s="7">
        <f t="shared" si="1"/>
        <v>15</v>
      </c>
      <c r="Q101" s="7">
        <f t="shared" si="1"/>
        <v>10</v>
      </c>
      <c r="R101" s="7">
        <f t="shared" si="1"/>
        <v>10</v>
      </c>
      <c r="S101" s="7">
        <f t="shared" si="1"/>
        <v>9</v>
      </c>
      <c r="T101" s="7">
        <f t="shared" si="1"/>
        <v>11</v>
      </c>
      <c r="U101" s="7">
        <f t="shared" si="1"/>
        <v>12</v>
      </c>
      <c r="V101" s="7">
        <f t="shared" si="1"/>
        <v>11</v>
      </c>
      <c r="W101" s="7">
        <f t="shared" si="1"/>
        <v>7</v>
      </c>
      <c r="X101" s="7">
        <f t="shared" si="1"/>
        <v>6</v>
      </c>
      <c r="Y101" s="7">
        <f t="shared" si="1"/>
        <v>3</v>
      </c>
      <c r="Z101" s="7">
        <f t="shared" si="1"/>
        <v>17</v>
      </c>
      <c r="AA101" s="7">
        <f t="shared" si="1"/>
        <v>18</v>
      </c>
      <c r="AB101" s="7">
        <f t="shared" si="1"/>
        <v>17</v>
      </c>
    </row>
    <row r="103" spans="1:28" ht="29" x14ac:dyDescent="0.35">
      <c r="D103" s="8" t="s">
        <v>60</v>
      </c>
      <c r="E103">
        <f>E101*100/$D$5</f>
        <v>0</v>
      </c>
      <c r="F103">
        <f t="shared" ref="F103:AB103" si="2">F101*100/$D$5</f>
        <v>0</v>
      </c>
      <c r="G103">
        <f t="shared" si="2"/>
        <v>0</v>
      </c>
      <c r="H103">
        <f t="shared" si="2"/>
        <v>95</v>
      </c>
      <c r="I103">
        <f t="shared" si="2"/>
        <v>100</v>
      </c>
      <c r="J103">
        <f t="shared" si="2"/>
        <v>95</v>
      </c>
      <c r="K103">
        <f t="shared" si="2"/>
        <v>30</v>
      </c>
      <c r="L103">
        <f t="shared" si="2"/>
        <v>40</v>
      </c>
      <c r="M103">
        <f t="shared" si="2"/>
        <v>40</v>
      </c>
      <c r="N103">
        <f t="shared" si="2"/>
        <v>70</v>
      </c>
      <c r="O103">
        <f t="shared" si="2"/>
        <v>70</v>
      </c>
      <c r="P103">
        <f t="shared" si="2"/>
        <v>75</v>
      </c>
      <c r="Q103">
        <f t="shared" si="2"/>
        <v>50</v>
      </c>
      <c r="R103">
        <f t="shared" si="2"/>
        <v>50</v>
      </c>
      <c r="S103">
        <f t="shared" si="2"/>
        <v>45</v>
      </c>
      <c r="T103">
        <f t="shared" si="2"/>
        <v>55</v>
      </c>
      <c r="U103">
        <f t="shared" si="2"/>
        <v>60</v>
      </c>
      <c r="V103">
        <f t="shared" si="2"/>
        <v>55</v>
      </c>
      <c r="W103">
        <f t="shared" si="2"/>
        <v>35</v>
      </c>
      <c r="X103">
        <f t="shared" si="2"/>
        <v>30</v>
      </c>
      <c r="Y103">
        <f t="shared" si="2"/>
        <v>15</v>
      </c>
      <c r="Z103">
        <f t="shared" si="2"/>
        <v>85</v>
      </c>
      <c r="AA103">
        <f t="shared" si="2"/>
        <v>90</v>
      </c>
      <c r="AB103">
        <f t="shared" si="2"/>
        <v>85</v>
      </c>
    </row>
    <row r="105" spans="1:28" x14ac:dyDescent="0.35">
      <c r="E105" t="s">
        <v>61</v>
      </c>
      <c r="F105" s="42">
        <f>AVERAGE(E103:G103)</f>
        <v>0</v>
      </c>
    </row>
    <row r="106" spans="1:28" x14ac:dyDescent="0.35">
      <c r="E106" t="s">
        <v>2</v>
      </c>
      <c r="F106" s="42">
        <f>AVERAGE(H103:J103)</f>
        <v>96.666666666666671</v>
      </c>
      <c r="G106" s="42">
        <f>STDEV(H103:J103,H103:J103)</f>
        <v>2.5819888974716112</v>
      </c>
    </row>
    <row r="107" spans="1:28" x14ac:dyDescent="0.35">
      <c r="E107" t="s">
        <v>0</v>
      </c>
      <c r="F107" s="42">
        <f>AVERAGE(K103:M103)</f>
        <v>36.666666666666664</v>
      </c>
      <c r="G107" s="42">
        <f>STDEV(K103:M103,K103:M103)</f>
        <v>5.1639777949432171</v>
      </c>
    </row>
    <row r="108" spans="1:28" x14ac:dyDescent="0.35">
      <c r="E108" t="s">
        <v>1</v>
      </c>
      <c r="F108" s="42">
        <f>AVERAGE(N103:P103)</f>
        <v>71.666666666666671</v>
      </c>
      <c r="G108" s="42">
        <f>STDEV(N103:P103,N103:P103)</f>
        <v>2.5819888974716112</v>
      </c>
    </row>
    <row r="109" spans="1:28" x14ac:dyDescent="0.35">
      <c r="E109" t="s">
        <v>6</v>
      </c>
      <c r="F109" s="42">
        <f>AVERAGE(Q103:S103)</f>
        <v>48.333333333333336</v>
      </c>
      <c r="G109" s="42">
        <f>STDEV(Q103:S103,Q103:S103)</f>
        <v>2.5819888974716112</v>
      </c>
    </row>
    <row r="110" spans="1:28" x14ac:dyDescent="0.35">
      <c r="E110" t="s">
        <v>64</v>
      </c>
      <c r="F110" s="42">
        <f>AVERAGE(T103:V103)</f>
        <v>56.666666666666664</v>
      </c>
      <c r="G110" s="42">
        <f>STDEV(T103:V103,T103:V103)</f>
        <v>2.5819888974716112</v>
      </c>
    </row>
    <row r="111" spans="1:28" x14ac:dyDescent="0.35">
      <c r="E111" t="s">
        <v>62</v>
      </c>
      <c r="F111" s="42">
        <f>AVERAGE(W103:Y103)</f>
        <v>26.666666666666668</v>
      </c>
      <c r="G111" s="42">
        <f>STDEV(W103:Y103,W103:Y103)</f>
        <v>9.3094933625126242</v>
      </c>
    </row>
    <row r="112" spans="1:28" x14ac:dyDescent="0.35">
      <c r="E112" t="s">
        <v>63</v>
      </c>
      <c r="F112" s="42">
        <f>AVERAGE(Z103:AB103)</f>
        <v>86.666666666666671</v>
      </c>
      <c r="G112" s="42">
        <f>STDEV(Z103:AB103,Z103:AB103)</f>
        <v>2.5819888974716112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Diseno</vt:lpstr>
      <vt:lpstr>BA94C2</vt:lpstr>
      <vt:lpstr>Lm_2013</vt:lpstr>
      <vt:lpstr>V.h</vt:lpstr>
      <vt:lpstr>MIC y MBC</vt:lpstr>
      <vt:lpstr>In vivo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SRTA CORDERO</dc:creator>
  <cp:lastModifiedBy>pc</cp:lastModifiedBy>
  <dcterms:created xsi:type="dcterms:W3CDTF">2021-11-13T19:33:21Z</dcterms:created>
  <dcterms:modified xsi:type="dcterms:W3CDTF">2022-04-22T21:23:46Z</dcterms:modified>
</cp:coreProperties>
</file>