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tpm.sharepoint.com/sites/CoordinacinControldeGestin/Documentos compartidos/IG &amp; LEGADO 2018-2021/IG 2021/4. Tablas, graficos y anexos 2021/"/>
    </mc:Choice>
  </mc:AlternateContent>
  <xr:revisionPtr revIDLastSave="74" documentId="8_{12C60012-3477-452D-A570-9EAEB0126E3C}" xr6:coauthVersionLast="47" xr6:coauthVersionMax="47" xr10:uidLastSave="{C48FA68B-9454-435F-9702-2FF253663C49}"/>
  <bookViews>
    <workbookView xWindow="-120" yWindow="-120" windowWidth="20730" windowHeight="11160" tabRatio="835" firstSheet="4" activeTab="17" xr2:uid="{03DB77CD-BA3D-40E8-932A-B03CF9D12577}"/>
  </bookViews>
  <sheets>
    <sheet name="Indice Anexos" sheetId="17" r:id="rId1"/>
    <sheet name="A1" sheetId="9" r:id="rId2"/>
    <sheet name="A2" sheetId="39" r:id="rId3"/>
    <sheet name="A3" sheetId="38" r:id="rId4"/>
    <sheet name="A4" sheetId="12" r:id="rId5"/>
    <sheet name="A5" sheetId="20" r:id="rId6"/>
    <sheet name="A6" sheetId="8" r:id="rId7"/>
    <sheet name="A7" sheetId="13" r:id="rId8"/>
    <sheet name="A8" sheetId="21" r:id="rId9"/>
    <sheet name="A9" sheetId="14" r:id="rId10"/>
    <sheet name="A10" sheetId="15" r:id="rId11"/>
    <sheet name="A11" sheetId="22" r:id="rId12"/>
    <sheet name="A12" sheetId="16" r:id="rId13"/>
    <sheet name="A13" sheetId="23" r:id="rId14"/>
    <sheet name="A14" sheetId="1" r:id="rId15"/>
    <sheet name="A15" sheetId="24" r:id="rId16"/>
    <sheet name="A16" sheetId="18" r:id="rId17"/>
    <sheet name="A17" sheetId="19" r:id="rId18"/>
    <sheet name="A18" sheetId="25" r:id="rId19"/>
    <sheet name="A19" sheetId="26" r:id="rId20"/>
    <sheet name="A20" sheetId="27" r:id="rId21"/>
    <sheet name="A21" sheetId="29" r:id="rId22"/>
    <sheet name="A22" sheetId="36" r:id="rId23"/>
    <sheet name="A23" sheetId="37" r:id="rId24"/>
    <sheet name="A24" sheetId="40"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AH_IQ_A" localSheetId="19">[1]Parámetros!$C$36:$G$44</definedName>
    <definedName name="AH_IQ_A" localSheetId="20">[1]Parámetros!$C$36:$G$44</definedName>
    <definedName name="AH_IQ_A" localSheetId="21">[1]Parámetros!$C$36:$G$44</definedName>
    <definedName name="AH_IQ_A" localSheetId="22">[1]Parámetros!$C$36:$G$44</definedName>
    <definedName name="AH_IQ_A" localSheetId="23">[1]Parámetros!$C$36:$G$44</definedName>
    <definedName name="AH_IQ_A" localSheetId="24">[2]Parámetros!$C$36:$G$44</definedName>
    <definedName name="AH_IQ_A">[1]Parámetros!$C$36:$G$44</definedName>
    <definedName name="AH_IQ_B" localSheetId="19">[1]Parámetros!$J$36:$N$44</definedName>
    <definedName name="AH_IQ_B" localSheetId="20">[1]Parámetros!$J$36:$N$44</definedName>
    <definedName name="AH_IQ_B" localSheetId="21">[1]Parámetros!$J$36:$N$44</definedName>
    <definedName name="AH_IQ_B" localSheetId="22">[1]Parámetros!$J$36:$N$44</definedName>
    <definedName name="AH_IQ_B" localSheetId="23">[1]Parámetros!$J$36:$N$44</definedName>
    <definedName name="AH_IQ_B" localSheetId="24">[2]Parámetros!$J$36:$N$44</definedName>
    <definedName name="AH_IQ_B">[1]Parámetros!$J$36:$N$44</definedName>
    <definedName name="_xlnm.Database" localSheetId="11">#REF!</definedName>
    <definedName name="_xlnm.Database" localSheetId="13">#REF!</definedName>
    <definedName name="_xlnm.Database" localSheetId="15">#REF!</definedName>
    <definedName name="_xlnm.Database" localSheetId="19">#REF!</definedName>
    <definedName name="_xlnm.Database" localSheetId="20">#REF!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5">#REF!</definedName>
    <definedName name="_xlnm.Database" localSheetId="6">#REF!</definedName>
    <definedName name="_xlnm.Database" localSheetId="8">#REF!</definedName>
    <definedName name="_xlnm.Database">#REF!</definedName>
    <definedName name="Conce_A" localSheetId="19">[3]PARÁMETROS!$B$12:$G$83</definedName>
    <definedName name="Conce_A" localSheetId="20">[3]PARÁMETROS!$B$12:$G$83</definedName>
    <definedName name="Conce_A" localSheetId="21">[3]PARÁMETROS!$B$12:$G$83</definedName>
    <definedName name="Conce_A" localSheetId="22">[3]PARÁMETROS!$B$12:$G$83</definedName>
    <definedName name="Conce_A" localSheetId="23">[3]PARÁMETROS!$B$12:$G$83</definedName>
    <definedName name="Conce_A" localSheetId="24">[4]PARÁMETROS!$B$12:$G$83</definedName>
    <definedName name="Conce_A">[3]PARÁMETROS!$B$12:$G$83</definedName>
    <definedName name="Conce_B" localSheetId="19">[3]PARÁMETROS!$J$12:$O$83</definedName>
    <definedName name="Conce_B" localSheetId="20">[3]PARÁMETROS!$J$12:$O$83</definedName>
    <definedName name="Conce_B" localSheetId="21">[3]PARÁMETROS!$J$12:$O$83</definedName>
    <definedName name="Conce_B" localSheetId="22">[3]PARÁMETROS!$J$12:$O$83</definedName>
    <definedName name="Conce_B" localSheetId="23">[3]PARÁMETROS!$J$12:$O$83</definedName>
    <definedName name="Conce_B" localSheetId="24">[4]PARÁMETROS!$J$12:$O$83</definedName>
    <definedName name="Conce_B">[3]PARÁMETROS!$J$12:$O$83</definedName>
    <definedName name="Data" localSheetId="11">#REF!</definedName>
    <definedName name="Data" localSheetId="13">#REF!</definedName>
    <definedName name="Data" localSheetId="15">#REF!</definedName>
    <definedName name="Data" localSheetId="19">#REF!</definedName>
    <definedName name="Data" localSheetId="20">#REF!</definedName>
    <definedName name="Data" localSheetId="21">#REF!</definedName>
    <definedName name="Data" localSheetId="22">#REF!</definedName>
    <definedName name="Data" localSheetId="23">#REF!</definedName>
    <definedName name="Data" localSheetId="24">#REF!</definedName>
    <definedName name="Data" localSheetId="5">#REF!</definedName>
    <definedName name="Data" localSheetId="6">#REF!</definedName>
    <definedName name="Data" localSheetId="8">#REF!</definedName>
    <definedName name="Data">#REF!</definedName>
    <definedName name="E" localSheetId="19">[5]PARÁMETROS!$I$13:$L$293</definedName>
    <definedName name="E" localSheetId="20">[5]PARÁMETROS!$I$13:$L$293</definedName>
    <definedName name="E" localSheetId="21">[5]PARÁMETROS!$I$13:$L$293</definedName>
    <definedName name="E" localSheetId="22">[5]PARÁMETROS!$I$13:$L$293</definedName>
    <definedName name="E" localSheetId="23">[5]PARÁMETROS!$I$13:$L$293</definedName>
    <definedName name="E" localSheetId="24">[6]PARÁMETROS!$I$13:$L$293</definedName>
    <definedName name="E">[5]PARÁMETROS!$I$13:$L$293</definedName>
    <definedName name="Fuente" localSheetId="11">#REF!</definedName>
    <definedName name="Fuente" localSheetId="13">#REF!</definedName>
    <definedName name="Fuente" localSheetId="15">#REF!</definedName>
    <definedName name="Fuente" localSheetId="19">#REF!</definedName>
    <definedName name="Fuente" localSheetId="20">#REF!</definedName>
    <definedName name="Fuente" localSheetId="21">#REF!</definedName>
    <definedName name="Fuente" localSheetId="22">#REF!</definedName>
    <definedName name="Fuente" localSheetId="23">#REF!</definedName>
    <definedName name="Fuente" localSheetId="24">#REF!</definedName>
    <definedName name="Fuente" localSheetId="5">#REF!</definedName>
    <definedName name="Fuente" localSheetId="6">#REF!</definedName>
    <definedName name="Fuente" localSheetId="8">#REF!</definedName>
    <definedName name="Fuente">#REF!</definedName>
    <definedName name="J" localSheetId="19">[5]PARÁMETROS!$H$13:$L$293</definedName>
    <definedName name="J" localSheetId="20">[5]PARÁMETROS!$H$13:$L$293</definedName>
    <definedName name="J" localSheetId="21">[5]PARÁMETROS!$H$13:$L$293</definedName>
    <definedName name="J" localSheetId="22">[5]PARÁMETROS!$H$13:$L$293</definedName>
    <definedName name="J" localSheetId="23">[5]PARÁMETROS!$H$13:$L$293</definedName>
    <definedName name="J" localSheetId="24">[6]PARÁMETROS!$H$13:$L$293</definedName>
    <definedName name="J">[5]PARÁMETROS!$H$13:$L$293</definedName>
    <definedName name="LCL_Hospicio_A" localSheetId="19">[1]Parámetros!$C$27:$G$35</definedName>
    <definedName name="LCL_Hospicio_A" localSheetId="20">[1]Parámetros!$C$27:$G$35</definedName>
    <definedName name="LCL_Hospicio_A" localSheetId="21">[1]Parámetros!$C$27:$G$35</definedName>
    <definedName name="LCL_Hospicio_A" localSheetId="22">[1]Parámetros!$C$27:$G$35</definedName>
    <definedName name="LCL_Hospicio_A" localSheetId="23">[1]Parámetros!$C$27:$G$35</definedName>
    <definedName name="LCL_Hospicio_A" localSheetId="24">[2]Parámetros!$C$27:$G$35</definedName>
    <definedName name="LCL_Hospicio_A">[1]Parámetros!$C$27:$G$35</definedName>
    <definedName name="LCL_Hospicio_B" localSheetId="19">[1]Parámetros!$J$27:$N$35</definedName>
    <definedName name="LCL_Hospicio_B" localSheetId="20">[1]Parámetros!$J$27:$N$35</definedName>
    <definedName name="LCL_Hospicio_B" localSheetId="21">[1]Parámetros!$J$27:$N$35</definedName>
    <definedName name="LCL_Hospicio_B" localSheetId="22">[1]Parámetros!$J$27:$N$35</definedName>
    <definedName name="LCL_Hospicio_B" localSheetId="23">[1]Parámetros!$J$27:$N$35</definedName>
    <definedName name="LCL_Hospicio_B" localSheetId="24">[2]Parámetros!$J$27:$N$35</definedName>
    <definedName name="LCL_Hospicio_B">[1]Parámetros!$J$27:$N$35</definedName>
    <definedName name="LCL_Iquique_A" localSheetId="19">[1]Parámetros!$C$8:$G$26</definedName>
    <definedName name="LCL_Iquique_A" localSheetId="20">[1]Parámetros!$C$8:$G$26</definedName>
    <definedName name="LCL_Iquique_A" localSheetId="21">[1]Parámetros!$C$8:$G$26</definedName>
    <definedName name="LCL_Iquique_A" localSheetId="22">[1]Parámetros!$C$8:$G$26</definedName>
    <definedName name="LCL_Iquique_A" localSheetId="23">[1]Parámetros!$C$8:$G$26</definedName>
    <definedName name="LCL_Iquique_A" localSheetId="24">[2]Parámetros!$C$8:$G$26</definedName>
    <definedName name="LCL_Iquique_A">[1]Parámetros!$C$8:$G$26</definedName>
    <definedName name="LCL_Iquique_B" localSheetId="19">[1]Parámetros!$J$8:$N$26</definedName>
    <definedName name="LCL_Iquique_B" localSheetId="20">[1]Parámetros!$J$8:$N$26</definedName>
    <definedName name="LCL_Iquique_B" localSheetId="21">[1]Parámetros!$J$8:$N$26</definedName>
    <definedName name="LCL_Iquique_B" localSheetId="22">[1]Parámetros!$J$8:$N$26</definedName>
    <definedName name="LCL_Iquique_B" localSheetId="23">[1]Parámetros!$J$8:$N$26</definedName>
    <definedName name="LCL_Iquique_B" localSheetId="24">[2]Parámetros!$J$8:$N$26</definedName>
    <definedName name="LCL_Iquique_B">[1]Parámetros!$J$8:$N$26</definedName>
    <definedName name="PPT_AJUSTADO">[7]PPT!$F$17:$I$30</definedName>
    <definedName name="Ranca_A" localSheetId="19">[8]PARÁMETROS!$B$13:$E$30</definedName>
    <definedName name="Ranca_A" localSheetId="20">[8]PARÁMETROS!$B$13:$E$30</definedName>
    <definedName name="Ranca_A" localSheetId="21">[8]PARÁMETROS!$B$13:$E$30</definedName>
    <definedName name="Ranca_A" localSheetId="22">[8]PARÁMETROS!$B$13:$E$30</definedName>
    <definedName name="Ranca_A" localSheetId="23">[8]PARÁMETROS!$B$13:$E$30</definedName>
    <definedName name="Ranca_A" localSheetId="24">[9]PARÁMETROS!$B$13:$E$30</definedName>
    <definedName name="Ranca_A">[8]PARÁMETROS!$B$13:$E$30</definedName>
    <definedName name="Ranca_B" localSheetId="19">[8]PARÁMETROS!$G$13:$J$30</definedName>
    <definedName name="Ranca_B" localSheetId="20">[8]PARÁMETROS!$G$13:$J$30</definedName>
    <definedName name="Ranca_B" localSheetId="21">[8]PARÁMETROS!$G$13:$J$30</definedName>
    <definedName name="Ranca_B" localSheetId="22">[8]PARÁMETROS!$G$13:$J$30</definedName>
    <definedName name="Ranca_B" localSheetId="23">[8]PARÁMETROS!$G$13:$J$30</definedName>
    <definedName name="Ranca_B" localSheetId="24">[9]PARÁMETROS!$G$13:$J$30</definedName>
    <definedName name="Ranca_B">[8]PARÁMETROS!$G$13:$J$30</definedName>
    <definedName name="Subsidio" localSheetId="11">#REF!</definedName>
    <definedName name="Subsidio" localSheetId="13">#REF!</definedName>
    <definedName name="Subsidio" localSheetId="15">#REF!</definedName>
    <definedName name="Subsidio" localSheetId="19">#REF!</definedName>
    <definedName name="Subsidio" localSheetId="20">#REF!</definedName>
    <definedName name="Subsidio" localSheetId="21">#REF!</definedName>
    <definedName name="Subsidio" localSheetId="22">#REF!</definedName>
    <definedName name="Subsidio" localSheetId="23">#REF!</definedName>
    <definedName name="Subsidio" localSheetId="24">#REF!</definedName>
    <definedName name="Subsidio" localSheetId="5">#REF!</definedName>
    <definedName name="Subsidio" localSheetId="6">#REF!</definedName>
    <definedName name="Subsidio" localSheetId="8">#REF!</definedName>
    <definedName name="Subsidio">#REF!</definedName>
    <definedName name="Tarifas_A" localSheetId="19">[10]PARÁMETROS!$C$11:$F$23</definedName>
    <definedName name="Tarifas_A" localSheetId="20">[10]PARÁMETROS!$C$11:$F$23</definedName>
    <definedName name="Tarifas_A" localSheetId="21">[10]PARÁMETROS!$C$11:$F$23</definedName>
    <definedName name="Tarifas_A" localSheetId="22">[10]PARÁMETROS!$C$11:$F$23</definedName>
    <definedName name="Tarifas_A" localSheetId="23">[10]PARÁMETROS!$C$11:$F$23</definedName>
    <definedName name="Tarifas_A" localSheetId="24">[11]PARÁMETROS!$C$11:$F$23</definedName>
    <definedName name="Tarifas_A">[10]PARÁMETROS!$C$11:$F$23</definedName>
    <definedName name="Tarifas_B" localSheetId="19">[10]PARÁMETROS!$I$11:$L$23</definedName>
    <definedName name="Tarifas_B" localSheetId="20">[10]PARÁMETROS!$I$11:$L$23</definedName>
    <definedName name="Tarifas_B" localSheetId="21">[10]PARÁMETROS!$I$11:$L$23</definedName>
    <definedName name="Tarifas_B" localSheetId="22">[10]PARÁMETROS!$I$11:$L$23</definedName>
    <definedName name="Tarifas_B" localSheetId="23">[10]PARÁMETROS!$I$11:$L$23</definedName>
    <definedName name="Tarifas_B" localSheetId="24">[11]PARÁMETROS!$I$11:$L$23</definedName>
    <definedName name="Tarifas_B">[10]PARÁMETROS!$I$11:$L$23</definedName>
    <definedName name="Valpa_A" localSheetId="19">[12]PARÁMETROS!$B$13:$F$290</definedName>
    <definedName name="Valpa_A" localSheetId="20">[12]PARÁMETROS!$B$13:$F$290</definedName>
    <definedName name="Valpa_A" localSheetId="21">[12]PARÁMETROS!$B$13:$F$290</definedName>
    <definedName name="Valpa_A" localSheetId="22">[12]PARÁMETROS!$B$13:$F$290</definedName>
    <definedName name="Valpa_A" localSheetId="23">[12]PARÁMETROS!$B$13:$F$290</definedName>
    <definedName name="Valpa_A" localSheetId="24">[13]PARÁMETROS!$B$13:$F$290</definedName>
    <definedName name="Valpa_A">[12]PARÁMETROS!$B$13:$F$290</definedName>
    <definedName name="Valpa_B" localSheetId="19">[12]PARÁMETROS!$H$13:$L$290</definedName>
    <definedName name="Valpa_B" localSheetId="20">[12]PARÁMETROS!$H$13:$L$290</definedName>
    <definedName name="Valpa_B" localSheetId="21">[12]PARÁMETROS!$H$13:$L$290</definedName>
    <definedName name="Valpa_B" localSheetId="22">[12]PARÁMETROS!$H$13:$L$290</definedName>
    <definedName name="Valpa_B" localSheetId="23">[12]PARÁMETROS!$H$13:$L$290</definedName>
    <definedName name="Valpa_B" localSheetId="24">[13]PARÁMETROS!$H$13:$L$290</definedName>
    <definedName name="Valpa_B">[12]PARÁMETROS!$H$13:$L$290</definedName>
    <definedName name="vehiculo" localSheetId="11">#REF!</definedName>
    <definedName name="vehiculo" localSheetId="13">#REF!</definedName>
    <definedName name="vehiculo" localSheetId="15">#REF!</definedName>
    <definedName name="vehiculo" localSheetId="19">#REF!</definedName>
    <definedName name="vehiculo" localSheetId="20">#REF!</definedName>
    <definedName name="vehiculo" localSheetId="21">#REF!</definedName>
    <definedName name="vehiculo" localSheetId="22">#REF!</definedName>
    <definedName name="vehiculo" localSheetId="23">#REF!</definedName>
    <definedName name="vehiculo" localSheetId="24">#REF!</definedName>
    <definedName name="vehiculo" localSheetId="5">#REF!</definedName>
    <definedName name="vehiculo" localSheetId="6">#REF!</definedName>
    <definedName name="vehiculo" localSheetId="8">#REF!</definedName>
    <definedName name="vehiculo">#REF!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36" l="1"/>
  <c r="B30" i="17"/>
  <c r="C38" i="36" l="1"/>
  <c r="I18" i="38" l="1"/>
  <c r="C18" i="38" l="1"/>
  <c r="L5" i="38" l="1"/>
  <c r="K17" i="38"/>
  <c r="J17" i="38"/>
  <c r="I6" i="38"/>
  <c r="I5" i="38"/>
  <c r="I7" i="38"/>
  <c r="I8" i="38"/>
  <c r="I9" i="38"/>
  <c r="I10" i="38"/>
  <c r="I17" i="38" s="1"/>
  <c r="I11" i="38"/>
  <c r="I12" i="38"/>
  <c r="I13" i="38"/>
  <c r="I14" i="38"/>
  <c r="I15" i="38"/>
  <c r="I16" i="38"/>
  <c r="B5" i="17"/>
  <c r="B19" i="17" l="1"/>
  <c r="B18" i="17"/>
  <c r="B6" i="17"/>
  <c r="L6" i="38"/>
  <c r="L7" i="38"/>
  <c r="L8" i="38"/>
  <c r="L9" i="38"/>
  <c r="L10" i="38"/>
  <c r="L11" i="38"/>
  <c r="L12" i="38"/>
  <c r="L13" i="38"/>
  <c r="L14" i="38"/>
  <c r="L15" i="38"/>
  <c r="L16" i="38"/>
  <c r="L17" i="38" l="1"/>
  <c r="D18" i="38" l="1"/>
  <c r="K18" i="38"/>
  <c r="J18" i="38"/>
  <c r="F18" i="38"/>
  <c r="E18" i="38"/>
  <c r="G18" i="38"/>
  <c r="H18" i="38"/>
  <c r="B29" i="17" l="1"/>
  <c r="B28" i="17"/>
  <c r="B27" i="17"/>
  <c r="B26" i="17"/>
  <c r="B25" i="17" l="1"/>
  <c r="B24" i="17"/>
  <c r="B23" i="17"/>
  <c r="B22" i="17"/>
  <c r="B21" i="17"/>
  <c r="B17" i="17"/>
  <c r="B4" i="17"/>
  <c r="B20" i="17"/>
  <c r="B16" i="17"/>
  <c r="B15" i="17"/>
  <c r="B14" i="17"/>
  <c r="B13" i="17"/>
  <c r="B12" i="17"/>
  <c r="B11" i="17"/>
  <c r="B10" i="17"/>
  <c r="B9" i="17"/>
  <c r="B8" i="17"/>
  <c r="B7" i="17"/>
  <c r="M13" i="19"/>
  <c r="L13" i="19"/>
</calcChain>
</file>

<file path=xl/sharedStrings.xml><?xml version="1.0" encoding="utf-8"?>
<sst xmlns="http://schemas.openxmlformats.org/spreadsheetml/2006/main" count="682" uniqueCount="305">
  <si>
    <t>Indice Anexos IG 2021</t>
  </si>
  <si>
    <t>Tabla</t>
  </si>
  <si>
    <t>Tabla A1 | Número de usuarios que utilizan el Sistema | 2007 - 2021</t>
  </si>
  <si>
    <t>Enero</t>
  </si>
  <si>
    <t>Febrero</t>
  </si>
  <si>
    <t>Marzo</t>
  </si>
  <si>
    <t>Abril</t>
  </si>
  <si>
    <t>Mayo</t>
  </si>
  <si>
    <t>Junio</t>
  </si>
  <si>
    <t>Julio</t>
  </si>
  <si>
    <t>Agosto</t>
  </si>
  <si>
    <t>Septiembre</t>
  </si>
  <si>
    <t>Octubre</t>
  </si>
  <si>
    <t>Noviembre</t>
  </si>
  <si>
    <t>Diciembre</t>
  </si>
  <si>
    <t>Tabla A2 | Transacciones según tipo de tarifa y modo de transporte | 2010 - 2021</t>
  </si>
  <si>
    <t>SISTEMA</t>
  </si>
  <si>
    <t>BUSES</t>
  </si>
  <si>
    <t>METRO</t>
  </si>
  <si>
    <t>METROTREN NOS</t>
  </si>
  <si>
    <t>Año</t>
  </si>
  <si>
    <t>Adulto</t>
  </si>
  <si>
    <t>Estudiante educación media o superior (*)</t>
  </si>
  <si>
    <t>Estudiante educación básica</t>
  </si>
  <si>
    <t>Adulto Mayor</t>
  </si>
  <si>
    <t>Total</t>
  </si>
  <si>
    <t>Subtotal Buses</t>
  </si>
  <si>
    <t>Subtotal Metro</t>
  </si>
  <si>
    <t>Subtotal Tren</t>
  </si>
  <si>
    <t>-</t>
  </si>
  <si>
    <t>(*) Hasta el 2019, la tarifa "Estudiante educación media o superior" incluye las transacciones correspondientes a boletos Edmonson y Tarjetas Adulto Mayor- Metro dado que estás tienen la misma tarifa de "Estudiante de educación media o superior". A partir del 2020 las transacciones de Adulto Mayor, se detallan de manera separada, sumando las transacciones de la tarjeta Adulto Mayor- Metro mas las realizadas con la nueva tarjeta Adulto Mayor-TAM, a partir del mes de julio.</t>
  </si>
  <si>
    <t>Tabla A3 | Transacciones por proveedor de servicios de transporte | 2021</t>
  </si>
  <si>
    <t>U2: Subus</t>
  </si>
  <si>
    <t>U3: Vule</t>
  </si>
  <si>
    <t>U5: Metbus</t>
  </si>
  <si>
    <t>U6: Redbus</t>
  </si>
  <si>
    <t>U7: STP</t>
  </si>
  <si>
    <t>Total Buses</t>
  </si>
  <si>
    <t>Metro</t>
  </si>
  <si>
    <t>MetroTren Nos</t>
  </si>
  <si>
    <t>Total Sistema</t>
  </si>
  <si>
    <t>% participación sobre el total de transacciones</t>
  </si>
  <si>
    <t>Tabla A4 | Total viajes en el Sistema | 2009 - 2021</t>
  </si>
  <si>
    <t>Tabla A5 | Promedio de transacciones (etapas) por viaje | 2009 - 2021</t>
  </si>
  <si>
    <t>Promedio</t>
  </si>
  <si>
    <t>Tabla A6 | Afluencia de pasajeros en Metro, por línea (millones de viajes por año) | 1990 - 2021</t>
  </si>
  <si>
    <t>Fuente: Metro S.A.</t>
  </si>
  <si>
    <t>Línea1</t>
  </si>
  <si>
    <t>Línea 2</t>
  </si>
  <si>
    <t>Línea 3</t>
  </si>
  <si>
    <t>Línea 4</t>
  </si>
  <si>
    <t>Línea 4A</t>
  </si>
  <si>
    <t>Línea 5</t>
  </si>
  <si>
    <t>Línea 6</t>
  </si>
  <si>
    <t>Tabla A7 | Características de la flota por Unidad de Negocio | 2021</t>
  </si>
  <si>
    <t>Fuente: Registro de la Seremitt al 31 de diciembre de 2021</t>
  </si>
  <si>
    <t>TOTAL</t>
  </si>
  <si>
    <t xml:space="preserve">Total </t>
  </si>
  <si>
    <t>Tipo de Flota</t>
  </si>
  <si>
    <t>Flota Operacional Base</t>
  </si>
  <si>
    <t>Flota de Reserva</t>
  </si>
  <si>
    <t>Flota Auxiliar</t>
  </si>
  <si>
    <t>Tipo de Bus</t>
  </si>
  <si>
    <t>Articulado</t>
  </si>
  <si>
    <t>12 metros</t>
  </si>
  <si>
    <t>9 metros</t>
  </si>
  <si>
    <t>Otro</t>
  </si>
  <si>
    <t>Norma de Emisión</t>
  </si>
  <si>
    <t>Euro III</t>
  </si>
  <si>
    <t>Euro III con filtro</t>
  </si>
  <si>
    <t>Euro V</t>
  </si>
  <si>
    <t>Euro VI</t>
  </si>
  <si>
    <t>Electrico</t>
  </si>
  <si>
    <t>Flota con accesibilidad universal</t>
  </si>
  <si>
    <t>Tabla A8 | Evolución de la flota | 2006 - 2021</t>
  </si>
  <si>
    <t>Fuente: Registro de la Seremitt al cierre del último día del año</t>
  </si>
  <si>
    <t>Euro I</t>
  </si>
  <si>
    <t>Euro II</t>
  </si>
  <si>
    <t>Euro IV</t>
  </si>
  <si>
    <t>Tabla A9 | Kilómetros comerciales según programas de operación base y especiales | 2021</t>
  </si>
  <si>
    <t>Unidad de Negocio</t>
  </si>
  <si>
    <t>Nota: son los kms del PO programados y los kms del POE realizados.</t>
  </si>
  <si>
    <t>Tabla A10 | Indicador de Cumplimiento de Frecuencia ICF | 2009 - 2021</t>
  </si>
  <si>
    <t>Sin Medición</t>
  </si>
  <si>
    <t>El ICF e ICR del Sistema para los años 2009,2010,2011,2012, 2013 se obtiene de un promedio simple producto del valor promedio de todas las unidades de negocio, pero en cambio desde el 2014 se ha calculado un promedio ponderado producto de la cantidad de servicio sentido mes (SSM)</t>
  </si>
  <si>
    <t>Nota: El ICR e ICF publicado, es el primer resultado de cálculo del ICR e ICF en el que se consideran los viajes en vacío.</t>
  </si>
  <si>
    <t>Tabla A11 | Indicador de Cumplimiento de Regularidad ICR | 2009 - 2021</t>
  </si>
  <si>
    <t>Tabla A12 | Indicador de Cumplimiento de Frecuencia ICF por Unidad de Negocio | 2021</t>
  </si>
  <si>
    <t>Total Acumulado Anual</t>
  </si>
  <si>
    <t>Promedio Sistema</t>
  </si>
  <si>
    <t>Nota: Valores son resultado de la medición que considera los viajes en vacio.</t>
  </si>
  <si>
    <t>Nota 2: U1-Alsacia deja de operar el 01-03-2020</t>
  </si>
  <si>
    <t>Tabla A13 | Indicador de Cumplimiento de Regularidad ICR por Unidad de Negocio | 2021</t>
  </si>
  <si>
    <t>Tabla A14 | Atributos para evaluar la calidad de atención al usuario en ruta (ICA)</t>
  </si>
  <si>
    <t>Atributo</t>
  </si>
  <si>
    <t>Descripción</t>
  </si>
  <si>
    <t>a01</t>
  </si>
  <si>
    <t xml:space="preserve"> El conductor abre y cierra oportunamente las puertas al finalizar e iniciar el movimiento</t>
  </si>
  <si>
    <t>a02</t>
  </si>
  <si>
    <t xml:space="preserve"> El conductor conduce sin frenazos ni movimientos bruscos</t>
  </si>
  <si>
    <t>a03</t>
  </si>
  <si>
    <t xml:space="preserve"> El conductor es amable con los usuarios</t>
  </si>
  <si>
    <t>a04</t>
  </si>
  <si>
    <t xml:space="preserve"> El conductor detiene el bus cuando debe, es decir, cuando algún usuario requiere subir o bajar</t>
  </si>
  <si>
    <t>a05</t>
  </si>
  <si>
    <t xml:space="preserve"> El conductor detiene el bus donde debe, es decir, sólo en paradas autorizadas</t>
  </si>
  <si>
    <t>a06</t>
  </si>
  <si>
    <t xml:space="preserve"> El conductor aproxima el bus correctamente al paradero, sin detenerse en segunda fila o lejos de la acera</t>
  </si>
  <si>
    <t>a07</t>
  </si>
  <si>
    <t xml:space="preserve"> El Conductor conduce sin fumar, ni conversa por celular o con un pasajero o un acompañante mientras conduce</t>
  </si>
  <si>
    <t>a08</t>
  </si>
  <si>
    <t xml:space="preserve"> El conductor se detiene ante todas las luces rojas de los semáforos y señales Pare, señales Ceda el Paso y Pasos de Cebra</t>
  </si>
  <si>
    <t>a09</t>
  </si>
  <si>
    <t xml:space="preserve"> Los letreros de recorrido están en buen estado, bien ubicados y exhiben información correcta respecto del sentido del servicio</t>
  </si>
  <si>
    <t>a10</t>
  </si>
  <si>
    <t xml:space="preserve"> El panel superior variable está encendido, en buen estado y exhibe información correcta respecto del sentido del servicio</t>
  </si>
  <si>
    <t>a11</t>
  </si>
  <si>
    <t xml:space="preserve"> La señalización interior está correctamente instalada</t>
  </si>
  <si>
    <t>a12</t>
  </si>
  <si>
    <t xml:space="preserve"> La señalización interior está en buen estado</t>
  </si>
  <si>
    <t>a13</t>
  </si>
  <si>
    <t xml:space="preserve"> El bus cuenta con leyenda "Informaciones y Reclamos" bien ubicada y legible</t>
  </si>
  <si>
    <t>a14</t>
  </si>
  <si>
    <t xml:space="preserve"> El bus tiene funcionando el velocímetro</t>
  </si>
  <si>
    <t>Tabla A15-a | Atributos para evaluar la calidad de los vehículos (ICV)</t>
  </si>
  <si>
    <t>Las puertas abren y cierran correctamente</t>
  </si>
  <si>
    <t>Los accesos del bus cuentan con su respectivos espejos en buen estado y los espejos retrovisores interiores están en buen estado</t>
  </si>
  <si>
    <t>Los espejos retrovisores exteriores están en buen estado</t>
  </si>
  <si>
    <t>El extintor de incendios está en vigencia y funcional</t>
  </si>
  <si>
    <t>El bus no tiene elementos antirreglamentarios</t>
  </si>
  <si>
    <t>Las puertas poseen sistema de bloqueo automático</t>
  </si>
  <si>
    <t>Las luces interiores del bus encienden correctamente</t>
  </si>
  <si>
    <t>Todas las luminarias exteriores del bus funcionan correctamente y los focos están en buen estado</t>
  </si>
  <si>
    <t>Los neumáticos en eje delantero están sin recauchar</t>
  </si>
  <si>
    <t>Los neumáticos tienen banda de rodadura en buen estado y no tienen desprendimiento de material</t>
  </si>
  <si>
    <t>El bus no presenta humo negro con motor en funcionamiento</t>
  </si>
  <si>
    <t>El sistema de Limpiaparabrisas (existe y funciona correctamente), el parabrisas y Luneta o Vidrios Traseros del bus están en buen estado (Sin trizaduras ni roturas)</t>
  </si>
  <si>
    <t>Todos los vidrios laterales están en buen estado y abren-cierran con facilidad</t>
  </si>
  <si>
    <t>El bus tiene funcionando el tacómetro</t>
  </si>
  <si>
    <t>a15</t>
  </si>
  <si>
    <t>La carrocería del bus esta sin daños exteriores y/o interiores</t>
  </si>
  <si>
    <t>a16</t>
  </si>
  <si>
    <t>El bus posee el espacio, acceso y accesorios para personas con movilidad reducida</t>
  </si>
  <si>
    <t>a17</t>
  </si>
  <si>
    <t>El bus posee todos los asientos y sin daño</t>
  </si>
  <si>
    <t>a18</t>
  </si>
  <si>
    <t>El cielo y el piso del bus están en buen estado</t>
  </si>
  <si>
    <t>a19</t>
  </si>
  <si>
    <t>Los asideros (colgantes, verticales, horizontales) están todos disponibles y en buen estado</t>
  </si>
  <si>
    <t>a20</t>
  </si>
  <si>
    <t>Todos los timbres del bus funcionan correctamente</t>
  </si>
  <si>
    <t>a21</t>
  </si>
  <si>
    <t>El bus se encuentra limpio y seco (exterior e interior)</t>
  </si>
  <si>
    <t>Tabla A15-b | Nuevos atributos para evaluar la calidad de los vehículos (ICV)</t>
  </si>
  <si>
    <t>El sistema de bloqueo automático de puertas funciona de manera correcta</t>
  </si>
  <si>
    <t>Los espejos interiores del bus y/o cámaras de video, se encuentran en buen estado y/o funcionando</t>
  </si>
  <si>
    <t>El freno de estacionamiento funciona correctamente</t>
  </si>
  <si>
    <t>La cabina del conductor está en óptimas condiciones</t>
  </si>
  <si>
    <t>El vehículo no tiene grafitis y/o rayaduras.</t>
  </si>
  <si>
    <t>El Letrero Frontal Superior Variable, Lateral(es) y Trasero (los ruteros electrónicos) funcionan correctamente.</t>
  </si>
  <si>
    <t>Los elementos de seguridad y sus mecanismos de activación funcionan correctamente</t>
  </si>
  <si>
    <t>El vehículo se encuentra limpio y seco.</t>
  </si>
  <si>
    <t>El acceso, la zona, rampa y accesorios para personas con movilidad reducida, al interior del vehículo, se encuentran en buen estado.</t>
  </si>
  <si>
    <t>Todas las luces exteriores del bus funcionan correctamente y los focos están en buen estado</t>
  </si>
  <si>
    <t>Todos los vidrios están en buen estado.</t>
  </si>
  <si>
    <t>La Iluminación Interior funciona correctamente</t>
  </si>
  <si>
    <t>Todos los timbres del vehículo funcionan correctamente.</t>
  </si>
  <si>
    <t>La carrocería exterior del vehículo está sin daños y/o elementos faltantes.</t>
  </si>
  <si>
    <t>La carrocería interior del vehículo está sin daños y/o elementos faltantes.</t>
  </si>
  <si>
    <t>La señalética interior y exterior cumple con el Manual de Normas Gráficas.</t>
  </si>
  <si>
    <t>El vehículo posee todos los asientos y estos no están dañados.</t>
  </si>
  <si>
    <t>Los asideros y/o pasamanos están todos disponibles y en buen estado</t>
  </si>
  <si>
    <t>Los gabinetes y/o puertas de registro interiores y exteriores se encuentran bien cerrados, sellados y en buen estado. / El wifi y los puertos USB funcionan correctamente.</t>
  </si>
  <si>
    <t>Inexistencia de derrames y/o pérdidas de líquidos. / El aire acondicionado funciona correctamente.</t>
  </si>
  <si>
    <t>(*) A partir de octubre 2020 hubo un cambio de atributos para medir el indicador. Este cambio se refleja en la Tabla A15-b.</t>
  </si>
  <si>
    <t>Tabla A16 | Evolución de las tarifas | 2007 - 2021</t>
  </si>
  <si>
    <t>Mes</t>
  </si>
  <si>
    <t>Buses</t>
  </si>
  <si>
    <t>Metro / Tren Hora Punta</t>
  </si>
  <si>
    <t>Metro / Tren Hora Valle</t>
  </si>
  <si>
    <t>Metro / Tren Hora Baja</t>
  </si>
  <si>
    <t>Estudiantes Ed. Media/Superior</t>
  </si>
  <si>
    <t>Estudiantes Ed. Básica</t>
  </si>
  <si>
    <t>Adulto Mayor Intermodal</t>
  </si>
  <si>
    <t>(*) Tren Alameda-Nos comenzo su operación el 17 de marzo 2017.</t>
  </si>
  <si>
    <t>Tabla A17 | Evasión en buses | 2007 - 2021</t>
  </si>
  <si>
    <t>Fuente: Programa Nacional de Fiscalización, Ministerio de Transportes y Telecomunicaciones</t>
  </si>
  <si>
    <t>2013*</t>
  </si>
  <si>
    <t>2014*</t>
  </si>
  <si>
    <t>2015*</t>
  </si>
  <si>
    <t>2016*</t>
  </si>
  <si>
    <t>2017 *</t>
  </si>
  <si>
    <t>2018 *</t>
  </si>
  <si>
    <t>2019 *</t>
  </si>
  <si>
    <t>2020 *</t>
  </si>
  <si>
    <t>sin medición</t>
  </si>
  <si>
    <t>2021 *</t>
  </si>
  <si>
    <t>*Mediciones trimestrales</t>
  </si>
  <si>
    <t>Tabla A18 | Resultados de la evaluación del Sistema y los recorridos | 2013 - 2021</t>
  </si>
  <si>
    <t>Sistema de Transporte Público</t>
  </si>
  <si>
    <t>Recorrido habitual</t>
  </si>
  <si>
    <t>Tabla A19 | Desglose de la evaluación del Sistema y los recorridos | 2021</t>
  </si>
  <si>
    <t>Evaluación del Sistema en general</t>
  </si>
  <si>
    <t>Evaluación del recorrido habitual</t>
  </si>
  <si>
    <t>Notas  6 y 7</t>
  </si>
  <si>
    <t>Nota 5</t>
  </si>
  <si>
    <t>Nota 4</t>
  </si>
  <si>
    <t>Notas de 1 a 3</t>
  </si>
  <si>
    <t>Tabla A20 | Resultados del modelo de ecuación estructural | 2021</t>
  </si>
  <si>
    <t>Dimensión</t>
  </si>
  <si>
    <t>Peso por Dimensión</t>
  </si>
  <si>
    <t>Servicio</t>
  </si>
  <si>
    <t>Imagen del Sistema</t>
  </si>
  <si>
    <t>Conducta de los pasajeros</t>
  </si>
  <si>
    <t>Explicación del modelo</t>
  </si>
  <si>
    <t>Tabla A21| Resultado de indicadores del Ranking de operadores 2021</t>
  </si>
  <si>
    <t>Empresa concesionaria</t>
  </si>
  <si>
    <t>Frecuencia (ICF)</t>
  </si>
  <si>
    <t>Regularidad (ICR)</t>
  </si>
  <si>
    <t>Resultado</t>
  </si>
  <si>
    <t>Lugar</t>
  </si>
  <si>
    <t>U2</t>
  </si>
  <si>
    <t>SUBUS</t>
  </si>
  <si>
    <t>U3</t>
  </si>
  <si>
    <t>VULE</t>
  </si>
  <si>
    <t>U4</t>
  </si>
  <si>
    <t>EXPRESS/VOY</t>
  </si>
  <si>
    <t>U5</t>
  </si>
  <si>
    <t>METBUS</t>
  </si>
  <si>
    <t>U6</t>
  </si>
  <si>
    <t>REDBUS</t>
  </si>
  <si>
    <t>U7</t>
  </si>
  <si>
    <t>STP</t>
  </si>
  <si>
    <t>Tabla A22-a| Estadísticas de uso de la cuenta Twitter @Transantiago | 2021</t>
  </si>
  <si>
    <t>Seguidores</t>
  </si>
  <si>
    <t>Tweet</t>
  </si>
  <si>
    <t>Interacciones</t>
  </si>
  <si>
    <t>Click Enlace</t>
  </si>
  <si>
    <t>Retweet</t>
  </si>
  <si>
    <t>Me Gusta</t>
  </si>
  <si>
    <t>Respuestas</t>
  </si>
  <si>
    <t>Impresiones</t>
  </si>
  <si>
    <t>Nuevos seguidores</t>
  </si>
  <si>
    <t>Numero</t>
  </si>
  <si>
    <t>Porcentaje</t>
  </si>
  <si>
    <t>Cantidad</t>
  </si>
  <si>
    <t>Promedio /día</t>
  </si>
  <si>
    <t>0.7%</t>
  </si>
  <si>
    <t>1.5K</t>
  </si>
  <si>
    <t>1.5M</t>
  </si>
  <si>
    <t>47.5K</t>
  </si>
  <si>
    <t>0.6%</t>
  </si>
  <si>
    <t>1.2K</t>
  </si>
  <si>
    <t>1.3M</t>
  </si>
  <si>
    <t>46.6K</t>
  </si>
  <si>
    <t>0.5%</t>
  </si>
  <si>
    <t>1.4M</t>
  </si>
  <si>
    <t>50.6K</t>
  </si>
  <si>
    <t>0.4%</t>
  </si>
  <si>
    <t>1.2M</t>
  </si>
  <si>
    <t>44.6K</t>
  </si>
  <si>
    <t>1.1M</t>
  </si>
  <si>
    <t>37.8K</t>
  </si>
  <si>
    <t>40.7K</t>
  </si>
  <si>
    <t>43.6K</t>
  </si>
  <si>
    <t>822.7K</t>
  </si>
  <si>
    <t>27.4K</t>
  </si>
  <si>
    <t>1.0%</t>
  </si>
  <si>
    <t>1.0K</t>
  </si>
  <si>
    <t>850.8K</t>
  </si>
  <si>
    <t>28.4K</t>
  </si>
  <si>
    <t>0.9%</t>
  </si>
  <si>
    <t>1.3K</t>
  </si>
  <si>
    <t>36.9K</t>
  </si>
  <si>
    <t>0.8%</t>
  </si>
  <si>
    <t>817.3K</t>
  </si>
  <si>
    <t>27.2K</t>
  </si>
  <si>
    <t>940.6K</t>
  </si>
  <si>
    <t>31.4K</t>
  </si>
  <si>
    <t>Var% ENE -DIC</t>
  </si>
  <si>
    <t>Tabla A22-b| Estadísticas de uso de la cuenta Twitter @Red_Movilidad | 2021</t>
  </si>
  <si>
    <t xml:space="preserve">Nuevos seguidores </t>
  </si>
  <si>
    <t>1,5M</t>
  </si>
  <si>
    <t>1,3M</t>
  </si>
  <si>
    <t>47.6K</t>
  </si>
  <si>
    <t>1,6M</t>
  </si>
  <si>
    <t>50.2K</t>
  </si>
  <si>
    <t>1.1K</t>
  </si>
  <si>
    <t>44.8K</t>
  </si>
  <si>
    <t>37.9K</t>
  </si>
  <si>
    <t>852.0K</t>
  </si>
  <si>
    <t>27.5K</t>
  </si>
  <si>
    <t>36.3K</t>
  </si>
  <si>
    <t>967.9K</t>
  </si>
  <si>
    <t>31.2K</t>
  </si>
  <si>
    <t>Tabla A23-a| Estadísticas de uso de la cuenta Facebook Transantiago | 2021</t>
  </si>
  <si>
    <t>Total Visitas</t>
  </si>
  <si>
    <t> 23.123</t>
  </si>
  <si>
    <t> 23.196</t>
  </si>
  <si>
    <t> 23.252</t>
  </si>
  <si>
    <t> 23.218</t>
  </si>
  <si>
    <t>Tabla A23-b| Estadísticas de uso de la cuenta Facebook RED_movilidad | 2021</t>
  </si>
  <si>
    <t>Tabla A24 | Consultas servicio SMS BUS | 2012 - 2021</t>
  </si>
  <si>
    <r>
      <rPr>
        <vertAlign val="superscript"/>
        <sz val="10"/>
        <color rgb="FF000000"/>
        <rFont val="Calibri"/>
        <family val="2"/>
      </rPr>
      <t xml:space="preserve">(*) </t>
    </r>
    <r>
      <rPr>
        <sz val="10"/>
        <color rgb="FF000000"/>
        <rFont val="Calibri"/>
        <family val="2"/>
      </rPr>
      <t>Sólo considera consultas válidas.</t>
    </r>
  </si>
  <si>
    <t>U4: Express/VOY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</si>
</sst>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 #,##0_ ;_ * \-#,##0_ ;_ * &quot;-&quot;_ ;_ @_ "/>
    <numFmt numFmtId="164" formatCode="_-* #,##0.00_-;\-* #,##0.00_-;_-* &quot;-&quot;??_-;_-@_-"/>
    <numFmt numFmtId="165" formatCode="0.0%"/>
    <numFmt numFmtId="166" formatCode="#,##0_ ;\-#,##0\ "/>
    <numFmt numFmtId="167" formatCode="&quot;$&quot;\ #,##0"/>
    <numFmt numFmtId="168" formatCode="_ * #,##0.00000000_ ;_ * \-#,##0.00000000_ ;_ * &quot;-&quot;_ ;_ @_ "/>
    <numFmt numFmtId="169" formatCode="0.0"/>
    <numFmt numFmtId="170" formatCode="#,##0.0"/>
    <numFmt numFmtId="171" formatCode="0.0000%"/>
    <numFmt numFmtId="172" formatCode="_ * #,##0.00_ ;_ * \-#,##0.00_ ;_ * &quot;-&quot;_ ;_ @_ "/>
    <numFmt numFmtId="173" formatCode="_ * #,##0.00000_ ;_ * \-#,##0.00000_ ;_ * &quot;-&quot;??_ ;_ @_ "/>
  </numFmts>
  <fonts count="34" x14ac:knownFonts="1">
    <font>
      <sz val="11"/>
      <color theme="1"/>
      <name val="Calibri"/>
      <family val="2"/>
      <scheme val="minor"/>
    </font>
    <font>
      <b/>
      <sz val="11"/>
      <color theme="0"/>
      <name val="Calibri"/>
      <family val="2"/>
      <scheme val="minor"/>
    </font>
    <font>
      <b/>
      <sz val="11"/>
      <color rgb="FFC00000"/>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0"/>
      <color rgb="FF000000"/>
      <name val="Calibri"/>
      <family val="2"/>
    </font>
    <font>
      <sz val="9"/>
      <color theme="1"/>
      <name val="Calibri"/>
      <family val="2"/>
      <scheme val="minor"/>
    </font>
    <font>
      <b/>
      <sz val="10"/>
      <color theme="1"/>
      <name val="Calibri"/>
      <family val="2"/>
    </font>
    <font>
      <b/>
      <sz val="10"/>
      <color theme="0"/>
      <name val="Calibri"/>
      <family val="2"/>
      <scheme val="minor"/>
    </font>
    <font>
      <b/>
      <sz val="10"/>
      <color theme="1"/>
      <name val="Calibri"/>
      <family val="2"/>
      <scheme val="minor"/>
    </font>
    <font>
      <u/>
      <sz val="11"/>
      <color theme="10"/>
      <name val="Calibri"/>
      <family val="2"/>
    </font>
    <font>
      <b/>
      <sz val="10"/>
      <name val="Calibri"/>
      <family val="2"/>
      <scheme val="minor"/>
    </font>
    <font>
      <sz val="10"/>
      <name val="Calibri"/>
      <family val="2"/>
      <scheme val="minor"/>
    </font>
    <font>
      <b/>
      <sz val="10"/>
      <color rgb="FF000000"/>
      <name val="Calibri"/>
      <family val="2"/>
    </font>
    <font>
      <sz val="10"/>
      <color rgb="FF000000"/>
      <name val="Calibri"/>
      <family val="2"/>
      <scheme val="minor"/>
    </font>
    <font>
      <b/>
      <sz val="10"/>
      <color rgb="FF000000"/>
      <name val="Calibri"/>
      <family val="2"/>
      <scheme val="minor"/>
    </font>
    <font>
      <b/>
      <sz val="12"/>
      <color theme="1"/>
      <name val="Calibri"/>
      <family val="2"/>
      <scheme val="minor"/>
    </font>
    <font>
      <i/>
      <sz val="10"/>
      <color theme="1"/>
      <name val="Calibri"/>
      <family val="2"/>
      <scheme val="minor"/>
    </font>
    <font>
      <sz val="10"/>
      <color theme="1" tint="0.499984740745262"/>
      <name val="Calibri"/>
      <family val="2"/>
      <scheme val="minor"/>
    </font>
    <font>
      <sz val="11"/>
      <color theme="1"/>
      <name val="Calibri"/>
      <family val="2"/>
      <scheme val="minor"/>
    </font>
    <font>
      <sz val="11"/>
      <color theme="0"/>
      <name val="Calibri"/>
      <family val="2"/>
      <scheme val="minor"/>
    </font>
    <font>
      <sz val="11"/>
      <color theme="1"/>
      <name val="Calibri"/>
      <family val="2"/>
      <scheme val="minor"/>
    </font>
    <font>
      <sz val="11"/>
      <name val="Calibri"/>
      <family val="2"/>
      <scheme val="minor"/>
    </font>
    <font>
      <sz val="10"/>
      <color theme="0"/>
      <name val="Calibri"/>
      <family val="2"/>
      <scheme val="minor"/>
    </font>
    <font>
      <b/>
      <sz val="10"/>
      <color theme="0"/>
      <name val="Calibri"/>
      <family val="2"/>
    </font>
    <font>
      <sz val="11"/>
      <color theme="0" tint="-0.499984740745262"/>
      <name val="Calibri"/>
      <family val="2"/>
      <scheme val="minor"/>
    </font>
    <font>
      <sz val="11"/>
      <color rgb="FFFF0000"/>
      <name val="Calibri"/>
      <family val="2"/>
      <scheme val="minor"/>
    </font>
    <font>
      <sz val="8"/>
      <name val="Calibri"/>
      <family val="2"/>
      <scheme val="minor"/>
    </font>
    <font>
      <b/>
      <sz val="11"/>
      <color rgb="FFC00000"/>
      <name val="Calibri"/>
      <family val="2"/>
    </font>
    <font>
      <b/>
      <sz val="11"/>
      <color rgb="FFFFFFFF"/>
      <name val="Calibri"/>
      <family val="2"/>
    </font>
    <font>
      <b/>
      <sz val="10"/>
      <color rgb="FFFFFFFF"/>
      <name val="Calibri"/>
      <family val="2"/>
    </font>
    <font>
      <vertAlign val="superscript"/>
      <sz val="10"/>
      <color rgb="FF000000"/>
      <name val="Calibri"/>
      <family val="2"/>
    </font>
  </fonts>
  <fills count="5">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D9D9D9"/>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medium">
        <color auto="1"/>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n">
        <color auto="1"/>
      </left>
      <right style="thick">
        <color indexed="64"/>
      </right>
      <top style="thin">
        <color auto="1"/>
      </top>
      <bottom style="thin">
        <color auto="1"/>
      </bottom>
      <diagonal/>
    </border>
    <border>
      <left/>
      <right/>
      <top/>
      <bottom style="thin">
        <color auto="1"/>
      </bottom>
      <diagonal/>
    </border>
    <border>
      <left style="thin">
        <color auto="1"/>
      </left>
      <right/>
      <top/>
      <bottom/>
      <diagonal/>
    </border>
  </borders>
  <cellStyleXfs count="5">
    <xf numFmtId="0" fontId="0" fillId="0" borderId="0"/>
    <xf numFmtId="9" fontId="4" fillId="0" borderId="0" applyFont="0" applyFill="0" applyBorder="0" applyAlignment="0" applyProtection="0"/>
    <xf numFmtId="164" fontId="4" fillId="0" borderId="0" applyFont="0" applyFill="0" applyBorder="0" applyAlignment="0" applyProtection="0"/>
    <xf numFmtId="0" fontId="12" fillId="0" borderId="0" applyNumberFormat="0" applyFill="0" applyBorder="0" applyAlignment="0" applyProtection="0">
      <alignment vertical="top"/>
      <protection locked="0"/>
    </xf>
    <xf numFmtId="41" fontId="4" fillId="0" borderId="0" applyFont="0" applyFill="0" applyBorder="0" applyAlignment="0" applyProtection="0"/>
  </cellStyleXfs>
  <cellXfs count="201">
    <xf numFmtId="0" fontId="0" fillId="0" borderId="0" xfId="0"/>
    <xf numFmtId="0" fontId="2" fillId="0" borderId="0" xfId="0" applyFont="1"/>
    <xf numFmtId="0" fontId="6" fillId="0" borderId="0" xfId="0" applyFont="1"/>
    <xf numFmtId="0" fontId="3" fillId="0" borderId="0" xfId="0" applyFont="1"/>
    <xf numFmtId="0" fontId="3" fillId="0" borderId="1" xfId="0" applyFont="1" applyBorder="1" applyAlignment="1">
      <alignment horizontal="center"/>
    </xf>
    <xf numFmtId="164" fontId="3" fillId="0" borderId="0" xfId="2" applyFont="1" applyAlignment="1">
      <alignment horizontal="center"/>
    </xf>
    <xf numFmtId="164" fontId="3" fillId="0" borderId="0" xfId="2" applyFont="1"/>
    <xf numFmtId="0" fontId="10" fillId="2" borderId="1" xfId="0" applyFont="1" applyFill="1" applyBorder="1" applyAlignment="1">
      <alignment horizontal="center"/>
    </xf>
    <xf numFmtId="2" fontId="3" fillId="0" borderId="1" xfId="2" applyNumberFormat="1" applyFont="1" applyBorder="1" applyAlignment="1">
      <alignment horizontal="center"/>
    </xf>
    <xf numFmtId="2" fontId="11" fillId="0" borderId="1" xfId="2" applyNumberFormat="1" applyFont="1" applyBorder="1" applyAlignment="1">
      <alignment horizontal="center"/>
    </xf>
    <xf numFmtId="4" fontId="7"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0" fontId="2" fillId="0" borderId="0" xfId="0" applyFont="1" applyProtection="1">
      <protection locked="0"/>
    </xf>
    <xf numFmtId="0" fontId="0" fillId="0" borderId="0" xfId="0" applyProtection="1">
      <protection locked="0"/>
    </xf>
    <xf numFmtId="0" fontId="5" fillId="0" borderId="0" xfId="0" applyFont="1" applyProtection="1">
      <protection locked="0"/>
    </xf>
    <xf numFmtId="0" fontId="10" fillId="2" borderId="1" xfId="0" applyFont="1" applyFill="1" applyBorder="1" applyAlignment="1" applyProtection="1">
      <alignment horizontal="centerContinuous" vertical="center" wrapText="1"/>
      <protection locked="0"/>
    </xf>
    <xf numFmtId="0" fontId="10" fillId="2" borderId="1" xfId="0" applyFont="1" applyFill="1" applyBorder="1" applyAlignment="1" applyProtection="1">
      <alignment horizontal="center" vertical="center" wrapText="1"/>
      <protection locked="0"/>
    </xf>
    <xf numFmtId="0" fontId="10" fillId="2" borderId="1" xfId="0" applyFont="1" applyFill="1" applyBorder="1" applyAlignment="1">
      <alignment horizontal="center" vertical="center" wrapText="1"/>
    </xf>
    <xf numFmtId="0" fontId="10" fillId="2" borderId="1" xfId="0" applyFont="1" applyFill="1" applyBorder="1" applyAlignment="1" applyProtection="1">
      <alignment horizontal="center" vertical="center"/>
      <protection locked="0"/>
    </xf>
    <xf numFmtId="3" fontId="7" fillId="0" borderId="1" xfId="0" applyNumberFormat="1" applyFont="1" applyBorder="1" applyAlignment="1">
      <alignment horizontal="center" vertical="center"/>
    </xf>
    <xf numFmtId="0" fontId="10" fillId="2" borderId="6" xfId="0" applyFont="1" applyFill="1" applyBorder="1" applyAlignment="1">
      <alignment horizontal="center"/>
    </xf>
    <xf numFmtId="165" fontId="0" fillId="0" borderId="0" xfId="1" applyNumberFormat="1" applyFont="1"/>
    <xf numFmtId="0" fontId="1" fillId="2" borderId="1" xfId="2" applyNumberFormat="1" applyFont="1" applyFill="1" applyBorder="1" applyAlignment="1">
      <alignment horizontal="center"/>
    </xf>
    <xf numFmtId="17" fontId="16" fillId="0" borderId="1" xfId="0" applyNumberFormat="1" applyFont="1" applyBorder="1" applyAlignment="1">
      <alignment horizontal="left"/>
    </xf>
    <xf numFmtId="3" fontId="3" fillId="0" borderId="1" xfId="2" applyNumberFormat="1" applyFont="1" applyBorder="1" applyAlignment="1">
      <alignment horizontal="center" vertical="center"/>
    </xf>
    <xf numFmtId="3" fontId="3" fillId="0" borderId="1" xfId="2" applyNumberFormat="1" applyFont="1" applyBorder="1" applyAlignment="1" applyProtection="1">
      <alignment horizontal="center" vertical="center"/>
      <protection locked="0"/>
    </xf>
    <xf numFmtId="17" fontId="17" fillId="0" borderId="1" xfId="0" applyNumberFormat="1" applyFont="1" applyBorder="1" applyAlignment="1">
      <alignment horizontal="left"/>
    </xf>
    <xf numFmtId="166" fontId="11" fillId="0" borderId="1" xfId="2" applyNumberFormat="1" applyFont="1" applyBorder="1" applyAlignment="1">
      <alignment horizontal="center" vertical="center"/>
    </xf>
    <xf numFmtId="4" fontId="11" fillId="0" borderId="1" xfId="2" applyNumberFormat="1" applyFont="1" applyBorder="1" applyAlignment="1">
      <alignment horizontal="center" vertical="center"/>
    </xf>
    <xf numFmtId="0" fontId="8" fillId="0" borderId="0" xfId="0" applyFont="1"/>
    <xf numFmtId="0" fontId="1" fillId="2" borderId="1" xfId="0" applyFont="1" applyFill="1" applyBorder="1" applyAlignment="1" applyProtection="1">
      <alignment horizontal="center"/>
      <protection locked="0"/>
    </xf>
    <xf numFmtId="0" fontId="5" fillId="0" borderId="1" xfId="0" applyFont="1" applyBorder="1"/>
    <xf numFmtId="0" fontId="5" fillId="0" borderId="6" xfId="0" applyFont="1" applyBorder="1" applyProtection="1">
      <protection locked="0"/>
    </xf>
    <xf numFmtId="0" fontId="3" fillId="0" borderId="2" xfId="0" applyFont="1" applyBorder="1" applyAlignment="1" applyProtection="1">
      <alignment horizontal="center" vertical="center"/>
      <protection locked="0"/>
    </xf>
    <xf numFmtId="0" fontId="3" fillId="0" borderId="1" xfId="0" applyFont="1" applyBorder="1" applyProtection="1">
      <protection locked="0"/>
    </xf>
    <xf numFmtId="0" fontId="1" fillId="2" borderId="1" xfId="0" applyFont="1" applyFill="1" applyBorder="1" applyAlignment="1" applyProtection="1">
      <alignment horizontal="center" vertical="center" wrapText="1"/>
      <protection locked="0"/>
    </xf>
    <xf numFmtId="3" fontId="11" fillId="0" borderId="1" xfId="0" applyNumberFormat="1" applyFont="1" applyBorder="1" applyAlignment="1">
      <alignment horizontal="center" vertical="center" wrapText="1"/>
    </xf>
    <xf numFmtId="3" fontId="3" fillId="0" borderId="2" xfId="0" applyNumberFormat="1" applyFont="1" applyBorder="1" applyAlignment="1" applyProtection="1">
      <alignment horizontal="center" vertical="center" wrapText="1"/>
      <protection locked="0"/>
    </xf>
    <xf numFmtId="3" fontId="3" fillId="0" borderId="2" xfId="0" applyNumberFormat="1" applyFont="1" applyBorder="1" applyAlignment="1">
      <alignment horizontal="center" vertical="center"/>
    </xf>
    <xf numFmtId="3" fontId="3" fillId="0" borderId="5" xfId="0" applyNumberFormat="1"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3" fontId="3" fillId="0" borderId="1" xfId="0" applyNumberFormat="1" applyFont="1" applyBorder="1" applyAlignment="1">
      <alignment horizontal="center" vertical="center"/>
    </xf>
    <xf numFmtId="9" fontId="3" fillId="0" borderId="1" xfId="1" applyFont="1" applyBorder="1" applyAlignment="1" applyProtection="1">
      <alignment horizontal="center"/>
      <protection locked="0"/>
    </xf>
    <xf numFmtId="0" fontId="2" fillId="0" borderId="0" xfId="0" applyFont="1" applyAlignment="1">
      <alignment horizontal="center"/>
    </xf>
    <xf numFmtId="0" fontId="10" fillId="2" borderId="1" xfId="0" applyFont="1" applyFill="1" applyBorder="1" applyAlignment="1">
      <alignment horizontal="left"/>
    </xf>
    <xf numFmtId="3" fontId="16" fillId="0" borderId="1" xfId="0" applyNumberFormat="1" applyFont="1" applyBorder="1" applyAlignment="1">
      <alignment horizontal="left" vertical="center"/>
    </xf>
    <xf numFmtId="3" fontId="16" fillId="0" borderId="1" xfId="0" applyNumberFormat="1" applyFont="1" applyBorder="1" applyAlignment="1">
      <alignment horizontal="center" vertical="center"/>
    </xf>
    <xf numFmtId="3" fontId="17" fillId="0" borderId="1" xfId="0" applyNumberFormat="1" applyFont="1" applyBorder="1" applyAlignment="1">
      <alignment horizontal="center" vertical="center"/>
    </xf>
    <xf numFmtId="3" fontId="13" fillId="3" borderId="1" xfId="0" applyNumberFormat="1" applyFont="1" applyFill="1" applyBorder="1" applyAlignment="1">
      <alignment horizontal="left"/>
    </xf>
    <xf numFmtId="3" fontId="13" fillId="0" borderId="1" xfId="0" applyNumberFormat="1" applyFont="1" applyBorder="1" applyAlignment="1">
      <alignment horizontal="center"/>
    </xf>
    <xf numFmtId="0" fontId="18" fillId="0" borderId="0" xfId="0" applyFont="1" applyProtection="1">
      <protection locked="0"/>
    </xf>
    <xf numFmtId="165" fontId="3" fillId="0" borderId="1" xfId="1" applyNumberFormat="1" applyFont="1" applyBorder="1" applyAlignment="1" applyProtection="1">
      <alignment horizontal="center"/>
      <protection locked="0"/>
    </xf>
    <xf numFmtId="165" fontId="3" fillId="0" borderId="1" xfId="1" applyNumberFormat="1" applyFont="1" applyBorder="1" applyAlignment="1" applyProtection="1">
      <alignment horizontal="center" wrapText="1"/>
      <protection locked="0"/>
    </xf>
    <xf numFmtId="165" fontId="3" fillId="0" borderId="1" xfId="0" applyNumberFormat="1" applyFont="1" applyBorder="1" applyAlignment="1" applyProtection="1">
      <alignment horizontal="center"/>
      <protection locked="0"/>
    </xf>
    <xf numFmtId="17" fontId="10" fillId="2" borderId="1" xfId="0" applyNumberFormat="1" applyFont="1" applyFill="1" applyBorder="1" applyAlignment="1" applyProtection="1">
      <alignment horizontal="center"/>
      <protection locked="0"/>
    </xf>
    <xf numFmtId="0" fontId="11" fillId="0" borderId="1" xfId="0" applyFont="1" applyBorder="1" applyProtection="1">
      <protection locked="0"/>
    </xf>
    <xf numFmtId="165" fontId="11" fillId="0" borderId="1" xfId="0" applyNumberFormat="1" applyFont="1" applyBorder="1" applyAlignment="1" applyProtection="1">
      <alignment horizontal="center"/>
      <protection locked="0"/>
    </xf>
    <xf numFmtId="0" fontId="1" fillId="2" borderId="1" xfId="0" applyFont="1" applyFill="1" applyBorder="1" applyAlignment="1">
      <alignment horizontal="center" vertical="center" wrapText="1"/>
    </xf>
    <xf numFmtId="17" fontId="3" fillId="0" borderId="1" xfId="0" applyNumberFormat="1" applyFont="1" applyBorder="1" applyAlignment="1">
      <alignment horizontal="center"/>
    </xf>
    <xf numFmtId="167" fontId="3" fillId="0" borderId="1" xfId="0" applyNumberFormat="1" applyFont="1" applyBorder="1" applyAlignment="1">
      <alignment horizontal="center"/>
    </xf>
    <xf numFmtId="0" fontId="10" fillId="2" borderId="0" xfId="0" applyFont="1" applyFill="1" applyAlignment="1">
      <alignment horizontal="center"/>
    </xf>
    <xf numFmtId="1" fontId="10" fillId="2" borderId="1" xfId="0" applyNumberFormat="1" applyFont="1" applyFill="1" applyBorder="1" applyAlignment="1">
      <alignment horizontal="center"/>
    </xf>
    <xf numFmtId="165" fontId="14" fillId="0" borderId="1" xfId="1" applyNumberFormat="1" applyFont="1" applyBorder="1" applyAlignment="1">
      <alignment horizontal="center" vertical="center"/>
    </xf>
    <xf numFmtId="165" fontId="14" fillId="0" borderId="1" xfId="1" applyNumberFormat="1" applyFont="1" applyBorder="1" applyAlignment="1">
      <alignment horizontal="center" vertical="center" wrapText="1"/>
    </xf>
    <xf numFmtId="165" fontId="20" fillId="0" borderId="1" xfId="1" applyNumberFormat="1" applyFont="1" applyBorder="1" applyAlignment="1">
      <alignment horizontal="center" vertical="center" wrapText="1"/>
    </xf>
    <xf numFmtId="165" fontId="16" fillId="0" borderId="1" xfId="0" applyNumberFormat="1" applyFont="1" applyBorder="1" applyAlignment="1">
      <alignment horizontal="center" vertical="center"/>
    </xf>
    <xf numFmtId="0" fontId="19" fillId="0" borderId="0" xfId="0" applyFont="1" applyAlignment="1" applyProtection="1">
      <alignment wrapText="1"/>
      <protection locked="0"/>
    </xf>
    <xf numFmtId="0" fontId="19" fillId="0" borderId="0" xfId="0" applyFont="1" applyAlignment="1" applyProtection="1">
      <alignment vertical="top" wrapText="1"/>
      <protection locked="0"/>
    </xf>
    <xf numFmtId="3" fontId="16" fillId="0" borderId="0" xfId="0" applyNumberFormat="1" applyFont="1" applyAlignment="1">
      <alignment horizontal="left" vertical="center"/>
    </xf>
    <xf numFmtId="0" fontId="21" fillId="0" borderId="0" xfId="0" applyFont="1"/>
    <xf numFmtId="0" fontId="22" fillId="2" borderId="6" xfId="0" applyFont="1" applyFill="1" applyBorder="1" applyAlignment="1">
      <alignment horizontal="center" vertical="center"/>
    </xf>
    <xf numFmtId="0" fontId="23" fillId="0" borderId="0" xfId="0" applyFont="1"/>
    <xf numFmtId="0" fontId="10" fillId="2" borderId="2" xfId="0" applyFont="1" applyFill="1" applyBorder="1" applyAlignment="1">
      <alignment horizontal="center" vertical="center"/>
    </xf>
    <xf numFmtId="0" fontId="10" fillId="2" borderId="5" xfId="0" applyFont="1" applyFill="1" applyBorder="1" applyAlignment="1">
      <alignment horizontal="center" vertical="center"/>
    </xf>
    <xf numFmtId="0" fontId="3" fillId="0" borderId="1" xfId="0" applyFont="1" applyBorder="1" applyAlignment="1">
      <alignment horizontal="center" vertical="center"/>
    </xf>
    <xf numFmtId="3" fontId="7" fillId="0" borderId="1" xfId="0" applyNumberFormat="1" applyFont="1" applyBorder="1" applyAlignment="1">
      <alignment horizontal="center"/>
    </xf>
    <xf numFmtId="0" fontId="0" fillId="3" borderId="0" xfId="0" applyFill="1"/>
    <xf numFmtId="0" fontId="11" fillId="0" borderId="1" xfId="0" applyFont="1" applyBorder="1" applyAlignment="1" applyProtection="1">
      <alignment horizontal="center"/>
      <protection locked="0"/>
    </xf>
    <xf numFmtId="3" fontId="3" fillId="0" borderId="1" xfId="0" applyNumberFormat="1" applyFont="1" applyBorder="1" applyAlignment="1" applyProtection="1">
      <alignment horizontal="center" vertical="center"/>
      <protection locked="0"/>
    </xf>
    <xf numFmtId="0" fontId="11" fillId="0" borderId="3" xfId="0" applyFont="1" applyBorder="1" applyAlignment="1" applyProtection="1">
      <alignment horizontal="center"/>
      <protection locked="0"/>
    </xf>
    <xf numFmtId="3" fontId="3" fillId="0" borderId="3" xfId="0" applyNumberFormat="1" applyFont="1" applyBorder="1" applyAlignment="1" applyProtection="1">
      <alignment horizontal="center" vertical="center"/>
      <protection locked="0"/>
    </xf>
    <xf numFmtId="3" fontId="0" fillId="0" borderId="0" xfId="0" applyNumberFormat="1"/>
    <xf numFmtId="3" fontId="15" fillId="0" borderId="1" xfId="0" applyNumberFormat="1" applyFont="1" applyBorder="1" applyAlignment="1">
      <alignment horizontal="center" vertical="center"/>
    </xf>
    <xf numFmtId="0" fontId="1" fillId="2" borderId="7" xfId="2" applyNumberFormat="1" applyFont="1" applyFill="1" applyBorder="1" applyAlignment="1">
      <alignment horizontal="center"/>
    </xf>
    <xf numFmtId="168" fontId="0" fillId="0" borderId="0" xfId="4" applyNumberFormat="1" applyFont="1"/>
    <xf numFmtId="2" fontId="3" fillId="0" borderId="1" xfId="0" applyNumberFormat="1" applyFont="1" applyBorder="1" applyAlignment="1">
      <alignment horizontal="center"/>
    </xf>
    <xf numFmtId="4" fontId="3" fillId="0" borderId="1" xfId="0" applyNumberFormat="1" applyFont="1" applyBorder="1" applyAlignment="1">
      <alignment horizontal="center"/>
    </xf>
    <xf numFmtId="0" fontId="24" fillId="0" borderId="0" xfId="0" applyFont="1"/>
    <xf numFmtId="0" fontId="12" fillId="0" borderId="0" xfId="3" quotePrefix="1" applyAlignment="1" applyProtection="1"/>
    <xf numFmtId="165" fontId="11" fillId="0" borderId="1" xfId="1" applyNumberFormat="1" applyFont="1" applyBorder="1" applyAlignment="1" applyProtection="1">
      <alignment horizontal="center"/>
      <protection locked="0"/>
    </xf>
    <xf numFmtId="0" fontId="2" fillId="0" borderId="0" xfId="0" applyFont="1" applyAlignment="1">
      <alignment horizontal="left"/>
    </xf>
    <xf numFmtId="0" fontId="4" fillId="0" borderId="0" xfId="0" applyFont="1"/>
    <xf numFmtId="17" fontId="25" fillId="2" borderId="0" xfId="0" applyNumberFormat="1" applyFont="1" applyFill="1" applyAlignment="1">
      <alignment horizontal="center"/>
    </xf>
    <xf numFmtId="0" fontId="3" fillId="0" borderId="1" xfId="0" applyFont="1" applyBorder="1" applyAlignment="1">
      <alignment horizontal="left"/>
    </xf>
    <xf numFmtId="169" fontId="3" fillId="0" borderId="1" xfId="0" applyNumberFormat="1" applyFont="1" applyBorder="1" applyAlignment="1">
      <alignment horizontal="center"/>
    </xf>
    <xf numFmtId="0" fontId="2" fillId="0" borderId="0" xfId="0" applyFont="1" applyAlignment="1">
      <alignment vertical="center"/>
    </xf>
    <xf numFmtId="0" fontId="26" fillId="2" borderId="8" xfId="0" applyFont="1" applyFill="1" applyBorder="1" applyAlignment="1">
      <alignment horizontal="center" vertical="center" wrapText="1"/>
    </xf>
    <xf numFmtId="17" fontId="26" fillId="2" borderId="1" xfId="0" applyNumberFormat="1" applyFont="1" applyFill="1" applyBorder="1" applyAlignment="1">
      <alignment horizontal="center" vertical="center"/>
    </xf>
    <xf numFmtId="0" fontId="7" fillId="4" borderId="1" xfId="0" applyFont="1" applyFill="1" applyBorder="1" applyAlignment="1">
      <alignment vertical="center"/>
    </xf>
    <xf numFmtId="9" fontId="7" fillId="4" borderId="1" xfId="0" applyNumberFormat="1" applyFont="1" applyFill="1" applyBorder="1" applyAlignment="1">
      <alignment horizontal="center" vertical="center"/>
    </xf>
    <xf numFmtId="0" fontId="7" fillId="0" borderId="1" xfId="0" applyFont="1" applyBorder="1" applyAlignment="1">
      <alignment vertical="center"/>
    </xf>
    <xf numFmtId="9" fontId="7" fillId="0" borderId="1" xfId="0" applyNumberFormat="1" applyFont="1" applyBorder="1" applyAlignment="1">
      <alignment horizontal="center" vertical="center"/>
    </xf>
    <xf numFmtId="0" fontId="27" fillId="0" borderId="0" xfId="0" applyFont="1"/>
    <xf numFmtId="0" fontId="26" fillId="2" borderId="8" xfId="0" applyFont="1" applyFill="1" applyBorder="1" applyAlignment="1">
      <alignment horizontal="center" vertical="center"/>
    </xf>
    <xf numFmtId="17" fontId="26" fillId="2" borderId="1" xfId="0" applyNumberFormat="1" applyFont="1" applyFill="1" applyBorder="1" applyAlignment="1">
      <alignment horizontal="center" vertical="center" wrapText="1"/>
    </xf>
    <xf numFmtId="9" fontId="7" fillId="0" borderId="1" xfId="1" applyFont="1" applyBorder="1" applyAlignment="1">
      <alignment horizontal="center" vertical="center"/>
    </xf>
    <xf numFmtId="0" fontId="7" fillId="0" borderId="3" xfId="0" applyFont="1" applyBorder="1" applyAlignment="1">
      <alignment vertical="center"/>
    </xf>
    <xf numFmtId="9" fontId="7" fillId="0" borderId="3" xfId="1" applyFont="1" applyBorder="1" applyAlignment="1">
      <alignment horizontal="center" vertical="center"/>
    </xf>
    <xf numFmtId="0" fontId="7" fillId="0" borderId="9" xfId="0" applyFont="1" applyBorder="1" applyAlignment="1">
      <alignment vertical="center"/>
    </xf>
    <xf numFmtId="9" fontId="7" fillId="0" borderId="9" xfId="1" applyFont="1" applyBorder="1" applyAlignment="1">
      <alignment horizontal="center" vertical="center"/>
    </xf>
    <xf numFmtId="0" fontId="26" fillId="2" borderId="1" xfId="0" applyFont="1" applyFill="1" applyBorder="1" applyAlignment="1">
      <alignment horizontal="center" vertical="center"/>
    </xf>
    <xf numFmtId="0" fontId="7" fillId="0" borderId="1" xfId="0" applyFont="1" applyBorder="1" applyAlignment="1">
      <alignment horizontal="center"/>
    </xf>
    <xf numFmtId="10" fontId="7" fillId="0" borderId="1" xfId="1" applyNumberFormat="1" applyFont="1" applyBorder="1" applyAlignment="1">
      <alignment horizontal="center"/>
    </xf>
    <xf numFmtId="164" fontId="10" fillId="2" borderId="1" xfId="2" applyFont="1" applyFill="1" applyBorder="1" applyAlignment="1">
      <alignment horizontal="center"/>
    </xf>
    <xf numFmtId="3" fontId="7" fillId="0" borderId="1" xfId="0" quotePrefix="1" applyNumberFormat="1" applyFont="1" applyBorder="1" applyAlignment="1">
      <alignment horizontal="center" vertical="center"/>
    </xf>
    <xf numFmtId="165" fontId="5" fillId="0" borderId="10" xfId="0" applyNumberFormat="1" applyFont="1" applyBorder="1" applyAlignment="1" applyProtection="1">
      <alignment horizontal="center"/>
      <protection locked="0"/>
    </xf>
    <xf numFmtId="0" fontId="12" fillId="0" borderId="0" xfId="3" applyAlignment="1" applyProtection="1"/>
    <xf numFmtId="0" fontId="0" fillId="0" borderId="0" xfId="0" applyAlignment="1">
      <alignment horizontal="center"/>
    </xf>
    <xf numFmtId="169" fontId="0" fillId="0" borderId="0" xfId="0" applyNumberFormat="1"/>
    <xf numFmtId="0" fontId="25" fillId="2" borderId="6" xfId="0" applyFont="1" applyFill="1" applyBorder="1"/>
    <xf numFmtId="0" fontId="3" fillId="0" borderId="6" xfId="0" applyFont="1" applyBorder="1"/>
    <xf numFmtId="165" fontId="3" fillId="0" borderId="1" xfId="0" applyNumberFormat="1" applyFont="1" applyBorder="1" applyAlignment="1">
      <alignment horizontal="center" vertical="center"/>
    </xf>
    <xf numFmtId="0" fontId="3" fillId="0" borderId="5" xfId="0" applyFont="1" applyBorder="1" applyAlignment="1">
      <alignment horizontal="center" vertical="center"/>
    </xf>
    <xf numFmtId="3" fontId="11" fillId="0" borderId="1" xfId="0" applyNumberFormat="1" applyFont="1" applyBorder="1" applyAlignment="1">
      <alignment horizontal="center" vertical="center"/>
    </xf>
    <xf numFmtId="0" fontId="25" fillId="2" borderId="1" xfId="0" applyFont="1" applyFill="1" applyBorder="1" applyAlignment="1">
      <alignment horizontal="center" vertical="center" wrapText="1"/>
    </xf>
    <xf numFmtId="0" fontId="25" fillId="2" borderId="5" xfId="0" applyFont="1" applyFill="1" applyBorder="1" applyAlignment="1">
      <alignment horizontal="center" vertical="center" wrapText="1"/>
    </xf>
    <xf numFmtId="0" fontId="13" fillId="3" borderId="3" xfId="0" applyFont="1" applyFill="1" applyBorder="1" applyAlignment="1">
      <alignment horizontal="center"/>
    </xf>
    <xf numFmtId="0" fontId="11" fillId="0" borderId="5" xfId="0" applyFont="1" applyBorder="1" applyAlignment="1" applyProtection="1">
      <alignment vertical="center"/>
      <protection locked="0"/>
    </xf>
    <xf numFmtId="3" fontId="15" fillId="0" borderId="1" xfId="0" quotePrefix="1" applyNumberFormat="1" applyFont="1" applyBorder="1" applyAlignment="1">
      <alignment horizontal="center" vertical="center"/>
    </xf>
    <xf numFmtId="3" fontId="14" fillId="0" borderId="3" xfId="2" applyNumberFormat="1" applyFont="1" applyFill="1" applyBorder="1" applyAlignment="1" applyProtection="1">
      <alignment horizontal="center"/>
      <protection locked="0"/>
    </xf>
    <xf numFmtId="3" fontId="14" fillId="0" borderId="3" xfId="0" applyNumberFormat="1" applyFont="1" applyBorder="1" applyAlignment="1" applyProtection="1">
      <alignment horizontal="center" vertical="center"/>
      <protection locked="0"/>
    </xf>
    <xf numFmtId="3" fontId="3" fillId="0" borderId="3" xfId="2" applyNumberFormat="1" applyFont="1" applyFill="1" applyBorder="1" applyAlignment="1" applyProtection="1">
      <alignment horizontal="center"/>
      <protection locked="0"/>
    </xf>
    <xf numFmtId="3" fontId="13" fillId="0" borderId="3" xfId="2" applyNumberFormat="1" applyFont="1" applyFill="1" applyBorder="1" applyAlignment="1" applyProtection="1">
      <alignment horizontal="center"/>
      <protection locked="0"/>
    </xf>
    <xf numFmtId="17" fontId="3" fillId="0" borderId="4" xfId="0" applyNumberFormat="1" applyFont="1" applyBorder="1" applyAlignment="1">
      <alignment horizontal="center" vertical="center"/>
    </xf>
    <xf numFmtId="3" fontId="7" fillId="0" borderId="4" xfId="0" applyNumberFormat="1" applyFont="1" applyBorder="1" applyAlignment="1">
      <alignment horizontal="center" vertical="center"/>
    </xf>
    <xf numFmtId="3" fontId="14" fillId="0" borderId="1" xfId="2" applyNumberFormat="1" applyFont="1" applyFill="1" applyBorder="1" applyAlignment="1" applyProtection="1">
      <alignment horizontal="center"/>
      <protection locked="0"/>
    </xf>
    <xf numFmtId="0" fontId="0" fillId="0" borderId="0" xfId="0" applyAlignment="1">
      <alignment wrapText="1"/>
    </xf>
    <xf numFmtId="4" fontId="3" fillId="0" borderId="1" xfId="2" applyNumberFormat="1" applyFont="1" applyBorder="1" applyAlignment="1">
      <alignment horizontal="center"/>
    </xf>
    <xf numFmtId="4" fontId="9" fillId="0" borderId="1" xfId="0" applyNumberFormat="1" applyFont="1" applyBorder="1" applyAlignment="1">
      <alignment horizontal="center" vertical="center"/>
    </xf>
    <xf numFmtId="0" fontId="7" fillId="0" borderId="0" xfId="0" applyFont="1" applyAlignment="1">
      <alignment horizontal="left"/>
    </xf>
    <xf numFmtId="0" fontId="0" fillId="0" borderId="10" xfId="0" applyBorder="1"/>
    <xf numFmtId="0" fontId="28" fillId="0" borderId="0" xfId="0" applyFont="1"/>
    <xf numFmtId="170" fontId="11" fillId="0" borderId="1" xfId="0" applyNumberFormat="1" applyFont="1" applyBorder="1" applyAlignment="1">
      <alignment horizontal="center" vertical="center"/>
    </xf>
    <xf numFmtId="0" fontId="11" fillId="0" borderId="6" xfId="0" applyFont="1" applyBorder="1"/>
    <xf numFmtId="0" fontId="28" fillId="3" borderId="0" xfId="0" applyFont="1" applyFill="1"/>
    <xf numFmtId="165" fontId="3" fillId="3" borderId="1" xfId="0" applyNumberFormat="1" applyFont="1" applyFill="1" applyBorder="1" applyAlignment="1" applyProtection="1">
      <alignment horizontal="center"/>
      <protection locked="0"/>
    </xf>
    <xf numFmtId="171" fontId="0" fillId="0" borderId="0" xfId="1" applyNumberFormat="1" applyFont="1"/>
    <xf numFmtId="0" fontId="10" fillId="2" borderId="13" xfId="0" applyFont="1" applyFill="1" applyBorder="1" applyAlignment="1">
      <alignment horizontal="center"/>
    </xf>
    <xf numFmtId="0" fontId="10" fillId="2" borderId="14" xfId="0" applyFont="1" applyFill="1" applyBorder="1" applyAlignment="1">
      <alignment horizontal="center"/>
    </xf>
    <xf numFmtId="0" fontId="10" fillId="2" borderId="5" xfId="0" applyFont="1" applyFill="1" applyBorder="1" applyAlignment="1">
      <alignment horizontal="center"/>
    </xf>
    <xf numFmtId="0" fontId="3" fillId="0" borderId="1" xfId="0" applyFont="1" applyBorder="1"/>
    <xf numFmtId="3" fontId="7" fillId="0" borderId="6" xfId="0" applyNumberFormat="1" applyFont="1" applyBorder="1" applyAlignment="1">
      <alignment horizontal="center" vertical="center"/>
    </xf>
    <xf numFmtId="3" fontId="7" fillId="0" borderId="13" xfId="0" applyNumberFormat="1" applyFont="1" applyBorder="1" applyAlignment="1">
      <alignment horizontal="center" vertical="center"/>
    </xf>
    <xf numFmtId="3" fontId="7" fillId="0" borderId="14" xfId="0" applyNumberFormat="1" applyFont="1" applyBorder="1" applyAlignment="1">
      <alignment horizontal="center" vertical="center"/>
    </xf>
    <xf numFmtId="3" fontId="7" fillId="0" borderId="5" xfId="0" applyNumberFormat="1" applyFont="1" applyBorder="1" applyAlignment="1">
      <alignment horizontal="center" vertical="center"/>
    </xf>
    <xf numFmtId="0" fontId="11" fillId="0" borderId="1" xfId="0" applyFont="1" applyBorder="1"/>
    <xf numFmtId="3" fontId="15" fillId="0" borderId="13" xfId="0" applyNumberFormat="1" applyFont="1" applyBorder="1" applyAlignment="1">
      <alignment horizontal="center" vertical="center"/>
    </xf>
    <xf numFmtId="3" fontId="11" fillId="0" borderId="1" xfId="0" applyNumberFormat="1" applyFont="1" applyBorder="1" applyAlignment="1">
      <alignment horizontal="center"/>
    </xf>
    <xf numFmtId="3" fontId="11" fillId="0" borderId="14" xfId="0" applyNumberFormat="1" applyFont="1" applyBorder="1" applyAlignment="1">
      <alignment horizontal="center"/>
    </xf>
    <xf numFmtId="3" fontId="15" fillId="0" borderId="5" xfId="0" applyNumberFormat="1" applyFont="1" applyBorder="1" applyAlignment="1">
      <alignment horizontal="center" vertical="center"/>
    </xf>
    <xf numFmtId="0" fontId="3" fillId="0" borderId="1" xfId="0" applyFont="1" applyBorder="1" applyAlignment="1">
      <alignment horizontal="left" vertical="center" wrapText="1"/>
    </xf>
    <xf numFmtId="165" fontId="3" fillId="0" borderId="1"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5" xfId="1" applyNumberFormat="1" applyFont="1" applyBorder="1" applyAlignment="1">
      <alignment horizontal="center" vertical="center"/>
    </xf>
    <xf numFmtId="166" fontId="0" fillId="0" borderId="0" xfId="0" applyNumberFormat="1"/>
    <xf numFmtId="41" fontId="0" fillId="0" borderId="0" xfId="4" applyFont="1"/>
    <xf numFmtId="41" fontId="0" fillId="0" borderId="0" xfId="0" applyNumberFormat="1"/>
    <xf numFmtId="166" fontId="11" fillId="0" borderId="1" xfId="2" applyNumberFormat="1" applyFont="1" applyFill="1" applyBorder="1" applyAlignment="1">
      <alignment horizontal="center" vertical="center"/>
    </xf>
    <xf numFmtId="172" fontId="0" fillId="0" borderId="0" xfId="0" applyNumberFormat="1"/>
    <xf numFmtId="173" fontId="0" fillId="0" borderId="0" xfId="0" applyNumberFormat="1"/>
    <xf numFmtId="4" fontId="3" fillId="0" borderId="1" xfId="2" applyNumberFormat="1" applyFont="1" applyFill="1" applyBorder="1" applyAlignment="1">
      <alignment horizontal="center"/>
    </xf>
    <xf numFmtId="3" fontId="3" fillId="0" borderId="1" xfId="0" applyNumberFormat="1" applyFont="1" applyBorder="1" applyAlignment="1">
      <alignment horizontal="center"/>
    </xf>
    <xf numFmtId="3" fontId="13" fillId="0" borderId="4" xfId="2" applyNumberFormat="1" applyFont="1" applyFill="1" applyBorder="1" applyAlignment="1" applyProtection="1">
      <alignment horizontal="center"/>
      <protection locked="0"/>
    </xf>
    <xf numFmtId="172" fontId="0" fillId="0" borderId="0" xfId="4" applyNumberFormat="1" applyFont="1"/>
    <xf numFmtId="0" fontId="11" fillId="0" borderId="2" xfId="0" applyFont="1" applyBorder="1" applyAlignment="1" applyProtection="1">
      <alignment vertical="center"/>
      <protection locked="0"/>
    </xf>
    <xf numFmtId="0" fontId="5" fillId="0" borderId="0" xfId="0" applyFont="1" applyAlignment="1">
      <alignment horizontal="left"/>
    </xf>
    <xf numFmtId="0" fontId="5" fillId="0" borderId="0" xfId="0" applyFont="1"/>
    <xf numFmtId="165" fontId="0" fillId="0" borderId="0" xfId="1" applyNumberFormat="1" applyFont="1" applyFill="1" applyBorder="1"/>
    <xf numFmtId="0" fontId="0" fillId="0" borderId="0" xfId="0" applyAlignment="1">
      <alignment horizontal="left" indent="1"/>
    </xf>
    <xf numFmtId="3" fontId="0" fillId="0" borderId="0" xfId="0" applyNumberFormat="1" applyAlignment="1" applyProtection="1">
      <alignment wrapText="1"/>
      <protection locked="0"/>
    </xf>
    <xf numFmtId="10" fontId="0" fillId="0" borderId="0" xfId="1" applyNumberFormat="1" applyFont="1" applyFill="1" applyBorder="1" applyAlignment="1" applyProtection="1">
      <alignment wrapText="1"/>
      <protection locked="0"/>
    </xf>
    <xf numFmtId="10" fontId="0" fillId="0" borderId="0" xfId="1" applyNumberFormat="1" applyFont="1"/>
    <xf numFmtId="0" fontId="30" fillId="0" borderId="0" xfId="0" applyFont="1" applyAlignment="1">
      <alignment vertical="center"/>
    </xf>
    <xf numFmtId="0" fontId="1" fillId="0" borderId="16" xfId="0" applyFont="1" applyBorder="1" applyAlignment="1">
      <alignment horizontal="center" vertical="center"/>
    </xf>
    <xf numFmtId="0" fontId="31" fillId="2" borderId="1" xfId="0" applyFont="1" applyFill="1" applyBorder="1" applyAlignment="1">
      <alignment wrapText="1"/>
    </xf>
    <xf numFmtId="0" fontId="31" fillId="2" borderId="1" xfId="0" applyFont="1" applyFill="1" applyBorder="1" applyAlignment="1">
      <alignment horizontal="center"/>
    </xf>
    <xf numFmtId="0" fontId="32" fillId="2" borderId="1" xfId="0" applyFont="1" applyFill="1" applyBorder="1" applyAlignment="1">
      <alignment horizontal="center"/>
    </xf>
    <xf numFmtId="0" fontId="7" fillId="0" borderId="1" xfId="0" applyFont="1" applyBorder="1"/>
    <xf numFmtId="3" fontId="15" fillId="0" borderId="1" xfId="0" applyNumberFormat="1" applyFont="1" applyBorder="1" applyAlignment="1">
      <alignment horizontal="center"/>
    </xf>
    <xf numFmtId="0" fontId="7" fillId="0" borderId="0" xfId="0" applyFont="1"/>
    <xf numFmtId="3" fontId="3" fillId="0" borderId="17" xfId="0" applyNumberFormat="1" applyFont="1" applyBorder="1" applyAlignment="1">
      <alignment horizontal="center" vertical="center"/>
    </xf>
    <xf numFmtId="0" fontId="12" fillId="0" borderId="0" xfId="3" applyFont="1" applyAlignment="1" applyProtection="1">
      <alignment horizontal="center"/>
    </xf>
    <xf numFmtId="0" fontId="1" fillId="2" borderId="1" xfId="0" applyFont="1" applyFill="1" applyBorder="1"/>
    <xf numFmtId="0" fontId="3" fillId="0" borderId="0" xfId="0" applyFont="1" applyAlignment="1" applyProtection="1">
      <alignment horizontal="left" vertical="top" wrapText="1"/>
      <protection locked="0"/>
    </xf>
    <xf numFmtId="0" fontId="19" fillId="0" borderId="0" xfId="0" applyFont="1" applyAlignment="1" applyProtection="1">
      <alignment horizontal="left" wrapText="1"/>
      <protection locked="0"/>
    </xf>
    <xf numFmtId="0" fontId="26" fillId="2" borderId="3"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1" xfId="0" applyFont="1" applyFill="1" applyBorder="1" applyAlignment="1">
      <alignment horizontal="center" vertical="center" wrapText="1"/>
    </xf>
    <xf numFmtId="0" fontId="26" fillId="2" borderId="1" xfId="0" applyFont="1" applyFill="1" applyBorder="1" applyAlignment="1">
      <alignment horizontal="center" vertical="center"/>
    </xf>
    <xf numFmtId="0" fontId="13" fillId="3" borderId="11" xfId="0" applyFont="1" applyFill="1" applyBorder="1" applyAlignment="1">
      <alignment horizontal="center"/>
    </xf>
    <xf numFmtId="0" fontId="13" fillId="3" borderId="12" xfId="0" applyFont="1" applyFill="1" applyBorder="1" applyAlignment="1">
      <alignment horizontal="center"/>
    </xf>
  </cellXfs>
  <cellStyles count="5">
    <cellStyle name="Hipervínculo" xfId="3" builtinId="8"/>
    <cellStyle name="Millares [0]" xfId="4" builtinId="6"/>
    <cellStyle name="Millares 2" xfId="2" xr:uid="{4295D5BC-4B75-4FCC-A8CC-8482D8252374}"/>
    <cellStyle name="Normal" xfId="0" builtinId="0"/>
    <cellStyle name="Porcentaje" xfId="1" builtinId="5"/>
  </cellStyles>
  <dxfs count="75">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20" Type="http://schemas.openxmlformats.org/officeDocument/2006/relationships/worksheet" Target="worksheets/sheet20.xml"/><Relationship Id="rId4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pm-my.sharepoint.com/SUBSIDIO%20LICITADOS/Fiscalizaci&#243;n/Fiscaliazci&#243;n%20en%20Terreno/A&#241;o%202011/An&#225;lisis%20Mensual/Julio%202011/Tarifas/RI-Reporte%20Subsidio%203b%20Tarapaca-Jul201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tpm-my.sharepoint.com/SUBSIDIO%20LICITADOS/Fiscalizaci&#243;n/Fiscaliazci&#243;n%20en%20Terreno/A&#241;o%202011/An&#225;lisis%20Mensual/Julio%202011/Tarifas/RII-Reporte%20Subsidio%203b%20Antofagasta-Junio%2020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I-Reporte%20Subsidio%203b%20Antofagasta-Junio%20201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tpm-my.sharepoint.com/SUBSIDIO%20LICITADOS/Fiscalizaci&#243;n/Fiscaliazci&#243;n%20en%20Terreno/A&#241;o%202011/An&#225;lisis%20Mensual/Julio%202011/Tarifas/RV-Reporte%20subsidio%203b%20Valparaiso-Julio%20201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Reporte%20subsidio%203b%20Valparaiso-Julio%20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Reporte%20Subsidio%203b%20Tarapaca-Jul20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tpm-my.sharepoint.com/SUBSIDIO%20LICITADOS/Fiscalizaci&#243;n/Fiscaliazci&#243;n%20en%20Terreno/A&#241;o%202011/An&#225;lisis%20Mensual/Junio%202011/Tarifas/Informe%20subsidio%203b%20B&#237;o%20B&#237;o%20junio%202011%20Tarifas-Corregi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nio%202011/Tarifas/Informe%20subsidio%203b%20B&#237;o%20B&#237;o%20junio%202011%20Tarifas-Corregid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tpm-my.sharepoint.com/Users/ecarrasco/Desktop/FORMULARIO%20H/Fiscaliazci&#243;n%20en%20Terreno/A&#241;o%202011/An&#225;lisis%20Mensual/Noviembre%202011/Tarifas/RV-Reporte%20subsidio%203b%20Valparaiso-Nov2011%20OK.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carrasco/Desktop/FORMULARIO%20H/Fiscaliazci&#243;n%20en%20Terreno/A&#241;o%202011/An&#225;lisis%20Mensual/Noviembre%202011/Tarifas/RV-Reporte%20subsidio%203b%20Valparaiso-Nov2011%20O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tpm-my.sharepoint.com/SUBSIDIO%20LICITADOS/Fiscalizaci&#243;n/Fiscaliazci&#243;n%20en%20Terreno/A&#241;o%202011/An&#225;lisis%20Mensual/Julio%202011/Tarifas/RVI-Reporte%20subsidio%203b%20O&#180;Higgins-Julio%20201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I-Reporte%20subsidio%203b%20O&#180;Higgins-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9526F-88F5-41A6-B905-61E844F3BC46}">
  <dimension ref="B2:I30"/>
  <sheetViews>
    <sheetView showGridLines="0" workbookViewId="0">
      <pane ySplit="3" topLeftCell="A4" activePane="bottomLeft" state="frozen"/>
      <selection activeCell="A18" sqref="A18"/>
      <selection pane="bottomLeft" activeCell="A4" sqref="A4"/>
    </sheetView>
  </sheetViews>
  <sheetFormatPr baseColWidth="10" defaultColWidth="11.42578125" defaultRowHeight="15" x14ac:dyDescent="0.25"/>
  <cols>
    <col min="1" max="1" width="11.42578125" style="71"/>
    <col min="2" max="2" width="11.42578125" style="71" customWidth="1"/>
    <col min="3" max="6" width="11.42578125" style="71"/>
    <col min="7" max="7" width="33.140625" style="71" customWidth="1"/>
    <col min="8" max="16384" width="11.42578125" style="71"/>
  </cols>
  <sheetData>
    <row r="2" spans="2:9" x14ac:dyDescent="0.25">
      <c r="B2" s="1" t="s">
        <v>0</v>
      </c>
      <c r="C2" s="91"/>
      <c r="D2" s="91"/>
      <c r="E2" s="91"/>
      <c r="F2" s="91"/>
      <c r="G2" s="91"/>
      <c r="H2" s="91"/>
      <c r="I2" s="91"/>
    </row>
    <row r="3" spans="2:9" x14ac:dyDescent="0.25">
      <c r="B3" s="1" t="s">
        <v>1</v>
      </c>
      <c r="C3" s="91"/>
      <c r="D3" s="91"/>
      <c r="E3" s="91"/>
      <c r="F3" s="91"/>
      <c r="G3" s="91"/>
      <c r="H3"/>
      <c r="I3" s="91"/>
    </row>
    <row r="4" spans="2:9" s="87" customFormat="1" x14ac:dyDescent="0.25">
      <c r="B4" s="88" t="str">
        <f>'A1'!$B$2</f>
        <v>Tabla A1 | Número de usuarios que utilizan el Sistema | 2007 - 2021</v>
      </c>
    </row>
    <row r="5" spans="2:9" x14ac:dyDescent="0.25">
      <c r="B5" s="88" t="str">
        <f>'A2'!$B$2</f>
        <v>Tabla A2 | Transacciones según tipo de tarifa y modo de transporte | 2010 - 2021</v>
      </c>
      <c r="C5" s="91"/>
      <c r="D5" s="91"/>
      <c r="E5" s="91"/>
      <c r="F5" s="91"/>
      <c r="G5" s="91"/>
      <c r="H5"/>
      <c r="I5" s="91"/>
    </row>
    <row r="6" spans="2:9" x14ac:dyDescent="0.25">
      <c r="B6" s="88" t="str">
        <f>'A3'!$B$2</f>
        <v>Tabla A3 | Transacciones por proveedor de servicios de transporte | 2021</v>
      </c>
      <c r="C6" s="91"/>
      <c r="D6" s="91"/>
      <c r="E6" s="91"/>
      <c r="F6" s="91"/>
      <c r="G6" s="91"/>
      <c r="H6"/>
      <c r="I6" s="91"/>
    </row>
    <row r="7" spans="2:9" x14ac:dyDescent="0.25">
      <c r="B7" s="88" t="str">
        <f>'A4'!$B$2</f>
        <v>Tabla A4 | Total viajes en el Sistema | 2009 - 2021</v>
      </c>
      <c r="C7" s="91"/>
      <c r="D7" s="91"/>
      <c r="E7" s="91"/>
      <c r="F7" s="91"/>
      <c r="G7" s="91"/>
      <c r="H7"/>
      <c r="I7" s="91"/>
    </row>
    <row r="8" spans="2:9" x14ac:dyDescent="0.25">
      <c r="B8" s="88" t="str">
        <f>'A5'!$B$2</f>
        <v>Tabla A5 | Promedio de transacciones (etapas) por viaje | 2009 - 2021</v>
      </c>
      <c r="C8" s="91"/>
      <c r="D8" s="91"/>
      <c r="E8" s="91"/>
      <c r="F8" s="91"/>
      <c r="G8" s="91"/>
      <c r="H8"/>
      <c r="I8" s="91"/>
    </row>
    <row r="9" spans="2:9" x14ac:dyDescent="0.25">
      <c r="B9" s="88" t="str">
        <f>'A6'!$B$2</f>
        <v>Tabla A6 | Afluencia de pasajeros en Metro, por línea (millones de viajes por año) | 1990 - 2021</v>
      </c>
      <c r="C9" s="91"/>
      <c r="D9" s="91"/>
      <c r="E9" s="91"/>
      <c r="F9" s="91"/>
      <c r="G9" s="91"/>
      <c r="H9"/>
      <c r="I9" s="91"/>
    </row>
    <row r="10" spans="2:9" x14ac:dyDescent="0.25">
      <c r="B10" s="88" t="str">
        <f>'A7'!$B$2</f>
        <v>Tabla A7 | Características de la flota por Unidad de Negocio | 2021</v>
      </c>
      <c r="C10" s="91"/>
      <c r="D10" s="91"/>
      <c r="E10" s="91"/>
      <c r="F10" s="91"/>
      <c r="G10" s="91"/>
      <c r="H10"/>
      <c r="I10" s="91"/>
    </row>
    <row r="11" spans="2:9" x14ac:dyDescent="0.25">
      <c r="B11" s="88" t="str">
        <f>'A8'!$B$2</f>
        <v>Tabla A8 | Evolución de la flota | 2006 - 2021</v>
      </c>
      <c r="C11" s="91"/>
      <c r="D11" s="91"/>
      <c r="E11" s="91"/>
      <c r="F11" s="91"/>
      <c r="G11" s="91"/>
      <c r="H11"/>
      <c r="I11" s="91"/>
    </row>
    <row r="12" spans="2:9" x14ac:dyDescent="0.25">
      <c r="B12" s="88" t="str">
        <f>'A9'!$B$2</f>
        <v>Tabla A9 | Kilómetros comerciales según programas de operación base y especiales | 2021</v>
      </c>
      <c r="C12" s="91"/>
      <c r="D12" s="91"/>
      <c r="E12" s="91"/>
      <c r="F12" s="91"/>
      <c r="G12" s="91"/>
      <c r="H12"/>
      <c r="I12"/>
    </row>
    <row r="13" spans="2:9" x14ac:dyDescent="0.25">
      <c r="B13" s="88" t="str">
        <f>'A10'!$B$2</f>
        <v>Tabla A10 | Indicador de Cumplimiento de Frecuencia ICF | 2009 - 2021</v>
      </c>
      <c r="C13" s="91"/>
      <c r="D13" s="91"/>
      <c r="E13" s="91"/>
      <c r="F13" s="91"/>
      <c r="G13" s="91"/>
      <c r="H13"/>
      <c r="I13" s="91"/>
    </row>
    <row r="14" spans="2:9" x14ac:dyDescent="0.25">
      <c r="B14" s="88" t="str">
        <f>'A11'!$B$2</f>
        <v>Tabla A11 | Indicador de Cumplimiento de Regularidad ICR | 2009 - 2021</v>
      </c>
      <c r="C14" s="91"/>
      <c r="D14" s="91"/>
      <c r="E14" s="91"/>
      <c r="F14" s="91"/>
      <c r="G14" s="91"/>
      <c r="H14"/>
      <c r="I14" s="91"/>
    </row>
    <row r="15" spans="2:9" x14ac:dyDescent="0.25">
      <c r="B15" s="88" t="str">
        <f>'A12'!$B$2</f>
        <v>Tabla A12 | Indicador de Cumplimiento de Frecuencia ICF por Unidad de Negocio | 2021</v>
      </c>
      <c r="C15" s="91"/>
      <c r="D15" s="91"/>
      <c r="E15" s="91"/>
      <c r="F15" s="91"/>
      <c r="G15" s="91"/>
      <c r="H15"/>
      <c r="I15" s="91"/>
    </row>
    <row r="16" spans="2:9" x14ac:dyDescent="0.25">
      <c r="B16" s="88" t="str">
        <f>'A13'!$B$2</f>
        <v>Tabla A13 | Indicador de Cumplimiento de Regularidad ICR por Unidad de Negocio | 2021</v>
      </c>
      <c r="C16" s="91"/>
      <c r="D16" s="91"/>
      <c r="E16" s="91"/>
      <c r="F16" s="91"/>
      <c r="G16" s="91"/>
      <c r="H16"/>
      <c r="I16" s="91"/>
    </row>
    <row r="17" spans="2:8" x14ac:dyDescent="0.25">
      <c r="B17" s="88" t="str">
        <f>'A14'!$B$2</f>
        <v>Tabla A14 | Atributos para evaluar la calidad de atención al usuario en ruta (ICA)</v>
      </c>
      <c r="C17" s="91"/>
      <c r="D17" s="91"/>
      <c r="E17" s="91"/>
      <c r="F17" s="91"/>
      <c r="G17" s="91"/>
      <c r="H17"/>
    </row>
    <row r="18" spans="2:8" ht="15.75" customHeight="1" x14ac:dyDescent="0.25">
      <c r="B18" s="88" t="str">
        <f>'A15'!$B$2</f>
        <v>Tabla A15-a | Atributos para evaluar la calidad de los vehículos (ICV)</v>
      </c>
      <c r="C18" s="91"/>
      <c r="D18" s="91"/>
      <c r="E18" s="91"/>
      <c r="F18" s="91"/>
      <c r="G18" s="91"/>
      <c r="H18"/>
    </row>
    <row r="19" spans="2:8" ht="15.75" customHeight="1" x14ac:dyDescent="0.25">
      <c r="B19" s="88" t="str">
        <f>'A15'!$B$28</f>
        <v>Tabla A15-b | Nuevos atributos para evaluar la calidad de los vehículos (ICV)</v>
      </c>
      <c r="C19" s="91"/>
      <c r="D19" s="91"/>
      <c r="E19" s="91"/>
      <c r="F19" s="91"/>
      <c r="G19" s="91"/>
      <c r="H19"/>
    </row>
    <row r="20" spans="2:8" x14ac:dyDescent="0.25">
      <c r="B20" s="88" t="str">
        <f>'A16'!$B$2</f>
        <v>Tabla A16 | Evolución de las tarifas | 2007 - 2021</v>
      </c>
      <c r="C20" s="91"/>
      <c r="D20" s="91"/>
      <c r="E20" s="91"/>
      <c r="F20" s="91"/>
      <c r="G20" s="91"/>
      <c r="H20"/>
    </row>
    <row r="21" spans="2:8" x14ac:dyDescent="0.25">
      <c r="B21" s="88" t="str">
        <f>'A17'!$B$2</f>
        <v>Tabla A17 | Evasión en buses | 2007 - 2021</v>
      </c>
      <c r="C21" s="91"/>
      <c r="D21" s="91"/>
      <c r="E21" s="91"/>
      <c r="F21" s="91"/>
      <c r="G21" s="91"/>
      <c r="H21"/>
    </row>
    <row r="22" spans="2:8" x14ac:dyDescent="0.25">
      <c r="B22" s="88" t="str">
        <f>'A18'!$B$2</f>
        <v>Tabla A18 | Resultados de la evaluación del Sistema y los recorridos | 2013 - 2021</v>
      </c>
      <c r="C22" s="91"/>
      <c r="D22" s="91"/>
      <c r="E22" s="91"/>
      <c r="F22" s="91"/>
      <c r="G22" s="91"/>
      <c r="H22"/>
    </row>
    <row r="23" spans="2:8" x14ac:dyDescent="0.25">
      <c r="B23" s="88" t="str">
        <f>'A19'!$B$2</f>
        <v>Tabla A19 | Desglose de la evaluación del Sistema y los recorridos | 2021</v>
      </c>
      <c r="C23" s="91"/>
      <c r="D23" s="91"/>
      <c r="E23" s="91"/>
      <c r="F23" s="91"/>
      <c r="G23" s="91"/>
      <c r="H23"/>
    </row>
    <row r="24" spans="2:8" x14ac:dyDescent="0.25">
      <c r="B24" s="88" t="str">
        <f>'A20'!$B$2</f>
        <v>Tabla A20 | Resultados del modelo de ecuación estructural | 2021</v>
      </c>
      <c r="C24" s="91"/>
      <c r="D24" s="91"/>
      <c r="E24" s="91"/>
      <c r="F24" s="91"/>
      <c r="G24" s="91"/>
      <c r="H24"/>
    </row>
    <row r="25" spans="2:8" x14ac:dyDescent="0.25">
      <c r="B25" s="88" t="str">
        <f>'A21'!$B$2</f>
        <v>Tabla A21| Resultado de indicadores del Ranking de operadores 2021</v>
      </c>
      <c r="C25" s="91"/>
      <c r="D25" s="91"/>
      <c r="E25" s="91"/>
      <c r="F25" s="91"/>
      <c r="G25" s="91"/>
      <c r="H25"/>
    </row>
    <row r="26" spans="2:8" x14ac:dyDescent="0.25">
      <c r="B26" s="116" t="str">
        <f>'A22'!B2</f>
        <v>Tabla A22-a| Estadísticas de uso de la cuenta Twitter @Transantiago | 2021</v>
      </c>
      <c r="C26" s="91"/>
      <c r="D26" s="91"/>
      <c r="E26" s="91"/>
      <c r="F26" s="91"/>
      <c r="G26" s="91"/>
      <c r="H26" s="141"/>
    </row>
    <row r="27" spans="2:8" x14ac:dyDescent="0.25">
      <c r="B27" s="116" t="str">
        <f>'A22'!B21</f>
        <v>Tabla A22-b| Estadísticas de uso de la cuenta Twitter @Red_Movilidad | 2021</v>
      </c>
      <c r="C27" s="91"/>
      <c r="D27" s="91"/>
      <c r="E27" s="91"/>
      <c r="F27" s="91"/>
      <c r="G27" s="91"/>
      <c r="H27" s="141"/>
    </row>
    <row r="28" spans="2:8" x14ac:dyDescent="0.25">
      <c r="B28" s="116" t="str">
        <f>'A23'!B2</f>
        <v>Tabla A23-a| Estadísticas de uso de la cuenta Facebook Transantiago | 2021</v>
      </c>
      <c r="C28" s="91"/>
      <c r="D28" s="91"/>
      <c r="E28" s="91"/>
      <c r="F28" s="91"/>
      <c r="G28" s="91"/>
      <c r="H28" s="141"/>
    </row>
    <row r="29" spans="2:8" x14ac:dyDescent="0.25">
      <c r="B29" s="116" t="str">
        <f>'A23'!B20</f>
        <v>Tabla A23-b| Estadísticas de uso de la cuenta Facebook RED_movilidad | 2021</v>
      </c>
      <c r="C29" s="91"/>
      <c r="D29" s="91"/>
      <c r="E29" s="91"/>
      <c r="F29" s="91"/>
      <c r="G29" s="91"/>
      <c r="H29" s="141"/>
    </row>
    <row r="30" spans="2:8" x14ac:dyDescent="0.25">
      <c r="B30" s="116" t="str">
        <f>'A24'!B1</f>
        <v>Tabla A24 | Consultas servicio SMS BUS | 2012 - 2021</v>
      </c>
      <c r="C30" s="91"/>
      <c r="D30" s="91"/>
      <c r="E30" s="91"/>
      <c r="F30" s="91"/>
      <c r="G30" s="91"/>
      <c r="H30" s="91"/>
    </row>
  </sheetData>
  <hyperlinks>
    <hyperlink ref="B4" location="'A1'!B2" display="'A1'!B2" xr:uid="{65349B34-1820-4B5D-83F9-EA559A94E315}"/>
    <hyperlink ref="B5" location="'A2'!B2" display="'A2'!B2" xr:uid="{F594DA6D-9275-4233-BA62-D9F7599A1E55}"/>
    <hyperlink ref="B6" location="'A3'!B2" display="'A3'!B2" xr:uid="{7DD09D83-8B86-4E4B-A2A1-CD0E9B512EC4}"/>
    <hyperlink ref="B7" location="'A4'!B2" display="'A4'!B2" xr:uid="{897C2F46-91DF-45B4-98D1-512E473C9CE9}"/>
    <hyperlink ref="B8" location="'A5'!B2" display="'A5'!B2" xr:uid="{C82DD4C1-6531-4458-84F9-E35035B9365D}"/>
    <hyperlink ref="B11" location="'A8'!B2" display="'A8'!B2" xr:uid="{0F7FBAB5-369E-4A8A-ABA1-41C9CCF7096E}"/>
    <hyperlink ref="B14" location="'A11'!B2" display="'A11'!B2" xr:uid="{141EB8C0-36C2-466B-8B91-808F578D147E}"/>
    <hyperlink ref="B18" location="'A15'!B2" display="'A15'!B2" xr:uid="{988BB47A-BEC8-46CA-B4EA-D0C0F35A71C7}"/>
    <hyperlink ref="B9" location="'A6'!B2" display="'A6'!B2" xr:uid="{C287496E-40B9-42B0-9196-D8E65A07BC39}"/>
    <hyperlink ref="B12" location="'A9'!B2" display="'A9'!B2" xr:uid="{88F63A79-D3FC-4BF6-B69F-A638234742EA}"/>
    <hyperlink ref="B15" location="'A12'!B2" display="'A12'!B2" xr:uid="{7B4CB170-1C42-4BB8-8898-CD0C30C9A0DB}"/>
    <hyperlink ref="B10" location="'A7'!B2" display="'A7'!B2" xr:uid="{3CA9C993-08FF-4F7A-94F0-3789E8678C23}"/>
    <hyperlink ref="B13" location="'A10'!B2" display="'A10'!B2" xr:uid="{6C9241D2-DCFE-468C-8678-7CE6AE060E45}"/>
    <hyperlink ref="B16" location="'A13'!B2" display="'A13'!B2" xr:uid="{D1E6BB2B-82D8-440B-BF38-241BDA7182DE}"/>
    <hyperlink ref="B20" location="'A16'!B2" display="'A16'!B2" xr:uid="{41428E5F-964F-4C67-9FC4-7476EEC1551A}"/>
    <hyperlink ref="B17" location="'A13'!B2" display="'A13'!B2" xr:uid="{CDAA5E55-03E8-4644-8CB3-D9E83E41CAAC}"/>
    <hyperlink ref="B21" location="'A17'!B2" display="'A17'!B2" xr:uid="{30B6F081-B5C1-4E77-99BB-E943373E836E}"/>
    <hyperlink ref="B24" location="'A20'!B2" display="'A20'!B2" xr:uid="{97CF7C69-7C10-4AFF-AFE1-8ECD4C39576C}"/>
    <hyperlink ref="B23" location="'A19'!B2" display="'A19'!B2" xr:uid="{1B61F10E-6415-4439-95B7-1202F4E77CFD}"/>
    <hyperlink ref="B22" location="'A18'!A1" display="'A18'!A1" xr:uid="{850D5752-CF4B-4697-B81B-FA0C9BA92262}"/>
    <hyperlink ref="B25" location="'A21'!B2" display="'A21'!B2" xr:uid="{E6EBDAEC-58A5-429A-B039-E1127A7686B3}"/>
    <hyperlink ref="B26" location="'A22'!B2" display="'A22'!B2" xr:uid="{96C9895E-C53A-4010-B6AF-A9C70557198F}"/>
    <hyperlink ref="B27" location="'A22'!B21" display="'A22'!B21" xr:uid="{0BF112E7-098C-408C-A5EE-5EBD6D0D7023}"/>
    <hyperlink ref="B28" location="'A23'!B2" display="'A23'!B2" xr:uid="{6D1E3F60-7368-4DA3-881D-22293BFFCBCD}"/>
    <hyperlink ref="B29" location="'A23'!B20" display="'A23'!B20" xr:uid="{50B03D1E-BA12-4A3B-8191-30328E65836E}"/>
    <hyperlink ref="B19" location="'A15'!B28" display="'A15'!B28" xr:uid="{95DC8CEB-3B6F-471C-BFD9-BD4B14B1E4E4}"/>
    <hyperlink ref="B30" location="'A24'!A1" display="'A24'!A1" xr:uid="{AF321793-7F0E-4576-9C39-6017E68D7B1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0F99-DCF4-47E7-B455-C883C25D4815}">
  <sheetPr>
    <tabColor rgb="FF92D050"/>
  </sheetPr>
  <dimension ref="B2:O14"/>
  <sheetViews>
    <sheetView showGridLines="0" zoomScale="90" zoomScaleNormal="90" workbookViewId="0">
      <selection activeCell="F22" sqref="F22"/>
    </sheetView>
  </sheetViews>
  <sheetFormatPr baseColWidth="10" defaultColWidth="11.42578125" defaultRowHeight="15" x14ac:dyDescent="0.25"/>
  <cols>
    <col min="1" max="1" width="7.5703125" customWidth="1"/>
    <col min="2" max="2" width="16.28515625" customWidth="1"/>
    <col min="15" max="15" width="13.28515625" bestFit="1" customWidth="1"/>
  </cols>
  <sheetData>
    <row r="2" spans="2:15" x14ac:dyDescent="0.25">
      <c r="B2" s="1" t="s">
        <v>79</v>
      </c>
    </row>
    <row r="3" spans="2:15" x14ac:dyDescent="0.25">
      <c r="B3" s="1"/>
    </row>
    <row r="4" spans="2:15" x14ac:dyDescent="0.25">
      <c r="B4" s="43">
        <v>2021</v>
      </c>
    </row>
    <row r="5" spans="2:15" x14ac:dyDescent="0.25">
      <c r="B5" s="44" t="s">
        <v>80</v>
      </c>
      <c r="C5" s="7" t="s">
        <v>3</v>
      </c>
      <c r="D5" s="7" t="s">
        <v>4</v>
      </c>
      <c r="E5" s="7" t="s">
        <v>5</v>
      </c>
      <c r="F5" s="7" t="s">
        <v>6</v>
      </c>
      <c r="G5" s="7" t="s">
        <v>7</v>
      </c>
      <c r="H5" s="7" t="s">
        <v>8</v>
      </c>
      <c r="I5" s="7" t="s">
        <v>9</v>
      </c>
      <c r="J5" s="7" t="s">
        <v>10</v>
      </c>
      <c r="K5" s="7" t="s">
        <v>11</v>
      </c>
      <c r="L5" s="7" t="s">
        <v>12</v>
      </c>
      <c r="M5" s="7" t="s">
        <v>13</v>
      </c>
      <c r="N5" s="7" t="s">
        <v>14</v>
      </c>
      <c r="O5" s="7" t="s">
        <v>25</v>
      </c>
    </row>
    <row r="6" spans="2:15" x14ac:dyDescent="0.25">
      <c r="B6" s="45" t="s">
        <v>32</v>
      </c>
      <c r="C6" s="46">
        <v>5000511.5700000022</v>
      </c>
      <c r="D6" s="46">
        <v>4670657.6399999969</v>
      </c>
      <c r="E6" s="46">
        <v>5868705.4499999974</v>
      </c>
      <c r="F6" s="46">
        <v>5118113.6499999994</v>
      </c>
      <c r="G6" s="46">
        <v>5532138.1700000009</v>
      </c>
      <c r="H6" s="46">
        <v>5539545.2400000049</v>
      </c>
      <c r="I6" s="46">
        <v>5770466.29</v>
      </c>
      <c r="J6" s="46">
        <v>5787996.5299999984</v>
      </c>
      <c r="K6" s="46">
        <v>6203497.6700000018</v>
      </c>
      <c r="L6" s="46">
        <v>6643648.2500000047</v>
      </c>
      <c r="M6" s="46">
        <v>6629836.9400000051</v>
      </c>
      <c r="N6" s="46">
        <v>6895349.7100000046</v>
      </c>
      <c r="O6" s="47">
        <v>69660467.110000029</v>
      </c>
    </row>
    <row r="7" spans="2:15" x14ac:dyDescent="0.25">
      <c r="B7" s="45" t="s">
        <v>33</v>
      </c>
      <c r="C7" s="46">
        <v>5242275.1000000006</v>
      </c>
      <c r="D7" s="46">
        <v>4902845.76</v>
      </c>
      <c r="E7" s="46">
        <v>6359822.5399999963</v>
      </c>
      <c r="F7" s="46">
        <v>5424811.0799999991</v>
      </c>
      <c r="G7" s="46">
        <v>5849091.4100000001</v>
      </c>
      <c r="H7" s="46">
        <v>5840965.8100000042</v>
      </c>
      <c r="I7" s="46">
        <v>6094520.5600000005</v>
      </c>
      <c r="J7" s="46">
        <v>6117416.0099999988</v>
      </c>
      <c r="K7" s="46">
        <v>6515499.3299999945</v>
      </c>
      <c r="L7" s="46">
        <v>6824159.0700000012</v>
      </c>
      <c r="M7" s="46">
        <v>6849497.9200000009</v>
      </c>
      <c r="N7" s="46">
        <v>7122576.870000001</v>
      </c>
      <c r="O7" s="47">
        <v>73143481.459999993</v>
      </c>
    </row>
    <row r="8" spans="2:15" x14ac:dyDescent="0.25">
      <c r="B8" s="45" t="s">
        <v>304</v>
      </c>
      <c r="C8" s="46">
        <v>2703890.1800000006</v>
      </c>
      <c r="D8" s="46">
        <v>2553466.5200000009</v>
      </c>
      <c r="E8" s="46">
        <v>3284167.38</v>
      </c>
      <c r="F8" s="46">
        <v>2811255.060000001</v>
      </c>
      <c r="G8" s="46">
        <v>3039631.0099999993</v>
      </c>
      <c r="H8" s="46">
        <v>3024105.1800000016</v>
      </c>
      <c r="I8" s="46">
        <v>3160061.0400000024</v>
      </c>
      <c r="J8" s="46">
        <v>3168730.3800000022</v>
      </c>
      <c r="K8" s="46">
        <v>3331388.6999999974</v>
      </c>
      <c r="L8" s="46">
        <v>3449408.9700000011</v>
      </c>
      <c r="M8" s="46">
        <v>3488828.7000000011</v>
      </c>
      <c r="N8" s="46">
        <v>3622214.2800000012</v>
      </c>
      <c r="O8" s="47">
        <v>37637147.400000013</v>
      </c>
    </row>
    <row r="9" spans="2:15" x14ac:dyDescent="0.25">
      <c r="B9" s="45" t="s">
        <v>34</v>
      </c>
      <c r="C9" s="46">
        <v>5974532.950000002</v>
      </c>
      <c r="D9" s="46">
        <v>5599192.8399999971</v>
      </c>
      <c r="E9" s="46">
        <v>7082138.6600000085</v>
      </c>
      <c r="F9" s="46">
        <v>6176535.7499999991</v>
      </c>
      <c r="G9" s="46">
        <v>6610316.3100000015</v>
      </c>
      <c r="H9" s="46">
        <v>6551097.599999995</v>
      </c>
      <c r="I9" s="46">
        <v>6825371.9999999981</v>
      </c>
      <c r="J9" s="46">
        <v>6850382.7199999979</v>
      </c>
      <c r="K9" s="46">
        <v>7235981.9300000062</v>
      </c>
      <c r="L9" s="46">
        <v>7735213.4999999963</v>
      </c>
      <c r="M9" s="46">
        <v>7760687.2499999953</v>
      </c>
      <c r="N9" s="46">
        <v>8048592.4499999946</v>
      </c>
      <c r="O9" s="47">
        <v>82450043.959999993</v>
      </c>
    </row>
    <row r="10" spans="2:15" x14ac:dyDescent="0.25">
      <c r="B10" s="45" t="s">
        <v>35</v>
      </c>
      <c r="C10" s="46">
        <v>3327820.9400000004</v>
      </c>
      <c r="D10" s="46">
        <v>3112899.8800000018</v>
      </c>
      <c r="E10" s="46">
        <v>3837145.3700000006</v>
      </c>
      <c r="F10" s="46">
        <v>3290466.4499999983</v>
      </c>
      <c r="G10" s="46">
        <v>3544195.1999999974</v>
      </c>
      <c r="H10" s="46">
        <v>3538575.1800000006</v>
      </c>
      <c r="I10" s="46">
        <v>3692629.120000001</v>
      </c>
      <c r="J10" s="46">
        <v>3699251.8800000004</v>
      </c>
      <c r="K10" s="46">
        <v>3956767.0300000021</v>
      </c>
      <c r="L10" s="46">
        <v>4102712.129999999</v>
      </c>
      <c r="M10" s="46">
        <v>4098094.3299999982</v>
      </c>
      <c r="N10" s="46">
        <v>4245818.4099999983</v>
      </c>
      <c r="O10" s="47">
        <v>44446375.919999987</v>
      </c>
    </row>
    <row r="11" spans="2:15" x14ac:dyDescent="0.25">
      <c r="B11" s="45" t="s">
        <v>36</v>
      </c>
      <c r="C11" s="46">
        <v>3626905.4500000044</v>
      </c>
      <c r="D11" s="46">
        <v>3391698.120000002</v>
      </c>
      <c r="E11" s="46">
        <v>4206596.5799999973</v>
      </c>
      <c r="F11" s="46">
        <v>3650659.5500000003</v>
      </c>
      <c r="G11" s="46">
        <v>3907328.4700000007</v>
      </c>
      <c r="H11" s="46">
        <v>3888943.4500000011</v>
      </c>
      <c r="I11" s="46">
        <v>4052547.290000001</v>
      </c>
      <c r="J11" s="46">
        <v>4058052.9900000012</v>
      </c>
      <c r="K11" s="46">
        <v>4333592.9300000006</v>
      </c>
      <c r="L11" s="46">
        <v>4666153.1099999975</v>
      </c>
      <c r="M11" s="46">
        <v>4674475.6399999978</v>
      </c>
      <c r="N11" s="46">
        <v>4857216.6799999969</v>
      </c>
      <c r="O11" s="47">
        <v>49314170.260000005</v>
      </c>
    </row>
    <row r="12" spans="2:15" x14ac:dyDescent="0.25">
      <c r="B12" s="48" t="s">
        <v>25</v>
      </c>
      <c r="C12" s="49">
        <v>25875936.190000009</v>
      </c>
      <c r="D12" s="49">
        <v>24230760.759999998</v>
      </c>
      <c r="E12" s="49">
        <v>30638575.98</v>
      </c>
      <c r="F12" s="49">
        <v>26471841.539999999</v>
      </c>
      <c r="G12" s="49">
        <v>28482700.57</v>
      </c>
      <c r="H12" s="49">
        <v>28383232.460000008</v>
      </c>
      <c r="I12" s="49">
        <v>29595596.300000004</v>
      </c>
      <c r="J12" s="49">
        <v>29681830.509999998</v>
      </c>
      <c r="K12" s="49">
        <v>31576727.59</v>
      </c>
      <c r="L12" s="49">
        <v>33421295.030000001</v>
      </c>
      <c r="M12" s="49">
        <v>33501420.780000001</v>
      </c>
      <c r="N12" s="49">
        <v>34791768.399999999</v>
      </c>
      <c r="O12" s="49">
        <v>356651686.11000001</v>
      </c>
    </row>
    <row r="14" spans="2:15" x14ac:dyDescent="0.25">
      <c r="B14" t="s">
        <v>81</v>
      </c>
    </row>
  </sheetData>
  <conditionalFormatting sqref="B6:O11">
    <cfRule type="cellIs" dxfId="37" priority="7" operator="equal">
      <formula>""</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B552-5E92-4831-9FFF-AB959E36EB08}">
  <sheetPr>
    <tabColor rgb="FF92D050"/>
  </sheetPr>
  <dimension ref="B2:O21"/>
  <sheetViews>
    <sheetView showGridLines="0" zoomScale="90" zoomScaleNormal="90" workbookViewId="0">
      <selection activeCell="B2" sqref="B2"/>
    </sheetView>
  </sheetViews>
  <sheetFormatPr baseColWidth="10" defaultColWidth="11.42578125" defaultRowHeight="15" x14ac:dyDescent="0.25"/>
  <cols>
    <col min="1" max="1" width="7.5703125" customWidth="1"/>
    <col min="11" max="11" width="12.7109375" customWidth="1"/>
  </cols>
  <sheetData>
    <row r="2" spans="2:15" ht="15.75" x14ac:dyDescent="0.25">
      <c r="B2" s="1" t="s">
        <v>82</v>
      </c>
      <c r="C2" s="50"/>
      <c r="D2" s="50"/>
      <c r="E2" s="50"/>
      <c r="H2" s="13"/>
      <c r="I2" s="13"/>
      <c r="J2" s="13"/>
      <c r="K2" s="13"/>
    </row>
    <row r="3" spans="2:15" x14ac:dyDescent="0.25">
      <c r="B3" s="13"/>
      <c r="C3" s="13"/>
      <c r="D3" s="13"/>
      <c r="E3" s="13"/>
      <c r="F3" s="13"/>
      <c r="G3" s="13"/>
      <c r="H3" s="13"/>
      <c r="I3" s="13"/>
      <c r="J3" s="13"/>
      <c r="K3" s="13"/>
    </row>
    <row r="4" spans="2:15" x14ac:dyDescent="0.25">
      <c r="B4" s="30"/>
      <c r="C4" s="30">
        <v>2009</v>
      </c>
      <c r="D4" s="30">
        <v>2010</v>
      </c>
      <c r="E4" s="30">
        <v>2011</v>
      </c>
      <c r="F4" s="30">
        <v>2012</v>
      </c>
      <c r="G4" s="30">
        <v>2013</v>
      </c>
      <c r="H4" s="30">
        <v>2014</v>
      </c>
      <c r="I4" s="30">
        <v>2015</v>
      </c>
      <c r="J4" s="30">
        <v>2016</v>
      </c>
      <c r="K4" s="30">
        <v>2017</v>
      </c>
      <c r="L4" s="30">
        <v>2018</v>
      </c>
      <c r="M4" s="30">
        <v>2019</v>
      </c>
      <c r="N4" s="30">
        <v>2020</v>
      </c>
      <c r="O4" s="30">
        <v>2021</v>
      </c>
    </row>
    <row r="5" spans="2:15" x14ac:dyDescent="0.25">
      <c r="B5" s="34" t="s">
        <v>3</v>
      </c>
      <c r="C5" s="51">
        <v>0.78305000000000013</v>
      </c>
      <c r="D5" s="51">
        <v>0.90468666666666664</v>
      </c>
      <c r="E5" s="51">
        <v>0.93661476084505857</v>
      </c>
      <c r="F5" s="51">
        <v>0.93083076923076924</v>
      </c>
      <c r="G5" s="51">
        <v>0.96044546142919429</v>
      </c>
      <c r="H5" s="51">
        <v>0.96965355558098354</v>
      </c>
      <c r="I5" s="51">
        <v>0.9569559022449482</v>
      </c>
      <c r="J5" s="51">
        <v>0.96241078585842399</v>
      </c>
      <c r="K5" s="51">
        <v>0.92716947988001719</v>
      </c>
      <c r="L5" s="51">
        <v>0.96630500894865301</v>
      </c>
      <c r="M5" s="51">
        <v>0.96034580181533791</v>
      </c>
      <c r="N5" s="51">
        <v>0.97651114444106712</v>
      </c>
      <c r="O5" s="51">
        <v>0.96293406990292696</v>
      </c>
    </row>
    <row r="6" spans="2:15" x14ac:dyDescent="0.25">
      <c r="B6" s="34" t="s">
        <v>4</v>
      </c>
      <c r="C6" s="51">
        <v>0.81091428571428581</v>
      </c>
      <c r="D6" s="51">
        <v>0.91011333333333322</v>
      </c>
      <c r="E6" s="51">
        <v>0.94543538200779387</v>
      </c>
      <c r="F6" s="51">
        <v>0.92884615384615388</v>
      </c>
      <c r="G6" s="51">
        <v>0.96331957994471318</v>
      </c>
      <c r="H6" s="51">
        <v>0.97267302143827106</v>
      </c>
      <c r="I6" s="51">
        <v>0.96058906979919623</v>
      </c>
      <c r="J6" s="51">
        <v>0.96118254446135387</v>
      </c>
      <c r="K6" s="51">
        <v>0.94572838157203631</v>
      </c>
      <c r="L6" s="51">
        <v>0.96031553883798515</v>
      </c>
      <c r="M6" s="51">
        <v>0.97010698669069018</v>
      </c>
      <c r="N6" s="51">
        <v>0.97990129581120311</v>
      </c>
      <c r="O6" s="51">
        <v>0.95406332530309446</v>
      </c>
    </row>
    <row r="7" spans="2:15" x14ac:dyDescent="0.25">
      <c r="B7" s="34" t="s">
        <v>5</v>
      </c>
      <c r="C7" s="51">
        <v>0.82646428571428565</v>
      </c>
      <c r="D7" s="51">
        <v>0.89449333333333336</v>
      </c>
      <c r="E7" s="51">
        <v>0.95389958920333862</v>
      </c>
      <c r="F7" s="51">
        <v>0.92221538461538455</v>
      </c>
      <c r="G7" s="51">
        <v>0.9641175758391578</v>
      </c>
      <c r="H7" s="51">
        <v>0.95650070415432664</v>
      </c>
      <c r="I7" s="51">
        <v>0.945134004981247</v>
      </c>
      <c r="J7" s="51">
        <v>0.94354377771040343</v>
      </c>
      <c r="K7" s="51">
        <v>0.94440992069249197</v>
      </c>
      <c r="L7" s="51">
        <v>0.94801471266324544</v>
      </c>
      <c r="M7" s="51">
        <v>0.96387829460413232</v>
      </c>
      <c r="N7" s="51">
        <v>0.9674229468536647</v>
      </c>
      <c r="O7" s="51">
        <v>0.9643002277887659</v>
      </c>
    </row>
    <row r="8" spans="2:15" x14ac:dyDescent="0.25">
      <c r="B8" s="34" t="s">
        <v>6</v>
      </c>
      <c r="C8" s="51">
        <v>0.84996428571428562</v>
      </c>
      <c r="D8" s="51">
        <v>0.92882666666666647</v>
      </c>
      <c r="E8" s="51">
        <v>0.94491284456646063</v>
      </c>
      <c r="F8" s="51">
        <v>0.94826502857091677</v>
      </c>
      <c r="G8" s="51">
        <v>0.96272003815514784</v>
      </c>
      <c r="H8" s="51">
        <v>0.95903804032161344</v>
      </c>
      <c r="I8" s="51">
        <v>0.95415787309386779</v>
      </c>
      <c r="J8" s="51">
        <v>0.95038114066933532</v>
      </c>
      <c r="K8" s="51">
        <v>0.95027642145289026</v>
      </c>
      <c r="L8" s="51">
        <v>0.95256461334583886</v>
      </c>
      <c r="M8" s="51">
        <v>0.9715727819002371</v>
      </c>
      <c r="N8" s="51">
        <v>0.97447402423722707</v>
      </c>
      <c r="O8" s="51">
        <v>0.97953109990113907</v>
      </c>
    </row>
    <row r="9" spans="2:15" x14ac:dyDescent="0.25">
      <c r="B9" s="34" t="s">
        <v>7</v>
      </c>
      <c r="C9" s="51">
        <v>0.86360000000000015</v>
      </c>
      <c r="D9" s="51">
        <v>0.92842666666666662</v>
      </c>
      <c r="E9" s="51">
        <v>0.95103203416249582</v>
      </c>
      <c r="F9" s="51">
        <v>0.94461407227709082</v>
      </c>
      <c r="G9" s="51">
        <v>0.95968254189245727</v>
      </c>
      <c r="H9" s="51">
        <v>0.96038754781561364</v>
      </c>
      <c r="I9" s="51">
        <v>0.95720792532823806</v>
      </c>
      <c r="J9" s="51">
        <v>0.95821412425909758</v>
      </c>
      <c r="K9" s="51">
        <v>0.95350650746288823</v>
      </c>
      <c r="L9" s="51">
        <v>0.95474097564269866</v>
      </c>
      <c r="M9" s="51">
        <v>0.97456723622779218</v>
      </c>
      <c r="N9" s="51">
        <v>0.97649531707810711</v>
      </c>
      <c r="O9" s="51">
        <v>0.9706182222077151</v>
      </c>
    </row>
    <row r="10" spans="2:15" x14ac:dyDescent="0.25">
      <c r="B10" s="34" t="s">
        <v>8</v>
      </c>
      <c r="C10" s="51">
        <v>0.87229285714285731</v>
      </c>
      <c r="D10" s="51">
        <v>0.93194666666666659</v>
      </c>
      <c r="E10" s="51">
        <v>0.95542901861930762</v>
      </c>
      <c r="F10" s="51">
        <v>0.9366023732215194</v>
      </c>
      <c r="G10" s="51">
        <v>0.96431692710290962</v>
      </c>
      <c r="H10" s="51">
        <v>0.9519855656919578</v>
      </c>
      <c r="I10" s="51">
        <v>0.95342627545389047</v>
      </c>
      <c r="J10" s="51">
        <v>0.95475587037787168</v>
      </c>
      <c r="K10" s="51">
        <v>0.95570690387243251</v>
      </c>
      <c r="L10" s="51">
        <v>0.94417068057413367</v>
      </c>
      <c r="M10" s="51">
        <v>0.97002935754029362</v>
      </c>
      <c r="N10" s="51">
        <v>0.96428812016992094</v>
      </c>
      <c r="O10" s="51">
        <v>0.97060914823197364</v>
      </c>
    </row>
    <row r="11" spans="2:15" x14ac:dyDescent="0.25">
      <c r="B11" s="34" t="s">
        <v>9</v>
      </c>
      <c r="C11" s="51">
        <v>0.89240714285714284</v>
      </c>
      <c r="D11" s="51">
        <v>0.94842142857142864</v>
      </c>
      <c r="E11" s="51">
        <v>0.95562236042906479</v>
      </c>
      <c r="F11" s="51">
        <v>0.95049074815487578</v>
      </c>
      <c r="G11" s="51">
        <v>0.97246216527612328</v>
      </c>
      <c r="H11" s="51">
        <v>0.9671923181158727</v>
      </c>
      <c r="I11" s="51">
        <v>0.95725342378718414</v>
      </c>
      <c r="J11" s="51">
        <v>0.95443989535015816</v>
      </c>
      <c r="K11" s="51">
        <v>0.95907002219706161</v>
      </c>
      <c r="L11" s="51">
        <v>0.95508507450851432</v>
      </c>
      <c r="M11" s="51">
        <v>0.97651252774518094</v>
      </c>
      <c r="N11" s="51">
        <v>0.96041881817935659</v>
      </c>
      <c r="O11" s="51">
        <v>0.95336123849767629</v>
      </c>
    </row>
    <row r="12" spans="2:15" x14ac:dyDescent="0.25">
      <c r="B12" s="34" t="s">
        <v>10</v>
      </c>
      <c r="C12" s="51">
        <v>0.87796428571428575</v>
      </c>
      <c r="D12" s="51">
        <v>0.93077142857142869</v>
      </c>
      <c r="E12" s="51">
        <v>0.95546406503307979</v>
      </c>
      <c r="F12" s="51">
        <v>0.94262135713056849</v>
      </c>
      <c r="G12" s="51">
        <v>0.97084574848605665</v>
      </c>
      <c r="H12" s="51">
        <v>0.96591967225957731</v>
      </c>
      <c r="I12" s="51">
        <v>0.95175552755516468</v>
      </c>
      <c r="J12" s="51">
        <v>0.95584035666484535</v>
      </c>
      <c r="K12" s="51">
        <v>0.96460937930296853</v>
      </c>
      <c r="L12" s="51">
        <v>0.95604358157669644</v>
      </c>
      <c r="M12" s="51">
        <v>0.97558707781707821</v>
      </c>
      <c r="N12" s="51">
        <v>0.96174315851404457</v>
      </c>
      <c r="O12" s="51">
        <v>0.95171766644406264</v>
      </c>
    </row>
    <row r="13" spans="2:15" x14ac:dyDescent="0.25">
      <c r="B13" s="34" t="s">
        <v>11</v>
      </c>
      <c r="C13" s="51">
        <v>0.882192857142857</v>
      </c>
      <c r="D13" s="51">
        <v>0.93932374081614078</v>
      </c>
      <c r="E13" s="51">
        <v>0.94803792215619564</v>
      </c>
      <c r="F13" s="51">
        <v>0.93001254759777141</v>
      </c>
      <c r="G13" s="51">
        <v>0.96680096459512999</v>
      </c>
      <c r="H13" s="51">
        <v>0.96246347732978144</v>
      </c>
      <c r="I13" s="51">
        <v>0.94412285424925035</v>
      </c>
      <c r="J13" s="51">
        <v>0.94595193644041109</v>
      </c>
      <c r="K13" s="51">
        <v>0.95801994002646229</v>
      </c>
      <c r="L13" s="51">
        <v>0.95046214906978965</v>
      </c>
      <c r="M13" s="51">
        <v>0.97526337320652134</v>
      </c>
      <c r="N13" s="51">
        <v>0.96937385677473054</v>
      </c>
      <c r="O13" s="51">
        <v>0.92148933028669289</v>
      </c>
    </row>
    <row r="14" spans="2:15" x14ac:dyDescent="0.25">
      <c r="B14" s="34" t="s">
        <v>12</v>
      </c>
      <c r="C14" s="51">
        <v>0.91094999999999982</v>
      </c>
      <c r="D14" s="51">
        <v>0.94525537169895679</v>
      </c>
      <c r="E14" s="51">
        <v>0.94058753798714756</v>
      </c>
      <c r="F14" s="51">
        <v>0.94116928412859857</v>
      </c>
      <c r="G14" s="51">
        <v>0.96416156588861013</v>
      </c>
      <c r="H14" s="51">
        <v>0.95851267654950156</v>
      </c>
      <c r="I14" s="51">
        <v>0.94891167509293783</v>
      </c>
      <c r="J14" s="51">
        <v>0.95160991511406323</v>
      </c>
      <c r="K14" s="51">
        <v>0.96661496084554399</v>
      </c>
      <c r="L14" s="51">
        <v>0.95119744885230673</v>
      </c>
      <c r="M14" s="51">
        <v>0.97677944562181129</v>
      </c>
      <c r="N14" s="51">
        <v>0.9699604401885199</v>
      </c>
      <c r="O14" s="51">
        <v>0.913518126136173</v>
      </c>
    </row>
    <row r="15" spans="2:15" x14ac:dyDescent="0.25">
      <c r="B15" s="34" t="s">
        <v>13</v>
      </c>
      <c r="C15" s="51">
        <v>0.90602666666666665</v>
      </c>
      <c r="D15" s="51">
        <v>0.94358301332722561</v>
      </c>
      <c r="E15" s="51">
        <v>0.94123652114362022</v>
      </c>
      <c r="F15" s="51">
        <v>0.94467139393864574</v>
      </c>
      <c r="G15" s="51">
        <v>0.9613427952809207</v>
      </c>
      <c r="H15" s="51">
        <v>0.96049899714429854</v>
      </c>
      <c r="I15" s="51">
        <v>0.95459019297347658</v>
      </c>
      <c r="J15" s="51">
        <v>0.95376262523543565</v>
      </c>
      <c r="K15" s="51">
        <v>0.96267214682181146</v>
      </c>
      <c r="L15" s="51">
        <v>0.94811434553532425</v>
      </c>
      <c r="M15" s="51" t="s">
        <v>83</v>
      </c>
      <c r="N15" s="51">
        <v>0.9708073975782987</v>
      </c>
      <c r="O15" s="51">
        <v>0.90739301894471258</v>
      </c>
    </row>
    <row r="16" spans="2:15" x14ac:dyDescent="0.25">
      <c r="B16" s="34" t="s">
        <v>14</v>
      </c>
      <c r="C16" s="51">
        <v>0.86957333333333331</v>
      </c>
      <c r="D16" s="51">
        <v>0.94599709944098842</v>
      </c>
      <c r="E16" s="51">
        <v>0.92363158319771144</v>
      </c>
      <c r="F16" s="51">
        <v>0.95014285714285707</v>
      </c>
      <c r="G16" s="51">
        <v>0.95351540000235491</v>
      </c>
      <c r="H16" s="51">
        <v>0.94992005766416787</v>
      </c>
      <c r="I16" s="51">
        <v>0.94460603745488092</v>
      </c>
      <c r="J16" s="51">
        <v>0.93537578723824877</v>
      </c>
      <c r="K16" s="51">
        <v>0.95168354334944105</v>
      </c>
      <c r="L16" s="51">
        <v>0.94165026073859615</v>
      </c>
      <c r="M16" s="51" t="s">
        <v>83</v>
      </c>
      <c r="N16" s="51">
        <v>0.95823241261917436</v>
      </c>
      <c r="O16" s="51">
        <v>0.85510795591781896</v>
      </c>
    </row>
    <row r="17" spans="2:13" x14ac:dyDescent="0.25">
      <c r="B17" s="13"/>
      <c r="C17" s="13"/>
      <c r="D17" s="13"/>
      <c r="E17" s="13"/>
      <c r="F17" s="13"/>
      <c r="G17" s="13"/>
      <c r="H17" s="13"/>
      <c r="I17" s="13"/>
      <c r="J17" s="13"/>
      <c r="K17" s="13"/>
      <c r="M17" s="115"/>
    </row>
    <row r="18" spans="2:13" x14ac:dyDescent="0.25">
      <c r="B18" s="13"/>
      <c r="C18" s="13"/>
      <c r="D18" s="13"/>
      <c r="E18" s="13"/>
      <c r="F18" s="13"/>
      <c r="G18" s="13"/>
      <c r="H18" s="13"/>
      <c r="I18" s="13"/>
      <c r="J18" s="13"/>
      <c r="K18" s="13"/>
    </row>
    <row r="19" spans="2:13" ht="19.5" customHeight="1" x14ac:dyDescent="0.25">
      <c r="B19" s="194" t="s">
        <v>84</v>
      </c>
      <c r="C19" s="194"/>
      <c r="D19" s="194"/>
      <c r="E19" s="194"/>
      <c r="F19" s="194"/>
      <c r="G19" s="194"/>
      <c r="H19" s="194"/>
      <c r="I19" s="194"/>
      <c r="J19" s="194"/>
      <c r="K19" s="66"/>
    </row>
    <row r="20" spans="2:13" ht="19.5" customHeight="1" x14ac:dyDescent="0.25">
      <c r="B20" s="194"/>
      <c r="C20" s="194"/>
      <c r="D20" s="194"/>
      <c r="E20" s="194"/>
      <c r="F20" s="194"/>
      <c r="G20" s="194"/>
      <c r="H20" s="194"/>
      <c r="I20" s="194"/>
      <c r="J20" s="194"/>
      <c r="K20" s="66"/>
    </row>
    <row r="21" spans="2:13" ht="15" customHeight="1" x14ac:dyDescent="0.25">
      <c r="B21" s="194" t="s">
        <v>85</v>
      </c>
      <c r="C21" s="194"/>
      <c r="D21" s="194"/>
      <c r="E21" s="194"/>
      <c r="F21" s="194"/>
      <c r="G21" s="194"/>
      <c r="H21" s="194"/>
      <c r="I21" s="194"/>
      <c r="J21" s="194"/>
      <c r="K21" s="66"/>
    </row>
  </sheetData>
  <mergeCells count="2">
    <mergeCell ref="B19:J20"/>
    <mergeCell ref="B21:J2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FBCC-709A-4482-9348-419B60A85EAC}">
  <sheetPr>
    <tabColor rgb="FF92D050"/>
  </sheetPr>
  <dimension ref="B2:O22"/>
  <sheetViews>
    <sheetView showGridLines="0" zoomScale="90" zoomScaleNormal="90" workbookViewId="0">
      <selection activeCell="B2" sqref="B2"/>
    </sheetView>
  </sheetViews>
  <sheetFormatPr baseColWidth="10" defaultColWidth="11.42578125" defaultRowHeight="15" x14ac:dyDescent="0.25"/>
  <cols>
    <col min="1" max="1" width="7.5703125" customWidth="1"/>
    <col min="2" max="2" width="11.42578125" customWidth="1"/>
  </cols>
  <sheetData>
    <row r="2" spans="2:15" ht="15.75" x14ac:dyDescent="0.25">
      <c r="B2" s="1" t="s">
        <v>86</v>
      </c>
      <c r="D2" s="50"/>
      <c r="E2" s="50"/>
      <c r="F2" s="50"/>
      <c r="G2" s="13"/>
      <c r="H2" s="13"/>
    </row>
    <row r="3" spans="2:15" x14ac:dyDescent="0.25">
      <c r="B3" s="13"/>
      <c r="C3" s="13"/>
      <c r="D3" s="13"/>
      <c r="E3" s="13"/>
      <c r="F3" s="13"/>
      <c r="G3" s="13"/>
      <c r="H3" s="13"/>
    </row>
    <row r="4" spans="2:15" x14ac:dyDescent="0.25">
      <c r="B4" s="30"/>
      <c r="C4" s="30">
        <v>2009</v>
      </c>
      <c r="D4" s="30">
        <v>2010</v>
      </c>
      <c r="E4" s="30">
        <v>2011</v>
      </c>
      <c r="F4" s="30">
        <v>2012</v>
      </c>
      <c r="G4" s="30">
        <v>2013</v>
      </c>
      <c r="H4" s="30">
        <v>2014</v>
      </c>
      <c r="I4" s="30">
        <v>2015</v>
      </c>
      <c r="J4" s="30">
        <v>2016</v>
      </c>
      <c r="K4" s="30">
        <v>2017</v>
      </c>
      <c r="L4" s="30">
        <v>2018</v>
      </c>
      <c r="M4" s="30">
        <v>2019</v>
      </c>
      <c r="N4" s="30">
        <v>2020</v>
      </c>
      <c r="O4" s="30">
        <v>2021</v>
      </c>
    </row>
    <row r="5" spans="2:15" x14ac:dyDescent="0.25">
      <c r="B5" s="34" t="s">
        <v>3</v>
      </c>
      <c r="C5" s="51">
        <v>0.7798571428571428</v>
      </c>
      <c r="D5" s="51">
        <v>0.84660813333333329</v>
      </c>
      <c r="E5" s="51">
        <v>0.89015194497266492</v>
      </c>
      <c r="F5" s="52">
        <v>0.89757692307692305</v>
      </c>
      <c r="G5" s="52">
        <v>0.83674500614285718</v>
      </c>
      <c r="H5" s="53">
        <v>0.83141695253494508</v>
      </c>
      <c r="I5" s="53">
        <v>0.82240981263108748</v>
      </c>
      <c r="J5" s="53">
        <v>0.83251410139021886</v>
      </c>
      <c r="K5" s="53">
        <v>0.81278955597452018</v>
      </c>
      <c r="L5" s="53">
        <v>0.84195180671191872</v>
      </c>
      <c r="M5" s="53">
        <v>0.83946936249381565</v>
      </c>
      <c r="N5" s="53">
        <v>0.85866220755089973</v>
      </c>
      <c r="O5" s="53">
        <v>0.86350702693372072</v>
      </c>
    </row>
    <row r="6" spans="2:15" x14ac:dyDescent="0.25">
      <c r="B6" s="34" t="s">
        <v>4</v>
      </c>
      <c r="C6" s="51">
        <v>0.78535714285714275</v>
      </c>
      <c r="D6" s="51">
        <v>0.86043700000000023</v>
      </c>
      <c r="E6" s="51">
        <v>0.89738909512690046</v>
      </c>
      <c r="F6" s="52">
        <v>0.90267692307692304</v>
      </c>
      <c r="G6" s="52">
        <v>0.85107890431884947</v>
      </c>
      <c r="H6" s="53">
        <v>0.83684931465518542</v>
      </c>
      <c r="I6" s="53">
        <v>0.82378716335781588</v>
      </c>
      <c r="J6" s="53">
        <v>0.83070544400956203</v>
      </c>
      <c r="K6" s="53">
        <v>0.81791134461653958</v>
      </c>
      <c r="L6" s="53">
        <v>0.83706404169040183</v>
      </c>
      <c r="M6" s="53">
        <v>0.84724374309162498</v>
      </c>
      <c r="N6" s="53">
        <v>0.86657814656790344</v>
      </c>
      <c r="O6" s="53">
        <v>0.85264092958814708</v>
      </c>
    </row>
    <row r="7" spans="2:15" x14ac:dyDescent="0.25">
      <c r="B7" s="34" t="s">
        <v>5</v>
      </c>
      <c r="C7" s="51">
        <v>0.79549999999999987</v>
      </c>
      <c r="D7" s="51">
        <v>0.81781333333333339</v>
      </c>
      <c r="E7" s="51">
        <v>0.87596762333839506</v>
      </c>
      <c r="F7" s="52">
        <v>0.8831230769230769</v>
      </c>
      <c r="G7" s="52">
        <v>0.84748488184418336</v>
      </c>
      <c r="H7" s="53">
        <v>0.82301179739810026</v>
      </c>
      <c r="I7" s="53">
        <v>0.81895459217529853</v>
      </c>
      <c r="J7" s="53">
        <v>0.82138624226871026</v>
      </c>
      <c r="K7" s="53">
        <v>0.81523312066358911</v>
      </c>
      <c r="L7" s="53">
        <v>0.82460742867090286</v>
      </c>
      <c r="M7" s="53">
        <v>0.84535795924139001</v>
      </c>
      <c r="N7" s="53">
        <v>0.86336453360945076</v>
      </c>
      <c r="O7" s="53">
        <v>0.8604419112736057</v>
      </c>
    </row>
    <row r="8" spans="2:15" x14ac:dyDescent="0.25">
      <c r="B8" s="34" t="s">
        <v>6</v>
      </c>
      <c r="C8" s="51">
        <v>0.80657142857142861</v>
      </c>
      <c r="D8" s="51">
        <v>0.82850426666666688</v>
      </c>
      <c r="E8" s="51">
        <v>0.87738828296282856</v>
      </c>
      <c r="F8" s="52" t="s">
        <v>29</v>
      </c>
      <c r="G8" s="52">
        <v>0.84308466844772367</v>
      </c>
      <c r="H8" s="53">
        <v>0.82642621575916242</v>
      </c>
      <c r="I8" s="53">
        <v>0.82411152131043397</v>
      </c>
      <c r="J8" s="53">
        <v>0.82153220338983046</v>
      </c>
      <c r="K8" s="53">
        <v>0.82433296272474821</v>
      </c>
      <c r="L8" s="53">
        <v>0.82548162932492786</v>
      </c>
      <c r="M8" s="53">
        <v>0.84912646896390387</v>
      </c>
      <c r="N8" s="53">
        <v>0.87882483542016265</v>
      </c>
      <c r="O8" s="53">
        <v>0.88690674227790445</v>
      </c>
    </row>
    <row r="9" spans="2:15" x14ac:dyDescent="0.25">
      <c r="B9" s="34" t="s">
        <v>7</v>
      </c>
      <c r="C9" s="51">
        <v>0.82757142857142874</v>
      </c>
      <c r="D9" s="51">
        <v>0.83209666666666671</v>
      </c>
      <c r="E9" s="51">
        <v>0.87278208812369895</v>
      </c>
      <c r="F9" s="52" t="s">
        <v>29</v>
      </c>
      <c r="G9" s="52">
        <v>0.8390970348874538</v>
      </c>
      <c r="H9" s="53">
        <v>0.82919101042932752</v>
      </c>
      <c r="I9" s="53">
        <v>0.83028032882415315</v>
      </c>
      <c r="J9" s="53">
        <v>0.82792142383223577</v>
      </c>
      <c r="K9" s="53">
        <v>0.82953842903647912</v>
      </c>
      <c r="L9" s="53">
        <v>0.82822179077184399</v>
      </c>
      <c r="M9" s="53">
        <v>0.85286097003505157</v>
      </c>
      <c r="N9" s="53">
        <v>0.8882115843338666</v>
      </c>
      <c r="O9" s="53">
        <v>0.8692909217566327</v>
      </c>
    </row>
    <row r="10" spans="2:15" x14ac:dyDescent="0.25">
      <c r="B10" s="34" t="s">
        <v>8</v>
      </c>
      <c r="C10" s="51">
        <v>0.83600000000000008</v>
      </c>
      <c r="D10" s="51">
        <v>0.84108673333333306</v>
      </c>
      <c r="E10" s="51">
        <v>0.87532387911539322</v>
      </c>
      <c r="F10" s="52">
        <v>0.8446999999999999</v>
      </c>
      <c r="G10" s="52">
        <v>0.84485230479683171</v>
      </c>
      <c r="H10" s="53">
        <v>0.82561230870069557</v>
      </c>
      <c r="I10" s="53">
        <v>0.83025643481335143</v>
      </c>
      <c r="J10" s="53">
        <v>0.82852969940905397</v>
      </c>
      <c r="K10" s="53">
        <v>0.83314856538265503</v>
      </c>
      <c r="L10" s="53">
        <v>0.82117332354271111</v>
      </c>
      <c r="M10" s="53">
        <v>0.85115465872828078</v>
      </c>
      <c r="N10" s="53">
        <v>0.88060869124233165</v>
      </c>
      <c r="O10" s="53">
        <v>0.86602254927407663</v>
      </c>
    </row>
    <row r="11" spans="2:15" x14ac:dyDescent="0.25">
      <c r="B11" s="34" t="s">
        <v>9</v>
      </c>
      <c r="C11" s="51">
        <v>0.85350000000000015</v>
      </c>
      <c r="D11" s="51">
        <v>0.85904657142857133</v>
      </c>
      <c r="E11" s="51">
        <v>0.88263070730626225</v>
      </c>
      <c r="F11" s="52">
        <v>0.83438571428571429</v>
      </c>
      <c r="G11" s="52">
        <v>0.85291469123147279</v>
      </c>
      <c r="H11" s="53">
        <v>0.84060762320449178</v>
      </c>
      <c r="I11" s="53">
        <v>0.83005028894933219</v>
      </c>
      <c r="J11" s="53">
        <v>0.82778914736982656</v>
      </c>
      <c r="K11" s="53">
        <v>0.83528134662731179</v>
      </c>
      <c r="L11" s="53">
        <v>0.83266476796876299</v>
      </c>
      <c r="M11" s="53">
        <v>0.85647694717874745</v>
      </c>
      <c r="N11" s="53">
        <v>0.88762763738717887</v>
      </c>
      <c r="O11" s="53">
        <v>0.84849429854416325</v>
      </c>
    </row>
    <row r="12" spans="2:15" x14ac:dyDescent="0.25">
      <c r="B12" s="34" t="s">
        <v>10</v>
      </c>
      <c r="C12" s="51">
        <v>0.84164285714285725</v>
      </c>
      <c r="D12" s="51">
        <v>0.84876042857142864</v>
      </c>
      <c r="E12" s="51">
        <v>0.88223133130329312</v>
      </c>
      <c r="F12" s="52">
        <v>0.82523281957142858</v>
      </c>
      <c r="G12" s="52">
        <v>0.84949102774246654</v>
      </c>
      <c r="H12" s="53">
        <v>0.83783133545137445</v>
      </c>
      <c r="I12" s="53">
        <v>0.8224656867783936</v>
      </c>
      <c r="J12" s="53">
        <v>0.82576280117971113</v>
      </c>
      <c r="K12" s="53">
        <v>0.84167382382694045</v>
      </c>
      <c r="L12" s="53">
        <v>0.82903805402117303</v>
      </c>
      <c r="M12" s="53">
        <v>0.85552616263799597</v>
      </c>
      <c r="N12" s="53">
        <v>0.88088735200581414</v>
      </c>
      <c r="O12" s="53">
        <v>0.84801528702294315</v>
      </c>
    </row>
    <row r="13" spans="2:15" x14ac:dyDescent="0.25">
      <c r="B13" s="34" t="s">
        <v>11</v>
      </c>
      <c r="C13" s="51">
        <v>0.83514285714285719</v>
      </c>
      <c r="D13" s="51">
        <v>0.86185926925579948</v>
      </c>
      <c r="E13" s="51">
        <v>0.88647598427423135</v>
      </c>
      <c r="F13" s="52">
        <v>0.81607132400000004</v>
      </c>
      <c r="G13" s="52">
        <v>0.84898636068451994</v>
      </c>
      <c r="H13" s="53">
        <v>0.83457094641704543</v>
      </c>
      <c r="I13" s="53">
        <v>0.81816856481809219</v>
      </c>
      <c r="J13" s="53">
        <v>0.81960136569965947</v>
      </c>
      <c r="K13" s="53">
        <v>0.83824010955204109</v>
      </c>
      <c r="L13" s="53">
        <v>0.82948056999344588</v>
      </c>
      <c r="M13" s="53">
        <v>0.85894848765688681</v>
      </c>
      <c r="N13" s="53">
        <v>0.87023953693851919</v>
      </c>
      <c r="O13" s="53">
        <v>0.82619977004331391</v>
      </c>
    </row>
    <row r="14" spans="2:15" x14ac:dyDescent="0.25">
      <c r="B14" s="34" t="s">
        <v>12</v>
      </c>
      <c r="C14" s="51">
        <v>0.83528571428571408</v>
      </c>
      <c r="D14" s="51">
        <v>0.88293581610167915</v>
      </c>
      <c r="E14" s="51">
        <v>0.88471556588809053</v>
      </c>
      <c r="F14" s="52">
        <v>0.82071260000000001</v>
      </c>
      <c r="G14" s="52">
        <v>0.84280780122935384</v>
      </c>
      <c r="H14" s="53">
        <v>0.82875627279615105</v>
      </c>
      <c r="I14" s="53">
        <v>0.8215731815031373</v>
      </c>
      <c r="J14" s="53">
        <v>0.82380336541718424</v>
      </c>
      <c r="K14" s="53">
        <v>0.84642612703738929</v>
      </c>
      <c r="L14" s="53">
        <v>0.82946789195007875</v>
      </c>
      <c r="M14" s="53">
        <v>0.8550590403282301</v>
      </c>
      <c r="N14" s="53">
        <v>0.86961890096224692</v>
      </c>
      <c r="O14" s="53">
        <v>0.82060377981983146</v>
      </c>
    </row>
    <row r="15" spans="2:15" x14ac:dyDescent="0.25">
      <c r="B15" s="34" t="s">
        <v>13</v>
      </c>
      <c r="C15" s="51">
        <v>0.82893333333333341</v>
      </c>
      <c r="D15" s="51">
        <v>0.88638150849347852</v>
      </c>
      <c r="E15" s="51">
        <v>0.88651380552793502</v>
      </c>
      <c r="F15" s="52">
        <v>0.82341751528571439</v>
      </c>
      <c r="G15" s="52">
        <v>0.8360065920340094</v>
      </c>
      <c r="H15" s="53">
        <v>0.82858003233027844</v>
      </c>
      <c r="I15" s="53">
        <v>0.82409064739797577</v>
      </c>
      <c r="J15" s="53">
        <v>0.82132967989584871</v>
      </c>
      <c r="K15" s="53">
        <v>0.83818444941638093</v>
      </c>
      <c r="L15" s="53">
        <v>0.8261579117716622</v>
      </c>
      <c r="M15" s="53" t="s">
        <v>83</v>
      </c>
      <c r="N15" s="53">
        <v>0.86869865116549594</v>
      </c>
      <c r="O15" s="53">
        <v>0.81494577335391483</v>
      </c>
    </row>
    <row r="16" spans="2:15" x14ac:dyDescent="0.25">
      <c r="B16" s="34" t="s">
        <v>14</v>
      </c>
      <c r="C16" s="51">
        <v>0.81066666666666665</v>
      </c>
      <c r="D16" s="51">
        <v>0.88800821978207978</v>
      </c>
      <c r="E16" s="51">
        <v>0.87990240051249302</v>
      </c>
      <c r="F16" s="52">
        <v>0.83231428571428567</v>
      </c>
      <c r="G16" s="52">
        <v>0.83071145929944235</v>
      </c>
      <c r="H16" s="52">
        <v>0.82091000933868075</v>
      </c>
      <c r="I16" s="52">
        <v>0.82001978577622536</v>
      </c>
      <c r="J16" s="52">
        <v>0.81076445608799297</v>
      </c>
      <c r="K16" s="52">
        <v>0.83269086626935973</v>
      </c>
      <c r="L16" s="52">
        <v>0.82524872753753586</v>
      </c>
      <c r="M16" s="52" t="s">
        <v>83</v>
      </c>
      <c r="N16" s="52">
        <v>0.85828704333672245</v>
      </c>
      <c r="O16" s="52">
        <v>0.78500549595180857</v>
      </c>
    </row>
    <row r="19" spans="2:10" ht="21.75" customHeight="1" x14ac:dyDescent="0.25">
      <c r="B19" s="194" t="s">
        <v>84</v>
      </c>
      <c r="C19" s="194"/>
      <c r="D19" s="194"/>
      <c r="E19" s="194"/>
      <c r="F19" s="194"/>
      <c r="G19" s="194"/>
      <c r="H19" s="194"/>
      <c r="I19" s="194"/>
      <c r="J19" s="194"/>
    </row>
    <row r="20" spans="2:10" x14ac:dyDescent="0.25">
      <c r="B20" s="194"/>
      <c r="C20" s="194"/>
      <c r="D20" s="194"/>
      <c r="E20" s="194"/>
      <c r="F20" s="194"/>
      <c r="G20" s="194"/>
      <c r="H20" s="194"/>
      <c r="I20" s="194"/>
      <c r="J20" s="194"/>
    </row>
    <row r="21" spans="2:10" ht="15" customHeight="1" x14ac:dyDescent="0.25">
      <c r="B21" s="194" t="s">
        <v>85</v>
      </c>
      <c r="C21" s="194"/>
      <c r="D21" s="194"/>
      <c r="E21" s="194"/>
      <c r="F21" s="194"/>
      <c r="G21" s="194"/>
      <c r="H21" s="194"/>
      <c r="I21" s="194"/>
      <c r="J21" s="194"/>
    </row>
    <row r="22" spans="2:10" x14ac:dyDescent="0.25">
      <c r="B22" s="67"/>
      <c r="C22" s="67"/>
      <c r="D22" s="67"/>
      <c r="E22" s="67"/>
      <c r="F22" s="67"/>
      <c r="G22" s="67"/>
      <c r="H22" s="67"/>
      <c r="I22" s="67"/>
      <c r="J22" s="67"/>
    </row>
  </sheetData>
  <mergeCells count="2">
    <mergeCell ref="B19:J20"/>
    <mergeCell ref="B21:J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F5250-C9D9-4BBF-9EE0-1CD9173AD6C3}">
  <sheetPr>
    <tabColor rgb="FF92D050"/>
  </sheetPr>
  <dimension ref="B2:O14"/>
  <sheetViews>
    <sheetView showGridLines="0" zoomScale="90" zoomScaleNormal="90" workbookViewId="0">
      <selection activeCell="B7" sqref="B7"/>
    </sheetView>
  </sheetViews>
  <sheetFormatPr baseColWidth="10" defaultColWidth="11.42578125" defaultRowHeight="15" x14ac:dyDescent="0.25"/>
  <cols>
    <col min="1" max="1" width="7.5703125" customWidth="1"/>
    <col min="2" max="2" width="17.85546875" bestFit="1" customWidth="1"/>
    <col min="12" max="12" width="12.28515625" customWidth="1"/>
    <col min="15" max="15" width="19.85546875" customWidth="1"/>
  </cols>
  <sheetData>
    <row r="2" spans="2:15" x14ac:dyDescent="0.25">
      <c r="B2" s="1" t="s">
        <v>87</v>
      </c>
    </row>
    <row r="4" spans="2:15" x14ac:dyDescent="0.25">
      <c r="B4" s="54" t="s">
        <v>80</v>
      </c>
      <c r="C4" s="54">
        <v>44197</v>
      </c>
      <c r="D4" s="54">
        <v>44228</v>
      </c>
      <c r="E4" s="54">
        <v>44256</v>
      </c>
      <c r="F4" s="54">
        <v>44287</v>
      </c>
      <c r="G4" s="54">
        <v>44317</v>
      </c>
      <c r="H4" s="54">
        <v>44348</v>
      </c>
      <c r="I4" s="54">
        <v>44378</v>
      </c>
      <c r="J4" s="54">
        <v>44409</v>
      </c>
      <c r="K4" s="54">
        <v>44440</v>
      </c>
      <c r="L4" s="54">
        <v>44470</v>
      </c>
      <c r="M4" s="54">
        <v>44501</v>
      </c>
      <c r="N4" s="54">
        <v>44531</v>
      </c>
      <c r="O4" s="54" t="s">
        <v>88</v>
      </c>
    </row>
    <row r="5" spans="2:15" x14ac:dyDescent="0.25">
      <c r="B5" s="45" t="s">
        <v>32</v>
      </c>
      <c r="C5" s="53">
        <v>0.93641704481476096</v>
      </c>
      <c r="D5" s="53">
        <v>0.93602188393202623</v>
      </c>
      <c r="E5" s="53">
        <v>0.94318878420479635</v>
      </c>
      <c r="F5" s="53">
        <v>0.98102791057304517</v>
      </c>
      <c r="G5" s="53">
        <v>0.95933374449841846</v>
      </c>
      <c r="H5" s="53">
        <v>0.95053515683464651</v>
      </c>
      <c r="I5" s="53">
        <v>0.93454632961813899</v>
      </c>
      <c r="J5" s="53">
        <v>0.93677840173358318</v>
      </c>
      <c r="K5" s="53">
        <v>0.87373341578234787</v>
      </c>
      <c r="L5" s="53">
        <v>0.87761985789365238</v>
      </c>
      <c r="M5" s="53">
        <v>0.86846919746809359</v>
      </c>
      <c r="N5" s="53">
        <v>0.80348520301627147</v>
      </c>
      <c r="O5" s="145">
        <v>0.91280433897081792</v>
      </c>
    </row>
    <row r="6" spans="2:15" x14ac:dyDescent="0.25">
      <c r="B6" s="45" t="s">
        <v>33</v>
      </c>
      <c r="C6" s="53">
        <v>0.97401732747253145</v>
      </c>
      <c r="D6" s="53">
        <v>0.97709531897848423</v>
      </c>
      <c r="E6" s="53">
        <v>0.97577093349990318</v>
      </c>
      <c r="F6" s="53">
        <v>0.97945046742582331</v>
      </c>
      <c r="G6" s="53">
        <v>0.96783925392556891</v>
      </c>
      <c r="H6" s="53">
        <v>0.97354895755223392</v>
      </c>
      <c r="I6" s="53">
        <v>0.958361491354355</v>
      </c>
      <c r="J6" s="53">
        <v>0.95971241886595471</v>
      </c>
      <c r="K6" s="53">
        <v>0.93892018959617973</v>
      </c>
      <c r="L6" s="53">
        <v>0.94463856056218265</v>
      </c>
      <c r="M6" s="53">
        <v>0.94294797489348203</v>
      </c>
      <c r="N6" s="53">
        <v>0.88766811115865407</v>
      </c>
      <c r="O6" s="145">
        <v>0.95470169962483398</v>
      </c>
    </row>
    <row r="7" spans="2:15" x14ac:dyDescent="0.25">
      <c r="B7" s="45" t="s">
        <v>304</v>
      </c>
      <c r="C7" s="53">
        <v>0.98707542173098228</v>
      </c>
      <c r="D7" s="53">
        <v>0.98204250935796855</v>
      </c>
      <c r="E7" s="53">
        <v>0.94970486405064902</v>
      </c>
      <c r="F7" s="53">
        <v>0.98946842716244843</v>
      </c>
      <c r="G7" s="53">
        <v>0.98729213688521844</v>
      </c>
      <c r="H7" s="53">
        <v>0.98973705694723635</v>
      </c>
      <c r="I7" s="53">
        <v>0.98248181378785515</v>
      </c>
      <c r="J7" s="53">
        <v>0.96986839457295171</v>
      </c>
      <c r="K7" s="53">
        <v>0.91816026439631249</v>
      </c>
      <c r="L7" s="53">
        <v>0.85602699144873873</v>
      </c>
      <c r="M7" s="53">
        <v>0.89223054208713515</v>
      </c>
      <c r="N7" s="53">
        <v>0.85198159309005084</v>
      </c>
      <c r="O7" s="145">
        <v>0.94150845384589732</v>
      </c>
    </row>
    <row r="8" spans="2:15" x14ac:dyDescent="0.25">
      <c r="B8" s="45" t="s">
        <v>34</v>
      </c>
      <c r="C8" s="53">
        <v>0.97185730368018464</v>
      </c>
      <c r="D8" s="53">
        <v>0.96933348365948135</v>
      </c>
      <c r="E8" s="53">
        <v>0.96986171890890605</v>
      </c>
      <c r="F8" s="53">
        <v>0.95770994686119482</v>
      </c>
      <c r="G8" s="53">
        <v>0.96114188363963537</v>
      </c>
      <c r="H8" s="53">
        <v>0.97328752026060872</v>
      </c>
      <c r="I8" s="53">
        <v>0.9626860903451292</v>
      </c>
      <c r="J8" s="53">
        <v>0.97327035534884143</v>
      </c>
      <c r="K8" s="53">
        <v>0.9767667714482543</v>
      </c>
      <c r="L8" s="53">
        <v>0.9627847397136029</v>
      </c>
      <c r="M8" s="53">
        <v>0.95853286462096787</v>
      </c>
      <c r="N8" s="53">
        <v>0.90555675378076583</v>
      </c>
      <c r="O8" s="145">
        <v>0.96092695794037719</v>
      </c>
    </row>
    <row r="9" spans="2:15" x14ac:dyDescent="0.25">
      <c r="B9" s="45" t="s">
        <v>35</v>
      </c>
      <c r="C9" s="53">
        <v>0.94060098365652722</v>
      </c>
      <c r="D9" s="53">
        <v>0.9001641185254855</v>
      </c>
      <c r="E9" s="53">
        <v>0.9645122329665935</v>
      </c>
      <c r="F9" s="53">
        <v>0.98600378310945114</v>
      </c>
      <c r="G9" s="53">
        <v>0.97358548325205663</v>
      </c>
      <c r="H9" s="53">
        <v>0.96988364360854618</v>
      </c>
      <c r="I9" s="53">
        <v>0.94826970919337183</v>
      </c>
      <c r="J9" s="53">
        <v>0.95836279705715588</v>
      </c>
      <c r="K9" s="53">
        <v>0.93820075368308842</v>
      </c>
      <c r="L9" s="53">
        <v>0.9431723961316909</v>
      </c>
      <c r="M9" s="53">
        <v>0.91827910046005268</v>
      </c>
      <c r="N9" s="53">
        <v>0.85211089799735829</v>
      </c>
      <c r="O9" s="145">
        <v>0.93958641627264194</v>
      </c>
    </row>
    <row r="10" spans="2:15" x14ac:dyDescent="0.25">
      <c r="B10" s="45" t="s">
        <v>36</v>
      </c>
      <c r="C10" s="53">
        <v>0.98137921407227946</v>
      </c>
      <c r="D10" s="53">
        <v>0.97004164946199278</v>
      </c>
      <c r="E10" s="53">
        <v>0.97352557840156673</v>
      </c>
      <c r="F10" s="53">
        <v>0.99288583969476918</v>
      </c>
      <c r="G10" s="53">
        <v>0.9895957118956944</v>
      </c>
      <c r="H10" s="53">
        <v>0.97679653356561269</v>
      </c>
      <c r="I10" s="53">
        <v>0.94248472689850349</v>
      </c>
      <c r="J10" s="53">
        <v>0.90340331506449822</v>
      </c>
      <c r="K10" s="53">
        <v>0.8601945936120039</v>
      </c>
      <c r="L10" s="53">
        <v>0.83934692940591693</v>
      </c>
      <c r="M10" s="53">
        <v>0.81937425484979209</v>
      </c>
      <c r="N10" s="53">
        <v>0.79720444471145546</v>
      </c>
      <c r="O10" s="145">
        <v>0.91400083536443766</v>
      </c>
    </row>
    <row r="11" spans="2:15" x14ac:dyDescent="0.25">
      <c r="B11" s="55" t="s">
        <v>89</v>
      </c>
      <c r="C11" s="56">
        <v>0.96293406990292696</v>
      </c>
      <c r="D11" s="56">
        <v>0.95406332530309446</v>
      </c>
      <c r="E11" s="56">
        <v>0.9643002277887659</v>
      </c>
      <c r="F11" s="56">
        <v>0.97953109990113907</v>
      </c>
      <c r="G11" s="56">
        <v>0.9706182222077151</v>
      </c>
      <c r="H11" s="56">
        <v>0.97060914823197364</v>
      </c>
      <c r="I11" s="56">
        <v>0.95336123849767629</v>
      </c>
      <c r="J11" s="56">
        <v>0.95171766644406264</v>
      </c>
      <c r="K11" s="56">
        <v>0.92148933028669289</v>
      </c>
      <c r="L11" s="56">
        <v>0.913518126136173</v>
      </c>
      <c r="M11" s="56">
        <v>0.90739301894471258</v>
      </c>
      <c r="N11" s="56">
        <v>0.85510795591781896</v>
      </c>
      <c r="O11" s="56">
        <v>0.9393006635639084</v>
      </c>
    </row>
    <row r="13" spans="2:15" x14ac:dyDescent="0.25">
      <c r="B13" s="68" t="s">
        <v>90</v>
      </c>
    </row>
    <row r="14" spans="2:15" x14ac:dyDescent="0.25">
      <c r="B14" s="68" t="s">
        <v>91</v>
      </c>
    </row>
  </sheetData>
  <conditionalFormatting sqref="B5:B10">
    <cfRule type="cellIs" dxfId="36" priority="14" operator="equal">
      <formula>""</formula>
    </cfRule>
  </conditionalFormatting>
  <conditionalFormatting sqref="B13">
    <cfRule type="cellIs" dxfId="35" priority="6" operator="equal">
      <formula>""</formula>
    </cfRule>
  </conditionalFormatting>
  <conditionalFormatting sqref="B13">
    <cfRule type="cellIs" dxfId="34" priority="5" operator="equal">
      <formula>""</formula>
    </cfRule>
  </conditionalFormatting>
  <conditionalFormatting sqref="B13">
    <cfRule type="cellIs" dxfId="33" priority="4" operator="equal">
      <formula>""</formula>
    </cfRule>
  </conditionalFormatting>
  <conditionalFormatting sqref="B14">
    <cfRule type="cellIs" dxfId="32" priority="3" operator="equal">
      <formula>""</formula>
    </cfRule>
  </conditionalFormatting>
  <conditionalFormatting sqref="B14">
    <cfRule type="cellIs" dxfId="31" priority="2" operator="equal">
      <formula>""</formula>
    </cfRule>
  </conditionalFormatting>
  <conditionalFormatting sqref="B14">
    <cfRule type="cellIs" dxfId="30" priority="1" operator="equal">
      <formula>""</formula>
    </cfRule>
  </conditionalFormatting>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FC81-8EF9-461F-B1E5-73ACA0A80841}">
  <sheetPr>
    <tabColor rgb="FF92D050"/>
  </sheetPr>
  <dimension ref="B2:O14"/>
  <sheetViews>
    <sheetView showGridLines="0" zoomScale="90" zoomScaleNormal="90" workbookViewId="0">
      <selection activeCell="B7" sqref="B7"/>
    </sheetView>
  </sheetViews>
  <sheetFormatPr baseColWidth="10" defaultColWidth="11.42578125" defaultRowHeight="15" x14ac:dyDescent="0.25"/>
  <cols>
    <col min="1" max="1" width="7.5703125" customWidth="1"/>
    <col min="2" max="2" width="17.85546875" bestFit="1" customWidth="1"/>
    <col min="15" max="15" width="19.85546875" customWidth="1"/>
  </cols>
  <sheetData>
    <row r="2" spans="2:15" x14ac:dyDescent="0.25">
      <c r="B2" s="1" t="s">
        <v>92</v>
      </c>
    </row>
    <row r="3" spans="2:15" x14ac:dyDescent="0.25">
      <c r="B3" s="12"/>
    </row>
    <row r="4" spans="2:15" x14ac:dyDescent="0.25">
      <c r="B4" s="54" t="s">
        <v>80</v>
      </c>
      <c r="C4" s="54">
        <v>44197</v>
      </c>
      <c r="D4" s="54">
        <v>44228</v>
      </c>
      <c r="E4" s="54">
        <v>44256</v>
      </c>
      <c r="F4" s="54">
        <v>44287</v>
      </c>
      <c r="G4" s="54">
        <v>44317</v>
      </c>
      <c r="H4" s="54">
        <v>44348</v>
      </c>
      <c r="I4" s="54">
        <v>44378</v>
      </c>
      <c r="J4" s="54">
        <v>44409</v>
      </c>
      <c r="K4" s="54">
        <v>44440</v>
      </c>
      <c r="L4" s="54">
        <v>44470</v>
      </c>
      <c r="M4" s="54">
        <v>44501</v>
      </c>
      <c r="N4" s="54">
        <v>44531</v>
      </c>
      <c r="O4" s="54" t="s">
        <v>88</v>
      </c>
    </row>
    <row r="5" spans="2:15" x14ac:dyDescent="0.25">
      <c r="B5" s="45" t="s">
        <v>32</v>
      </c>
      <c r="C5" s="53">
        <v>0.84283282970372686</v>
      </c>
      <c r="D5" s="53">
        <v>0.83937935694391796</v>
      </c>
      <c r="E5" s="53">
        <v>0.85324156709302112</v>
      </c>
      <c r="F5" s="53">
        <v>0.87510975680000447</v>
      </c>
      <c r="G5" s="53">
        <v>0.8424166825600925</v>
      </c>
      <c r="H5" s="53">
        <v>0.82475573748672415</v>
      </c>
      <c r="I5" s="53">
        <v>0.83691999418533392</v>
      </c>
      <c r="J5" s="53">
        <v>0.83729939125622577</v>
      </c>
      <c r="K5" s="53">
        <v>0.80234154697779259</v>
      </c>
      <c r="L5" s="53">
        <v>0.80327139972670347</v>
      </c>
      <c r="M5" s="53">
        <v>0.79739451365069536</v>
      </c>
      <c r="N5" s="53">
        <v>0.76871592621036977</v>
      </c>
      <c r="O5" s="53">
        <v>0.82670400726699578</v>
      </c>
    </row>
    <row r="6" spans="2:15" x14ac:dyDescent="0.25">
      <c r="B6" s="45" t="s">
        <v>33</v>
      </c>
      <c r="C6" s="53">
        <v>0.8797348671596823</v>
      </c>
      <c r="D6" s="53">
        <v>0.88251138662630613</v>
      </c>
      <c r="E6" s="53">
        <v>0.88328835208294365</v>
      </c>
      <c r="F6" s="53">
        <v>0.89534868479977625</v>
      </c>
      <c r="G6" s="53">
        <v>0.8763320300629569</v>
      </c>
      <c r="H6" s="53">
        <v>0.88204560827325851</v>
      </c>
      <c r="I6" s="53">
        <v>0.86021861339865424</v>
      </c>
      <c r="J6" s="53">
        <v>0.86269216980535224</v>
      </c>
      <c r="K6" s="53">
        <v>0.84489827447460308</v>
      </c>
      <c r="L6" s="53">
        <v>0.84994310815755458</v>
      </c>
      <c r="M6" s="53">
        <v>0.84679103470207029</v>
      </c>
      <c r="N6" s="53">
        <v>0.81412178459023632</v>
      </c>
      <c r="O6" s="53">
        <v>0.86379999031492471</v>
      </c>
    </row>
    <row r="7" spans="2:15" x14ac:dyDescent="0.25">
      <c r="B7" s="45" t="s">
        <v>304</v>
      </c>
      <c r="C7" s="53">
        <v>0.89463683570186803</v>
      </c>
      <c r="D7" s="53">
        <v>0.88423790423665083</v>
      </c>
      <c r="E7" s="53">
        <v>0.85469479663770931</v>
      </c>
      <c r="F7" s="53">
        <v>0.90118920222466725</v>
      </c>
      <c r="G7" s="53">
        <v>0.89365387084751813</v>
      </c>
      <c r="H7" s="53">
        <v>0.89912320199101092</v>
      </c>
      <c r="I7" s="53">
        <v>0.88183945887544535</v>
      </c>
      <c r="J7" s="53">
        <v>0.86448322429232605</v>
      </c>
      <c r="K7" s="53">
        <v>0.82264932673495228</v>
      </c>
      <c r="L7" s="53">
        <v>0.77711898946566749</v>
      </c>
      <c r="M7" s="53">
        <v>0.81363410643199641</v>
      </c>
      <c r="N7" s="53">
        <v>0.7835138808413149</v>
      </c>
      <c r="O7" s="53">
        <v>0.85515132505249536</v>
      </c>
    </row>
    <row r="8" spans="2:15" x14ac:dyDescent="0.25">
      <c r="B8" s="45" t="s">
        <v>34</v>
      </c>
      <c r="C8" s="53">
        <v>0.85233294548008742</v>
      </c>
      <c r="D8" s="53">
        <v>0.84817330772065003</v>
      </c>
      <c r="E8" s="53">
        <v>0.85053629292689525</v>
      </c>
      <c r="F8" s="53">
        <v>0.85503382018245688</v>
      </c>
      <c r="G8" s="53">
        <v>0.8524010947169598</v>
      </c>
      <c r="H8" s="53">
        <v>0.8605023487118737</v>
      </c>
      <c r="I8" s="53">
        <v>0.83901746543535216</v>
      </c>
      <c r="J8" s="53">
        <v>0.8494260558987492</v>
      </c>
      <c r="K8" s="53">
        <v>0.85228669943511115</v>
      </c>
      <c r="L8" s="53">
        <v>0.8435921043103537</v>
      </c>
      <c r="M8" s="53">
        <v>0.83707136622469758</v>
      </c>
      <c r="N8" s="53">
        <v>0.80783252282402374</v>
      </c>
      <c r="O8" s="53">
        <v>0.84521362461895744</v>
      </c>
    </row>
    <row r="9" spans="2:15" x14ac:dyDescent="0.25">
      <c r="B9" s="45" t="s">
        <v>35</v>
      </c>
      <c r="C9" s="53">
        <v>0.8428574702033147</v>
      </c>
      <c r="D9" s="53">
        <v>0.79948979982686896</v>
      </c>
      <c r="E9" s="53">
        <v>0.83912472943524152</v>
      </c>
      <c r="F9" s="53">
        <v>0.90188856089964742</v>
      </c>
      <c r="G9" s="53">
        <v>0.87942036297802251</v>
      </c>
      <c r="H9" s="53">
        <v>0.86894946211087787</v>
      </c>
      <c r="I9" s="53">
        <v>0.83905458360534968</v>
      </c>
      <c r="J9" s="53">
        <v>0.84596284802492716</v>
      </c>
      <c r="K9" s="53">
        <v>0.82837401127439969</v>
      </c>
      <c r="L9" s="53">
        <v>0.83121363113697344</v>
      </c>
      <c r="M9" s="53">
        <v>0.80763295677895919</v>
      </c>
      <c r="N9" s="53">
        <v>0.76139235320672749</v>
      </c>
      <c r="O9" s="53">
        <v>0.8365513893038542</v>
      </c>
    </row>
    <row r="10" spans="2:15" x14ac:dyDescent="0.25">
      <c r="B10" s="45" t="s">
        <v>36</v>
      </c>
      <c r="C10" s="53">
        <v>0.87919329458235651</v>
      </c>
      <c r="D10" s="53">
        <v>0.85934878773961176</v>
      </c>
      <c r="E10" s="53">
        <v>0.86764528574873401</v>
      </c>
      <c r="F10" s="53">
        <v>0.90269708686797556</v>
      </c>
      <c r="G10" s="53">
        <v>0.88771268248072166</v>
      </c>
      <c r="H10" s="53">
        <v>0.87484000363892556</v>
      </c>
      <c r="I10" s="53">
        <v>0.84053005459826413</v>
      </c>
      <c r="J10" s="53">
        <v>0.81845714951350468</v>
      </c>
      <c r="K10" s="53">
        <v>0.77960818019345424</v>
      </c>
      <c r="L10" s="53">
        <v>0.76006961357843117</v>
      </c>
      <c r="M10" s="53">
        <v>0.74186647453089072</v>
      </c>
      <c r="N10" s="53">
        <v>0.73626310518142812</v>
      </c>
      <c r="O10" s="53">
        <v>0.83051662704466644</v>
      </c>
    </row>
    <row r="11" spans="2:15" x14ac:dyDescent="0.25">
      <c r="B11" s="55" t="s">
        <v>89</v>
      </c>
      <c r="C11" s="56">
        <v>0.86350702693372072</v>
      </c>
      <c r="D11" s="56">
        <v>0.85264092958814708</v>
      </c>
      <c r="E11" s="56">
        <v>0.8604419112736057</v>
      </c>
      <c r="F11" s="56">
        <v>0.88690674227790445</v>
      </c>
      <c r="G11" s="56">
        <v>0.8692909217566327</v>
      </c>
      <c r="H11" s="56">
        <v>0.86602254927407663</v>
      </c>
      <c r="I11" s="56">
        <v>0.84849429854416325</v>
      </c>
      <c r="J11" s="56">
        <v>0.84801528702294315</v>
      </c>
      <c r="K11" s="56">
        <v>0.82619977004331391</v>
      </c>
      <c r="L11" s="56">
        <v>0.82060377981983146</v>
      </c>
      <c r="M11" s="56">
        <v>0.81494577335391483</v>
      </c>
      <c r="N11" s="56">
        <v>0.78500549595180857</v>
      </c>
      <c r="O11" s="56">
        <v>0.84443573246326309</v>
      </c>
    </row>
    <row r="13" spans="2:15" x14ac:dyDescent="0.25">
      <c r="B13" s="68" t="s">
        <v>90</v>
      </c>
    </row>
    <row r="14" spans="2:15" x14ac:dyDescent="0.25">
      <c r="B14" s="68" t="s">
        <v>91</v>
      </c>
    </row>
  </sheetData>
  <conditionalFormatting sqref="B13 B5:B10">
    <cfRule type="cellIs" dxfId="29" priority="6" operator="equal">
      <formula>""</formula>
    </cfRule>
  </conditionalFormatting>
  <conditionalFormatting sqref="B13">
    <cfRule type="cellIs" dxfId="28" priority="5" operator="equal">
      <formula>""</formula>
    </cfRule>
  </conditionalFormatting>
  <conditionalFormatting sqref="B13">
    <cfRule type="cellIs" dxfId="27" priority="4" operator="equal">
      <formula>""</formula>
    </cfRule>
  </conditionalFormatting>
  <conditionalFormatting sqref="B14">
    <cfRule type="cellIs" dxfId="26" priority="3" operator="equal">
      <formula>""</formula>
    </cfRule>
  </conditionalFormatting>
  <conditionalFormatting sqref="B14">
    <cfRule type="cellIs" dxfId="25" priority="2" operator="equal">
      <formula>""</formula>
    </cfRule>
  </conditionalFormatting>
  <conditionalFormatting sqref="B14">
    <cfRule type="cellIs" dxfId="24" priority="1" operator="equal">
      <formula>""</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3C77-7AE8-4510-8CE8-1F053EC47B39}">
  <sheetPr>
    <tabColor rgb="FF92D050"/>
  </sheetPr>
  <dimension ref="B2:C18"/>
  <sheetViews>
    <sheetView showGridLines="0" zoomScale="90" zoomScaleNormal="90" workbookViewId="0">
      <selection activeCell="B2" sqref="B2"/>
    </sheetView>
  </sheetViews>
  <sheetFormatPr baseColWidth="10" defaultColWidth="11.42578125" defaultRowHeight="15" x14ac:dyDescent="0.25"/>
  <cols>
    <col min="1" max="1" width="7.5703125" style="2" customWidth="1"/>
    <col min="2" max="2" width="9.7109375" style="2" customWidth="1"/>
    <col min="3" max="3" width="132.7109375" style="2" bestFit="1" customWidth="1"/>
    <col min="4" max="16384" width="11.42578125" style="2"/>
  </cols>
  <sheetData>
    <row r="2" spans="2:3" x14ac:dyDescent="0.25">
      <c r="B2" s="1" t="s">
        <v>93</v>
      </c>
      <c r="C2" s="91"/>
    </row>
    <row r="4" spans="2:3" x14ac:dyDescent="0.25">
      <c r="B4" s="192" t="s">
        <v>94</v>
      </c>
      <c r="C4" s="192" t="s">
        <v>95</v>
      </c>
    </row>
    <row r="5" spans="2:3" x14ac:dyDescent="0.25">
      <c r="B5" s="150" t="s">
        <v>96</v>
      </c>
      <c r="C5" s="150" t="s">
        <v>97</v>
      </c>
    </row>
    <row r="6" spans="2:3" x14ac:dyDescent="0.25">
      <c r="B6" s="150" t="s">
        <v>98</v>
      </c>
      <c r="C6" s="150" t="s">
        <v>99</v>
      </c>
    </row>
    <row r="7" spans="2:3" x14ac:dyDescent="0.25">
      <c r="B7" s="150" t="s">
        <v>100</v>
      </c>
      <c r="C7" s="150" t="s">
        <v>101</v>
      </c>
    </row>
    <row r="8" spans="2:3" x14ac:dyDescent="0.25">
      <c r="B8" s="150" t="s">
        <v>102</v>
      </c>
      <c r="C8" s="150" t="s">
        <v>103</v>
      </c>
    </row>
    <row r="9" spans="2:3" x14ac:dyDescent="0.25">
      <c r="B9" s="150" t="s">
        <v>104</v>
      </c>
      <c r="C9" s="150" t="s">
        <v>105</v>
      </c>
    </row>
    <row r="10" spans="2:3" x14ac:dyDescent="0.25">
      <c r="B10" s="150" t="s">
        <v>106</v>
      </c>
      <c r="C10" s="150" t="s">
        <v>107</v>
      </c>
    </row>
    <row r="11" spans="2:3" x14ac:dyDescent="0.25">
      <c r="B11" s="150" t="s">
        <v>108</v>
      </c>
      <c r="C11" s="150" t="s">
        <v>109</v>
      </c>
    </row>
    <row r="12" spans="2:3" x14ac:dyDescent="0.25">
      <c r="B12" s="150" t="s">
        <v>110</v>
      </c>
      <c r="C12" s="150" t="s">
        <v>111</v>
      </c>
    </row>
    <row r="13" spans="2:3" x14ac:dyDescent="0.25">
      <c r="B13" s="150" t="s">
        <v>112</v>
      </c>
      <c r="C13" s="150" t="s">
        <v>113</v>
      </c>
    </row>
    <row r="14" spans="2:3" x14ac:dyDescent="0.25">
      <c r="B14" s="150" t="s">
        <v>114</v>
      </c>
      <c r="C14" s="150" t="s">
        <v>115</v>
      </c>
    </row>
    <row r="15" spans="2:3" x14ac:dyDescent="0.25">
      <c r="B15" s="150" t="s">
        <v>116</v>
      </c>
      <c r="C15" s="150" t="s">
        <v>117</v>
      </c>
    </row>
    <row r="16" spans="2:3" x14ac:dyDescent="0.25">
      <c r="B16" s="150" t="s">
        <v>118</v>
      </c>
      <c r="C16" s="150" t="s">
        <v>119</v>
      </c>
    </row>
    <row r="17" spans="2:3" x14ac:dyDescent="0.25">
      <c r="B17" s="150" t="s">
        <v>120</v>
      </c>
      <c r="C17" s="150" t="s">
        <v>121</v>
      </c>
    </row>
    <row r="18" spans="2:3" x14ac:dyDescent="0.25">
      <c r="B18" s="150" t="s">
        <v>122</v>
      </c>
      <c r="C18" s="150" t="s">
        <v>123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6AB0-7ACD-4BC1-B7FF-EDFA240FEF35}">
  <sheetPr>
    <tabColor rgb="FF92D050"/>
  </sheetPr>
  <dimension ref="B2:C53"/>
  <sheetViews>
    <sheetView showGridLines="0" zoomScale="90" zoomScaleNormal="90" workbookViewId="0">
      <selection activeCell="C21" sqref="C21"/>
    </sheetView>
  </sheetViews>
  <sheetFormatPr baseColWidth="10" defaultColWidth="11.42578125" defaultRowHeight="15" x14ac:dyDescent="0.25"/>
  <cols>
    <col min="1" max="1" width="7.5703125" style="2" customWidth="1"/>
    <col min="2" max="2" width="9.7109375" style="2" customWidth="1"/>
    <col min="3" max="3" width="132.7109375" style="2" bestFit="1" customWidth="1"/>
    <col min="4" max="16384" width="11.42578125" style="2"/>
  </cols>
  <sheetData>
    <row r="2" spans="2:3" x14ac:dyDescent="0.25">
      <c r="B2" s="1" t="s">
        <v>124</v>
      </c>
      <c r="C2" s="91"/>
    </row>
    <row r="5" spans="2:3" x14ac:dyDescent="0.25">
      <c r="B5" s="192" t="s">
        <v>94</v>
      </c>
      <c r="C5" s="192" t="s">
        <v>95</v>
      </c>
    </row>
    <row r="6" spans="2:3" x14ac:dyDescent="0.25">
      <c r="B6" s="150" t="s">
        <v>96</v>
      </c>
      <c r="C6" s="150" t="s">
        <v>125</v>
      </c>
    </row>
    <row r="7" spans="2:3" x14ac:dyDescent="0.25">
      <c r="B7" s="150" t="s">
        <v>98</v>
      </c>
      <c r="C7" s="150" t="s">
        <v>126</v>
      </c>
    </row>
    <row r="8" spans="2:3" x14ac:dyDescent="0.25">
      <c r="B8" s="150" t="s">
        <v>100</v>
      </c>
      <c r="C8" s="150" t="s">
        <v>127</v>
      </c>
    </row>
    <row r="9" spans="2:3" x14ac:dyDescent="0.25">
      <c r="B9" s="150" t="s">
        <v>102</v>
      </c>
      <c r="C9" s="150" t="s">
        <v>128</v>
      </c>
    </row>
    <row r="10" spans="2:3" x14ac:dyDescent="0.25">
      <c r="B10" s="150" t="s">
        <v>104</v>
      </c>
      <c r="C10" s="150" t="s">
        <v>129</v>
      </c>
    </row>
    <row r="11" spans="2:3" x14ac:dyDescent="0.25">
      <c r="B11" s="150" t="s">
        <v>106</v>
      </c>
      <c r="C11" s="150" t="s">
        <v>130</v>
      </c>
    </row>
    <row r="12" spans="2:3" x14ac:dyDescent="0.25">
      <c r="B12" s="150" t="s">
        <v>108</v>
      </c>
      <c r="C12" s="150" t="s">
        <v>131</v>
      </c>
    </row>
    <row r="13" spans="2:3" x14ac:dyDescent="0.25">
      <c r="B13" s="150" t="s">
        <v>110</v>
      </c>
      <c r="C13" s="150" t="s">
        <v>132</v>
      </c>
    </row>
    <row r="14" spans="2:3" x14ac:dyDescent="0.25">
      <c r="B14" s="150" t="s">
        <v>112</v>
      </c>
      <c r="C14" s="150" t="s">
        <v>133</v>
      </c>
    </row>
    <row r="15" spans="2:3" x14ac:dyDescent="0.25">
      <c r="B15" s="150" t="s">
        <v>114</v>
      </c>
      <c r="C15" s="150" t="s">
        <v>134</v>
      </c>
    </row>
    <row r="16" spans="2:3" x14ac:dyDescent="0.25">
      <c r="B16" s="150" t="s">
        <v>116</v>
      </c>
      <c r="C16" s="150" t="s">
        <v>135</v>
      </c>
    </row>
    <row r="17" spans="2:3" x14ac:dyDescent="0.25">
      <c r="B17" s="150" t="s">
        <v>118</v>
      </c>
      <c r="C17" s="150" t="s">
        <v>136</v>
      </c>
    </row>
    <row r="18" spans="2:3" x14ac:dyDescent="0.25">
      <c r="B18" s="150" t="s">
        <v>120</v>
      </c>
      <c r="C18" s="150" t="s">
        <v>137</v>
      </c>
    </row>
    <row r="19" spans="2:3" x14ac:dyDescent="0.25">
      <c r="B19" s="150" t="s">
        <v>122</v>
      </c>
      <c r="C19" s="150" t="s">
        <v>138</v>
      </c>
    </row>
    <row r="20" spans="2:3" x14ac:dyDescent="0.25">
      <c r="B20" s="150" t="s">
        <v>139</v>
      </c>
      <c r="C20" s="150" t="s">
        <v>140</v>
      </c>
    </row>
    <row r="21" spans="2:3" x14ac:dyDescent="0.25">
      <c r="B21" s="150" t="s">
        <v>141</v>
      </c>
      <c r="C21" s="150" t="s">
        <v>142</v>
      </c>
    </row>
    <row r="22" spans="2:3" x14ac:dyDescent="0.25">
      <c r="B22" s="150" t="s">
        <v>143</v>
      </c>
      <c r="C22" s="150" t="s">
        <v>144</v>
      </c>
    </row>
    <row r="23" spans="2:3" x14ac:dyDescent="0.25">
      <c r="B23" s="150" t="s">
        <v>145</v>
      </c>
      <c r="C23" s="150" t="s">
        <v>146</v>
      </c>
    </row>
    <row r="24" spans="2:3" x14ac:dyDescent="0.25">
      <c r="B24" s="150" t="s">
        <v>147</v>
      </c>
      <c r="C24" s="150" t="s">
        <v>148</v>
      </c>
    </row>
    <row r="25" spans="2:3" x14ac:dyDescent="0.25">
      <c r="B25" s="150" t="s">
        <v>149</v>
      </c>
      <c r="C25" s="150" t="s">
        <v>150</v>
      </c>
    </row>
    <row r="26" spans="2:3" x14ac:dyDescent="0.25">
      <c r="B26" s="150" t="s">
        <v>151</v>
      </c>
      <c r="C26" s="150" t="s">
        <v>152</v>
      </c>
    </row>
    <row r="28" spans="2:3" x14ac:dyDescent="0.25">
      <c r="B28" s="1" t="s">
        <v>153</v>
      </c>
      <c r="C28" s="91"/>
    </row>
    <row r="29" spans="2:3" x14ac:dyDescent="0.25">
      <c r="B29" s="1"/>
      <c r="C29" s="91"/>
    </row>
    <row r="30" spans="2:3" x14ac:dyDescent="0.25">
      <c r="B30" s="192" t="s">
        <v>94</v>
      </c>
      <c r="C30" s="192" t="s">
        <v>95</v>
      </c>
    </row>
    <row r="31" spans="2:3" x14ac:dyDescent="0.25">
      <c r="B31" s="150" t="s">
        <v>96</v>
      </c>
      <c r="C31" s="150" t="s">
        <v>125</v>
      </c>
    </row>
    <row r="32" spans="2:3" x14ac:dyDescent="0.25">
      <c r="B32" s="150" t="s">
        <v>98</v>
      </c>
      <c r="C32" s="150" t="s">
        <v>154</v>
      </c>
    </row>
    <row r="33" spans="2:3" x14ac:dyDescent="0.25">
      <c r="B33" s="150" t="s">
        <v>100</v>
      </c>
      <c r="C33" s="150" t="s">
        <v>155</v>
      </c>
    </row>
    <row r="34" spans="2:3" x14ac:dyDescent="0.25">
      <c r="B34" s="150" t="s">
        <v>102</v>
      </c>
      <c r="C34" s="150" t="s">
        <v>156</v>
      </c>
    </row>
    <row r="35" spans="2:3" x14ac:dyDescent="0.25">
      <c r="B35" s="150" t="s">
        <v>104</v>
      </c>
      <c r="C35" s="150" t="s">
        <v>157</v>
      </c>
    </row>
    <row r="36" spans="2:3" x14ac:dyDescent="0.25">
      <c r="B36" s="150" t="s">
        <v>106</v>
      </c>
      <c r="C36" s="150" t="s">
        <v>158</v>
      </c>
    </row>
    <row r="37" spans="2:3" x14ac:dyDescent="0.25">
      <c r="B37" s="150" t="s">
        <v>108</v>
      </c>
      <c r="C37" s="150" t="s">
        <v>159</v>
      </c>
    </row>
    <row r="38" spans="2:3" x14ac:dyDescent="0.25">
      <c r="B38" s="150" t="s">
        <v>110</v>
      </c>
      <c r="C38" s="150" t="s">
        <v>160</v>
      </c>
    </row>
    <row r="39" spans="2:3" x14ac:dyDescent="0.25">
      <c r="B39" s="150" t="s">
        <v>112</v>
      </c>
      <c r="C39" s="150" t="s">
        <v>161</v>
      </c>
    </row>
    <row r="40" spans="2:3" x14ac:dyDescent="0.25">
      <c r="B40" s="150" t="s">
        <v>114</v>
      </c>
      <c r="C40" s="150" t="s">
        <v>162</v>
      </c>
    </row>
    <row r="41" spans="2:3" x14ac:dyDescent="0.25">
      <c r="B41" s="150" t="s">
        <v>116</v>
      </c>
      <c r="C41" s="150" t="s">
        <v>163</v>
      </c>
    </row>
    <row r="42" spans="2:3" x14ac:dyDescent="0.25">
      <c r="B42" s="150" t="s">
        <v>118</v>
      </c>
      <c r="C42" s="150" t="s">
        <v>164</v>
      </c>
    </row>
    <row r="43" spans="2:3" x14ac:dyDescent="0.25">
      <c r="B43" s="150" t="s">
        <v>120</v>
      </c>
      <c r="C43" s="150" t="s">
        <v>165</v>
      </c>
    </row>
    <row r="44" spans="2:3" x14ac:dyDescent="0.25">
      <c r="B44" s="150" t="s">
        <v>122</v>
      </c>
      <c r="C44" s="150" t="s">
        <v>166</v>
      </c>
    </row>
    <row r="45" spans="2:3" x14ac:dyDescent="0.25">
      <c r="B45" s="150" t="s">
        <v>139</v>
      </c>
      <c r="C45" s="150" t="s">
        <v>167</v>
      </c>
    </row>
    <row r="46" spans="2:3" x14ac:dyDescent="0.25">
      <c r="B46" s="150" t="s">
        <v>141</v>
      </c>
      <c r="C46" s="150" t="s">
        <v>168</v>
      </c>
    </row>
    <row r="47" spans="2:3" x14ac:dyDescent="0.25">
      <c r="B47" s="150" t="s">
        <v>143</v>
      </c>
      <c r="C47" s="150" t="s">
        <v>169</v>
      </c>
    </row>
    <row r="48" spans="2:3" x14ac:dyDescent="0.25">
      <c r="B48" s="150" t="s">
        <v>145</v>
      </c>
      <c r="C48" s="150" t="s">
        <v>170</v>
      </c>
    </row>
    <row r="49" spans="2:3" x14ac:dyDescent="0.25">
      <c r="B49" s="150" t="s">
        <v>147</v>
      </c>
      <c r="C49" s="150" t="s">
        <v>171</v>
      </c>
    </row>
    <row r="50" spans="2:3" x14ac:dyDescent="0.25">
      <c r="B50" s="150" t="s">
        <v>149</v>
      </c>
      <c r="C50" s="150" t="s">
        <v>172</v>
      </c>
    </row>
    <row r="51" spans="2:3" x14ac:dyDescent="0.25">
      <c r="B51" s="150" t="s">
        <v>151</v>
      </c>
      <c r="C51" s="150" t="s">
        <v>173</v>
      </c>
    </row>
    <row r="53" spans="2:3" x14ac:dyDescent="0.25">
      <c r="B53" s="91"/>
      <c r="C53" s="3" t="s">
        <v>174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6BEC-4470-4371-88B8-FFEAC242DD03}">
  <sheetPr>
    <tabColor rgb="FF92D050"/>
  </sheetPr>
  <dimension ref="B2:I186"/>
  <sheetViews>
    <sheetView showGridLines="0" zoomScale="90" zoomScaleNormal="90" workbookViewId="0">
      <selection activeCell="B2" sqref="B2"/>
    </sheetView>
  </sheetViews>
  <sheetFormatPr baseColWidth="10" defaultColWidth="11.42578125" defaultRowHeight="15" x14ac:dyDescent="0.25"/>
  <cols>
    <col min="1" max="1" width="7.5703125" customWidth="1"/>
    <col min="7" max="7" width="15.7109375" customWidth="1"/>
  </cols>
  <sheetData>
    <row r="2" spans="2:9" x14ac:dyDescent="0.25">
      <c r="B2" s="1" t="s">
        <v>175</v>
      </c>
    </row>
    <row r="4" spans="2:9" ht="45" x14ac:dyDescent="0.25">
      <c r="B4" s="57" t="s">
        <v>176</v>
      </c>
      <c r="C4" s="57" t="s">
        <v>177</v>
      </c>
      <c r="D4" s="57" t="s">
        <v>178</v>
      </c>
      <c r="E4" s="57" t="s">
        <v>179</v>
      </c>
      <c r="F4" s="57" t="s">
        <v>180</v>
      </c>
      <c r="G4" s="57" t="s">
        <v>181</v>
      </c>
      <c r="H4" s="57" t="s">
        <v>182</v>
      </c>
      <c r="I4" s="57" t="s">
        <v>183</v>
      </c>
    </row>
    <row r="5" spans="2:9" x14ac:dyDescent="0.25">
      <c r="B5" s="58">
        <v>39114</v>
      </c>
      <c r="C5" s="59">
        <v>380</v>
      </c>
      <c r="D5" s="59">
        <v>440</v>
      </c>
      <c r="E5" s="59">
        <v>380</v>
      </c>
      <c r="F5" s="59">
        <v>360</v>
      </c>
      <c r="G5" s="59">
        <v>130</v>
      </c>
      <c r="H5" s="59">
        <v>0</v>
      </c>
      <c r="I5" s="59"/>
    </row>
    <row r="6" spans="2:9" x14ac:dyDescent="0.25">
      <c r="B6" s="58">
        <v>39142</v>
      </c>
      <c r="C6" s="59">
        <v>380</v>
      </c>
      <c r="D6" s="59">
        <v>440</v>
      </c>
      <c r="E6" s="59">
        <v>380</v>
      </c>
      <c r="F6" s="59">
        <v>360</v>
      </c>
      <c r="G6" s="59">
        <v>130</v>
      </c>
      <c r="H6" s="59">
        <v>0</v>
      </c>
      <c r="I6" s="59"/>
    </row>
    <row r="7" spans="2:9" x14ac:dyDescent="0.25">
      <c r="B7" s="58">
        <v>39173</v>
      </c>
      <c r="C7" s="59">
        <v>380</v>
      </c>
      <c r="D7" s="59">
        <v>440</v>
      </c>
      <c r="E7" s="59">
        <v>380</v>
      </c>
      <c r="F7" s="59">
        <v>360</v>
      </c>
      <c r="G7" s="59">
        <v>130</v>
      </c>
      <c r="H7" s="59">
        <v>0</v>
      </c>
      <c r="I7" s="59"/>
    </row>
    <row r="8" spans="2:9" x14ac:dyDescent="0.25">
      <c r="B8" s="58">
        <v>39203</v>
      </c>
      <c r="C8" s="59">
        <v>380</v>
      </c>
      <c r="D8" s="59">
        <v>440</v>
      </c>
      <c r="E8" s="59">
        <v>380</v>
      </c>
      <c r="F8" s="59">
        <v>360</v>
      </c>
      <c r="G8" s="59">
        <v>130</v>
      </c>
      <c r="H8" s="59">
        <v>0</v>
      </c>
      <c r="I8" s="59"/>
    </row>
    <row r="9" spans="2:9" x14ac:dyDescent="0.25">
      <c r="B9" s="58">
        <v>39234</v>
      </c>
      <c r="C9" s="59">
        <v>380</v>
      </c>
      <c r="D9" s="59">
        <v>440</v>
      </c>
      <c r="E9" s="59">
        <v>380</v>
      </c>
      <c r="F9" s="59">
        <v>360</v>
      </c>
      <c r="G9" s="59">
        <v>130</v>
      </c>
      <c r="H9" s="59">
        <v>0</v>
      </c>
      <c r="I9" s="59"/>
    </row>
    <row r="10" spans="2:9" x14ac:dyDescent="0.25">
      <c r="B10" s="58">
        <v>39264</v>
      </c>
      <c r="C10" s="59">
        <v>380</v>
      </c>
      <c r="D10" s="59">
        <v>440</v>
      </c>
      <c r="E10" s="59">
        <v>380</v>
      </c>
      <c r="F10" s="59">
        <v>360</v>
      </c>
      <c r="G10" s="59">
        <v>130</v>
      </c>
      <c r="H10" s="59">
        <v>0</v>
      </c>
      <c r="I10" s="59"/>
    </row>
    <row r="11" spans="2:9" x14ac:dyDescent="0.25">
      <c r="B11" s="58">
        <v>39295</v>
      </c>
      <c r="C11" s="59">
        <v>380</v>
      </c>
      <c r="D11" s="59">
        <v>440</v>
      </c>
      <c r="E11" s="59">
        <v>380</v>
      </c>
      <c r="F11" s="59">
        <v>360</v>
      </c>
      <c r="G11" s="59">
        <v>130</v>
      </c>
      <c r="H11" s="59">
        <v>0</v>
      </c>
      <c r="I11" s="59"/>
    </row>
    <row r="12" spans="2:9" x14ac:dyDescent="0.25">
      <c r="B12" s="58">
        <v>39326</v>
      </c>
      <c r="C12" s="59">
        <v>380</v>
      </c>
      <c r="D12" s="59">
        <v>440</v>
      </c>
      <c r="E12" s="59">
        <v>380</v>
      </c>
      <c r="F12" s="59">
        <v>360</v>
      </c>
      <c r="G12" s="59">
        <v>130</v>
      </c>
      <c r="H12" s="59">
        <v>0</v>
      </c>
      <c r="I12" s="59"/>
    </row>
    <row r="13" spans="2:9" x14ac:dyDescent="0.25">
      <c r="B13" s="58">
        <v>39356</v>
      </c>
      <c r="C13" s="59">
        <v>380</v>
      </c>
      <c r="D13" s="59">
        <v>440</v>
      </c>
      <c r="E13" s="59">
        <v>380</v>
      </c>
      <c r="F13" s="59">
        <v>360</v>
      </c>
      <c r="G13" s="59">
        <v>130</v>
      </c>
      <c r="H13" s="59">
        <v>0</v>
      </c>
      <c r="I13" s="59"/>
    </row>
    <row r="14" spans="2:9" x14ac:dyDescent="0.25">
      <c r="B14" s="58">
        <v>39387</v>
      </c>
      <c r="C14" s="59">
        <v>380</v>
      </c>
      <c r="D14" s="59">
        <v>440</v>
      </c>
      <c r="E14" s="59">
        <v>380</v>
      </c>
      <c r="F14" s="59">
        <v>360</v>
      </c>
      <c r="G14" s="59">
        <v>130</v>
      </c>
      <c r="H14" s="59">
        <v>0</v>
      </c>
      <c r="I14" s="59"/>
    </row>
    <row r="15" spans="2:9" x14ac:dyDescent="0.25">
      <c r="B15" s="58">
        <v>39417</v>
      </c>
      <c r="C15" s="59">
        <v>380</v>
      </c>
      <c r="D15" s="59">
        <v>440</v>
      </c>
      <c r="E15" s="59">
        <v>380</v>
      </c>
      <c r="F15" s="59">
        <v>360</v>
      </c>
      <c r="G15" s="59">
        <v>130</v>
      </c>
      <c r="H15" s="59">
        <v>0</v>
      </c>
      <c r="I15" s="59"/>
    </row>
    <row r="16" spans="2:9" x14ac:dyDescent="0.25">
      <c r="B16" s="58">
        <v>39448</v>
      </c>
      <c r="C16" s="59">
        <v>380</v>
      </c>
      <c r="D16" s="59">
        <v>440</v>
      </c>
      <c r="E16" s="59">
        <v>380</v>
      </c>
      <c r="F16" s="59">
        <v>360</v>
      </c>
      <c r="G16" s="59">
        <v>130</v>
      </c>
      <c r="H16" s="59">
        <v>0</v>
      </c>
      <c r="I16" s="59"/>
    </row>
    <row r="17" spans="2:9" x14ac:dyDescent="0.25">
      <c r="B17" s="58">
        <v>39479</v>
      </c>
      <c r="C17" s="59">
        <v>380</v>
      </c>
      <c r="D17" s="59">
        <v>440</v>
      </c>
      <c r="E17" s="59">
        <v>380</v>
      </c>
      <c r="F17" s="59">
        <v>360</v>
      </c>
      <c r="G17" s="59">
        <v>130</v>
      </c>
      <c r="H17" s="59">
        <v>0</v>
      </c>
      <c r="I17" s="59"/>
    </row>
    <row r="18" spans="2:9" x14ac:dyDescent="0.25">
      <c r="B18" s="58">
        <v>39508</v>
      </c>
      <c r="C18" s="59">
        <v>380</v>
      </c>
      <c r="D18" s="59">
        <v>440</v>
      </c>
      <c r="E18" s="59">
        <v>380</v>
      </c>
      <c r="F18" s="59">
        <v>360</v>
      </c>
      <c r="G18" s="59">
        <v>130</v>
      </c>
      <c r="H18" s="59">
        <v>0</v>
      </c>
      <c r="I18" s="59"/>
    </row>
    <row r="19" spans="2:9" x14ac:dyDescent="0.25">
      <c r="B19" s="58">
        <v>39539</v>
      </c>
      <c r="C19" s="59">
        <v>380</v>
      </c>
      <c r="D19" s="59">
        <v>440</v>
      </c>
      <c r="E19" s="59">
        <v>380</v>
      </c>
      <c r="F19" s="59">
        <v>360</v>
      </c>
      <c r="G19" s="59">
        <v>130</v>
      </c>
      <c r="H19" s="59">
        <v>0</v>
      </c>
      <c r="I19" s="59"/>
    </row>
    <row r="20" spans="2:9" x14ac:dyDescent="0.25">
      <c r="B20" s="58">
        <v>39569</v>
      </c>
      <c r="C20" s="59">
        <v>380</v>
      </c>
      <c r="D20" s="59">
        <v>440</v>
      </c>
      <c r="E20" s="59">
        <v>380</v>
      </c>
      <c r="F20" s="59">
        <v>360</v>
      </c>
      <c r="G20" s="59">
        <v>130</v>
      </c>
      <c r="H20" s="59">
        <v>0</v>
      </c>
      <c r="I20" s="59"/>
    </row>
    <row r="21" spans="2:9" x14ac:dyDescent="0.25">
      <c r="B21" s="58">
        <v>39600</v>
      </c>
      <c r="C21" s="59">
        <v>380</v>
      </c>
      <c r="D21" s="59">
        <v>440</v>
      </c>
      <c r="E21" s="59">
        <v>380</v>
      </c>
      <c r="F21" s="59">
        <v>360</v>
      </c>
      <c r="G21" s="59">
        <v>130</v>
      </c>
      <c r="H21" s="59">
        <v>0</v>
      </c>
      <c r="I21" s="59"/>
    </row>
    <row r="22" spans="2:9" x14ac:dyDescent="0.25">
      <c r="B22" s="58">
        <v>39630</v>
      </c>
      <c r="C22" s="59">
        <v>380</v>
      </c>
      <c r="D22" s="59">
        <v>440</v>
      </c>
      <c r="E22" s="59">
        <v>380</v>
      </c>
      <c r="F22" s="59">
        <v>360</v>
      </c>
      <c r="G22" s="59">
        <v>130</v>
      </c>
      <c r="H22" s="59">
        <v>0</v>
      </c>
      <c r="I22" s="59"/>
    </row>
    <row r="23" spans="2:9" x14ac:dyDescent="0.25">
      <c r="B23" s="58">
        <v>39661</v>
      </c>
      <c r="C23" s="59">
        <v>380</v>
      </c>
      <c r="D23" s="59">
        <v>440</v>
      </c>
      <c r="E23" s="59">
        <v>380</v>
      </c>
      <c r="F23" s="59">
        <v>360</v>
      </c>
      <c r="G23" s="59">
        <v>130</v>
      </c>
      <c r="H23" s="59">
        <v>0</v>
      </c>
      <c r="I23" s="59"/>
    </row>
    <row r="24" spans="2:9" x14ac:dyDescent="0.25">
      <c r="B24" s="58">
        <v>39692</v>
      </c>
      <c r="C24" s="59">
        <v>380</v>
      </c>
      <c r="D24" s="59">
        <v>440</v>
      </c>
      <c r="E24" s="59">
        <v>380</v>
      </c>
      <c r="F24" s="59">
        <v>360</v>
      </c>
      <c r="G24" s="59">
        <v>130</v>
      </c>
      <c r="H24" s="59">
        <v>0</v>
      </c>
      <c r="I24" s="59"/>
    </row>
    <row r="25" spans="2:9" x14ac:dyDescent="0.25">
      <c r="B25" s="58">
        <v>39722</v>
      </c>
      <c r="C25" s="59">
        <v>380</v>
      </c>
      <c r="D25" s="59">
        <v>440</v>
      </c>
      <c r="E25" s="59">
        <v>380</v>
      </c>
      <c r="F25" s="59">
        <v>360</v>
      </c>
      <c r="G25" s="59">
        <v>130</v>
      </c>
      <c r="H25" s="59">
        <v>0</v>
      </c>
      <c r="I25" s="59"/>
    </row>
    <row r="26" spans="2:9" x14ac:dyDescent="0.25">
      <c r="B26" s="58">
        <v>39753</v>
      </c>
      <c r="C26" s="59">
        <v>380</v>
      </c>
      <c r="D26" s="59">
        <v>440</v>
      </c>
      <c r="E26" s="59">
        <v>380</v>
      </c>
      <c r="F26" s="59">
        <v>360</v>
      </c>
      <c r="G26" s="59">
        <v>130</v>
      </c>
      <c r="H26" s="59">
        <v>0</v>
      </c>
      <c r="I26" s="59"/>
    </row>
    <row r="27" spans="2:9" x14ac:dyDescent="0.25">
      <c r="B27" s="58">
        <v>39783</v>
      </c>
      <c r="C27" s="59">
        <v>380</v>
      </c>
      <c r="D27" s="59">
        <v>440</v>
      </c>
      <c r="E27" s="59">
        <v>380</v>
      </c>
      <c r="F27" s="59">
        <v>360</v>
      </c>
      <c r="G27" s="59">
        <v>130</v>
      </c>
      <c r="H27" s="59">
        <v>0</v>
      </c>
      <c r="I27" s="59"/>
    </row>
    <row r="28" spans="2:9" x14ac:dyDescent="0.25">
      <c r="B28" s="58">
        <v>39814</v>
      </c>
      <c r="C28" s="59">
        <v>380</v>
      </c>
      <c r="D28" s="59">
        <v>440</v>
      </c>
      <c r="E28" s="59">
        <v>380</v>
      </c>
      <c r="F28" s="59">
        <v>360</v>
      </c>
      <c r="G28" s="59">
        <v>130</v>
      </c>
      <c r="H28" s="59">
        <v>0</v>
      </c>
      <c r="I28" s="59"/>
    </row>
    <row r="29" spans="2:9" x14ac:dyDescent="0.25">
      <c r="B29" s="58">
        <v>39845</v>
      </c>
      <c r="C29" s="59">
        <v>400</v>
      </c>
      <c r="D29" s="59">
        <v>460</v>
      </c>
      <c r="E29" s="59">
        <v>400</v>
      </c>
      <c r="F29" s="59">
        <v>380</v>
      </c>
      <c r="G29" s="59">
        <v>130</v>
      </c>
      <c r="H29" s="59">
        <v>0</v>
      </c>
      <c r="I29" s="59"/>
    </row>
    <row r="30" spans="2:9" x14ac:dyDescent="0.25">
      <c r="B30" s="58">
        <v>39873</v>
      </c>
      <c r="C30" s="59">
        <v>400</v>
      </c>
      <c r="D30" s="59">
        <v>460</v>
      </c>
      <c r="E30" s="59">
        <v>400</v>
      </c>
      <c r="F30" s="59">
        <v>380</v>
      </c>
      <c r="G30" s="59">
        <v>130</v>
      </c>
      <c r="H30" s="59">
        <v>0</v>
      </c>
      <c r="I30" s="59"/>
    </row>
    <row r="31" spans="2:9" x14ac:dyDescent="0.25">
      <c r="B31" s="58">
        <v>39904</v>
      </c>
      <c r="C31" s="59">
        <v>400</v>
      </c>
      <c r="D31" s="59">
        <v>460</v>
      </c>
      <c r="E31" s="59">
        <v>400</v>
      </c>
      <c r="F31" s="59">
        <v>380</v>
      </c>
      <c r="G31" s="59">
        <v>130</v>
      </c>
      <c r="H31" s="59">
        <v>0</v>
      </c>
      <c r="I31" s="59"/>
    </row>
    <row r="32" spans="2:9" x14ac:dyDescent="0.25">
      <c r="B32" s="58">
        <v>39934</v>
      </c>
      <c r="C32" s="59">
        <v>400</v>
      </c>
      <c r="D32" s="59">
        <v>460</v>
      </c>
      <c r="E32" s="59">
        <v>400</v>
      </c>
      <c r="F32" s="59">
        <v>380</v>
      </c>
      <c r="G32" s="59">
        <v>130</v>
      </c>
      <c r="H32" s="59">
        <v>0</v>
      </c>
      <c r="I32" s="59"/>
    </row>
    <row r="33" spans="2:9" x14ac:dyDescent="0.25">
      <c r="B33" s="58">
        <v>39965</v>
      </c>
      <c r="C33" s="59">
        <v>400</v>
      </c>
      <c r="D33" s="59">
        <v>460</v>
      </c>
      <c r="E33" s="59">
        <v>400</v>
      </c>
      <c r="F33" s="59">
        <v>380</v>
      </c>
      <c r="G33" s="59">
        <v>130</v>
      </c>
      <c r="H33" s="59">
        <v>0</v>
      </c>
      <c r="I33" s="59"/>
    </row>
    <row r="34" spans="2:9" x14ac:dyDescent="0.25">
      <c r="B34" s="58">
        <v>39995</v>
      </c>
      <c r="C34" s="59">
        <v>400</v>
      </c>
      <c r="D34" s="59">
        <v>460</v>
      </c>
      <c r="E34" s="59">
        <v>400</v>
      </c>
      <c r="F34" s="59">
        <v>380</v>
      </c>
      <c r="G34" s="59">
        <v>130</v>
      </c>
      <c r="H34" s="59">
        <v>0</v>
      </c>
      <c r="I34" s="59"/>
    </row>
    <row r="35" spans="2:9" x14ac:dyDescent="0.25">
      <c r="B35" s="58">
        <v>40026</v>
      </c>
      <c r="C35" s="59">
        <v>400</v>
      </c>
      <c r="D35" s="59">
        <v>460</v>
      </c>
      <c r="E35" s="59">
        <v>400</v>
      </c>
      <c r="F35" s="59">
        <v>380</v>
      </c>
      <c r="G35" s="59">
        <v>130</v>
      </c>
      <c r="H35" s="59">
        <v>0</v>
      </c>
      <c r="I35" s="59"/>
    </row>
    <row r="36" spans="2:9" x14ac:dyDescent="0.25">
      <c r="B36" s="58">
        <v>40057</v>
      </c>
      <c r="C36" s="59">
        <v>400</v>
      </c>
      <c r="D36" s="59">
        <v>460</v>
      </c>
      <c r="E36" s="59">
        <v>400</v>
      </c>
      <c r="F36" s="59">
        <v>380</v>
      </c>
      <c r="G36" s="59">
        <v>130</v>
      </c>
      <c r="H36" s="59">
        <v>0</v>
      </c>
      <c r="I36" s="59"/>
    </row>
    <row r="37" spans="2:9" x14ac:dyDescent="0.25">
      <c r="B37" s="58">
        <v>40087</v>
      </c>
      <c r="C37" s="59">
        <v>400</v>
      </c>
      <c r="D37" s="59">
        <v>460</v>
      </c>
      <c r="E37" s="59">
        <v>400</v>
      </c>
      <c r="F37" s="59">
        <v>380</v>
      </c>
      <c r="G37" s="59">
        <v>130</v>
      </c>
      <c r="H37" s="59">
        <v>0</v>
      </c>
      <c r="I37" s="59"/>
    </row>
    <row r="38" spans="2:9" x14ac:dyDescent="0.25">
      <c r="B38" s="58">
        <v>40118</v>
      </c>
      <c r="C38" s="59">
        <v>400</v>
      </c>
      <c r="D38" s="59">
        <v>460</v>
      </c>
      <c r="E38" s="59">
        <v>400</v>
      </c>
      <c r="F38" s="59">
        <v>380</v>
      </c>
      <c r="G38" s="59">
        <v>130</v>
      </c>
      <c r="H38" s="59">
        <v>0</v>
      </c>
      <c r="I38" s="59"/>
    </row>
    <row r="39" spans="2:9" x14ac:dyDescent="0.25">
      <c r="B39" s="58">
        <v>40148</v>
      </c>
      <c r="C39" s="59">
        <v>400</v>
      </c>
      <c r="D39" s="59">
        <v>460</v>
      </c>
      <c r="E39" s="59">
        <v>400</v>
      </c>
      <c r="F39" s="59">
        <v>380</v>
      </c>
      <c r="G39" s="59">
        <v>130</v>
      </c>
      <c r="H39" s="59">
        <v>0</v>
      </c>
      <c r="I39" s="59"/>
    </row>
    <row r="40" spans="2:9" x14ac:dyDescent="0.25">
      <c r="B40" s="58">
        <v>40179</v>
      </c>
      <c r="C40" s="59">
        <v>400</v>
      </c>
      <c r="D40" s="59">
        <v>460</v>
      </c>
      <c r="E40" s="59">
        <v>400</v>
      </c>
      <c r="F40" s="59">
        <v>380</v>
      </c>
      <c r="G40" s="59">
        <v>130</v>
      </c>
      <c r="H40" s="59">
        <v>0</v>
      </c>
      <c r="I40" s="59"/>
    </row>
    <row r="41" spans="2:9" x14ac:dyDescent="0.25">
      <c r="B41" s="58">
        <v>40210</v>
      </c>
      <c r="C41" s="59">
        <v>400</v>
      </c>
      <c r="D41" s="59">
        <v>460</v>
      </c>
      <c r="E41" s="59">
        <v>400</v>
      </c>
      <c r="F41" s="59">
        <v>380</v>
      </c>
      <c r="G41" s="59">
        <v>130</v>
      </c>
      <c r="H41" s="59">
        <v>0</v>
      </c>
      <c r="I41" s="59"/>
    </row>
    <row r="42" spans="2:9" x14ac:dyDescent="0.25">
      <c r="B42" s="58">
        <v>40238</v>
      </c>
      <c r="C42" s="59">
        <v>410</v>
      </c>
      <c r="D42" s="59">
        <v>470</v>
      </c>
      <c r="E42" s="59">
        <v>410</v>
      </c>
      <c r="F42" s="59">
        <v>390</v>
      </c>
      <c r="G42" s="59">
        <v>130</v>
      </c>
      <c r="H42" s="59">
        <v>0</v>
      </c>
      <c r="I42" s="59"/>
    </row>
    <row r="43" spans="2:9" x14ac:dyDescent="0.25">
      <c r="B43" s="58">
        <v>40269</v>
      </c>
      <c r="C43" s="59">
        <v>430</v>
      </c>
      <c r="D43" s="59">
        <v>490</v>
      </c>
      <c r="E43" s="59">
        <v>430</v>
      </c>
      <c r="F43" s="59">
        <v>410</v>
      </c>
      <c r="G43" s="59">
        <v>140</v>
      </c>
      <c r="H43" s="59">
        <v>0</v>
      </c>
      <c r="I43" s="59"/>
    </row>
    <row r="44" spans="2:9" x14ac:dyDescent="0.25">
      <c r="B44" s="58">
        <v>40299</v>
      </c>
      <c r="C44" s="59">
        <v>450</v>
      </c>
      <c r="D44" s="59">
        <v>510</v>
      </c>
      <c r="E44" s="59">
        <v>450</v>
      </c>
      <c r="F44" s="59">
        <v>430</v>
      </c>
      <c r="G44" s="59">
        <v>150</v>
      </c>
      <c r="H44" s="59">
        <v>0</v>
      </c>
      <c r="I44" s="59"/>
    </row>
    <row r="45" spans="2:9" x14ac:dyDescent="0.25">
      <c r="B45" s="58">
        <v>40330</v>
      </c>
      <c r="C45" s="59">
        <v>480</v>
      </c>
      <c r="D45" s="59">
        <v>560</v>
      </c>
      <c r="E45" s="59">
        <v>500</v>
      </c>
      <c r="F45" s="59">
        <v>460</v>
      </c>
      <c r="G45" s="59">
        <v>160</v>
      </c>
      <c r="H45" s="59">
        <v>0</v>
      </c>
      <c r="I45" s="59"/>
    </row>
    <row r="46" spans="2:9" x14ac:dyDescent="0.25">
      <c r="B46" s="58">
        <v>40360</v>
      </c>
      <c r="C46" s="59">
        <v>500</v>
      </c>
      <c r="D46" s="59">
        <v>580</v>
      </c>
      <c r="E46" s="59">
        <v>520</v>
      </c>
      <c r="F46" s="59">
        <v>480</v>
      </c>
      <c r="G46" s="59">
        <v>160</v>
      </c>
      <c r="H46" s="59">
        <v>0</v>
      </c>
      <c r="I46" s="59"/>
    </row>
    <row r="47" spans="2:9" x14ac:dyDescent="0.25">
      <c r="B47" s="58">
        <v>40391</v>
      </c>
      <c r="C47" s="59">
        <v>500</v>
      </c>
      <c r="D47" s="59">
        <v>580</v>
      </c>
      <c r="E47" s="59">
        <v>520</v>
      </c>
      <c r="F47" s="59">
        <v>480</v>
      </c>
      <c r="G47" s="59">
        <v>160</v>
      </c>
      <c r="H47" s="59">
        <v>0</v>
      </c>
      <c r="I47" s="59"/>
    </row>
    <row r="48" spans="2:9" x14ac:dyDescent="0.25">
      <c r="B48" s="58">
        <v>40422</v>
      </c>
      <c r="C48" s="59">
        <v>500</v>
      </c>
      <c r="D48" s="59">
        <v>580</v>
      </c>
      <c r="E48" s="59">
        <v>520</v>
      </c>
      <c r="F48" s="59">
        <v>480</v>
      </c>
      <c r="G48" s="59">
        <v>160</v>
      </c>
      <c r="H48" s="59">
        <v>0</v>
      </c>
      <c r="I48" s="59"/>
    </row>
    <row r="49" spans="2:9" x14ac:dyDescent="0.25">
      <c r="B49" s="58">
        <v>40452</v>
      </c>
      <c r="C49" s="59">
        <v>500</v>
      </c>
      <c r="D49" s="59">
        <v>580</v>
      </c>
      <c r="E49" s="59">
        <v>520</v>
      </c>
      <c r="F49" s="59">
        <v>480</v>
      </c>
      <c r="G49" s="59">
        <v>160</v>
      </c>
      <c r="H49" s="59">
        <v>0</v>
      </c>
      <c r="I49" s="59"/>
    </row>
    <row r="50" spans="2:9" x14ac:dyDescent="0.25">
      <c r="B50" s="58">
        <v>40483</v>
      </c>
      <c r="C50" s="59">
        <v>500</v>
      </c>
      <c r="D50" s="59">
        <v>580</v>
      </c>
      <c r="E50" s="59">
        <v>520</v>
      </c>
      <c r="F50" s="59">
        <v>480</v>
      </c>
      <c r="G50" s="59">
        <v>160</v>
      </c>
      <c r="H50" s="59">
        <v>0</v>
      </c>
      <c r="I50" s="59"/>
    </row>
    <row r="51" spans="2:9" x14ac:dyDescent="0.25">
      <c r="B51" s="58">
        <v>40513</v>
      </c>
      <c r="C51" s="59">
        <v>500</v>
      </c>
      <c r="D51" s="59">
        <v>580</v>
      </c>
      <c r="E51" s="59">
        <v>520</v>
      </c>
      <c r="F51" s="59">
        <v>480</v>
      </c>
      <c r="G51" s="59">
        <v>160</v>
      </c>
      <c r="H51" s="59">
        <v>0</v>
      </c>
      <c r="I51" s="59"/>
    </row>
    <row r="52" spans="2:9" x14ac:dyDescent="0.25">
      <c r="B52" s="58">
        <v>40544</v>
      </c>
      <c r="C52" s="59">
        <v>520</v>
      </c>
      <c r="D52" s="59">
        <v>600</v>
      </c>
      <c r="E52" s="59">
        <v>540</v>
      </c>
      <c r="F52" s="59">
        <v>490</v>
      </c>
      <c r="G52" s="59">
        <v>170</v>
      </c>
      <c r="H52" s="59">
        <v>0</v>
      </c>
      <c r="I52" s="59"/>
    </row>
    <row r="53" spans="2:9" x14ac:dyDescent="0.25">
      <c r="B53" s="58">
        <v>40575</v>
      </c>
      <c r="C53" s="59">
        <v>540</v>
      </c>
      <c r="D53" s="59">
        <v>620</v>
      </c>
      <c r="E53" s="59">
        <v>560</v>
      </c>
      <c r="F53" s="59">
        <v>510</v>
      </c>
      <c r="G53" s="59">
        <v>180</v>
      </c>
      <c r="H53" s="59">
        <v>0</v>
      </c>
      <c r="I53" s="59"/>
    </row>
    <row r="54" spans="2:9" x14ac:dyDescent="0.25">
      <c r="B54" s="58">
        <v>40603</v>
      </c>
      <c r="C54" s="59">
        <v>540</v>
      </c>
      <c r="D54" s="59">
        <v>620</v>
      </c>
      <c r="E54" s="59">
        <v>560</v>
      </c>
      <c r="F54" s="59">
        <v>510</v>
      </c>
      <c r="G54" s="59">
        <v>180</v>
      </c>
      <c r="H54" s="59">
        <v>0</v>
      </c>
      <c r="I54" s="59"/>
    </row>
    <row r="55" spans="2:9" x14ac:dyDescent="0.25">
      <c r="B55" s="58">
        <v>40634</v>
      </c>
      <c r="C55" s="59">
        <v>540</v>
      </c>
      <c r="D55" s="59">
        <v>620</v>
      </c>
      <c r="E55" s="59">
        <v>560</v>
      </c>
      <c r="F55" s="59">
        <v>510</v>
      </c>
      <c r="G55" s="59">
        <v>180</v>
      </c>
      <c r="H55" s="59">
        <v>0</v>
      </c>
      <c r="I55" s="59"/>
    </row>
    <row r="56" spans="2:9" x14ac:dyDescent="0.25">
      <c r="B56" s="58">
        <v>40664</v>
      </c>
      <c r="C56" s="59">
        <v>540</v>
      </c>
      <c r="D56" s="59">
        <v>620</v>
      </c>
      <c r="E56" s="59">
        <v>560</v>
      </c>
      <c r="F56" s="59">
        <v>510</v>
      </c>
      <c r="G56" s="59">
        <v>180</v>
      </c>
      <c r="H56" s="59">
        <v>0</v>
      </c>
      <c r="I56" s="59"/>
    </row>
    <row r="57" spans="2:9" x14ac:dyDescent="0.25">
      <c r="B57" s="58">
        <v>40695</v>
      </c>
      <c r="C57" s="59">
        <v>540</v>
      </c>
      <c r="D57" s="59">
        <v>620</v>
      </c>
      <c r="E57" s="59">
        <v>560</v>
      </c>
      <c r="F57" s="59">
        <v>510</v>
      </c>
      <c r="G57" s="59">
        <v>180</v>
      </c>
      <c r="H57" s="59">
        <v>0</v>
      </c>
      <c r="I57" s="59"/>
    </row>
    <row r="58" spans="2:9" x14ac:dyDescent="0.25">
      <c r="B58" s="58">
        <v>40725</v>
      </c>
      <c r="C58" s="59">
        <v>550</v>
      </c>
      <c r="D58" s="59">
        <v>630</v>
      </c>
      <c r="E58" s="59">
        <v>570</v>
      </c>
      <c r="F58" s="59">
        <v>520</v>
      </c>
      <c r="G58" s="59">
        <v>180</v>
      </c>
      <c r="H58" s="59">
        <v>0</v>
      </c>
      <c r="I58" s="59"/>
    </row>
    <row r="59" spans="2:9" x14ac:dyDescent="0.25">
      <c r="B59" s="58">
        <v>40756</v>
      </c>
      <c r="C59" s="59">
        <v>550</v>
      </c>
      <c r="D59" s="59">
        <v>630</v>
      </c>
      <c r="E59" s="59">
        <v>570</v>
      </c>
      <c r="F59" s="59">
        <v>520</v>
      </c>
      <c r="G59" s="59">
        <v>180</v>
      </c>
      <c r="H59" s="59">
        <v>0</v>
      </c>
      <c r="I59" s="59"/>
    </row>
    <row r="60" spans="2:9" x14ac:dyDescent="0.25">
      <c r="B60" s="58">
        <v>40787</v>
      </c>
      <c r="C60" s="59">
        <v>550</v>
      </c>
      <c r="D60" s="59">
        <v>630</v>
      </c>
      <c r="E60" s="59">
        <v>570</v>
      </c>
      <c r="F60" s="59">
        <v>520</v>
      </c>
      <c r="G60" s="59">
        <v>180</v>
      </c>
      <c r="H60" s="59">
        <v>0</v>
      </c>
      <c r="I60" s="59"/>
    </row>
    <row r="61" spans="2:9" x14ac:dyDescent="0.25">
      <c r="B61" s="58">
        <v>40817</v>
      </c>
      <c r="C61" s="59">
        <v>550</v>
      </c>
      <c r="D61" s="59">
        <v>630</v>
      </c>
      <c r="E61" s="59">
        <v>570</v>
      </c>
      <c r="F61" s="59">
        <v>520</v>
      </c>
      <c r="G61" s="59">
        <v>180</v>
      </c>
      <c r="H61" s="59">
        <v>0</v>
      </c>
      <c r="I61" s="59"/>
    </row>
    <row r="62" spans="2:9" x14ac:dyDescent="0.25">
      <c r="B62" s="58">
        <v>40848</v>
      </c>
      <c r="C62" s="59">
        <v>560</v>
      </c>
      <c r="D62" s="59">
        <v>640</v>
      </c>
      <c r="E62" s="59">
        <v>580</v>
      </c>
      <c r="F62" s="59">
        <v>530</v>
      </c>
      <c r="G62" s="59">
        <v>180</v>
      </c>
      <c r="H62" s="59">
        <v>0</v>
      </c>
      <c r="I62" s="59"/>
    </row>
    <row r="63" spans="2:9" x14ac:dyDescent="0.25">
      <c r="B63" s="58">
        <v>40878</v>
      </c>
      <c r="C63" s="59">
        <v>560</v>
      </c>
      <c r="D63" s="59">
        <v>640</v>
      </c>
      <c r="E63" s="59">
        <v>580</v>
      </c>
      <c r="F63" s="59">
        <v>530</v>
      </c>
      <c r="G63" s="59">
        <v>180</v>
      </c>
      <c r="H63" s="59">
        <v>0</v>
      </c>
      <c r="I63" s="59"/>
    </row>
    <row r="64" spans="2:9" x14ac:dyDescent="0.25">
      <c r="B64" s="58">
        <v>40909</v>
      </c>
      <c r="C64" s="59">
        <v>560</v>
      </c>
      <c r="D64" s="59">
        <v>640</v>
      </c>
      <c r="E64" s="59">
        <v>580</v>
      </c>
      <c r="F64" s="59">
        <v>530</v>
      </c>
      <c r="G64" s="59">
        <v>180</v>
      </c>
      <c r="H64" s="59">
        <v>0</v>
      </c>
      <c r="I64" s="59"/>
    </row>
    <row r="65" spans="2:9" x14ac:dyDescent="0.25">
      <c r="B65" s="58">
        <v>40940</v>
      </c>
      <c r="C65" s="59">
        <v>580</v>
      </c>
      <c r="D65" s="59">
        <v>660</v>
      </c>
      <c r="E65" s="59">
        <v>600</v>
      </c>
      <c r="F65" s="59">
        <v>550</v>
      </c>
      <c r="G65" s="59">
        <v>190</v>
      </c>
      <c r="H65" s="59">
        <v>0</v>
      </c>
      <c r="I65" s="59"/>
    </row>
    <row r="66" spans="2:9" x14ac:dyDescent="0.25">
      <c r="B66" s="58">
        <v>40969</v>
      </c>
      <c r="C66" s="59">
        <v>580</v>
      </c>
      <c r="D66" s="59">
        <v>660</v>
      </c>
      <c r="E66" s="59">
        <v>600</v>
      </c>
      <c r="F66" s="59">
        <v>550</v>
      </c>
      <c r="G66" s="59">
        <v>190</v>
      </c>
      <c r="H66" s="59">
        <v>0</v>
      </c>
      <c r="I66" s="59"/>
    </row>
    <row r="67" spans="2:9" x14ac:dyDescent="0.25">
      <c r="B67" s="58">
        <v>41000</v>
      </c>
      <c r="C67" s="59">
        <v>580</v>
      </c>
      <c r="D67" s="59">
        <v>660</v>
      </c>
      <c r="E67" s="59">
        <v>600</v>
      </c>
      <c r="F67" s="59">
        <v>550</v>
      </c>
      <c r="G67" s="59">
        <v>190</v>
      </c>
      <c r="H67" s="59">
        <v>0</v>
      </c>
      <c r="I67" s="59"/>
    </row>
    <row r="68" spans="2:9" x14ac:dyDescent="0.25">
      <c r="B68" s="58">
        <v>41030</v>
      </c>
      <c r="C68" s="59">
        <v>580</v>
      </c>
      <c r="D68" s="59">
        <v>660</v>
      </c>
      <c r="E68" s="59">
        <v>600</v>
      </c>
      <c r="F68" s="59">
        <v>550</v>
      </c>
      <c r="G68" s="59">
        <v>190</v>
      </c>
      <c r="H68" s="59">
        <v>0</v>
      </c>
      <c r="I68" s="59"/>
    </row>
    <row r="69" spans="2:9" x14ac:dyDescent="0.25">
      <c r="B69" s="58">
        <v>41061</v>
      </c>
      <c r="C69" s="59">
        <v>590</v>
      </c>
      <c r="D69" s="59">
        <v>670</v>
      </c>
      <c r="E69" s="59">
        <v>610</v>
      </c>
      <c r="F69" s="59">
        <v>560</v>
      </c>
      <c r="G69" s="59">
        <v>190</v>
      </c>
      <c r="H69" s="59">
        <v>0</v>
      </c>
      <c r="I69" s="59"/>
    </row>
    <row r="70" spans="2:9" x14ac:dyDescent="0.25">
      <c r="B70" s="58">
        <v>41091</v>
      </c>
      <c r="C70" s="59">
        <v>590</v>
      </c>
      <c r="D70" s="59">
        <v>670</v>
      </c>
      <c r="E70" s="59">
        <v>610</v>
      </c>
      <c r="F70" s="59">
        <v>560</v>
      </c>
      <c r="G70" s="59">
        <v>190</v>
      </c>
      <c r="H70" s="59">
        <v>0</v>
      </c>
      <c r="I70" s="59"/>
    </row>
    <row r="71" spans="2:9" x14ac:dyDescent="0.25">
      <c r="B71" s="58">
        <v>41122</v>
      </c>
      <c r="C71" s="59">
        <v>590</v>
      </c>
      <c r="D71" s="59">
        <v>670</v>
      </c>
      <c r="E71" s="59">
        <v>610</v>
      </c>
      <c r="F71" s="59">
        <v>560</v>
      </c>
      <c r="G71" s="59">
        <v>190</v>
      </c>
      <c r="H71" s="59">
        <v>0</v>
      </c>
      <c r="I71" s="59"/>
    </row>
    <row r="72" spans="2:9" x14ac:dyDescent="0.25">
      <c r="B72" s="58">
        <v>41153</v>
      </c>
      <c r="C72" s="59">
        <v>590</v>
      </c>
      <c r="D72" s="59">
        <v>670</v>
      </c>
      <c r="E72" s="59">
        <v>610</v>
      </c>
      <c r="F72" s="59">
        <v>560</v>
      </c>
      <c r="G72" s="59">
        <v>190</v>
      </c>
      <c r="H72" s="59">
        <v>0</v>
      </c>
      <c r="I72" s="59"/>
    </row>
    <row r="73" spans="2:9" x14ac:dyDescent="0.25">
      <c r="B73" s="58">
        <v>41183</v>
      </c>
      <c r="C73" s="59">
        <v>590</v>
      </c>
      <c r="D73" s="59">
        <v>670</v>
      </c>
      <c r="E73" s="59">
        <v>610</v>
      </c>
      <c r="F73" s="59">
        <v>560</v>
      </c>
      <c r="G73" s="59">
        <v>190</v>
      </c>
      <c r="H73" s="59">
        <v>0</v>
      </c>
      <c r="I73" s="59"/>
    </row>
    <row r="74" spans="2:9" x14ac:dyDescent="0.25">
      <c r="B74" s="58">
        <v>41214</v>
      </c>
      <c r="C74" s="59">
        <v>590</v>
      </c>
      <c r="D74" s="59">
        <v>670</v>
      </c>
      <c r="E74" s="59">
        <v>610</v>
      </c>
      <c r="F74" s="59">
        <v>560</v>
      </c>
      <c r="G74" s="59">
        <v>190</v>
      </c>
      <c r="H74" s="59">
        <v>0</v>
      </c>
      <c r="I74" s="59"/>
    </row>
    <row r="75" spans="2:9" x14ac:dyDescent="0.25">
      <c r="B75" s="58">
        <v>41244</v>
      </c>
      <c r="C75" s="59">
        <v>590</v>
      </c>
      <c r="D75" s="59">
        <v>670</v>
      </c>
      <c r="E75" s="59">
        <v>610</v>
      </c>
      <c r="F75" s="59">
        <v>560</v>
      </c>
      <c r="G75" s="59">
        <v>190</v>
      </c>
      <c r="H75" s="59">
        <v>0</v>
      </c>
      <c r="I75" s="59"/>
    </row>
    <row r="76" spans="2:9" x14ac:dyDescent="0.25">
      <c r="B76" s="58">
        <v>41275</v>
      </c>
      <c r="C76" s="59">
        <v>590</v>
      </c>
      <c r="D76" s="59">
        <v>670</v>
      </c>
      <c r="E76" s="59">
        <v>610</v>
      </c>
      <c r="F76" s="59">
        <v>560</v>
      </c>
      <c r="G76" s="59">
        <v>190</v>
      </c>
      <c r="H76" s="59">
        <v>0</v>
      </c>
      <c r="I76" s="59"/>
    </row>
    <row r="77" spans="2:9" x14ac:dyDescent="0.25">
      <c r="B77" s="58">
        <v>41306</v>
      </c>
      <c r="C77" s="59">
        <v>590</v>
      </c>
      <c r="D77" s="59">
        <v>670</v>
      </c>
      <c r="E77" s="59">
        <v>610</v>
      </c>
      <c r="F77" s="59">
        <v>560</v>
      </c>
      <c r="G77" s="59">
        <v>190</v>
      </c>
      <c r="H77" s="59">
        <v>0</v>
      </c>
      <c r="I77" s="59"/>
    </row>
    <row r="78" spans="2:9" x14ac:dyDescent="0.25">
      <c r="B78" s="58">
        <v>41334</v>
      </c>
      <c r="C78" s="59">
        <v>590</v>
      </c>
      <c r="D78" s="59">
        <v>670</v>
      </c>
      <c r="E78" s="59">
        <v>610</v>
      </c>
      <c r="F78" s="59">
        <v>560</v>
      </c>
      <c r="G78" s="59">
        <v>190</v>
      </c>
      <c r="H78" s="59">
        <v>0</v>
      </c>
      <c r="I78" s="59"/>
    </row>
    <row r="79" spans="2:9" x14ac:dyDescent="0.25">
      <c r="B79" s="58">
        <v>41365</v>
      </c>
      <c r="C79" s="59">
        <v>590</v>
      </c>
      <c r="D79" s="59">
        <v>670</v>
      </c>
      <c r="E79" s="59">
        <v>610</v>
      </c>
      <c r="F79" s="59">
        <v>560</v>
      </c>
      <c r="G79" s="59">
        <v>190</v>
      </c>
      <c r="H79" s="59">
        <v>0</v>
      </c>
      <c r="I79" s="59"/>
    </row>
    <row r="80" spans="2:9" x14ac:dyDescent="0.25">
      <c r="B80" s="58">
        <v>41395</v>
      </c>
      <c r="C80" s="59">
        <v>590</v>
      </c>
      <c r="D80" s="59">
        <v>670</v>
      </c>
      <c r="E80" s="59">
        <v>610</v>
      </c>
      <c r="F80" s="59">
        <v>560</v>
      </c>
      <c r="G80" s="59">
        <v>190</v>
      </c>
      <c r="H80" s="59">
        <v>0</v>
      </c>
      <c r="I80" s="59"/>
    </row>
    <row r="81" spans="2:9" x14ac:dyDescent="0.25">
      <c r="B81" s="58">
        <v>41426</v>
      </c>
      <c r="C81" s="59">
        <v>590</v>
      </c>
      <c r="D81" s="59">
        <v>670</v>
      </c>
      <c r="E81" s="59">
        <v>610</v>
      </c>
      <c r="F81" s="59">
        <v>560</v>
      </c>
      <c r="G81" s="59">
        <v>190</v>
      </c>
      <c r="H81" s="59">
        <v>0</v>
      </c>
      <c r="I81" s="59"/>
    </row>
    <row r="82" spans="2:9" x14ac:dyDescent="0.25">
      <c r="B82" s="58">
        <v>41456</v>
      </c>
      <c r="C82" s="59">
        <v>590</v>
      </c>
      <c r="D82" s="59">
        <v>670</v>
      </c>
      <c r="E82" s="59">
        <v>610</v>
      </c>
      <c r="F82" s="59">
        <v>560</v>
      </c>
      <c r="G82" s="59">
        <v>190</v>
      </c>
      <c r="H82" s="59">
        <v>0</v>
      </c>
      <c r="I82" s="59"/>
    </row>
    <row r="83" spans="2:9" x14ac:dyDescent="0.25">
      <c r="B83" s="58">
        <v>41487</v>
      </c>
      <c r="C83" s="59">
        <v>590</v>
      </c>
      <c r="D83" s="59">
        <v>670</v>
      </c>
      <c r="E83" s="59">
        <v>610</v>
      </c>
      <c r="F83" s="59">
        <v>560</v>
      </c>
      <c r="G83" s="59">
        <v>190</v>
      </c>
      <c r="H83" s="59">
        <v>0</v>
      </c>
      <c r="I83" s="59"/>
    </row>
    <row r="84" spans="2:9" x14ac:dyDescent="0.25">
      <c r="B84" s="58">
        <v>41518</v>
      </c>
      <c r="C84" s="59">
        <v>590</v>
      </c>
      <c r="D84" s="59">
        <v>670</v>
      </c>
      <c r="E84" s="59">
        <v>610</v>
      </c>
      <c r="F84" s="59">
        <v>560</v>
      </c>
      <c r="G84" s="59">
        <v>190</v>
      </c>
      <c r="H84" s="59">
        <v>0</v>
      </c>
      <c r="I84" s="59"/>
    </row>
    <row r="85" spans="2:9" x14ac:dyDescent="0.25">
      <c r="B85" s="58">
        <v>41548</v>
      </c>
      <c r="C85" s="59">
        <v>590</v>
      </c>
      <c r="D85" s="59">
        <v>670</v>
      </c>
      <c r="E85" s="59">
        <v>610</v>
      </c>
      <c r="F85" s="59">
        <v>560</v>
      </c>
      <c r="G85" s="59">
        <v>190</v>
      </c>
      <c r="H85" s="59">
        <v>0</v>
      </c>
      <c r="I85" s="59"/>
    </row>
    <row r="86" spans="2:9" x14ac:dyDescent="0.25">
      <c r="B86" s="58">
        <v>41579</v>
      </c>
      <c r="C86" s="59">
        <v>590</v>
      </c>
      <c r="D86" s="59">
        <v>670</v>
      </c>
      <c r="E86" s="59">
        <v>610</v>
      </c>
      <c r="F86" s="59">
        <v>560</v>
      </c>
      <c r="G86" s="59">
        <v>190</v>
      </c>
      <c r="H86" s="59">
        <v>0</v>
      </c>
      <c r="I86" s="59"/>
    </row>
    <row r="87" spans="2:9" x14ac:dyDescent="0.25">
      <c r="B87" s="58">
        <v>41609</v>
      </c>
      <c r="C87" s="59">
        <v>600</v>
      </c>
      <c r="D87" s="59">
        <v>680</v>
      </c>
      <c r="E87" s="59">
        <v>620</v>
      </c>
      <c r="F87" s="59">
        <v>570</v>
      </c>
      <c r="G87" s="59">
        <v>200</v>
      </c>
      <c r="H87" s="59">
        <v>0</v>
      </c>
      <c r="I87" s="59"/>
    </row>
    <row r="88" spans="2:9" x14ac:dyDescent="0.25">
      <c r="B88" s="58">
        <v>41640</v>
      </c>
      <c r="C88" s="59">
        <v>600</v>
      </c>
      <c r="D88" s="59">
        <v>680</v>
      </c>
      <c r="E88" s="59">
        <v>620</v>
      </c>
      <c r="F88" s="59">
        <v>570</v>
      </c>
      <c r="G88" s="59">
        <v>200</v>
      </c>
      <c r="H88" s="59">
        <v>0</v>
      </c>
      <c r="I88" s="59"/>
    </row>
    <row r="89" spans="2:9" x14ac:dyDescent="0.25">
      <c r="B89" s="58">
        <v>41671</v>
      </c>
      <c r="C89" s="59">
        <v>600</v>
      </c>
      <c r="D89" s="59">
        <v>680</v>
      </c>
      <c r="E89" s="59">
        <v>620</v>
      </c>
      <c r="F89" s="59">
        <v>570</v>
      </c>
      <c r="G89" s="59">
        <v>200</v>
      </c>
      <c r="H89" s="59">
        <v>0</v>
      </c>
      <c r="I89" s="59"/>
    </row>
    <row r="90" spans="2:9" x14ac:dyDescent="0.25">
      <c r="B90" s="58">
        <v>41699</v>
      </c>
      <c r="C90" s="59">
        <v>600</v>
      </c>
      <c r="D90" s="59">
        <v>680</v>
      </c>
      <c r="E90" s="59">
        <v>620</v>
      </c>
      <c r="F90" s="59">
        <v>570</v>
      </c>
      <c r="G90" s="59">
        <v>200</v>
      </c>
      <c r="H90" s="59">
        <v>0</v>
      </c>
      <c r="I90" s="59"/>
    </row>
    <row r="91" spans="2:9" x14ac:dyDescent="0.25">
      <c r="B91" s="58">
        <v>41730</v>
      </c>
      <c r="C91" s="59">
        <v>600</v>
      </c>
      <c r="D91" s="59">
        <v>680</v>
      </c>
      <c r="E91" s="59">
        <v>620</v>
      </c>
      <c r="F91" s="59">
        <v>570</v>
      </c>
      <c r="G91" s="59">
        <v>200</v>
      </c>
      <c r="H91" s="59">
        <v>0</v>
      </c>
      <c r="I91" s="59"/>
    </row>
    <row r="92" spans="2:9" x14ac:dyDescent="0.25">
      <c r="B92" s="58">
        <v>41760</v>
      </c>
      <c r="C92" s="59">
        <v>610</v>
      </c>
      <c r="D92" s="59">
        <v>690</v>
      </c>
      <c r="E92" s="59">
        <v>630</v>
      </c>
      <c r="F92" s="59">
        <v>580</v>
      </c>
      <c r="G92" s="59">
        <v>200</v>
      </c>
      <c r="H92" s="59">
        <v>0</v>
      </c>
      <c r="I92" s="59"/>
    </row>
    <row r="93" spans="2:9" x14ac:dyDescent="0.25">
      <c r="B93" s="58">
        <v>41791</v>
      </c>
      <c r="C93" s="59">
        <v>610</v>
      </c>
      <c r="D93" s="59">
        <v>690</v>
      </c>
      <c r="E93" s="59">
        <v>630</v>
      </c>
      <c r="F93" s="59">
        <v>580</v>
      </c>
      <c r="G93" s="59">
        <v>200</v>
      </c>
      <c r="H93" s="59">
        <v>0</v>
      </c>
      <c r="I93" s="59"/>
    </row>
    <row r="94" spans="2:9" x14ac:dyDescent="0.25">
      <c r="B94" s="58">
        <v>41821</v>
      </c>
      <c r="C94" s="59">
        <v>610</v>
      </c>
      <c r="D94" s="59">
        <v>690</v>
      </c>
      <c r="E94" s="59">
        <v>630</v>
      </c>
      <c r="F94" s="59">
        <v>580</v>
      </c>
      <c r="G94" s="59">
        <v>200</v>
      </c>
      <c r="H94" s="59">
        <v>0</v>
      </c>
      <c r="I94" s="59"/>
    </row>
    <row r="95" spans="2:9" x14ac:dyDescent="0.25">
      <c r="B95" s="58">
        <v>41852</v>
      </c>
      <c r="C95" s="59">
        <v>610</v>
      </c>
      <c r="D95" s="59">
        <v>690</v>
      </c>
      <c r="E95" s="59">
        <v>630</v>
      </c>
      <c r="F95" s="59">
        <v>580</v>
      </c>
      <c r="G95" s="59">
        <v>200</v>
      </c>
      <c r="H95" s="59">
        <v>0</v>
      </c>
      <c r="I95" s="59"/>
    </row>
    <row r="96" spans="2:9" x14ac:dyDescent="0.25">
      <c r="B96" s="58">
        <v>41883</v>
      </c>
      <c r="C96" s="59">
        <v>620</v>
      </c>
      <c r="D96" s="59">
        <v>700</v>
      </c>
      <c r="E96" s="59">
        <v>640</v>
      </c>
      <c r="F96" s="59">
        <v>590</v>
      </c>
      <c r="G96" s="59">
        <v>200</v>
      </c>
      <c r="H96" s="59">
        <v>0</v>
      </c>
      <c r="I96" s="59"/>
    </row>
    <row r="97" spans="2:9" x14ac:dyDescent="0.25">
      <c r="B97" s="58">
        <v>41913</v>
      </c>
      <c r="C97" s="59">
        <v>620</v>
      </c>
      <c r="D97" s="59">
        <v>700</v>
      </c>
      <c r="E97" s="59">
        <v>640</v>
      </c>
      <c r="F97" s="59">
        <v>590</v>
      </c>
      <c r="G97" s="59">
        <v>200</v>
      </c>
      <c r="H97" s="59">
        <v>0</v>
      </c>
      <c r="I97" s="59"/>
    </row>
    <row r="98" spans="2:9" x14ac:dyDescent="0.25">
      <c r="B98" s="58">
        <v>41944</v>
      </c>
      <c r="C98" s="59">
        <v>620</v>
      </c>
      <c r="D98" s="59">
        <v>700</v>
      </c>
      <c r="E98" s="59">
        <v>640</v>
      </c>
      <c r="F98" s="59">
        <v>590</v>
      </c>
      <c r="G98" s="59">
        <v>200</v>
      </c>
      <c r="H98" s="59">
        <v>0</v>
      </c>
      <c r="I98" s="59"/>
    </row>
    <row r="99" spans="2:9" x14ac:dyDescent="0.25">
      <c r="B99" s="58">
        <v>41974</v>
      </c>
      <c r="C99" s="59">
        <v>620</v>
      </c>
      <c r="D99" s="59">
        <v>700</v>
      </c>
      <c r="E99" s="59">
        <v>640</v>
      </c>
      <c r="F99" s="59">
        <v>590</v>
      </c>
      <c r="G99" s="59">
        <v>200</v>
      </c>
      <c r="H99" s="59">
        <v>0</v>
      </c>
      <c r="I99" s="59"/>
    </row>
    <row r="100" spans="2:9" x14ac:dyDescent="0.25">
      <c r="B100" s="58">
        <v>42005</v>
      </c>
      <c r="C100" s="59">
        <v>640</v>
      </c>
      <c r="D100" s="59">
        <v>720</v>
      </c>
      <c r="E100" s="59">
        <v>660</v>
      </c>
      <c r="F100" s="59">
        <v>610</v>
      </c>
      <c r="G100" s="59">
        <v>210</v>
      </c>
      <c r="H100" s="59">
        <v>0</v>
      </c>
      <c r="I100" s="59"/>
    </row>
    <row r="101" spans="2:9" x14ac:dyDescent="0.25">
      <c r="B101" s="58">
        <v>42036</v>
      </c>
      <c r="C101" s="59">
        <v>640</v>
      </c>
      <c r="D101" s="59">
        <v>720</v>
      </c>
      <c r="E101" s="59">
        <v>660</v>
      </c>
      <c r="F101" s="59">
        <v>610</v>
      </c>
      <c r="G101" s="59">
        <v>210</v>
      </c>
      <c r="H101" s="59">
        <v>0</v>
      </c>
      <c r="I101" s="59"/>
    </row>
    <row r="102" spans="2:9" x14ac:dyDescent="0.25">
      <c r="B102" s="58">
        <v>42064</v>
      </c>
      <c r="C102" s="59">
        <v>640</v>
      </c>
      <c r="D102" s="59">
        <v>720</v>
      </c>
      <c r="E102" s="59">
        <v>660</v>
      </c>
      <c r="F102" s="59">
        <v>610</v>
      </c>
      <c r="G102" s="59">
        <v>210</v>
      </c>
      <c r="H102" s="59">
        <v>0</v>
      </c>
      <c r="I102" s="59"/>
    </row>
    <row r="103" spans="2:9" x14ac:dyDescent="0.25">
      <c r="B103" s="58">
        <v>42095</v>
      </c>
      <c r="C103" s="59">
        <v>640</v>
      </c>
      <c r="D103" s="59">
        <v>720</v>
      </c>
      <c r="E103" s="59">
        <v>660</v>
      </c>
      <c r="F103" s="59">
        <v>610</v>
      </c>
      <c r="G103" s="59">
        <v>210</v>
      </c>
      <c r="H103" s="59">
        <v>0</v>
      </c>
      <c r="I103" s="59"/>
    </row>
    <row r="104" spans="2:9" x14ac:dyDescent="0.25">
      <c r="B104" s="58">
        <v>42125</v>
      </c>
      <c r="C104" s="59">
        <v>640</v>
      </c>
      <c r="D104" s="59">
        <v>720</v>
      </c>
      <c r="E104" s="59">
        <v>660</v>
      </c>
      <c r="F104" s="59">
        <v>610</v>
      </c>
      <c r="G104" s="59">
        <v>210</v>
      </c>
      <c r="H104" s="59">
        <v>0</v>
      </c>
      <c r="I104" s="59"/>
    </row>
    <row r="105" spans="2:9" x14ac:dyDescent="0.25">
      <c r="B105" s="58">
        <v>42156</v>
      </c>
      <c r="C105" s="59">
        <v>640</v>
      </c>
      <c r="D105" s="59">
        <v>720</v>
      </c>
      <c r="E105" s="59">
        <v>660</v>
      </c>
      <c r="F105" s="59">
        <v>610</v>
      </c>
      <c r="G105" s="59">
        <v>210</v>
      </c>
      <c r="H105" s="59">
        <v>0</v>
      </c>
      <c r="I105" s="59"/>
    </row>
    <row r="106" spans="2:9" x14ac:dyDescent="0.25">
      <c r="B106" s="58">
        <v>42186</v>
      </c>
      <c r="C106" s="59">
        <v>640</v>
      </c>
      <c r="D106" s="59">
        <v>720</v>
      </c>
      <c r="E106" s="59">
        <v>660</v>
      </c>
      <c r="F106" s="59">
        <v>610</v>
      </c>
      <c r="G106" s="59">
        <v>210</v>
      </c>
      <c r="H106" s="59">
        <v>0</v>
      </c>
      <c r="I106" s="59"/>
    </row>
    <row r="107" spans="2:9" x14ac:dyDescent="0.25">
      <c r="B107" s="58">
        <v>42217</v>
      </c>
      <c r="C107" s="59">
        <v>640</v>
      </c>
      <c r="D107" s="59">
        <v>720</v>
      </c>
      <c r="E107" s="59">
        <v>660</v>
      </c>
      <c r="F107" s="59">
        <v>610</v>
      </c>
      <c r="G107" s="59">
        <v>210</v>
      </c>
      <c r="H107" s="59">
        <v>0</v>
      </c>
      <c r="I107" s="59"/>
    </row>
    <row r="108" spans="2:9" x14ac:dyDescent="0.25">
      <c r="B108" s="58">
        <v>42248</v>
      </c>
      <c r="C108" s="59">
        <v>640</v>
      </c>
      <c r="D108" s="59">
        <v>720</v>
      </c>
      <c r="E108" s="59">
        <v>660</v>
      </c>
      <c r="F108" s="59">
        <v>610</v>
      </c>
      <c r="G108" s="59">
        <v>210</v>
      </c>
      <c r="H108" s="59">
        <v>0</v>
      </c>
      <c r="I108" s="59"/>
    </row>
    <row r="109" spans="2:9" x14ac:dyDescent="0.25">
      <c r="B109" s="58">
        <v>42278</v>
      </c>
      <c r="C109" s="59">
        <v>640</v>
      </c>
      <c r="D109" s="59">
        <v>720</v>
      </c>
      <c r="E109" s="59">
        <v>660</v>
      </c>
      <c r="F109" s="59">
        <v>610</v>
      </c>
      <c r="G109" s="59">
        <v>210</v>
      </c>
      <c r="H109" s="59">
        <v>0</v>
      </c>
      <c r="I109" s="59"/>
    </row>
    <row r="110" spans="2:9" x14ac:dyDescent="0.25">
      <c r="B110" s="58">
        <v>42309</v>
      </c>
      <c r="C110" s="59">
        <v>640</v>
      </c>
      <c r="D110" s="59">
        <v>720</v>
      </c>
      <c r="E110" s="59">
        <v>660</v>
      </c>
      <c r="F110" s="59">
        <v>610</v>
      </c>
      <c r="G110" s="59">
        <v>210</v>
      </c>
      <c r="H110" s="59">
        <v>0</v>
      </c>
      <c r="I110" s="59"/>
    </row>
    <row r="111" spans="2:9" x14ac:dyDescent="0.25">
      <c r="B111" s="58">
        <v>42339</v>
      </c>
      <c r="C111" s="59">
        <v>640</v>
      </c>
      <c r="D111" s="59">
        <v>720</v>
      </c>
      <c r="E111" s="59">
        <v>660</v>
      </c>
      <c r="F111" s="59">
        <v>610</v>
      </c>
      <c r="G111" s="59">
        <v>210</v>
      </c>
      <c r="H111" s="59">
        <v>0</v>
      </c>
      <c r="I111" s="59"/>
    </row>
    <row r="112" spans="2:9" x14ac:dyDescent="0.25">
      <c r="B112" s="58">
        <v>42370</v>
      </c>
      <c r="C112" s="59">
        <v>640</v>
      </c>
      <c r="D112" s="59">
        <v>720</v>
      </c>
      <c r="E112" s="59">
        <v>660</v>
      </c>
      <c r="F112" s="59">
        <v>610</v>
      </c>
      <c r="G112" s="59">
        <v>210</v>
      </c>
      <c r="H112" s="59">
        <v>0</v>
      </c>
      <c r="I112" s="59"/>
    </row>
    <row r="113" spans="2:9" x14ac:dyDescent="0.25">
      <c r="B113" s="58">
        <v>42401</v>
      </c>
      <c r="C113" s="59">
        <v>640</v>
      </c>
      <c r="D113" s="59">
        <v>740</v>
      </c>
      <c r="E113" s="59">
        <v>660</v>
      </c>
      <c r="F113" s="59">
        <v>610</v>
      </c>
      <c r="G113" s="59">
        <v>210</v>
      </c>
      <c r="H113" s="59">
        <v>0</v>
      </c>
      <c r="I113" s="59"/>
    </row>
    <row r="114" spans="2:9" x14ac:dyDescent="0.25">
      <c r="B114" s="58">
        <v>42430</v>
      </c>
      <c r="C114" s="59">
        <v>640</v>
      </c>
      <c r="D114" s="59">
        <v>740</v>
      </c>
      <c r="E114" s="59">
        <v>660</v>
      </c>
      <c r="F114" s="59">
        <v>610</v>
      </c>
      <c r="G114" s="59">
        <v>210</v>
      </c>
      <c r="H114" s="59">
        <v>0</v>
      </c>
      <c r="I114" s="59"/>
    </row>
    <row r="115" spans="2:9" x14ac:dyDescent="0.25">
      <c r="B115" s="58">
        <v>42461</v>
      </c>
      <c r="C115" s="59">
        <v>640</v>
      </c>
      <c r="D115" s="59">
        <v>740</v>
      </c>
      <c r="E115" s="59">
        <v>660</v>
      </c>
      <c r="F115" s="59">
        <v>610</v>
      </c>
      <c r="G115" s="59">
        <v>210</v>
      </c>
      <c r="H115" s="59">
        <v>0</v>
      </c>
      <c r="I115" s="59"/>
    </row>
    <row r="116" spans="2:9" x14ac:dyDescent="0.25">
      <c r="B116" s="58">
        <v>42491</v>
      </c>
      <c r="C116" s="59">
        <v>640</v>
      </c>
      <c r="D116" s="59">
        <v>740</v>
      </c>
      <c r="E116" s="59">
        <v>660</v>
      </c>
      <c r="F116" s="59">
        <v>610</v>
      </c>
      <c r="G116" s="59">
        <v>210</v>
      </c>
      <c r="H116" s="59">
        <v>0</v>
      </c>
      <c r="I116" s="59"/>
    </row>
    <row r="117" spans="2:9" x14ac:dyDescent="0.25">
      <c r="B117" s="58">
        <v>42522</v>
      </c>
      <c r="C117" s="59">
        <v>640</v>
      </c>
      <c r="D117" s="59">
        <v>740</v>
      </c>
      <c r="E117" s="59">
        <v>660</v>
      </c>
      <c r="F117" s="59">
        <v>610</v>
      </c>
      <c r="G117" s="59">
        <v>210</v>
      </c>
      <c r="H117" s="59">
        <v>0</v>
      </c>
      <c r="I117" s="59"/>
    </row>
    <row r="118" spans="2:9" x14ac:dyDescent="0.25">
      <c r="B118" s="58">
        <v>42552</v>
      </c>
      <c r="C118" s="59">
        <v>640</v>
      </c>
      <c r="D118" s="59">
        <v>740</v>
      </c>
      <c r="E118" s="59">
        <v>660</v>
      </c>
      <c r="F118" s="59">
        <v>610</v>
      </c>
      <c r="G118" s="59">
        <v>210</v>
      </c>
      <c r="H118" s="59">
        <v>0</v>
      </c>
      <c r="I118" s="59"/>
    </row>
    <row r="119" spans="2:9" x14ac:dyDescent="0.25">
      <c r="B119" s="58">
        <v>42583</v>
      </c>
      <c r="C119" s="59">
        <v>640</v>
      </c>
      <c r="D119" s="59">
        <v>740</v>
      </c>
      <c r="E119" s="59">
        <v>660</v>
      </c>
      <c r="F119" s="59">
        <v>610</v>
      </c>
      <c r="G119" s="59">
        <v>210</v>
      </c>
      <c r="H119" s="59">
        <v>0</v>
      </c>
      <c r="I119" s="59"/>
    </row>
    <row r="120" spans="2:9" x14ac:dyDescent="0.25">
      <c r="B120" s="58">
        <v>42614</v>
      </c>
      <c r="C120" s="59">
        <v>640</v>
      </c>
      <c r="D120" s="59">
        <v>740</v>
      </c>
      <c r="E120" s="59">
        <v>660</v>
      </c>
      <c r="F120" s="59">
        <v>610</v>
      </c>
      <c r="G120" s="59">
        <v>210</v>
      </c>
      <c r="H120" s="59">
        <v>0</v>
      </c>
      <c r="I120" s="59"/>
    </row>
    <row r="121" spans="2:9" x14ac:dyDescent="0.25">
      <c r="B121" s="58">
        <v>42644</v>
      </c>
      <c r="C121" s="59">
        <v>640</v>
      </c>
      <c r="D121" s="59">
        <v>740</v>
      </c>
      <c r="E121" s="59">
        <v>660</v>
      </c>
      <c r="F121" s="59">
        <v>610</v>
      </c>
      <c r="G121" s="59">
        <v>210</v>
      </c>
      <c r="H121" s="59">
        <v>0</v>
      </c>
      <c r="I121" s="59"/>
    </row>
    <row r="122" spans="2:9" x14ac:dyDescent="0.25">
      <c r="B122" s="58">
        <v>42675</v>
      </c>
      <c r="C122" s="59">
        <v>640</v>
      </c>
      <c r="D122" s="59">
        <v>740</v>
      </c>
      <c r="E122" s="59">
        <v>660</v>
      </c>
      <c r="F122" s="59">
        <v>610</v>
      </c>
      <c r="G122" s="59">
        <v>210</v>
      </c>
      <c r="H122" s="59">
        <v>0</v>
      </c>
      <c r="I122" s="59"/>
    </row>
    <row r="123" spans="2:9" x14ac:dyDescent="0.25">
      <c r="B123" s="58">
        <v>42705</v>
      </c>
      <c r="C123" s="59">
        <v>640</v>
      </c>
      <c r="D123" s="59">
        <v>740</v>
      </c>
      <c r="E123" s="59">
        <v>660</v>
      </c>
      <c r="F123" s="59">
        <v>610</v>
      </c>
      <c r="G123" s="59">
        <v>210</v>
      </c>
      <c r="H123" s="59">
        <v>0</v>
      </c>
      <c r="I123" s="59"/>
    </row>
    <row r="124" spans="2:9" x14ac:dyDescent="0.25">
      <c r="B124" s="58">
        <v>42736</v>
      </c>
      <c r="C124" s="59">
        <v>640</v>
      </c>
      <c r="D124" s="59">
        <v>740</v>
      </c>
      <c r="E124" s="59">
        <v>660</v>
      </c>
      <c r="F124" s="59">
        <v>610</v>
      </c>
      <c r="G124" s="59">
        <v>210</v>
      </c>
      <c r="H124" s="59">
        <v>0</v>
      </c>
      <c r="I124" s="59"/>
    </row>
    <row r="125" spans="2:9" x14ac:dyDescent="0.25">
      <c r="B125" s="58">
        <v>42767</v>
      </c>
      <c r="C125" s="59">
        <v>640</v>
      </c>
      <c r="D125" s="59">
        <v>740</v>
      </c>
      <c r="E125" s="59">
        <v>660</v>
      </c>
      <c r="F125" s="59">
        <v>610</v>
      </c>
      <c r="G125" s="59">
        <v>210</v>
      </c>
      <c r="H125" s="59">
        <v>0</v>
      </c>
      <c r="I125" s="59"/>
    </row>
    <row r="126" spans="2:9" x14ac:dyDescent="0.25">
      <c r="B126" s="58">
        <v>42795</v>
      </c>
      <c r="C126" s="59">
        <v>640</v>
      </c>
      <c r="D126" s="59">
        <v>740</v>
      </c>
      <c r="E126" s="59">
        <v>660</v>
      </c>
      <c r="F126" s="59">
        <v>610</v>
      </c>
      <c r="G126" s="59">
        <v>210</v>
      </c>
      <c r="H126" s="59">
        <v>0</v>
      </c>
      <c r="I126" s="59"/>
    </row>
    <row r="127" spans="2:9" x14ac:dyDescent="0.25">
      <c r="B127" s="58">
        <v>42826</v>
      </c>
      <c r="C127" s="59">
        <v>640</v>
      </c>
      <c r="D127" s="59">
        <v>740</v>
      </c>
      <c r="E127" s="59">
        <v>660</v>
      </c>
      <c r="F127" s="59">
        <v>610</v>
      </c>
      <c r="G127" s="59">
        <v>210</v>
      </c>
      <c r="H127" s="59">
        <v>0</v>
      </c>
      <c r="I127" s="59"/>
    </row>
    <row r="128" spans="2:9" x14ac:dyDescent="0.25">
      <c r="B128" s="58">
        <v>42856</v>
      </c>
      <c r="C128" s="59">
        <v>640</v>
      </c>
      <c r="D128" s="59">
        <v>740</v>
      </c>
      <c r="E128" s="59">
        <v>660</v>
      </c>
      <c r="F128" s="59">
        <v>610</v>
      </c>
      <c r="G128" s="59">
        <v>210</v>
      </c>
      <c r="H128" s="59">
        <v>0</v>
      </c>
      <c r="I128" s="59"/>
    </row>
    <row r="129" spans="2:9" x14ac:dyDescent="0.25">
      <c r="B129" s="58">
        <v>42887</v>
      </c>
      <c r="C129" s="59">
        <v>640</v>
      </c>
      <c r="D129" s="59">
        <v>740</v>
      </c>
      <c r="E129" s="59">
        <v>660</v>
      </c>
      <c r="F129" s="59">
        <v>610</v>
      </c>
      <c r="G129" s="59">
        <v>210</v>
      </c>
      <c r="H129" s="59">
        <v>0</v>
      </c>
      <c r="I129" s="59"/>
    </row>
    <row r="130" spans="2:9" x14ac:dyDescent="0.25">
      <c r="B130" s="58">
        <v>42917</v>
      </c>
      <c r="C130" s="59">
        <v>640</v>
      </c>
      <c r="D130" s="59">
        <v>740</v>
      </c>
      <c r="E130" s="59">
        <v>660</v>
      </c>
      <c r="F130" s="59">
        <v>610</v>
      </c>
      <c r="G130" s="59">
        <v>210</v>
      </c>
      <c r="H130" s="59">
        <v>0</v>
      </c>
      <c r="I130" s="59"/>
    </row>
    <row r="131" spans="2:9" x14ac:dyDescent="0.25">
      <c r="B131" s="58">
        <v>42948</v>
      </c>
      <c r="C131" s="59">
        <v>640</v>
      </c>
      <c r="D131" s="59">
        <v>740</v>
      </c>
      <c r="E131" s="59">
        <v>660</v>
      </c>
      <c r="F131" s="59">
        <v>610</v>
      </c>
      <c r="G131" s="59">
        <v>210</v>
      </c>
      <c r="H131" s="59">
        <v>0</v>
      </c>
      <c r="I131" s="59"/>
    </row>
    <row r="132" spans="2:9" x14ac:dyDescent="0.25">
      <c r="B132" s="58">
        <v>42979</v>
      </c>
      <c r="C132" s="59">
        <v>640</v>
      </c>
      <c r="D132" s="59">
        <v>740</v>
      </c>
      <c r="E132" s="59">
        <v>660</v>
      </c>
      <c r="F132" s="59">
        <v>610</v>
      </c>
      <c r="G132" s="59">
        <v>210</v>
      </c>
      <c r="H132" s="59">
        <v>0</v>
      </c>
      <c r="I132" s="59"/>
    </row>
    <row r="133" spans="2:9" x14ac:dyDescent="0.25">
      <c r="B133" s="58">
        <v>43009</v>
      </c>
      <c r="C133" s="59">
        <v>640</v>
      </c>
      <c r="D133" s="59">
        <v>740</v>
      </c>
      <c r="E133" s="59">
        <v>660</v>
      </c>
      <c r="F133" s="59">
        <v>610</v>
      </c>
      <c r="G133" s="59">
        <v>210</v>
      </c>
      <c r="H133" s="59">
        <v>0</v>
      </c>
      <c r="I133" s="59"/>
    </row>
    <row r="134" spans="2:9" x14ac:dyDescent="0.25">
      <c r="B134" s="58">
        <v>43040</v>
      </c>
      <c r="C134" s="59">
        <v>640</v>
      </c>
      <c r="D134" s="59">
        <v>740</v>
      </c>
      <c r="E134" s="59">
        <v>660</v>
      </c>
      <c r="F134" s="59">
        <v>610</v>
      </c>
      <c r="G134" s="59">
        <v>210</v>
      </c>
      <c r="H134" s="59">
        <v>0</v>
      </c>
      <c r="I134" s="59"/>
    </row>
    <row r="135" spans="2:9" x14ac:dyDescent="0.25">
      <c r="B135" s="58">
        <v>43070</v>
      </c>
      <c r="C135" s="59">
        <v>640</v>
      </c>
      <c r="D135" s="59">
        <v>740</v>
      </c>
      <c r="E135" s="59">
        <v>660</v>
      </c>
      <c r="F135" s="59">
        <v>610</v>
      </c>
      <c r="G135" s="59">
        <v>210</v>
      </c>
      <c r="H135" s="59">
        <v>0</v>
      </c>
      <c r="I135" s="59"/>
    </row>
    <row r="136" spans="2:9" x14ac:dyDescent="0.25">
      <c r="B136" s="58">
        <v>43101</v>
      </c>
      <c r="C136" s="59">
        <v>640</v>
      </c>
      <c r="D136" s="59">
        <v>740</v>
      </c>
      <c r="E136" s="59">
        <v>660</v>
      </c>
      <c r="F136" s="59">
        <v>610</v>
      </c>
      <c r="G136" s="59">
        <v>210</v>
      </c>
      <c r="H136" s="59">
        <v>0</v>
      </c>
      <c r="I136" s="59"/>
    </row>
    <row r="137" spans="2:9" x14ac:dyDescent="0.25">
      <c r="B137" s="58">
        <v>43132</v>
      </c>
      <c r="C137" s="59">
        <v>660</v>
      </c>
      <c r="D137" s="59">
        <v>760</v>
      </c>
      <c r="E137" s="59">
        <v>680</v>
      </c>
      <c r="F137" s="59">
        <v>630</v>
      </c>
      <c r="G137" s="59">
        <v>220</v>
      </c>
      <c r="H137" s="59">
        <v>0</v>
      </c>
      <c r="I137" s="59"/>
    </row>
    <row r="138" spans="2:9" x14ac:dyDescent="0.25">
      <c r="B138" s="58">
        <v>43160</v>
      </c>
      <c r="C138" s="59">
        <v>660</v>
      </c>
      <c r="D138" s="59">
        <v>760</v>
      </c>
      <c r="E138" s="59">
        <v>680</v>
      </c>
      <c r="F138" s="59">
        <v>630</v>
      </c>
      <c r="G138" s="59">
        <v>220</v>
      </c>
      <c r="H138" s="59">
        <v>0</v>
      </c>
      <c r="I138" s="59"/>
    </row>
    <row r="139" spans="2:9" x14ac:dyDescent="0.25">
      <c r="B139" s="58">
        <v>43191</v>
      </c>
      <c r="C139" s="59">
        <v>660</v>
      </c>
      <c r="D139" s="59">
        <v>760</v>
      </c>
      <c r="E139" s="59">
        <v>680</v>
      </c>
      <c r="F139" s="59">
        <v>630</v>
      </c>
      <c r="G139" s="59">
        <v>220</v>
      </c>
      <c r="H139" s="59">
        <v>0</v>
      </c>
      <c r="I139" s="59"/>
    </row>
    <row r="140" spans="2:9" x14ac:dyDescent="0.25">
      <c r="B140" s="58">
        <v>43221</v>
      </c>
      <c r="C140" s="59">
        <v>660</v>
      </c>
      <c r="D140" s="59">
        <v>760</v>
      </c>
      <c r="E140" s="59">
        <v>680</v>
      </c>
      <c r="F140" s="59">
        <v>630</v>
      </c>
      <c r="G140" s="59">
        <v>220</v>
      </c>
      <c r="H140" s="59">
        <v>0</v>
      </c>
      <c r="I140" s="59"/>
    </row>
    <row r="141" spans="2:9" x14ac:dyDescent="0.25">
      <c r="B141" s="58">
        <v>43252</v>
      </c>
      <c r="C141" s="59">
        <v>660</v>
      </c>
      <c r="D141" s="59">
        <v>760</v>
      </c>
      <c r="E141" s="59">
        <v>680</v>
      </c>
      <c r="F141" s="59">
        <v>630</v>
      </c>
      <c r="G141" s="59">
        <v>220</v>
      </c>
      <c r="H141" s="59">
        <v>0</v>
      </c>
      <c r="I141" s="59"/>
    </row>
    <row r="142" spans="2:9" x14ac:dyDescent="0.25">
      <c r="B142" s="58">
        <v>43282</v>
      </c>
      <c r="C142" s="59">
        <v>660</v>
      </c>
      <c r="D142" s="59">
        <v>760</v>
      </c>
      <c r="E142" s="59">
        <v>680</v>
      </c>
      <c r="F142" s="59">
        <v>630</v>
      </c>
      <c r="G142" s="59">
        <v>220</v>
      </c>
      <c r="H142" s="59">
        <v>0</v>
      </c>
      <c r="I142" s="59"/>
    </row>
    <row r="143" spans="2:9" x14ac:dyDescent="0.25">
      <c r="B143" s="58">
        <v>43313</v>
      </c>
      <c r="C143" s="59">
        <v>660</v>
      </c>
      <c r="D143" s="59">
        <v>760</v>
      </c>
      <c r="E143" s="59">
        <v>680</v>
      </c>
      <c r="F143" s="59">
        <v>630</v>
      </c>
      <c r="G143" s="59">
        <v>220</v>
      </c>
      <c r="H143" s="59">
        <v>0</v>
      </c>
      <c r="I143" s="59"/>
    </row>
    <row r="144" spans="2:9" x14ac:dyDescent="0.25">
      <c r="B144" s="58">
        <v>43344</v>
      </c>
      <c r="C144" s="59">
        <v>660</v>
      </c>
      <c r="D144" s="59">
        <v>760</v>
      </c>
      <c r="E144" s="59">
        <v>680</v>
      </c>
      <c r="F144" s="59">
        <v>630</v>
      </c>
      <c r="G144" s="59">
        <v>220</v>
      </c>
      <c r="H144" s="59">
        <v>0</v>
      </c>
      <c r="I144" s="59"/>
    </row>
    <row r="145" spans="2:9" x14ac:dyDescent="0.25">
      <c r="B145" s="58">
        <v>43374</v>
      </c>
      <c r="C145" s="59">
        <v>680</v>
      </c>
      <c r="D145" s="59">
        <v>780</v>
      </c>
      <c r="E145" s="59">
        <v>700</v>
      </c>
      <c r="F145" s="59">
        <v>650</v>
      </c>
      <c r="G145" s="59">
        <v>220</v>
      </c>
      <c r="H145" s="59">
        <v>0</v>
      </c>
      <c r="I145" s="59"/>
    </row>
    <row r="146" spans="2:9" x14ac:dyDescent="0.25">
      <c r="B146" s="58">
        <v>43405</v>
      </c>
      <c r="C146" s="59">
        <v>680</v>
      </c>
      <c r="D146" s="59">
        <v>780</v>
      </c>
      <c r="E146" s="59">
        <v>700</v>
      </c>
      <c r="F146" s="59">
        <v>650</v>
      </c>
      <c r="G146" s="59">
        <v>220</v>
      </c>
      <c r="H146" s="59">
        <v>0</v>
      </c>
      <c r="I146" s="59"/>
    </row>
    <row r="147" spans="2:9" x14ac:dyDescent="0.25">
      <c r="B147" s="58">
        <v>43435</v>
      </c>
      <c r="C147" s="59">
        <v>680</v>
      </c>
      <c r="D147" s="59">
        <v>780</v>
      </c>
      <c r="E147" s="59">
        <v>700</v>
      </c>
      <c r="F147" s="59">
        <v>650</v>
      </c>
      <c r="G147" s="59">
        <v>220</v>
      </c>
      <c r="H147" s="59">
        <v>0</v>
      </c>
      <c r="I147" s="59"/>
    </row>
    <row r="148" spans="2:9" x14ac:dyDescent="0.25">
      <c r="B148" s="58">
        <v>43466</v>
      </c>
      <c r="C148" s="59">
        <v>700</v>
      </c>
      <c r="D148" s="59">
        <v>800</v>
      </c>
      <c r="E148" s="59">
        <v>720</v>
      </c>
      <c r="F148" s="59">
        <v>670</v>
      </c>
      <c r="G148" s="59">
        <v>230</v>
      </c>
      <c r="H148" s="59">
        <v>0</v>
      </c>
      <c r="I148" s="59"/>
    </row>
    <row r="149" spans="2:9" x14ac:dyDescent="0.25">
      <c r="B149" s="58">
        <v>43497</v>
      </c>
      <c r="C149" s="59">
        <v>700</v>
      </c>
      <c r="D149" s="59">
        <v>800</v>
      </c>
      <c r="E149" s="59">
        <v>720</v>
      </c>
      <c r="F149" s="59">
        <v>670</v>
      </c>
      <c r="G149" s="59">
        <v>230</v>
      </c>
      <c r="H149" s="59">
        <v>0</v>
      </c>
      <c r="I149" s="59"/>
    </row>
    <row r="150" spans="2:9" x14ac:dyDescent="0.25">
      <c r="B150" s="58">
        <v>43525</v>
      </c>
      <c r="C150" s="59">
        <v>700</v>
      </c>
      <c r="D150" s="59">
        <v>800</v>
      </c>
      <c r="E150" s="59">
        <v>720</v>
      </c>
      <c r="F150" s="59">
        <v>670</v>
      </c>
      <c r="G150" s="59">
        <v>230</v>
      </c>
      <c r="H150" s="59">
        <v>0</v>
      </c>
      <c r="I150" s="59"/>
    </row>
    <row r="151" spans="2:9" x14ac:dyDescent="0.25">
      <c r="B151" s="58">
        <v>43556</v>
      </c>
      <c r="C151" s="59">
        <v>700</v>
      </c>
      <c r="D151" s="59">
        <v>800</v>
      </c>
      <c r="E151" s="59">
        <v>720</v>
      </c>
      <c r="F151" s="59">
        <v>670</v>
      </c>
      <c r="G151" s="59">
        <v>230</v>
      </c>
      <c r="H151" s="59">
        <v>0</v>
      </c>
      <c r="I151" s="59"/>
    </row>
    <row r="152" spans="2:9" x14ac:dyDescent="0.25">
      <c r="B152" s="58">
        <v>43586</v>
      </c>
      <c r="C152" s="59">
        <v>700</v>
      </c>
      <c r="D152" s="59">
        <v>800</v>
      </c>
      <c r="E152" s="59">
        <v>720</v>
      </c>
      <c r="F152" s="59">
        <v>670</v>
      </c>
      <c r="G152" s="59">
        <v>230</v>
      </c>
      <c r="H152" s="59">
        <v>0</v>
      </c>
      <c r="I152" s="59"/>
    </row>
    <row r="153" spans="2:9" x14ac:dyDescent="0.25">
      <c r="B153" s="58">
        <v>43617</v>
      </c>
      <c r="C153" s="59">
        <v>700</v>
      </c>
      <c r="D153" s="59">
        <v>800</v>
      </c>
      <c r="E153" s="59">
        <v>720</v>
      </c>
      <c r="F153" s="59">
        <v>670</v>
      </c>
      <c r="G153" s="59">
        <v>230</v>
      </c>
      <c r="H153" s="59">
        <v>0</v>
      </c>
      <c r="I153" s="59"/>
    </row>
    <row r="154" spans="2:9" x14ac:dyDescent="0.25">
      <c r="B154" s="58">
        <v>43647</v>
      </c>
      <c r="C154" s="59">
        <v>700</v>
      </c>
      <c r="D154" s="59">
        <v>800</v>
      </c>
      <c r="E154" s="59">
        <v>720</v>
      </c>
      <c r="F154" s="59">
        <v>670</v>
      </c>
      <c r="G154" s="59">
        <v>230</v>
      </c>
      <c r="H154" s="59">
        <v>0</v>
      </c>
      <c r="I154" s="59"/>
    </row>
    <row r="155" spans="2:9" x14ac:dyDescent="0.25">
      <c r="B155" s="58">
        <v>43678</v>
      </c>
      <c r="C155" s="59">
        <v>700</v>
      </c>
      <c r="D155" s="59">
        <v>800</v>
      </c>
      <c r="E155" s="59">
        <v>720</v>
      </c>
      <c r="F155" s="59">
        <v>670</v>
      </c>
      <c r="G155" s="59">
        <v>230</v>
      </c>
      <c r="H155" s="59">
        <v>0</v>
      </c>
      <c r="I155" s="59"/>
    </row>
    <row r="156" spans="2:9" x14ac:dyDescent="0.25">
      <c r="B156" s="58">
        <v>43709</v>
      </c>
      <c r="C156" s="59">
        <v>700</v>
      </c>
      <c r="D156" s="59">
        <v>800</v>
      </c>
      <c r="E156" s="59">
        <v>720</v>
      </c>
      <c r="F156" s="59">
        <v>670</v>
      </c>
      <c r="G156" s="59">
        <v>230</v>
      </c>
      <c r="H156" s="59">
        <v>0</v>
      </c>
      <c r="I156" s="59"/>
    </row>
    <row r="157" spans="2:9" x14ac:dyDescent="0.25">
      <c r="B157" s="58">
        <v>43739</v>
      </c>
      <c r="C157" s="59">
        <v>700</v>
      </c>
      <c r="D157" s="59">
        <v>800</v>
      </c>
      <c r="E157" s="59">
        <v>720</v>
      </c>
      <c r="F157" s="59">
        <v>640</v>
      </c>
      <c r="G157" s="59">
        <v>230</v>
      </c>
      <c r="H157" s="59">
        <v>0</v>
      </c>
      <c r="I157" s="59"/>
    </row>
    <row r="158" spans="2:9" x14ac:dyDescent="0.25">
      <c r="B158" s="58">
        <v>43770</v>
      </c>
      <c r="C158" s="59">
        <v>700</v>
      </c>
      <c r="D158" s="59">
        <v>800</v>
      </c>
      <c r="E158" s="59">
        <v>720</v>
      </c>
      <c r="F158" s="59">
        <v>640</v>
      </c>
      <c r="G158" s="59">
        <v>230</v>
      </c>
      <c r="H158" s="59">
        <v>0</v>
      </c>
      <c r="I158" s="59"/>
    </row>
    <row r="159" spans="2:9" x14ac:dyDescent="0.25">
      <c r="B159" s="58">
        <v>43800</v>
      </c>
      <c r="C159" s="59">
        <v>700</v>
      </c>
      <c r="D159" s="59">
        <v>800</v>
      </c>
      <c r="E159" s="59">
        <v>720</v>
      </c>
      <c r="F159" s="59">
        <v>640</v>
      </c>
      <c r="G159" s="59">
        <v>230</v>
      </c>
      <c r="H159" s="59">
        <v>0</v>
      </c>
      <c r="I159" s="59"/>
    </row>
    <row r="160" spans="2:9" x14ac:dyDescent="0.25">
      <c r="B160" s="58">
        <v>43831</v>
      </c>
      <c r="C160" s="59">
        <v>700</v>
      </c>
      <c r="D160" s="59">
        <v>800</v>
      </c>
      <c r="E160" s="59">
        <v>720</v>
      </c>
      <c r="F160" s="59">
        <v>640</v>
      </c>
      <c r="G160" s="59">
        <v>230</v>
      </c>
      <c r="H160" s="59">
        <v>0</v>
      </c>
      <c r="I160" s="59"/>
    </row>
    <row r="161" spans="2:9" x14ac:dyDescent="0.25">
      <c r="B161" s="58">
        <v>43862</v>
      </c>
      <c r="C161" s="59">
        <v>700</v>
      </c>
      <c r="D161" s="59">
        <v>800</v>
      </c>
      <c r="E161" s="59">
        <v>720</v>
      </c>
      <c r="F161" s="59">
        <v>640</v>
      </c>
      <c r="G161" s="59">
        <v>230</v>
      </c>
      <c r="H161" s="59">
        <v>0</v>
      </c>
      <c r="I161" s="59"/>
    </row>
    <row r="162" spans="2:9" x14ac:dyDescent="0.25">
      <c r="B162" s="58">
        <v>43891</v>
      </c>
      <c r="C162" s="59">
        <v>700</v>
      </c>
      <c r="D162" s="59">
        <v>800</v>
      </c>
      <c r="E162" s="59">
        <v>720</v>
      </c>
      <c r="F162" s="59">
        <v>640</v>
      </c>
      <c r="G162" s="59">
        <v>230</v>
      </c>
      <c r="H162" s="59">
        <v>0</v>
      </c>
      <c r="I162" s="59"/>
    </row>
    <row r="163" spans="2:9" x14ac:dyDescent="0.25">
      <c r="B163" s="58">
        <v>43922</v>
      </c>
      <c r="C163" s="59">
        <v>700</v>
      </c>
      <c r="D163" s="59">
        <v>800</v>
      </c>
      <c r="E163" s="59">
        <v>720</v>
      </c>
      <c r="F163" s="59">
        <v>640</v>
      </c>
      <c r="G163" s="59">
        <v>230</v>
      </c>
      <c r="H163" s="59">
        <v>0</v>
      </c>
      <c r="I163" s="59"/>
    </row>
    <row r="164" spans="2:9" x14ac:dyDescent="0.25">
      <c r="B164" s="58">
        <v>43952</v>
      </c>
      <c r="C164" s="59">
        <v>700</v>
      </c>
      <c r="D164" s="59">
        <v>800</v>
      </c>
      <c r="E164" s="59">
        <v>720</v>
      </c>
      <c r="F164" s="59">
        <v>640</v>
      </c>
      <c r="G164" s="59">
        <v>230</v>
      </c>
      <c r="H164" s="59">
        <v>0</v>
      </c>
      <c r="I164" s="59"/>
    </row>
    <row r="165" spans="2:9" x14ac:dyDescent="0.25">
      <c r="B165" s="58">
        <v>43983</v>
      </c>
      <c r="C165" s="59">
        <v>700</v>
      </c>
      <c r="D165" s="59">
        <v>800</v>
      </c>
      <c r="E165" s="59">
        <v>720</v>
      </c>
      <c r="F165" s="59">
        <v>640</v>
      </c>
      <c r="G165" s="59">
        <v>230</v>
      </c>
      <c r="H165" s="59">
        <v>0</v>
      </c>
      <c r="I165" s="59"/>
    </row>
    <row r="166" spans="2:9" x14ac:dyDescent="0.25">
      <c r="B166" s="58">
        <v>44013</v>
      </c>
      <c r="C166" s="59">
        <v>700</v>
      </c>
      <c r="D166" s="59">
        <v>800</v>
      </c>
      <c r="E166" s="59">
        <v>720</v>
      </c>
      <c r="F166" s="59">
        <v>640</v>
      </c>
      <c r="G166" s="59">
        <v>230</v>
      </c>
      <c r="H166" s="59">
        <v>0</v>
      </c>
      <c r="I166" s="59">
        <v>350</v>
      </c>
    </row>
    <row r="167" spans="2:9" x14ac:dyDescent="0.25">
      <c r="B167" s="58">
        <v>44044</v>
      </c>
      <c r="C167" s="59">
        <v>700</v>
      </c>
      <c r="D167" s="59">
        <v>800</v>
      </c>
      <c r="E167" s="59">
        <v>720</v>
      </c>
      <c r="F167" s="59">
        <v>640</v>
      </c>
      <c r="G167" s="59">
        <v>230</v>
      </c>
      <c r="H167" s="59">
        <v>0</v>
      </c>
      <c r="I167" s="59">
        <v>350</v>
      </c>
    </row>
    <row r="168" spans="2:9" x14ac:dyDescent="0.25">
      <c r="B168" s="58">
        <v>44075</v>
      </c>
      <c r="C168" s="59">
        <v>700</v>
      </c>
      <c r="D168" s="59">
        <v>800</v>
      </c>
      <c r="E168" s="59">
        <v>720</v>
      </c>
      <c r="F168" s="59">
        <v>640</v>
      </c>
      <c r="G168" s="59">
        <v>230</v>
      </c>
      <c r="H168" s="59">
        <v>0</v>
      </c>
      <c r="I168" s="59">
        <v>350</v>
      </c>
    </row>
    <row r="169" spans="2:9" x14ac:dyDescent="0.25">
      <c r="B169" s="58">
        <v>44105</v>
      </c>
      <c r="C169" s="59">
        <v>700</v>
      </c>
      <c r="D169" s="59">
        <v>800</v>
      </c>
      <c r="E169" s="59">
        <v>720</v>
      </c>
      <c r="F169" s="59">
        <v>640</v>
      </c>
      <c r="G169" s="59">
        <v>230</v>
      </c>
      <c r="H169" s="59">
        <v>0</v>
      </c>
      <c r="I169" s="59">
        <v>350</v>
      </c>
    </row>
    <row r="170" spans="2:9" x14ac:dyDescent="0.25">
      <c r="B170" s="58">
        <v>44136</v>
      </c>
      <c r="C170" s="59">
        <v>700</v>
      </c>
      <c r="D170" s="59">
        <v>800</v>
      </c>
      <c r="E170" s="59">
        <v>720</v>
      </c>
      <c r="F170" s="59">
        <v>640</v>
      </c>
      <c r="G170" s="59">
        <v>230</v>
      </c>
      <c r="H170" s="59">
        <v>0</v>
      </c>
      <c r="I170" s="59">
        <v>350</v>
      </c>
    </row>
    <row r="171" spans="2:9" x14ac:dyDescent="0.25">
      <c r="B171" s="58">
        <v>44166</v>
      </c>
      <c r="C171" s="59">
        <v>700</v>
      </c>
      <c r="D171" s="59">
        <v>800</v>
      </c>
      <c r="E171" s="59">
        <v>720</v>
      </c>
      <c r="F171" s="59">
        <v>640</v>
      </c>
      <c r="G171" s="59">
        <v>230</v>
      </c>
      <c r="H171" s="59">
        <v>0</v>
      </c>
      <c r="I171" s="59">
        <v>350</v>
      </c>
    </row>
    <row r="172" spans="2:9" x14ac:dyDescent="0.25">
      <c r="B172" s="58">
        <v>44197</v>
      </c>
      <c r="C172" s="59">
        <v>700</v>
      </c>
      <c r="D172" s="59">
        <v>800</v>
      </c>
      <c r="E172" s="59">
        <v>720</v>
      </c>
      <c r="F172" s="59">
        <v>640</v>
      </c>
      <c r="G172" s="59">
        <v>230</v>
      </c>
      <c r="H172" s="59">
        <v>0</v>
      </c>
      <c r="I172" s="59">
        <v>350</v>
      </c>
    </row>
    <row r="173" spans="2:9" x14ac:dyDescent="0.25">
      <c r="B173" s="58">
        <v>44228</v>
      </c>
      <c r="C173" s="59">
        <v>700</v>
      </c>
      <c r="D173" s="59">
        <v>800</v>
      </c>
      <c r="E173" s="59">
        <v>720</v>
      </c>
      <c r="F173" s="59">
        <v>640</v>
      </c>
      <c r="G173" s="59">
        <v>230</v>
      </c>
      <c r="H173" s="59">
        <v>0</v>
      </c>
      <c r="I173" s="59">
        <v>350</v>
      </c>
    </row>
    <row r="174" spans="2:9" x14ac:dyDescent="0.25">
      <c r="B174" s="58">
        <v>44256</v>
      </c>
      <c r="C174" s="59">
        <v>700</v>
      </c>
      <c r="D174" s="59">
        <v>800</v>
      </c>
      <c r="E174" s="59">
        <v>720</v>
      </c>
      <c r="F174" s="59">
        <v>640</v>
      </c>
      <c r="G174" s="59">
        <v>230</v>
      </c>
      <c r="H174" s="59">
        <v>0</v>
      </c>
      <c r="I174" s="59">
        <v>350</v>
      </c>
    </row>
    <row r="175" spans="2:9" x14ac:dyDescent="0.25">
      <c r="B175" s="58">
        <v>44287</v>
      </c>
      <c r="C175" s="59">
        <v>700</v>
      </c>
      <c r="D175" s="59">
        <v>800</v>
      </c>
      <c r="E175" s="59">
        <v>720</v>
      </c>
      <c r="F175" s="59">
        <v>640</v>
      </c>
      <c r="G175" s="59">
        <v>230</v>
      </c>
      <c r="H175" s="59">
        <v>0</v>
      </c>
      <c r="I175" s="59">
        <v>350</v>
      </c>
    </row>
    <row r="176" spans="2:9" x14ac:dyDescent="0.25">
      <c r="B176" s="58">
        <v>44317</v>
      </c>
      <c r="C176" s="59">
        <v>700</v>
      </c>
      <c r="D176" s="59">
        <v>800</v>
      </c>
      <c r="E176" s="59">
        <v>720</v>
      </c>
      <c r="F176" s="59">
        <v>640</v>
      </c>
      <c r="G176" s="59">
        <v>230</v>
      </c>
      <c r="H176" s="59">
        <v>0</v>
      </c>
      <c r="I176" s="59">
        <v>350</v>
      </c>
    </row>
    <row r="177" spans="2:9" x14ac:dyDescent="0.25">
      <c r="B177" s="58">
        <v>44348</v>
      </c>
      <c r="C177" s="59">
        <v>700</v>
      </c>
      <c r="D177" s="59">
        <v>800</v>
      </c>
      <c r="E177" s="59">
        <v>720</v>
      </c>
      <c r="F177" s="59">
        <v>640</v>
      </c>
      <c r="G177" s="59">
        <v>230</v>
      </c>
      <c r="H177" s="59">
        <v>0</v>
      </c>
      <c r="I177" s="59">
        <v>350</v>
      </c>
    </row>
    <row r="178" spans="2:9" x14ac:dyDescent="0.25">
      <c r="B178" s="58">
        <v>44378</v>
      </c>
      <c r="C178" s="59">
        <v>700</v>
      </c>
      <c r="D178" s="59">
        <v>800</v>
      </c>
      <c r="E178" s="59">
        <v>720</v>
      </c>
      <c r="F178" s="59">
        <v>640</v>
      </c>
      <c r="G178" s="59">
        <v>230</v>
      </c>
      <c r="H178" s="59">
        <v>0</v>
      </c>
      <c r="I178" s="59">
        <v>350</v>
      </c>
    </row>
    <row r="179" spans="2:9" x14ac:dyDescent="0.25">
      <c r="B179" s="58">
        <v>44409</v>
      </c>
      <c r="C179" s="59">
        <v>700</v>
      </c>
      <c r="D179" s="59">
        <v>800</v>
      </c>
      <c r="E179" s="59">
        <v>720</v>
      </c>
      <c r="F179" s="59">
        <v>640</v>
      </c>
      <c r="G179" s="59">
        <v>230</v>
      </c>
      <c r="H179" s="59">
        <v>0</v>
      </c>
      <c r="I179" s="59">
        <v>350</v>
      </c>
    </row>
    <row r="180" spans="2:9" x14ac:dyDescent="0.25">
      <c r="B180" s="58">
        <v>44440</v>
      </c>
      <c r="C180" s="59">
        <v>700</v>
      </c>
      <c r="D180" s="59">
        <v>800</v>
      </c>
      <c r="E180" s="59">
        <v>720</v>
      </c>
      <c r="F180" s="59">
        <v>640</v>
      </c>
      <c r="G180" s="59">
        <v>230</v>
      </c>
      <c r="H180" s="59">
        <v>0</v>
      </c>
      <c r="I180" s="59">
        <v>350</v>
      </c>
    </row>
    <row r="181" spans="2:9" x14ac:dyDescent="0.25">
      <c r="B181" s="58">
        <v>44470</v>
      </c>
      <c r="C181" s="59">
        <v>700</v>
      </c>
      <c r="D181" s="59">
        <v>800</v>
      </c>
      <c r="E181" s="59">
        <v>720</v>
      </c>
      <c r="F181" s="59">
        <v>640</v>
      </c>
      <c r="G181" s="59">
        <v>230</v>
      </c>
      <c r="H181" s="59">
        <v>0</v>
      </c>
      <c r="I181" s="59">
        <v>350</v>
      </c>
    </row>
    <row r="182" spans="2:9" x14ac:dyDescent="0.25">
      <c r="B182" s="58">
        <v>44501</v>
      </c>
      <c r="C182" s="59">
        <v>700</v>
      </c>
      <c r="D182" s="59">
        <v>800</v>
      </c>
      <c r="E182" s="59">
        <v>720</v>
      </c>
      <c r="F182" s="59">
        <v>640</v>
      </c>
      <c r="G182" s="59">
        <v>230</v>
      </c>
      <c r="H182" s="59">
        <v>0</v>
      </c>
      <c r="I182" s="59">
        <v>350</v>
      </c>
    </row>
    <row r="183" spans="2:9" x14ac:dyDescent="0.25">
      <c r="B183" s="58">
        <v>44531</v>
      </c>
      <c r="C183" s="59">
        <v>700</v>
      </c>
      <c r="D183" s="59">
        <v>800</v>
      </c>
      <c r="E183" s="59">
        <v>720</v>
      </c>
      <c r="F183" s="59">
        <v>640</v>
      </c>
      <c r="G183" s="59">
        <v>230</v>
      </c>
      <c r="H183" s="59">
        <v>0</v>
      </c>
      <c r="I183" s="59">
        <v>350</v>
      </c>
    </row>
    <row r="186" spans="2:9" x14ac:dyDescent="0.25">
      <c r="B186" t="s">
        <v>184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83BDB-B80D-4C54-BD28-7D6A7B3FBB6E}">
  <sheetPr>
    <tabColor rgb="FF92D050"/>
  </sheetPr>
  <dimension ref="B2:N21"/>
  <sheetViews>
    <sheetView showGridLines="0" tabSelected="1" zoomScale="90" zoomScaleNormal="90" workbookViewId="0">
      <selection activeCell="L21" sqref="L21"/>
    </sheetView>
  </sheetViews>
  <sheetFormatPr baseColWidth="10" defaultColWidth="11.42578125" defaultRowHeight="15" x14ac:dyDescent="0.25"/>
  <cols>
    <col min="1" max="1" width="7.5703125" customWidth="1"/>
  </cols>
  <sheetData>
    <row r="2" spans="2:14" x14ac:dyDescent="0.25">
      <c r="B2" s="1" t="s">
        <v>185</v>
      </c>
    </row>
    <row r="3" spans="2:14" x14ac:dyDescent="0.25">
      <c r="B3" s="3" t="s">
        <v>186</v>
      </c>
    </row>
    <row r="5" spans="2:14" x14ac:dyDescent="0.25">
      <c r="B5" s="60" t="s">
        <v>20</v>
      </c>
      <c r="C5" s="61" t="s">
        <v>3</v>
      </c>
      <c r="D5" s="61" t="s">
        <v>4</v>
      </c>
      <c r="E5" s="61" t="s">
        <v>5</v>
      </c>
      <c r="F5" s="61" t="s">
        <v>6</v>
      </c>
      <c r="G5" s="61" t="s">
        <v>7</v>
      </c>
      <c r="H5" s="61" t="s">
        <v>8</v>
      </c>
      <c r="I5" s="61" t="s">
        <v>9</v>
      </c>
      <c r="J5" s="61" t="s">
        <v>10</v>
      </c>
      <c r="K5" s="61" t="s">
        <v>11</v>
      </c>
      <c r="L5" s="61" t="s">
        <v>12</v>
      </c>
      <c r="M5" s="61" t="s">
        <v>13</v>
      </c>
      <c r="N5" s="61" t="s">
        <v>14</v>
      </c>
    </row>
    <row r="6" spans="2:14" x14ac:dyDescent="0.25">
      <c r="B6" s="4">
        <v>2007</v>
      </c>
      <c r="C6" s="62"/>
      <c r="D6" s="62"/>
      <c r="E6" s="62"/>
      <c r="F6" s="62"/>
      <c r="G6" s="63">
        <v>0.16200000000000001</v>
      </c>
      <c r="H6" s="63">
        <v>0.14599999999999999</v>
      </c>
      <c r="I6" s="63">
        <v>0.13</v>
      </c>
      <c r="J6" s="63">
        <v>0.122</v>
      </c>
      <c r="K6" s="63">
        <v>0.113</v>
      </c>
      <c r="L6" s="63">
        <v>0.128</v>
      </c>
      <c r="M6" s="63">
        <v>0.14299999999999999</v>
      </c>
      <c r="N6" s="63">
        <v>0.128</v>
      </c>
    </row>
    <row r="7" spans="2:14" x14ac:dyDescent="0.25">
      <c r="B7" s="4">
        <v>2008</v>
      </c>
      <c r="C7" s="63">
        <v>0.126</v>
      </c>
      <c r="D7" s="63">
        <v>0.125</v>
      </c>
      <c r="E7" s="63">
        <v>0.122</v>
      </c>
      <c r="F7" s="63">
        <v>0.12</v>
      </c>
      <c r="G7" s="63">
        <v>0.156</v>
      </c>
      <c r="H7" s="63">
        <v>0.155</v>
      </c>
      <c r="I7" s="63">
        <v>0.153</v>
      </c>
      <c r="J7" s="63">
        <v>0.151</v>
      </c>
      <c r="K7" s="63">
        <v>0.16500000000000001</v>
      </c>
      <c r="L7" s="63">
        <v>0.14399999999999999</v>
      </c>
      <c r="M7" s="63">
        <v>0.11899999999999999</v>
      </c>
      <c r="N7" s="63">
        <v>0.11600000000000001</v>
      </c>
    </row>
    <row r="8" spans="2:14" x14ac:dyDescent="0.25">
      <c r="B8" s="4">
        <v>2009</v>
      </c>
      <c r="C8" s="63">
        <v>0.13100000000000001</v>
      </c>
      <c r="D8" s="63">
        <v>0.123</v>
      </c>
      <c r="E8" s="63">
        <v>0.13700000000000001</v>
      </c>
      <c r="F8" s="63">
        <v>0.14499999999999999</v>
      </c>
      <c r="G8" s="63">
        <v>0.152</v>
      </c>
      <c r="H8" s="63">
        <v>0.159</v>
      </c>
      <c r="I8" s="63">
        <v>0.16500000000000001</v>
      </c>
      <c r="J8" s="63">
        <v>0.17199999999999999</v>
      </c>
      <c r="K8" s="63">
        <v>0.16900000000000001</v>
      </c>
      <c r="L8" s="63">
        <v>0.16500000000000001</v>
      </c>
      <c r="M8" s="63">
        <v>0.16900000000000001</v>
      </c>
      <c r="N8" s="63">
        <v>0.17199999999999999</v>
      </c>
    </row>
    <row r="9" spans="2:14" x14ac:dyDescent="0.25">
      <c r="B9" s="4">
        <v>2010</v>
      </c>
      <c r="C9" s="63">
        <v>0.17499999999999999</v>
      </c>
      <c r="D9" s="63">
        <v>0.17799999999999999</v>
      </c>
      <c r="E9" s="63">
        <v>0.17699999999999999</v>
      </c>
      <c r="F9" s="63">
        <v>0.17699999999999999</v>
      </c>
      <c r="G9" s="63">
        <v>0.16300000000000001</v>
      </c>
      <c r="H9" s="63">
        <v>0.18099999999999999</v>
      </c>
      <c r="I9" s="63">
        <v>0.19500000000000001</v>
      </c>
      <c r="J9" s="63">
        <v>0.16900000000000001</v>
      </c>
      <c r="K9" s="63">
        <v>0.185</v>
      </c>
      <c r="L9" s="63">
        <v>0.17699999999999999</v>
      </c>
      <c r="M9" s="63">
        <v>0.19600000000000001</v>
      </c>
      <c r="N9" s="63">
        <v>0.188</v>
      </c>
    </row>
    <row r="10" spans="2:14" x14ac:dyDescent="0.25">
      <c r="B10" s="4">
        <v>2011</v>
      </c>
      <c r="C10" s="63">
        <v>0.20499999999999999</v>
      </c>
      <c r="D10" s="63">
        <v>0.19899999999999998</v>
      </c>
      <c r="E10" s="63">
        <v>0.19400000000000001</v>
      </c>
      <c r="F10" s="63">
        <v>0.20799999999999999</v>
      </c>
      <c r="G10" s="63">
        <v>0.20300000000000001</v>
      </c>
      <c r="H10" s="63">
        <v>0.20100000000000001</v>
      </c>
      <c r="I10" s="63">
        <v>0.19899999999999998</v>
      </c>
      <c r="J10" s="63">
        <v>0.223</v>
      </c>
      <c r="K10" s="63">
        <v>0.222</v>
      </c>
      <c r="L10" s="63">
        <v>0.23599999999999999</v>
      </c>
      <c r="M10" s="63">
        <v>0.223</v>
      </c>
      <c r="N10" s="63">
        <v>0.23599999999999999</v>
      </c>
    </row>
    <row r="11" spans="2:14" x14ac:dyDescent="0.25">
      <c r="B11" s="4">
        <v>2012</v>
      </c>
      <c r="C11" s="63">
        <v>0.23300000000000001</v>
      </c>
      <c r="D11" s="63">
        <v>0.27699999999999997</v>
      </c>
      <c r="E11" s="63">
        <v>0.22699999999999998</v>
      </c>
      <c r="F11" s="63">
        <v>0.245</v>
      </c>
      <c r="G11" s="63">
        <v>0.23899999999999999</v>
      </c>
      <c r="H11" s="63">
        <v>0.23300000000000001</v>
      </c>
      <c r="I11" s="63">
        <v>0.21800000000000003</v>
      </c>
      <c r="J11" s="63">
        <v>0.20300000000000001</v>
      </c>
      <c r="K11" s="63">
        <v>0.20550000000000002</v>
      </c>
      <c r="L11" s="63">
        <v>0.20799999999999999</v>
      </c>
      <c r="M11" s="63">
        <v>0.20350000000000001</v>
      </c>
      <c r="N11" s="63">
        <v>0.19900000000000001</v>
      </c>
    </row>
    <row r="12" spans="2:14" x14ac:dyDescent="0.25">
      <c r="B12" s="4" t="s">
        <v>187</v>
      </c>
      <c r="C12" s="64">
        <v>0.21</v>
      </c>
      <c r="D12" s="64">
        <v>0.21</v>
      </c>
      <c r="E12" s="63">
        <v>0.21</v>
      </c>
      <c r="F12" s="64">
        <v>0.192</v>
      </c>
      <c r="G12" s="64">
        <v>0.192</v>
      </c>
      <c r="H12" s="63">
        <v>0.192</v>
      </c>
      <c r="I12" s="64">
        <v>0.22800000000000001</v>
      </c>
      <c r="J12" s="64">
        <v>0.22800000000000001</v>
      </c>
      <c r="K12" s="63">
        <v>0.22800000000000001</v>
      </c>
      <c r="L12" s="64">
        <v>0.23799999999999999</v>
      </c>
      <c r="M12" s="64">
        <v>0.23799999999999999</v>
      </c>
      <c r="N12" s="63">
        <v>0.23799999999999999</v>
      </c>
    </row>
    <row r="13" spans="2:14" x14ac:dyDescent="0.25">
      <c r="B13" s="4" t="s">
        <v>188</v>
      </c>
      <c r="C13" s="64">
        <v>0.23499999999999999</v>
      </c>
      <c r="D13" s="64">
        <v>0.23499999999999999</v>
      </c>
      <c r="E13" s="63">
        <v>0.23499999999999999</v>
      </c>
      <c r="F13" s="64">
        <v>0.22800000000000001</v>
      </c>
      <c r="G13" s="64">
        <v>0.22800000000000001</v>
      </c>
      <c r="H13" s="63">
        <v>0.22800000000000001</v>
      </c>
      <c r="I13" s="64">
        <v>0.23400000000000001</v>
      </c>
      <c r="J13" s="64">
        <v>0.23400000000000001</v>
      </c>
      <c r="K13" s="63">
        <v>0.23400000000000001</v>
      </c>
      <c r="L13" s="64">
        <f>IF(N13="","",N13)</f>
        <v>0.27200000000000002</v>
      </c>
      <c r="M13" s="64">
        <f>IF(N13="","",N13)</f>
        <v>0.27200000000000002</v>
      </c>
      <c r="N13" s="65">
        <v>0.27200000000000002</v>
      </c>
    </row>
    <row r="14" spans="2:14" x14ac:dyDescent="0.25">
      <c r="B14" s="4" t="s">
        <v>189</v>
      </c>
      <c r="C14" s="64">
        <v>0.245</v>
      </c>
      <c r="D14" s="64">
        <v>0.245</v>
      </c>
      <c r="E14" s="63">
        <v>0.245</v>
      </c>
      <c r="F14" s="64">
        <v>0.26700000000000002</v>
      </c>
      <c r="G14" s="64">
        <v>0.26700000000000002</v>
      </c>
      <c r="H14" s="63">
        <v>0.26700000000000002</v>
      </c>
      <c r="I14" s="64">
        <v>0.28699999999999998</v>
      </c>
      <c r="J14" s="64">
        <v>0.28699999999999998</v>
      </c>
      <c r="K14" s="63">
        <v>0.28699999999999998</v>
      </c>
      <c r="L14" s="64">
        <v>0.27600000000000002</v>
      </c>
      <c r="M14" s="64">
        <v>0.27600000000000002</v>
      </c>
      <c r="N14" s="65">
        <v>0.27600000000000002</v>
      </c>
    </row>
    <row r="15" spans="2:14" x14ac:dyDescent="0.25">
      <c r="B15" s="4" t="s">
        <v>190</v>
      </c>
      <c r="C15" s="64">
        <v>0.28000000000000003</v>
      </c>
      <c r="D15" s="64">
        <v>0.28000000000000003</v>
      </c>
      <c r="E15" s="63">
        <v>0.28000000000000003</v>
      </c>
      <c r="F15" s="64">
        <v>0.30199999999999999</v>
      </c>
      <c r="G15" s="64">
        <v>0.30199999999999999</v>
      </c>
      <c r="H15" s="63">
        <v>0.30199999999999999</v>
      </c>
      <c r="I15" s="64">
        <v>0.28399999999999997</v>
      </c>
      <c r="J15" s="64">
        <v>0.28399999999999997</v>
      </c>
      <c r="K15" s="63">
        <v>0.28399999999999997</v>
      </c>
      <c r="L15" s="64">
        <v>0.34599999999999997</v>
      </c>
      <c r="M15" s="64">
        <v>0.34599999999999997</v>
      </c>
      <c r="N15" s="65">
        <v>0.34599999999999997</v>
      </c>
    </row>
    <row r="16" spans="2:14" x14ac:dyDescent="0.25">
      <c r="B16" s="4" t="s">
        <v>191</v>
      </c>
      <c r="C16" s="64">
        <v>0.314</v>
      </c>
      <c r="D16" s="64">
        <v>0.314</v>
      </c>
      <c r="E16" s="63">
        <v>0.314</v>
      </c>
      <c r="F16" s="64">
        <v>0.30299999999999999</v>
      </c>
      <c r="G16" s="64">
        <v>0.30299999999999999</v>
      </c>
      <c r="H16" s="63">
        <v>0.30299999999999999</v>
      </c>
      <c r="I16" s="64">
        <v>0.26</v>
      </c>
      <c r="J16" s="64">
        <v>0.26</v>
      </c>
      <c r="K16" s="63">
        <v>0.26</v>
      </c>
      <c r="L16" s="64">
        <v>0.23699999999999999</v>
      </c>
      <c r="M16" s="64">
        <v>0.23699999999999999</v>
      </c>
      <c r="N16" s="65">
        <v>0.23699999999999999</v>
      </c>
    </row>
    <row r="17" spans="2:14" x14ac:dyDescent="0.25">
      <c r="B17" s="4" t="s">
        <v>192</v>
      </c>
      <c r="C17" s="64">
        <v>0.28499999999999998</v>
      </c>
      <c r="D17" s="64">
        <v>0.28499999999999998</v>
      </c>
      <c r="E17" s="63">
        <v>0.28499999999999998</v>
      </c>
      <c r="F17" s="64">
        <v>0.255</v>
      </c>
      <c r="G17" s="64">
        <v>0.255</v>
      </c>
      <c r="H17" s="63">
        <v>0.255</v>
      </c>
      <c r="I17" s="64">
        <v>0.25800000000000001</v>
      </c>
      <c r="J17" s="64">
        <v>0.25800000000000001</v>
      </c>
      <c r="K17" s="63">
        <v>0.25800000000000001</v>
      </c>
      <c r="L17" s="64">
        <v>0.27100000000000002</v>
      </c>
      <c r="M17" s="64">
        <v>0.27100000000000002</v>
      </c>
      <c r="N17" s="65">
        <v>0.27100000000000002</v>
      </c>
    </row>
    <row r="18" spans="2:14" x14ac:dyDescent="0.25">
      <c r="B18" s="4" t="s">
        <v>193</v>
      </c>
      <c r="C18" s="64">
        <v>0.245</v>
      </c>
      <c r="D18" s="64">
        <v>0.245</v>
      </c>
      <c r="E18" s="63">
        <v>0.245</v>
      </c>
      <c r="F18" s="64">
        <v>0.25700000000000001</v>
      </c>
      <c r="G18" s="64">
        <v>0.25700000000000001</v>
      </c>
      <c r="H18" s="63">
        <v>0.25700000000000001</v>
      </c>
      <c r="I18" s="64">
        <v>0.26600000000000001</v>
      </c>
      <c r="J18" s="64">
        <v>0.26600000000000001</v>
      </c>
      <c r="K18" s="63">
        <v>0.26600000000000001</v>
      </c>
      <c r="L18" s="64">
        <v>0.32700000000000001</v>
      </c>
      <c r="M18" s="64">
        <v>0.32700000000000001</v>
      </c>
      <c r="N18" s="65">
        <v>0.32700000000000001</v>
      </c>
    </row>
    <row r="19" spans="2:14" ht="22.5" customHeight="1" x14ac:dyDescent="0.25">
      <c r="B19" s="4" t="s">
        <v>194</v>
      </c>
      <c r="C19" s="64">
        <v>0.35200000000000004</v>
      </c>
      <c r="D19" s="64">
        <v>0.35200000000000004</v>
      </c>
      <c r="E19" s="63">
        <v>0.35200000000000004</v>
      </c>
      <c r="F19" s="64" t="s">
        <v>195</v>
      </c>
      <c r="G19" s="64" t="s">
        <v>195</v>
      </c>
      <c r="H19" s="63" t="s">
        <v>195</v>
      </c>
      <c r="I19" s="64" t="s">
        <v>195</v>
      </c>
      <c r="J19" s="64" t="s">
        <v>195</v>
      </c>
      <c r="K19" s="63" t="s">
        <v>195</v>
      </c>
      <c r="L19" s="64">
        <v>0.36499999999999999</v>
      </c>
      <c r="M19" s="64">
        <v>0.36499999999999999</v>
      </c>
      <c r="N19" s="65">
        <v>0.36499999999999999</v>
      </c>
    </row>
    <row r="20" spans="2:14" ht="22.5" customHeight="1" x14ac:dyDescent="0.25">
      <c r="B20" s="4" t="s">
        <v>196</v>
      </c>
      <c r="C20" s="64">
        <v>0.35100000000000003</v>
      </c>
      <c r="D20" s="64">
        <v>0.35100000000000003</v>
      </c>
      <c r="E20" s="63">
        <v>0.35100000000000003</v>
      </c>
      <c r="F20" s="64" t="s">
        <v>195</v>
      </c>
      <c r="G20" s="64" t="s">
        <v>195</v>
      </c>
      <c r="H20" s="63" t="s">
        <v>195</v>
      </c>
      <c r="I20" s="64">
        <v>0.29899999999999999</v>
      </c>
      <c r="J20" s="64">
        <v>0.29899999999999999</v>
      </c>
      <c r="K20" s="63">
        <v>0.29899999999999999</v>
      </c>
      <c r="L20" s="64"/>
      <c r="M20" s="64"/>
      <c r="N20" s="64"/>
    </row>
    <row r="21" spans="2:14" x14ac:dyDescent="0.25">
      <c r="B21" s="3" t="s">
        <v>197</v>
      </c>
    </row>
  </sheetData>
  <phoneticPr fontId="29" type="noConversion"/>
  <conditionalFormatting sqref="N13">
    <cfRule type="cellIs" dxfId="23" priority="10" operator="equal">
      <formula>""</formula>
    </cfRule>
  </conditionalFormatting>
  <conditionalFormatting sqref="N14:N15">
    <cfRule type="cellIs" dxfId="22" priority="9" operator="equal">
      <formula>""</formula>
    </cfRule>
  </conditionalFormatting>
  <conditionalFormatting sqref="N16">
    <cfRule type="cellIs" dxfId="21" priority="8" operator="equal">
      <formula>""</formula>
    </cfRule>
  </conditionalFormatting>
  <conditionalFormatting sqref="N17">
    <cfRule type="cellIs" dxfId="20" priority="6" operator="equal">
      <formula>""</formula>
    </cfRule>
  </conditionalFormatting>
  <conditionalFormatting sqref="N18:N19">
    <cfRule type="cellIs" dxfId="19" priority="3" operator="equal">
      <formula>""</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5D19-5FD6-43BD-ABD4-809314E40C3B}">
  <sheetPr>
    <tabColor rgb="FF92D050"/>
  </sheetPr>
  <dimension ref="B2:Q6"/>
  <sheetViews>
    <sheetView showGridLines="0" zoomScale="90" zoomScaleNormal="90" workbookViewId="0">
      <selection activeCell="K28" sqref="K28"/>
    </sheetView>
  </sheetViews>
  <sheetFormatPr baseColWidth="10" defaultColWidth="11.42578125" defaultRowHeight="15" x14ac:dyDescent="0.25"/>
  <cols>
    <col min="1" max="1" width="7.5703125" style="91" customWidth="1"/>
    <col min="2" max="2" width="28.140625" style="91" bestFit="1" customWidth="1"/>
    <col min="3" max="16384" width="11.42578125" style="91"/>
  </cols>
  <sheetData>
    <row r="2" spans="2:17" x14ac:dyDescent="0.25">
      <c r="B2" s="90" t="s">
        <v>198</v>
      </c>
    </row>
    <row r="4" spans="2:17" x14ac:dyDescent="0.25">
      <c r="B4" s="3"/>
      <c r="C4" s="92">
        <v>41275</v>
      </c>
      <c r="D4" s="92">
        <v>41395</v>
      </c>
      <c r="E4" s="92">
        <v>41579</v>
      </c>
      <c r="F4" s="92">
        <v>41640</v>
      </c>
      <c r="G4" s="92">
        <v>41730</v>
      </c>
      <c r="H4" s="92">
        <v>41944</v>
      </c>
      <c r="I4" s="92">
        <v>42005</v>
      </c>
      <c r="J4" s="92">
        <v>42125</v>
      </c>
      <c r="K4" s="92">
        <v>42309</v>
      </c>
      <c r="L4" s="92">
        <v>42704</v>
      </c>
      <c r="M4" s="92">
        <v>43069</v>
      </c>
      <c r="N4" s="92">
        <v>43405</v>
      </c>
      <c r="O4" s="92">
        <v>43770</v>
      </c>
      <c r="P4" s="92">
        <v>44136</v>
      </c>
      <c r="Q4" s="92">
        <v>44501</v>
      </c>
    </row>
    <row r="5" spans="2:17" x14ac:dyDescent="0.25">
      <c r="B5" s="93" t="s">
        <v>199</v>
      </c>
      <c r="C5" s="4">
        <v>4.4000000000000004</v>
      </c>
      <c r="D5" s="4">
        <v>4.4000000000000004</v>
      </c>
      <c r="E5" s="4">
        <v>4.4000000000000004</v>
      </c>
      <c r="F5" s="4">
        <v>4.4000000000000004</v>
      </c>
      <c r="G5" s="4">
        <v>4.4000000000000004</v>
      </c>
      <c r="H5" s="4">
        <v>4.3</v>
      </c>
      <c r="I5" s="4">
        <v>4.3</v>
      </c>
      <c r="J5" s="4">
        <v>4.3</v>
      </c>
      <c r="K5" s="4">
        <v>4.4000000000000004</v>
      </c>
      <c r="L5" s="4">
        <v>4.3</v>
      </c>
      <c r="M5" s="94">
        <v>4.5</v>
      </c>
      <c r="N5" s="94">
        <v>4.3</v>
      </c>
      <c r="O5" s="94">
        <v>4.5999999999999996</v>
      </c>
      <c r="P5" s="94">
        <v>5</v>
      </c>
      <c r="Q5" s="94">
        <v>5.0999999999999996</v>
      </c>
    </row>
    <row r="6" spans="2:17" x14ac:dyDescent="0.25">
      <c r="B6" s="93" t="s">
        <v>200</v>
      </c>
      <c r="C6" s="4">
        <v>4.7</v>
      </c>
      <c r="D6" s="4">
        <v>4.5999999999999996</v>
      </c>
      <c r="E6" s="4">
        <v>4.5999999999999996</v>
      </c>
      <c r="F6" s="4">
        <v>4.5999999999999996</v>
      </c>
      <c r="G6" s="4">
        <v>4.7</v>
      </c>
      <c r="H6" s="4">
        <v>4.7</v>
      </c>
      <c r="I6" s="4">
        <v>4.5999999999999996</v>
      </c>
      <c r="J6" s="4">
        <v>4.5999999999999996</v>
      </c>
      <c r="K6" s="4">
        <v>4.7</v>
      </c>
      <c r="L6" s="4">
        <v>4.9000000000000004</v>
      </c>
      <c r="M6" s="94">
        <v>4.9000000000000004</v>
      </c>
      <c r="N6" s="94">
        <v>4.8</v>
      </c>
      <c r="O6" s="94">
        <v>5</v>
      </c>
      <c r="P6" s="94">
        <v>5.3</v>
      </c>
      <c r="Q6" s="94">
        <v>5.3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0B958-1B3D-4743-9360-8C0F7C52E076}">
  <sheetPr>
    <tabColor rgb="FF92D050"/>
  </sheetPr>
  <dimension ref="B1:Q16"/>
  <sheetViews>
    <sheetView showGridLines="0" zoomScale="90" zoomScaleNormal="90" workbookViewId="0">
      <selection activeCell="C17" sqref="C17"/>
    </sheetView>
  </sheetViews>
  <sheetFormatPr baseColWidth="10" defaultColWidth="11.42578125" defaultRowHeight="15" x14ac:dyDescent="0.25"/>
  <cols>
    <col min="1" max="1" width="7.5703125" style="69" customWidth="1"/>
    <col min="2" max="16384" width="11.42578125" style="69"/>
  </cols>
  <sheetData>
    <row r="1" spans="2:17" x14ac:dyDescent="0.25">
      <c r="B1" s="91"/>
      <c r="C1" s="91"/>
      <c r="D1" s="91"/>
      <c r="E1" s="91"/>
      <c r="F1" s="91"/>
      <c r="G1" s="91"/>
      <c r="H1" s="91"/>
      <c r="I1" s="91"/>
      <c r="J1" s="91"/>
      <c r="K1" s="191"/>
      <c r="L1" s="91"/>
      <c r="M1" s="91"/>
      <c r="N1" s="91"/>
      <c r="O1" s="91"/>
      <c r="P1" s="91"/>
      <c r="Q1" s="91"/>
    </row>
    <row r="2" spans="2:17" x14ac:dyDescent="0.25">
      <c r="B2" s="1" t="s">
        <v>2</v>
      </c>
      <c r="C2" s="91"/>
      <c r="D2" s="91"/>
      <c r="E2" s="91"/>
      <c r="F2" s="91"/>
      <c r="G2" s="91"/>
      <c r="H2" s="91"/>
      <c r="I2" s="91"/>
      <c r="J2" s="91"/>
      <c r="K2" s="91"/>
      <c r="L2" s="91"/>
      <c r="M2" s="91"/>
      <c r="N2" s="91"/>
      <c r="O2" s="91"/>
      <c r="P2" s="91"/>
      <c r="Q2" s="91"/>
    </row>
    <row r="4" spans="2:17" x14ac:dyDescent="0.25">
      <c r="B4" s="70"/>
      <c r="C4" s="72">
        <v>2007</v>
      </c>
      <c r="D4" s="72">
        <v>2008</v>
      </c>
      <c r="E4" s="72">
        <v>2009</v>
      </c>
      <c r="F4" s="72">
        <v>2010</v>
      </c>
      <c r="G4" s="72">
        <v>2011</v>
      </c>
      <c r="H4" s="72">
        <v>2012</v>
      </c>
      <c r="I4" s="72">
        <v>2013</v>
      </c>
      <c r="J4" s="73">
        <v>2014</v>
      </c>
      <c r="K4" s="73">
        <v>2015</v>
      </c>
      <c r="L4" s="73">
        <v>2016</v>
      </c>
      <c r="M4" s="73">
        <v>2017</v>
      </c>
      <c r="N4" s="73">
        <v>2018</v>
      </c>
      <c r="O4" s="73">
        <v>2019</v>
      </c>
      <c r="P4" s="73">
        <v>2020</v>
      </c>
      <c r="Q4" s="73">
        <v>2021</v>
      </c>
    </row>
    <row r="5" spans="2:17" x14ac:dyDescent="0.25">
      <c r="B5" s="74" t="s">
        <v>3</v>
      </c>
      <c r="C5" s="24"/>
      <c r="D5" s="24">
        <v>4360868</v>
      </c>
      <c r="E5" s="24">
        <v>4464382</v>
      </c>
      <c r="F5" s="24">
        <v>4629028</v>
      </c>
      <c r="G5" s="24">
        <v>4681492</v>
      </c>
      <c r="H5" s="24">
        <v>4650632</v>
      </c>
      <c r="I5" s="24">
        <v>4717853</v>
      </c>
      <c r="J5" s="75">
        <v>4710384</v>
      </c>
      <c r="K5" s="75">
        <v>4696402</v>
      </c>
      <c r="L5" s="75">
        <v>4635271</v>
      </c>
      <c r="M5" s="75">
        <v>4688157</v>
      </c>
      <c r="N5" s="75">
        <v>4608201</v>
      </c>
      <c r="O5" s="75">
        <v>5930106</v>
      </c>
      <c r="P5" s="75">
        <v>5313710</v>
      </c>
      <c r="Q5" s="75">
        <v>3452821</v>
      </c>
    </row>
    <row r="6" spans="2:17" x14ac:dyDescent="0.25">
      <c r="B6" s="74" t="s">
        <v>4</v>
      </c>
      <c r="C6" s="24"/>
      <c r="D6" s="24">
        <v>4177085</v>
      </c>
      <c r="E6" s="24">
        <v>4140902</v>
      </c>
      <c r="F6" s="24">
        <v>4258127</v>
      </c>
      <c r="G6" s="24">
        <v>4388974</v>
      </c>
      <c r="H6" s="24">
        <v>4315468</v>
      </c>
      <c r="I6" s="24">
        <v>4354663</v>
      </c>
      <c r="J6" s="75">
        <v>4385191</v>
      </c>
      <c r="K6" s="75">
        <v>4405026</v>
      </c>
      <c r="L6" s="75">
        <v>4399329</v>
      </c>
      <c r="M6" s="75">
        <v>4436450</v>
      </c>
      <c r="N6" s="75">
        <v>4358303</v>
      </c>
      <c r="O6" s="75">
        <v>5483571</v>
      </c>
      <c r="P6" s="75">
        <v>5007151</v>
      </c>
      <c r="Q6" s="75">
        <v>3483768</v>
      </c>
    </row>
    <row r="7" spans="2:17" x14ac:dyDescent="0.25">
      <c r="B7" s="74" t="s">
        <v>5</v>
      </c>
      <c r="C7" s="24"/>
      <c r="D7" s="24">
        <v>4440112</v>
      </c>
      <c r="E7" s="24">
        <v>4616047</v>
      </c>
      <c r="F7" s="24">
        <v>4625034</v>
      </c>
      <c r="G7" s="24">
        <v>4815375</v>
      </c>
      <c r="H7" s="24">
        <v>4800178</v>
      </c>
      <c r="I7" s="24">
        <v>4837954</v>
      </c>
      <c r="J7" s="75">
        <v>4881917</v>
      </c>
      <c r="K7" s="75">
        <v>4842398</v>
      </c>
      <c r="L7" s="75">
        <v>4775596</v>
      </c>
      <c r="M7" s="75">
        <v>5045208</v>
      </c>
      <c r="N7" s="75">
        <v>5955232</v>
      </c>
      <c r="O7" s="75">
        <v>6066672</v>
      </c>
      <c r="P7" s="75">
        <v>4562926</v>
      </c>
      <c r="Q7" s="75">
        <v>3500633</v>
      </c>
    </row>
    <row r="8" spans="2:17" x14ac:dyDescent="0.25">
      <c r="B8" s="74" t="s">
        <v>6</v>
      </c>
      <c r="C8" s="24">
        <v>4169317</v>
      </c>
      <c r="D8" s="24">
        <v>4468988</v>
      </c>
      <c r="E8" s="24">
        <v>4548749</v>
      </c>
      <c r="F8" s="24">
        <v>4773320</v>
      </c>
      <c r="G8" s="24">
        <v>4832439</v>
      </c>
      <c r="H8" s="24">
        <v>4791477</v>
      </c>
      <c r="I8" s="24">
        <v>4915520</v>
      </c>
      <c r="J8" s="75">
        <v>4906450</v>
      </c>
      <c r="K8" s="75">
        <v>4867275</v>
      </c>
      <c r="L8" s="75">
        <v>4804782</v>
      </c>
      <c r="M8" s="75">
        <v>5074998</v>
      </c>
      <c r="N8" s="75">
        <v>6035199</v>
      </c>
      <c r="O8" s="75">
        <v>6106877</v>
      </c>
      <c r="P8" s="75">
        <v>1996548</v>
      </c>
      <c r="Q8" s="75">
        <v>2557460</v>
      </c>
    </row>
    <row r="9" spans="2:17" x14ac:dyDescent="0.25">
      <c r="B9" s="74" t="s">
        <v>7</v>
      </c>
      <c r="C9" s="24">
        <v>4143552</v>
      </c>
      <c r="D9" s="24">
        <v>4411497</v>
      </c>
      <c r="E9" s="24">
        <v>4604695</v>
      </c>
      <c r="F9" s="24">
        <v>4899142</v>
      </c>
      <c r="G9" s="24">
        <v>4899321</v>
      </c>
      <c r="H9" s="24">
        <v>4848235</v>
      </c>
      <c r="I9" s="24">
        <v>4898865</v>
      </c>
      <c r="J9" s="75">
        <v>4965486</v>
      </c>
      <c r="K9" s="75">
        <v>4331584</v>
      </c>
      <c r="L9" s="75">
        <v>4896687</v>
      </c>
      <c r="M9" s="75">
        <v>5105098</v>
      </c>
      <c r="N9" s="75">
        <v>6011283</v>
      </c>
      <c r="O9" s="75">
        <v>6256656</v>
      </c>
      <c r="P9" s="75">
        <v>1739178</v>
      </c>
      <c r="Q9" s="75">
        <v>3348064</v>
      </c>
    </row>
    <row r="10" spans="2:17" x14ac:dyDescent="0.25">
      <c r="B10" s="74" t="s">
        <v>8</v>
      </c>
      <c r="C10" s="24">
        <v>4135370</v>
      </c>
      <c r="D10" s="24">
        <v>4501699</v>
      </c>
      <c r="E10" s="24">
        <v>4547164</v>
      </c>
      <c r="F10" s="24">
        <v>4764592</v>
      </c>
      <c r="G10" s="24">
        <v>4809484</v>
      </c>
      <c r="H10" s="24">
        <v>4882780</v>
      </c>
      <c r="I10" s="24">
        <v>4856162</v>
      </c>
      <c r="J10" s="75">
        <v>4833603</v>
      </c>
      <c r="K10" s="75">
        <v>5071468</v>
      </c>
      <c r="L10" s="75">
        <v>4908933</v>
      </c>
      <c r="M10" s="75">
        <v>5072863</v>
      </c>
      <c r="N10" s="75">
        <v>5959171</v>
      </c>
      <c r="O10" s="75">
        <v>6033356</v>
      </c>
      <c r="P10" s="75">
        <v>1410456</v>
      </c>
      <c r="Q10" s="75">
        <v>3276182</v>
      </c>
    </row>
    <row r="11" spans="2:17" x14ac:dyDescent="0.25">
      <c r="B11" s="74" t="s">
        <v>9</v>
      </c>
      <c r="C11" s="24">
        <v>4236374</v>
      </c>
      <c r="D11" s="24">
        <v>4549934</v>
      </c>
      <c r="E11" s="24">
        <v>4591293</v>
      </c>
      <c r="F11" s="24">
        <v>4814497</v>
      </c>
      <c r="G11" s="24">
        <v>4838842</v>
      </c>
      <c r="H11" s="24">
        <v>4895873</v>
      </c>
      <c r="I11" s="24">
        <v>4931640</v>
      </c>
      <c r="J11" s="75">
        <v>4924108</v>
      </c>
      <c r="K11" s="75">
        <v>4994221</v>
      </c>
      <c r="L11" s="75">
        <v>4929445</v>
      </c>
      <c r="M11" s="75">
        <v>5203467</v>
      </c>
      <c r="N11" s="75">
        <v>5916436</v>
      </c>
      <c r="O11" s="75">
        <v>6093427</v>
      </c>
      <c r="P11" s="75">
        <v>1654744</v>
      </c>
      <c r="Q11" s="75">
        <v>3880986</v>
      </c>
    </row>
    <row r="12" spans="2:17" x14ac:dyDescent="0.25">
      <c r="B12" s="74" t="s">
        <v>10</v>
      </c>
      <c r="C12" s="24">
        <v>4301607</v>
      </c>
      <c r="D12" s="24">
        <v>4542309</v>
      </c>
      <c r="E12" s="24">
        <v>4627222</v>
      </c>
      <c r="F12" s="24">
        <v>4791566</v>
      </c>
      <c r="G12" s="24">
        <v>4731859</v>
      </c>
      <c r="H12" s="24">
        <v>4876828</v>
      </c>
      <c r="I12" s="24">
        <v>4915980</v>
      </c>
      <c r="J12" s="75">
        <v>4909040</v>
      </c>
      <c r="K12" s="75">
        <v>4791136</v>
      </c>
      <c r="L12" s="75">
        <v>4872617</v>
      </c>
      <c r="M12" s="75">
        <v>4265386</v>
      </c>
      <c r="N12" s="75">
        <v>6024665</v>
      </c>
      <c r="O12" s="75">
        <v>6107565</v>
      </c>
      <c r="P12" s="75">
        <v>2291731</v>
      </c>
      <c r="Q12" s="75">
        <v>4209536</v>
      </c>
    </row>
    <row r="13" spans="2:17" x14ac:dyDescent="0.25">
      <c r="B13" s="74" t="s">
        <v>11</v>
      </c>
      <c r="C13" s="24">
        <v>4294945</v>
      </c>
      <c r="D13" s="24">
        <v>4529028</v>
      </c>
      <c r="E13" s="24">
        <v>4622941</v>
      </c>
      <c r="F13" s="24">
        <v>4767144</v>
      </c>
      <c r="G13" s="24">
        <v>4760670</v>
      </c>
      <c r="H13" s="24">
        <v>4770297</v>
      </c>
      <c r="I13" s="24">
        <v>4775815</v>
      </c>
      <c r="J13" s="75">
        <v>4810412</v>
      </c>
      <c r="K13" s="75">
        <v>4762108</v>
      </c>
      <c r="L13" s="75">
        <v>4815789</v>
      </c>
      <c r="M13" s="75">
        <v>5246907</v>
      </c>
      <c r="N13" s="75">
        <v>5835144</v>
      </c>
      <c r="O13" s="75">
        <v>5878925</v>
      </c>
      <c r="P13" s="75">
        <v>2923895</v>
      </c>
      <c r="Q13" s="75">
        <v>4291512</v>
      </c>
    </row>
    <row r="14" spans="2:17" x14ac:dyDescent="0.25">
      <c r="B14" s="74" t="s">
        <v>12</v>
      </c>
      <c r="C14" s="24">
        <v>4402681</v>
      </c>
      <c r="D14" s="24">
        <v>4620704</v>
      </c>
      <c r="E14" s="24">
        <v>4696789</v>
      </c>
      <c r="F14" s="24">
        <v>4831509</v>
      </c>
      <c r="G14" s="24">
        <v>4780255</v>
      </c>
      <c r="H14" s="24">
        <v>4884740</v>
      </c>
      <c r="I14" s="24">
        <v>4927626</v>
      </c>
      <c r="J14" s="75">
        <v>5019657</v>
      </c>
      <c r="K14" s="75">
        <v>4861872</v>
      </c>
      <c r="L14" s="75">
        <v>4839856</v>
      </c>
      <c r="M14" s="75">
        <v>5310318</v>
      </c>
      <c r="N14" s="75">
        <v>6069805</v>
      </c>
      <c r="O14" s="75">
        <v>5609993</v>
      </c>
      <c r="P14" s="75">
        <v>3452820</v>
      </c>
      <c r="Q14" s="75">
        <v>4451474</v>
      </c>
    </row>
    <row r="15" spans="2:17" x14ac:dyDescent="0.25">
      <c r="B15" s="74" t="s">
        <v>13</v>
      </c>
      <c r="C15" s="24">
        <v>4370076</v>
      </c>
      <c r="D15" s="24">
        <v>4558134</v>
      </c>
      <c r="E15" s="24">
        <v>4690548</v>
      </c>
      <c r="F15" s="24">
        <v>4795778</v>
      </c>
      <c r="G15" s="24">
        <v>4779480</v>
      </c>
      <c r="H15" s="24">
        <v>4831016</v>
      </c>
      <c r="I15" s="24">
        <v>4870919</v>
      </c>
      <c r="J15" s="75">
        <v>4868479</v>
      </c>
      <c r="K15" s="75">
        <v>4838014</v>
      </c>
      <c r="L15" s="75">
        <v>4802394</v>
      </c>
      <c r="M15" s="75">
        <v>5338743</v>
      </c>
      <c r="N15" s="75">
        <v>5975833</v>
      </c>
      <c r="O15" s="75">
        <v>4890220</v>
      </c>
      <c r="P15" s="75">
        <v>3728620</v>
      </c>
      <c r="Q15" s="75">
        <v>4504765</v>
      </c>
    </row>
    <row r="16" spans="2:17" x14ac:dyDescent="0.25">
      <c r="B16" s="74" t="s">
        <v>14</v>
      </c>
      <c r="C16" s="24">
        <v>4473133</v>
      </c>
      <c r="D16" s="24">
        <v>4649603</v>
      </c>
      <c r="E16" s="24">
        <v>4737269</v>
      </c>
      <c r="F16" s="24">
        <v>4879318</v>
      </c>
      <c r="G16" s="24">
        <v>4838668</v>
      </c>
      <c r="H16" s="24">
        <v>4907924</v>
      </c>
      <c r="I16" s="24">
        <v>4966650</v>
      </c>
      <c r="J16" s="75">
        <v>4929106</v>
      </c>
      <c r="K16" s="75">
        <v>4903788</v>
      </c>
      <c r="L16" s="75">
        <v>4920348</v>
      </c>
      <c r="M16" s="75">
        <v>5385965</v>
      </c>
      <c r="N16" s="75">
        <v>6086721</v>
      </c>
      <c r="O16" s="75">
        <v>5413002</v>
      </c>
      <c r="P16" s="75">
        <v>3850865</v>
      </c>
      <c r="Q16" s="75">
        <v>4686788</v>
      </c>
    </row>
  </sheetData>
  <conditionalFormatting sqref="K5:K16">
    <cfRule type="cellIs" dxfId="74" priority="8" operator="equal">
      <formula>""</formula>
    </cfRule>
  </conditionalFormatting>
  <conditionalFormatting sqref="J5:J16">
    <cfRule type="cellIs" dxfId="73" priority="7" operator="equal">
      <formula>""</formula>
    </cfRule>
  </conditionalFormatting>
  <conditionalFormatting sqref="L5:L16">
    <cfRule type="cellIs" dxfId="72" priority="6" operator="equal">
      <formula>""</formula>
    </cfRule>
  </conditionalFormatting>
  <conditionalFormatting sqref="M5:N16">
    <cfRule type="cellIs" dxfId="71" priority="5" operator="equal">
      <formula>""</formula>
    </cfRule>
  </conditionalFormatting>
  <conditionalFormatting sqref="O5:O16">
    <cfRule type="cellIs" dxfId="70" priority="4" operator="equal">
      <formula>""</formula>
    </cfRule>
  </conditionalFormatting>
  <conditionalFormatting sqref="P5:P16">
    <cfRule type="cellIs" dxfId="69" priority="3" operator="equal">
      <formula>""</formula>
    </cfRule>
  </conditionalFormatting>
  <conditionalFormatting sqref="Q5:Q14">
    <cfRule type="cellIs" dxfId="68" priority="2" operator="equal">
      <formula>""</formula>
    </cfRule>
  </conditionalFormatting>
  <conditionalFormatting sqref="Q15:Q16">
    <cfRule type="cellIs" dxfId="67" priority="1" operator="equal">
      <formula>""</formula>
    </cfRule>
  </conditionalFormatting>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035F5-BE3D-4AE1-A8A9-433459153FE2}">
  <sheetPr>
    <tabColor rgb="FF92D050"/>
  </sheetPr>
  <dimension ref="B2:D10"/>
  <sheetViews>
    <sheetView showGridLines="0" zoomScale="90" zoomScaleNormal="90" workbookViewId="0">
      <selection activeCell="F15" sqref="F15"/>
    </sheetView>
  </sheetViews>
  <sheetFormatPr baseColWidth="10" defaultColWidth="11.42578125" defaultRowHeight="15" x14ac:dyDescent="0.25"/>
  <cols>
    <col min="1" max="1" width="7.5703125" customWidth="1"/>
    <col min="2" max="2" width="13.140625" bestFit="1" customWidth="1"/>
    <col min="3" max="3" width="20" customWidth="1"/>
    <col min="4" max="4" width="22.42578125" customWidth="1"/>
  </cols>
  <sheetData>
    <row r="2" spans="2:4" x14ac:dyDescent="0.25">
      <c r="B2" s="95" t="s">
        <v>201</v>
      </c>
    </row>
    <row r="5" spans="2:4" ht="32.25" customHeight="1" x14ac:dyDescent="0.25">
      <c r="B5" s="3"/>
      <c r="C5" s="96" t="s">
        <v>202</v>
      </c>
      <c r="D5" s="96" t="s">
        <v>203</v>
      </c>
    </row>
    <row r="6" spans="2:4" x14ac:dyDescent="0.25">
      <c r="B6" s="3"/>
      <c r="C6" s="97">
        <v>44501</v>
      </c>
      <c r="D6" s="97">
        <v>44501</v>
      </c>
    </row>
    <row r="7" spans="2:4" x14ac:dyDescent="0.25">
      <c r="B7" s="98" t="s">
        <v>204</v>
      </c>
      <c r="C7" s="99">
        <v>0.36</v>
      </c>
      <c r="D7" s="99">
        <v>0.48</v>
      </c>
    </row>
    <row r="8" spans="2:4" x14ac:dyDescent="0.25">
      <c r="B8" s="98" t="s">
        <v>205</v>
      </c>
      <c r="C8" s="99">
        <v>0.39</v>
      </c>
      <c r="D8" s="99">
        <v>0.31</v>
      </c>
    </row>
    <row r="9" spans="2:4" x14ac:dyDescent="0.25">
      <c r="B9" s="100" t="s">
        <v>206</v>
      </c>
      <c r="C9" s="101">
        <v>0.17</v>
      </c>
      <c r="D9" s="101">
        <v>0.12</v>
      </c>
    </row>
    <row r="10" spans="2:4" x14ac:dyDescent="0.25">
      <c r="B10" s="100" t="s">
        <v>207</v>
      </c>
      <c r="C10" s="101">
        <v>0.08</v>
      </c>
      <c r="D10" s="101">
        <v>0.08</v>
      </c>
    </row>
  </sheetData>
  <conditionalFormatting sqref="C7:C10">
    <cfRule type="cellIs" dxfId="18" priority="2" operator="equal">
      <formula>""</formula>
    </cfRule>
  </conditionalFormatting>
  <conditionalFormatting sqref="D7:D10">
    <cfRule type="cellIs" dxfId="17" priority="1" operator="equal">
      <formula>""</formula>
    </cfRule>
  </conditionalFormatting>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BD63-4E32-43DB-99FC-B66F0A622598}">
  <sheetPr>
    <tabColor rgb="FF92D050"/>
  </sheetPr>
  <dimension ref="B2:C11"/>
  <sheetViews>
    <sheetView showGridLines="0" zoomScale="90" zoomScaleNormal="90" workbookViewId="0">
      <selection activeCell="N28" sqref="N28"/>
    </sheetView>
  </sheetViews>
  <sheetFormatPr baseColWidth="10" defaultColWidth="11.42578125" defaultRowHeight="15" x14ac:dyDescent="0.25"/>
  <cols>
    <col min="1" max="1" width="7.5703125" customWidth="1"/>
    <col min="2" max="2" width="27.28515625" customWidth="1"/>
    <col min="3" max="3" width="23" customWidth="1"/>
  </cols>
  <sheetData>
    <row r="2" spans="2:3" x14ac:dyDescent="0.25">
      <c r="B2" s="95" t="s">
        <v>208</v>
      </c>
    </row>
    <row r="3" spans="2:3" x14ac:dyDescent="0.25">
      <c r="B3" s="102"/>
    </row>
    <row r="4" spans="2:3" ht="19.5" customHeight="1" x14ac:dyDescent="0.25">
      <c r="B4" s="195" t="s">
        <v>209</v>
      </c>
      <c r="C4" s="103" t="s">
        <v>210</v>
      </c>
    </row>
    <row r="5" spans="2:3" x14ac:dyDescent="0.25">
      <c r="B5" s="196"/>
      <c r="C5" s="104">
        <v>44501</v>
      </c>
    </row>
    <row r="6" spans="2:3" x14ac:dyDescent="0.25">
      <c r="B6" s="100" t="s">
        <v>211</v>
      </c>
      <c r="C6" s="105">
        <v>0.72599999999999998</v>
      </c>
    </row>
    <row r="7" spans="2:3" x14ac:dyDescent="0.25">
      <c r="B7" s="100" t="s">
        <v>212</v>
      </c>
      <c r="C7" s="105">
        <v>0.25600000000000001</v>
      </c>
    </row>
    <row r="8" spans="2:3" ht="15.75" thickBot="1" x14ac:dyDescent="0.3">
      <c r="B8" s="106" t="s">
        <v>213</v>
      </c>
      <c r="C8" s="107">
        <v>1.7999999999999999E-2</v>
      </c>
    </row>
    <row r="9" spans="2:3" x14ac:dyDescent="0.25">
      <c r="B9" s="108" t="s">
        <v>214</v>
      </c>
      <c r="C9" s="109">
        <v>8.7500000000000008E-3</v>
      </c>
    </row>
    <row r="11" spans="2:3" x14ac:dyDescent="0.25">
      <c r="B11" s="102"/>
    </row>
  </sheetData>
  <mergeCells count="1">
    <mergeCell ref="B4:B5"/>
  </mergeCells>
  <conditionalFormatting sqref="C6:C9">
    <cfRule type="cellIs" dxfId="16" priority="1" operator="equal">
      <formula>""</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78AF-36F3-4920-AEA6-072A2980ADA2}">
  <sheetPr>
    <tabColor rgb="FF92D050"/>
  </sheetPr>
  <dimension ref="B2:G13"/>
  <sheetViews>
    <sheetView showGridLines="0" zoomScale="90" zoomScaleNormal="90" workbookViewId="0">
      <selection activeCell="I34" sqref="I34"/>
    </sheetView>
  </sheetViews>
  <sheetFormatPr baseColWidth="10" defaultColWidth="11.42578125" defaultRowHeight="15" x14ac:dyDescent="0.25"/>
  <cols>
    <col min="1" max="1" width="7.5703125" customWidth="1"/>
    <col min="2" max="2" width="11.85546875" customWidth="1"/>
    <col min="3" max="3" width="12.42578125" customWidth="1"/>
  </cols>
  <sheetData>
    <row r="2" spans="2:7" x14ac:dyDescent="0.25">
      <c r="B2" s="95" t="s">
        <v>215</v>
      </c>
    </row>
    <row r="4" spans="2:7" x14ac:dyDescent="0.25">
      <c r="D4" s="1"/>
      <c r="E4" s="1"/>
    </row>
    <row r="5" spans="2:7" x14ac:dyDescent="0.25">
      <c r="B5" s="197" t="s">
        <v>80</v>
      </c>
      <c r="C5" s="197" t="s">
        <v>216</v>
      </c>
      <c r="D5" s="198" t="s">
        <v>217</v>
      </c>
      <c r="E5" s="198"/>
      <c r="F5" s="198" t="s">
        <v>218</v>
      </c>
      <c r="G5" s="198"/>
    </row>
    <row r="6" spans="2:7" x14ac:dyDescent="0.25">
      <c r="B6" s="197"/>
      <c r="C6" s="197"/>
      <c r="D6" s="110" t="s">
        <v>219</v>
      </c>
      <c r="E6" s="110" t="s">
        <v>220</v>
      </c>
      <c r="F6" s="110" t="s">
        <v>219</v>
      </c>
      <c r="G6" s="110" t="s">
        <v>220</v>
      </c>
    </row>
    <row r="7" spans="2:7" x14ac:dyDescent="0.25">
      <c r="B7" s="111" t="s">
        <v>221</v>
      </c>
      <c r="C7" s="111" t="s">
        <v>222</v>
      </c>
      <c r="D7" s="112">
        <v>0.91310000000000002</v>
      </c>
      <c r="E7" s="111">
        <v>6</v>
      </c>
      <c r="F7" s="112">
        <v>0.82699999999999996</v>
      </c>
      <c r="G7" s="111">
        <v>6</v>
      </c>
    </row>
    <row r="8" spans="2:7" x14ac:dyDescent="0.25">
      <c r="B8" s="111" t="s">
        <v>223</v>
      </c>
      <c r="C8" s="111" t="s">
        <v>224</v>
      </c>
      <c r="D8" s="112">
        <v>0.9546</v>
      </c>
      <c r="E8" s="111">
        <v>2</v>
      </c>
      <c r="F8" s="112">
        <v>0.86380000000000001</v>
      </c>
      <c r="G8" s="111">
        <v>1</v>
      </c>
    </row>
    <row r="9" spans="2:7" x14ac:dyDescent="0.25">
      <c r="B9" s="111" t="s">
        <v>225</v>
      </c>
      <c r="C9" s="111" t="s">
        <v>226</v>
      </c>
      <c r="D9" s="112">
        <v>0.94179999999999997</v>
      </c>
      <c r="E9" s="111">
        <v>3</v>
      </c>
      <c r="F9" s="112">
        <v>0.85560000000000003</v>
      </c>
      <c r="G9" s="111">
        <v>2</v>
      </c>
    </row>
    <row r="10" spans="2:7" x14ac:dyDescent="0.25">
      <c r="B10" s="111" t="s">
        <v>227</v>
      </c>
      <c r="C10" s="111" t="s">
        <v>228</v>
      </c>
      <c r="D10" s="112">
        <v>0.96099999999999997</v>
      </c>
      <c r="E10" s="111">
        <v>1</v>
      </c>
      <c r="F10" s="112">
        <v>0.84540000000000004</v>
      </c>
      <c r="G10" s="111">
        <v>3</v>
      </c>
    </row>
    <row r="11" spans="2:7" x14ac:dyDescent="0.25">
      <c r="B11" s="111" t="s">
        <v>229</v>
      </c>
      <c r="C11" s="111" t="s">
        <v>230</v>
      </c>
      <c r="D11" s="112">
        <v>0.94</v>
      </c>
      <c r="E11" s="111">
        <v>4</v>
      </c>
      <c r="F11" s="112">
        <v>0.83730000000000004</v>
      </c>
      <c r="G11" s="111">
        <v>4</v>
      </c>
    </row>
    <row r="12" spans="2:7" x14ac:dyDescent="0.25">
      <c r="B12" s="111" t="s">
        <v>231</v>
      </c>
      <c r="C12" s="111" t="s">
        <v>232</v>
      </c>
      <c r="D12" s="112">
        <v>0.91469999999999996</v>
      </c>
      <c r="E12" s="111">
        <v>5</v>
      </c>
      <c r="F12" s="112">
        <v>0.83140000000000003</v>
      </c>
      <c r="G12" s="111">
        <v>5</v>
      </c>
    </row>
    <row r="13" spans="2:7" x14ac:dyDescent="0.25">
      <c r="B13" s="139"/>
      <c r="C13" s="140"/>
    </row>
  </sheetData>
  <mergeCells count="4">
    <mergeCell ref="B5:B6"/>
    <mergeCell ref="C5:C6"/>
    <mergeCell ref="D5:E5"/>
    <mergeCell ref="F5:G5"/>
  </mergeCells>
  <conditionalFormatting sqref="D7:G12">
    <cfRule type="cellIs" dxfId="15" priority="1" operator="equal">
      <formula>""</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5476-D28B-4B44-8AD7-209670B485CD}">
  <sheetPr>
    <tabColor rgb="FF92D050"/>
  </sheetPr>
  <dimension ref="B2:Q38"/>
  <sheetViews>
    <sheetView showGridLines="0" zoomScale="90" zoomScaleNormal="90" workbookViewId="0">
      <selection activeCell="I34" sqref="I34"/>
    </sheetView>
  </sheetViews>
  <sheetFormatPr baseColWidth="10" defaultColWidth="11.42578125" defaultRowHeight="15" x14ac:dyDescent="0.25"/>
  <cols>
    <col min="1" max="1" width="7.5703125" customWidth="1"/>
    <col min="2" max="2" width="12.5703125" customWidth="1"/>
    <col min="3" max="16" width="10.7109375" customWidth="1"/>
  </cols>
  <sheetData>
    <row r="2" spans="2:17" x14ac:dyDescent="0.25">
      <c r="B2" s="95" t="s">
        <v>233</v>
      </c>
      <c r="J2" s="141"/>
    </row>
    <row r="4" spans="2:17" x14ac:dyDescent="0.25">
      <c r="G4" s="1"/>
      <c r="H4" s="1"/>
    </row>
    <row r="5" spans="2:17" ht="15" customHeight="1" x14ac:dyDescent="0.25">
      <c r="B5" s="3"/>
      <c r="C5" s="199" t="s">
        <v>234</v>
      </c>
      <c r="D5" s="200"/>
      <c r="E5" s="126" t="s">
        <v>235</v>
      </c>
      <c r="F5" s="126" t="s">
        <v>236</v>
      </c>
      <c r="G5" s="199" t="s">
        <v>237</v>
      </c>
      <c r="H5" s="200"/>
      <c r="I5" s="199" t="s">
        <v>238</v>
      </c>
      <c r="J5" s="200"/>
      <c r="K5" s="199" t="s">
        <v>239</v>
      </c>
      <c r="L5" s="200"/>
      <c r="M5" s="199" t="s">
        <v>240</v>
      </c>
      <c r="N5" s="200"/>
      <c r="O5" s="199" t="s">
        <v>241</v>
      </c>
      <c r="P5" s="200"/>
      <c r="Q5" s="3"/>
    </row>
    <row r="6" spans="2:17" ht="25.5" x14ac:dyDescent="0.25">
      <c r="B6" s="119" t="s">
        <v>176</v>
      </c>
      <c r="C6" s="124" t="s">
        <v>234</v>
      </c>
      <c r="D6" s="124" t="s">
        <v>242</v>
      </c>
      <c r="E6" s="124" t="s">
        <v>243</v>
      </c>
      <c r="F6" s="124" t="s">
        <v>244</v>
      </c>
      <c r="G6" s="124" t="s">
        <v>245</v>
      </c>
      <c r="H6" s="124" t="s">
        <v>246</v>
      </c>
      <c r="I6" s="124" t="s">
        <v>245</v>
      </c>
      <c r="J6" s="124" t="s">
        <v>246</v>
      </c>
      <c r="K6" s="125" t="s">
        <v>245</v>
      </c>
      <c r="L6" s="124" t="s">
        <v>246</v>
      </c>
      <c r="M6" s="124" t="s">
        <v>245</v>
      </c>
      <c r="N6" s="124" t="s">
        <v>246</v>
      </c>
      <c r="O6" s="124" t="s">
        <v>245</v>
      </c>
      <c r="P6" s="124" t="s">
        <v>246</v>
      </c>
      <c r="Q6" s="3"/>
    </row>
    <row r="7" spans="2:17" x14ac:dyDescent="0.25">
      <c r="B7" s="120" t="s">
        <v>3</v>
      </c>
      <c r="C7" s="41">
        <v>608733</v>
      </c>
      <c r="D7" s="41">
        <v>541</v>
      </c>
      <c r="E7" s="41">
        <v>1110</v>
      </c>
      <c r="F7" s="121" t="s">
        <v>247</v>
      </c>
      <c r="G7" s="74">
        <v>996</v>
      </c>
      <c r="H7" s="74">
        <v>32</v>
      </c>
      <c r="I7" s="74">
        <v>477</v>
      </c>
      <c r="J7" s="74">
        <v>15</v>
      </c>
      <c r="K7" s="122" t="s">
        <v>248</v>
      </c>
      <c r="L7" s="74">
        <v>48</v>
      </c>
      <c r="M7" s="74">
        <v>636</v>
      </c>
      <c r="N7" s="74">
        <v>21</v>
      </c>
      <c r="O7" s="74" t="s">
        <v>249</v>
      </c>
      <c r="P7" s="74" t="s">
        <v>250</v>
      </c>
    </row>
    <row r="8" spans="2:17" x14ac:dyDescent="0.25">
      <c r="B8" s="120" t="s">
        <v>4</v>
      </c>
      <c r="C8" s="74">
        <v>609034</v>
      </c>
      <c r="D8" s="41">
        <v>301</v>
      </c>
      <c r="E8" s="41">
        <v>968</v>
      </c>
      <c r="F8" s="121" t="s">
        <v>251</v>
      </c>
      <c r="G8" s="74">
        <v>632</v>
      </c>
      <c r="H8" s="74">
        <v>23</v>
      </c>
      <c r="I8" s="74">
        <v>359</v>
      </c>
      <c r="J8" s="74">
        <v>13</v>
      </c>
      <c r="K8" s="122" t="s">
        <v>252</v>
      </c>
      <c r="L8" s="74">
        <v>42</v>
      </c>
      <c r="M8" s="74">
        <v>590</v>
      </c>
      <c r="N8" s="74">
        <v>21</v>
      </c>
      <c r="O8" s="74" t="s">
        <v>253</v>
      </c>
      <c r="P8" s="74" t="s">
        <v>254</v>
      </c>
    </row>
    <row r="9" spans="2:17" x14ac:dyDescent="0.25">
      <c r="B9" s="120" t="s">
        <v>5</v>
      </c>
      <c r="C9" s="74">
        <v>609487</v>
      </c>
      <c r="D9" s="41">
        <v>453</v>
      </c>
      <c r="E9" s="41">
        <v>1114</v>
      </c>
      <c r="F9" s="121" t="s">
        <v>255</v>
      </c>
      <c r="G9" s="74">
        <v>478</v>
      </c>
      <c r="H9" s="74">
        <v>17</v>
      </c>
      <c r="I9" s="74">
        <v>395</v>
      </c>
      <c r="J9" s="74">
        <v>14</v>
      </c>
      <c r="K9" s="122" t="s">
        <v>252</v>
      </c>
      <c r="L9" s="74">
        <v>42</v>
      </c>
      <c r="M9" s="74">
        <v>590</v>
      </c>
      <c r="N9" s="74">
        <v>21</v>
      </c>
      <c r="O9" s="74" t="s">
        <v>256</v>
      </c>
      <c r="P9" s="74" t="s">
        <v>257</v>
      </c>
    </row>
    <row r="10" spans="2:17" x14ac:dyDescent="0.25">
      <c r="B10" s="120" t="s">
        <v>6</v>
      </c>
      <c r="C10" s="74">
        <v>609667</v>
      </c>
      <c r="D10" s="41">
        <v>180</v>
      </c>
      <c r="E10" s="41">
        <v>809</v>
      </c>
      <c r="F10" s="121" t="s">
        <v>258</v>
      </c>
      <c r="G10" s="74">
        <v>418</v>
      </c>
      <c r="H10" s="74">
        <v>15</v>
      </c>
      <c r="I10" s="74">
        <v>418</v>
      </c>
      <c r="J10" s="74">
        <v>15</v>
      </c>
      <c r="K10" s="122">
        <v>974</v>
      </c>
      <c r="L10" s="74">
        <v>35</v>
      </c>
      <c r="M10" s="74">
        <v>340</v>
      </c>
      <c r="N10" s="74">
        <v>12</v>
      </c>
      <c r="O10" s="74" t="s">
        <v>259</v>
      </c>
      <c r="P10" s="74" t="s">
        <v>260</v>
      </c>
    </row>
    <row r="11" spans="2:17" x14ac:dyDescent="0.25">
      <c r="B11" s="120" t="s">
        <v>7</v>
      </c>
      <c r="C11" s="74">
        <v>609751</v>
      </c>
      <c r="D11" s="41">
        <v>84</v>
      </c>
      <c r="E11" s="41">
        <v>935</v>
      </c>
      <c r="F11" s="121" t="s">
        <v>258</v>
      </c>
      <c r="G11" s="74">
        <v>355</v>
      </c>
      <c r="H11" s="74">
        <v>12</v>
      </c>
      <c r="I11" s="74">
        <v>372</v>
      </c>
      <c r="J11" s="74">
        <v>13</v>
      </c>
      <c r="K11" s="122">
        <v>714</v>
      </c>
      <c r="L11" s="74">
        <v>25</v>
      </c>
      <c r="M11" s="74">
        <v>406</v>
      </c>
      <c r="N11" s="74">
        <v>14</v>
      </c>
      <c r="O11" s="74" t="s">
        <v>261</v>
      </c>
      <c r="P11" s="74" t="s">
        <v>262</v>
      </c>
    </row>
    <row r="12" spans="2:17" x14ac:dyDescent="0.25">
      <c r="B12" s="120" t="s">
        <v>8</v>
      </c>
      <c r="C12" s="74">
        <v>609923</v>
      </c>
      <c r="D12" s="41">
        <v>172</v>
      </c>
      <c r="E12" s="41">
        <v>863</v>
      </c>
      <c r="F12" s="121" t="s">
        <v>258</v>
      </c>
      <c r="G12" s="74">
        <v>426</v>
      </c>
      <c r="H12" s="74">
        <v>14</v>
      </c>
      <c r="I12" s="74">
        <v>405</v>
      </c>
      <c r="J12" s="74">
        <v>14</v>
      </c>
      <c r="K12" s="122">
        <v>700</v>
      </c>
      <c r="L12" s="74">
        <v>23</v>
      </c>
      <c r="M12" s="74">
        <v>385</v>
      </c>
      <c r="N12" s="74">
        <v>13</v>
      </c>
      <c r="O12" s="74" t="s">
        <v>259</v>
      </c>
      <c r="P12" s="74" t="s">
        <v>263</v>
      </c>
    </row>
    <row r="13" spans="2:17" x14ac:dyDescent="0.25">
      <c r="B13" s="120" t="s">
        <v>9</v>
      </c>
      <c r="C13" s="74">
        <v>610253</v>
      </c>
      <c r="D13" s="41">
        <v>330</v>
      </c>
      <c r="E13" s="41">
        <v>1031</v>
      </c>
      <c r="F13" s="121" t="s">
        <v>255</v>
      </c>
      <c r="G13" s="74">
        <v>436</v>
      </c>
      <c r="H13" s="74">
        <v>15</v>
      </c>
      <c r="I13" s="74">
        <v>418</v>
      </c>
      <c r="J13" s="74">
        <v>14</v>
      </c>
      <c r="K13" s="122">
        <v>742</v>
      </c>
      <c r="L13" s="74">
        <v>25</v>
      </c>
      <c r="M13" s="74">
        <v>504</v>
      </c>
      <c r="N13" s="74">
        <v>17</v>
      </c>
      <c r="O13" s="74" t="s">
        <v>253</v>
      </c>
      <c r="P13" s="74" t="s">
        <v>264</v>
      </c>
    </row>
    <row r="14" spans="2:17" x14ac:dyDescent="0.25">
      <c r="B14" s="120" t="s">
        <v>10</v>
      </c>
      <c r="C14" s="74">
        <v>610423</v>
      </c>
      <c r="D14" s="41">
        <v>170</v>
      </c>
      <c r="E14" s="41">
        <v>1020</v>
      </c>
      <c r="F14" s="121" t="s">
        <v>255</v>
      </c>
      <c r="G14" s="74">
        <v>253</v>
      </c>
      <c r="H14" s="74">
        <v>8</v>
      </c>
      <c r="I14" s="74">
        <v>256</v>
      </c>
      <c r="J14" s="74">
        <v>9</v>
      </c>
      <c r="K14" s="122">
        <v>615</v>
      </c>
      <c r="L14" s="74">
        <v>21</v>
      </c>
      <c r="M14" s="74">
        <v>493</v>
      </c>
      <c r="N14" s="74">
        <v>16</v>
      </c>
      <c r="O14" s="74" t="s">
        <v>265</v>
      </c>
      <c r="P14" s="74" t="s">
        <v>266</v>
      </c>
    </row>
    <row r="15" spans="2:17" x14ac:dyDescent="0.25">
      <c r="B15" s="120" t="s">
        <v>11</v>
      </c>
      <c r="C15" s="41">
        <v>610900</v>
      </c>
      <c r="D15" s="41">
        <v>477</v>
      </c>
      <c r="E15" s="41">
        <v>1292</v>
      </c>
      <c r="F15" s="121" t="s">
        <v>267</v>
      </c>
      <c r="G15" s="74">
        <v>936</v>
      </c>
      <c r="H15" s="74">
        <v>31</v>
      </c>
      <c r="I15" s="74">
        <v>380</v>
      </c>
      <c r="J15" s="74">
        <v>13</v>
      </c>
      <c r="K15" s="122" t="s">
        <v>268</v>
      </c>
      <c r="L15" s="74">
        <v>35</v>
      </c>
      <c r="M15" s="74">
        <v>682</v>
      </c>
      <c r="N15" s="74">
        <v>23</v>
      </c>
      <c r="O15" s="74" t="s">
        <v>269</v>
      </c>
      <c r="P15" s="74" t="s">
        <v>270</v>
      </c>
    </row>
    <row r="16" spans="2:17" x14ac:dyDescent="0.25">
      <c r="B16" s="120" t="s">
        <v>12</v>
      </c>
      <c r="C16" s="41">
        <v>612259</v>
      </c>
      <c r="D16" s="41">
        <v>1359</v>
      </c>
      <c r="E16" s="41">
        <v>1386</v>
      </c>
      <c r="F16" s="121" t="s">
        <v>271</v>
      </c>
      <c r="G16" s="74">
        <v>779</v>
      </c>
      <c r="H16" s="74">
        <v>26</v>
      </c>
      <c r="I16" s="74">
        <v>626</v>
      </c>
      <c r="J16" s="74">
        <v>21</v>
      </c>
      <c r="K16" s="122" t="s">
        <v>272</v>
      </c>
      <c r="L16" s="74">
        <v>44</v>
      </c>
      <c r="M16" s="74">
        <v>710</v>
      </c>
      <c r="N16" s="74">
        <v>24</v>
      </c>
      <c r="O16" s="74" t="s">
        <v>261</v>
      </c>
      <c r="P16" s="74" t="s">
        <v>273</v>
      </c>
    </row>
    <row r="17" spans="2:16" x14ac:dyDescent="0.25">
      <c r="B17" s="120" t="s">
        <v>13</v>
      </c>
      <c r="C17" s="41">
        <v>612774</v>
      </c>
      <c r="D17" s="41">
        <v>515</v>
      </c>
      <c r="E17" s="41">
        <v>1434</v>
      </c>
      <c r="F17" s="121" t="s">
        <v>274</v>
      </c>
      <c r="G17" s="74">
        <v>583</v>
      </c>
      <c r="H17" s="74">
        <v>19</v>
      </c>
      <c r="I17" s="74">
        <v>369</v>
      </c>
      <c r="J17" s="74">
        <v>12</v>
      </c>
      <c r="K17" s="122">
        <v>884</v>
      </c>
      <c r="L17" s="74">
        <v>29</v>
      </c>
      <c r="M17" s="74">
        <v>802</v>
      </c>
      <c r="N17" s="74">
        <v>27</v>
      </c>
      <c r="O17" s="74" t="s">
        <v>275</v>
      </c>
      <c r="P17" s="74" t="s">
        <v>276</v>
      </c>
    </row>
    <row r="18" spans="2:16" x14ac:dyDescent="0.25">
      <c r="B18" s="120" t="s">
        <v>14</v>
      </c>
      <c r="C18" s="41">
        <v>613278</v>
      </c>
      <c r="D18" s="41">
        <v>504</v>
      </c>
      <c r="E18" s="41">
        <v>1276</v>
      </c>
      <c r="F18" s="121" t="s">
        <v>274</v>
      </c>
      <c r="G18" s="74">
        <v>524</v>
      </c>
      <c r="H18" s="74">
        <v>17</v>
      </c>
      <c r="I18" s="74">
        <v>376</v>
      </c>
      <c r="J18" s="74">
        <v>13</v>
      </c>
      <c r="K18" s="122">
        <v>915</v>
      </c>
      <c r="L18" s="74">
        <v>31</v>
      </c>
      <c r="M18" s="74">
        <v>933</v>
      </c>
      <c r="N18" s="74">
        <v>31</v>
      </c>
      <c r="O18" s="74" t="s">
        <v>277</v>
      </c>
      <c r="P18" s="74" t="s">
        <v>278</v>
      </c>
    </row>
    <row r="19" spans="2:16" x14ac:dyDescent="0.25">
      <c r="B19" s="143" t="s">
        <v>279</v>
      </c>
      <c r="C19" s="142">
        <f>((C18/C7)-1)*100</f>
        <v>0.74663276017563618</v>
      </c>
      <c r="P19" s="117"/>
    </row>
    <row r="21" spans="2:16" x14ac:dyDescent="0.25">
      <c r="B21" s="95" t="s">
        <v>280</v>
      </c>
    </row>
    <row r="23" spans="2:16" x14ac:dyDescent="0.25">
      <c r="G23" s="1"/>
      <c r="H23" s="1"/>
    </row>
    <row r="24" spans="2:16" x14ac:dyDescent="0.25">
      <c r="B24" s="3"/>
      <c r="C24" s="199" t="s">
        <v>234</v>
      </c>
      <c r="D24" s="200"/>
      <c r="E24" s="126" t="s">
        <v>235</v>
      </c>
      <c r="F24" s="126" t="s">
        <v>236</v>
      </c>
      <c r="G24" s="199" t="s">
        <v>237</v>
      </c>
      <c r="H24" s="200"/>
      <c r="I24" s="199" t="s">
        <v>238</v>
      </c>
      <c r="J24" s="200"/>
      <c r="K24" s="199" t="s">
        <v>239</v>
      </c>
      <c r="L24" s="200"/>
      <c r="M24" s="199" t="s">
        <v>240</v>
      </c>
      <c r="N24" s="200"/>
      <c r="O24" s="199" t="s">
        <v>241</v>
      </c>
      <c r="P24" s="200"/>
    </row>
    <row r="25" spans="2:16" ht="25.5" x14ac:dyDescent="0.25">
      <c r="B25" s="119" t="s">
        <v>176</v>
      </c>
      <c r="C25" s="124" t="s">
        <v>234</v>
      </c>
      <c r="D25" s="124" t="s">
        <v>281</v>
      </c>
      <c r="E25" s="124" t="s">
        <v>243</v>
      </c>
      <c r="F25" s="124" t="s">
        <v>244</v>
      </c>
      <c r="G25" s="124" t="s">
        <v>245</v>
      </c>
      <c r="H25" s="124" t="s">
        <v>246</v>
      </c>
      <c r="I25" s="124" t="s">
        <v>245</v>
      </c>
      <c r="J25" s="124" t="s">
        <v>246</v>
      </c>
      <c r="K25" s="125" t="s">
        <v>245</v>
      </c>
      <c r="L25" s="124" t="s">
        <v>246</v>
      </c>
      <c r="M25" s="124" t="s">
        <v>245</v>
      </c>
      <c r="N25" s="124" t="s">
        <v>246</v>
      </c>
      <c r="O25" s="124" t="s">
        <v>245</v>
      </c>
      <c r="P25" s="124" t="s">
        <v>246</v>
      </c>
    </row>
    <row r="26" spans="2:16" x14ac:dyDescent="0.25">
      <c r="B26" s="120" t="s">
        <v>3</v>
      </c>
      <c r="C26" s="41">
        <v>70231</v>
      </c>
      <c r="D26" s="74">
        <v>541</v>
      </c>
      <c r="E26" s="74">
        <v>1110</v>
      </c>
      <c r="F26" s="121" t="s">
        <v>247</v>
      </c>
      <c r="G26" s="74">
        <v>996</v>
      </c>
      <c r="H26" s="74">
        <v>32</v>
      </c>
      <c r="I26" s="74">
        <v>477</v>
      </c>
      <c r="J26" s="74">
        <v>15</v>
      </c>
      <c r="K26" s="122" t="s">
        <v>248</v>
      </c>
      <c r="L26" s="74">
        <v>48</v>
      </c>
      <c r="M26" s="74">
        <v>636</v>
      </c>
      <c r="N26" s="74">
        <v>21</v>
      </c>
      <c r="O26" s="74" t="s">
        <v>282</v>
      </c>
      <c r="P26" s="74" t="s">
        <v>250</v>
      </c>
    </row>
    <row r="27" spans="2:16" x14ac:dyDescent="0.25">
      <c r="B27" s="120" t="s">
        <v>4</v>
      </c>
      <c r="C27" s="74">
        <v>70532</v>
      </c>
      <c r="D27" s="74">
        <v>301</v>
      </c>
      <c r="E27" s="74">
        <v>968</v>
      </c>
      <c r="F27" s="121" t="s">
        <v>251</v>
      </c>
      <c r="G27" s="74">
        <v>632</v>
      </c>
      <c r="H27" s="74">
        <v>23</v>
      </c>
      <c r="I27" s="74">
        <v>359</v>
      </c>
      <c r="J27" s="74">
        <v>13</v>
      </c>
      <c r="K27" s="122" t="s">
        <v>252</v>
      </c>
      <c r="L27" s="74">
        <v>38</v>
      </c>
      <c r="M27" s="74">
        <v>590</v>
      </c>
      <c r="N27" s="74">
        <v>21</v>
      </c>
      <c r="O27" s="74" t="s">
        <v>283</v>
      </c>
      <c r="P27" s="74" t="s">
        <v>284</v>
      </c>
    </row>
    <row r="28" spans="2:16" x14ac:dyDescent="0.25">
      <c r="B28" s="120" t="s">
        <v>5</v>
      </c>
      <c r="C28" s="41">
        <v>70985</v>
      </c>
      <c r="D28" s="74">
        <v>453</v>
      </c>
      <c r="E28" s="74">
        <v>1114</v>
      </c>
      <c r="F28" s="121" t="s">
        <v>255</v>
      </c>
      <c r="G28" s="74">
        <v>548</v>
      </c>
      <c r="H28" s="74">
        <v>18</v>
      </c>
      <c r="I28" s="74">
        <v>440</v>
      </c>
      <c r="J28" s="74">
        <v>14</v>
      </c>
      <c r="K28" s="122" t="s">
        <v>272</v>
      </c>
      <c r="L28" s="74">
        <v>41</v>
      </c>
      <c r="M28" s="74">
        <v>619</v>
      </c>
      <c r="N28" s="74">
        <v>20</v>
      </c>
      <c r="O28" s="74" t="s">
        <v>285</v>
      </c>
      <c r="P28" s="74" t="s">
        <v>286</v>
      </c>
    </row>
    <row r="29" spans="2:16" x14ac:dyDescent="0.25">
      <c r="B29" s="120" t="s">
        <v>6</v>
      </c>
      <c r="C29" s="74">
        <v>71165</v>
      </c>
      <c r="D29" s="74">
        <v>180</v>
      </c>
      <c r="E29" s="74">
        <v>809</v>
      </c>
      <c r="F29" s="121" t="s">
        <v>258</v>
      </c>
      <c r="G29" s="74">
        <v>451</v>
      </c>
      <c r="H29" s="74">
        <v>15</v>
      </c>
      <c r="I29" s="74">
        <v>468</v>
      </c>
      <c r="J29" s="74">
        <v>16</v>
      </c>
      <c r="K29" s="122" t="s">
        <v>287</v>
      </c>
      <c r="L29" s="74">
        <v>35</v>
      </c>
      <c r="M29" s="74">
        <v>383</v>
      </c>
      <c r="N29" s="74">
        <v>13</v>
      </c>
      <c r="O29" s="74" t="s">
        <v>253</v>
      </c>
      <c r="P29" s="74" t="s">
        <v>288</v>
      </c>
    </row>
    <row r="30" spans="2:16" x14ac:dyDescent="0.25">
      <c r="B30" s="120" t="s">
        <v>7</v>
      </c>
      <c r="C30" s="74">
        <v>71249</v>
      </c>
      <c r="D30" s="74">
        <v>84</v>
      </c>
      <c r="E30" s="74">
        <v>935</v>
      </c>
      <c r="F30" s="121" t="s">
        <v>258</v>
      </c>
      <c r="G30" s="74">
        <v>344</v>
      </c>
      <c r="H30" s="74">
        <v>12</v>
      </c>
      <c r="I30" s="74">
        <v>363</v>
      </c>
      <c r="J30" s="74">
        <v>13</v>
      </c>
      <c r="K30" s="122">
        <v>692</v>
      </c>
      <c r="L30" s="74">
        <v>25</v>
      </c>
      <c r="M30" s="74">
        <v>394</v>
      </c>
      <c r="N30" s="74">
        <v>14</v>
      </c>
      <c r="O30" s="74" t="s">
        <v>261</v>
      </c>
      <c r="P30" s="74" t="s">
        <v>289</v>
      </c>
    </row>
    <row r="31" spans="2:16" x14ac:dyDescent="0.25">
      <c r="B31" s="120" t="s">
        <v>8</v>
      </c>
      <c r="C31" s="74">
        <v>71421</v>
      </c>
      <c r="D31" s="74">
        <v>172</v>
      </c>
      <c r="E31" s="74">
        <v>863</v>
      </c>
      <c r="F31" s="121" t="s">
        <v>258</v>
      </c>
      <c r="G31" s="74">
        <v>426</v>
      </c>
      <c r="H31" s="74">
        <v>14</v>
      </c>
      <c r="I31" s="74">
        <v>405</v>
      </c>
      <c r="J31" s="74">
        <v>14</v>
      </c>
      <c r="K31" s="122">
        <v>700</v>
      </c>
      <c r="L31" s="74">
        <v>23</v>
      </c>
      <c r="M31" s="74">
        <v>385</v>
      </c>
      <c r="N31" s="74">
        <v>13</v>
      </c>
      <c r="O31" s="74" t="s">
        <v>259</v>
      </c>
      <c r="P31" s="74" t="s">
        <v>263</v>
      </c>
    </row>
    <row r="32" spans="2:16" x14ac:dyDescent="0.25">
      <c r="B32" s="120" t="s">
        <v>9</v>
      </c>
      <c r="C32" s="74">
        <v>71751</v>
      </c>
      <c r="D32" s="74">
        <v>330</v>
      </c>
      <c r="E32" s="74">
        <v>1031</v>
      </c>
      <c r="F32" s="121" t="s">
        <v>255</v>
      </c>
      <c r="G32" s="74">
        <v>436</v>
      </c>
      <c r="H32" s="74">
        <v>15</v>
      </c>
      <c r="I32" s="74">
        <v>418</v>
      </c>
      <c r="J32" s="74">
        <v>14</v>
      </c>
      <c r="K32" s="122">
        <v>742</v>
      </c>
      <c r="L32" s="74">
        <v>25</v>
      </c>
      <c r="M32" s="74">
        <v>504</v>
      </c>
      <c r="N32" s="74">
        <v>17</v>
      </c>
      <c r="O32" s="74" t="s">
        <v>253</v>
      </c>
      <c r="P32" s="74" t="s">
        <v>264</v>
      </c>
    </row>
    <row r="33" spans="2:16" x14ac:dyDescent="0.25">
      <c r="B33" s="120" t="s">
        <v>10</v>
      </c>
      <c r="C33" s="74">
        <v>71921</v>
      </c>
      <c r="D33" s="74">
        <v>170</v>
      </c>
      <c r="E33" s="74">
        <v>1020</v>
      </c>
      <c r="F33" s="121" t="s">
        <v>255</v>
      </c>
      <c r="G33" s="74">
        <v>278</v>
      </c>
      <c r="H33" s="74">
        <v>9</v>
      </c>
      <c r="I33" s="74">
        <v>271</v>
      </c>
      <c r="J33" s="74">
        <v>9</v>
      </c>
      <c r="K33" s="122">
        <v>644</v>
      </c>
      <c r="L33" s="74">
        <v>21</v>
      </c>
      <c r="M33" s="74">
        <v>515</v>
      </c>
      <c r="N33" s="74">
        <v>17</v>
      </c>
      <c r="O33" s="74" t="s">
        <v>290</v>
      </c>
      <c r="P33" s="74" t="s">
        <v>291</v>
      </c>
    </row>
    <row r="34" spans="2:16" x14ac:dyDescent="0.25">
      <c r="B34" s="120" t="s">
        <v>11</v>
      </c>
      <c r="C34" s="41">
        <v>72398</v>
      </c>
      <c r="D34" s="41">
        <v>477</v>
      </c>
      <c r="E34" s="41">
        <v>1292</v>
      </c>
      <c r="F34" s="121" t="s">
        <v>267</v>
      </c>
      <c r="G34" s="74">
        <v>936</v>
      </c>
      <c r="H34" s="74">
        <v>31</v>
      </c>
      <c r="I34" s="74">
        <v>380</v>
      </c>
      <c r="J34" s="74">
        <v>13</v>
      </c>
      <c r="K34" s="122" t="s">
        <v>268</v>
      </c>
      <c r="L34" s="74">
        <v>35</v>
      </c>
      <c r="M34" s="74">
        <v>682</v>
      </c>
      <c r="N34" s="74">
        <v>23</v>
      </c>
      <c r="O34" s="74" t="s">
        <v>269</v>
      </c>
      <c r="P34" s="74" t="s">
        <v>270</v>
      </c>
    </row>
    <row r="35" spans="2:16" x14ac:dyDescent="0.25">
      <c r="B35" s="120" t="s">
        <v>12</v>
      </c>
      <c r="C35" s="41">
        <v>73757</v>
      </c>
      <c r="D35" s="74">
        <v>1359</v>
      </c>
      <c r="E35" s="74">
        <v>1386</v>
      </c>
      <c r="F35" s="121" t="s">
        <v>271</v>
      </c>
      <c r="G35" s="74">
        <v>795</v>
      </c>
      <c r="H35" s="74">
        <v>26</v>
      </c>
      <c r="I35" s="74">
        <v>628</v>
      </c>
      <c r="J35" s="74">
        <v>20</v>
      </c>
      <c r="K35" s="122" t="s">
        <v>272</v>
      </c>
      <c r="L35" s="74">
        <v>43</v>
      </c>
      <c r="M35" s="74">
        <v>721</v>
      </c>
      <c r="N35" s="74">
        <v>23</v>
      </c>
      <c r="O35" s="74" t="s">
        <v>261</v>
      </c>
      <c r="P35" s="74" t="s">
        <v>292</v>
      </c>
    </row>
    <row r="36" spans="2:16" x14ac:dyDescent="0.25">
      <c r="B36" s="120" t="s">
        <v>13</v>
      </c>
      <c r="C36" s="41">
        <v>74272</v>
      </c>
      <c r="D36" s="74">
        <v>515</v>
      </c>
      <c r="E36" s="74">
        <v>1434</v>
      </c>
      <c r="F36" s="121" t="s">
        <v>274</v>
      </c>
      <c r="G36" s="74">
        <v>583</v>
      </c>
      <c r="H36" s="74">
        <v>19</v>
      </c>
      <c r="I36" s="74">
        <v>369</v>
      </c>
      <c r="J36" s="74">
        <v>12</v>
      </c>
      <c r="K36" s="122">
        <v>884</v>
      </c>
      <c r="L36" s="74">
        <v>29</v>
      </c>
      <c r="M36" s="74">
        <v>802</v>
      </c>
      <c r="N36" s="74">
        <v>27</v>
      </c>
      <c r="O36" s="74" t="s">
        <v>276</v>
      </c>
      <c r="P36" s="74" t="s">
        <v>275</v>
      </c>
    </row>
    <row r="37" spans="2:16" x14ac:dyDescent="0.25">
      <c r="B37" s="120" t="s">
        <v>14</v>
      </c>
      <c r="C37" s="41">
        <v>74776</v>
      </c>
      <c r="D37" s="41">
        <v>504</v>
      </c>
      <c r="E37" s="41">
        <v>1276</v>
      </c>
      <c r="F37" s="121" t="s">
        <v>274</v>
      </c>
      <c r="G37" s="74">
        <v>560</v>
      </c>
      <c r="H37" s="74">
        <v>18</v>
      </c>
      <c r="I37" s="74">
        <v>388</v>
      </c>
      <c r="J37" s="74">
        <v>13</v>
      </c>
      <c r="K37" s="122">
        <v>952</v>
      </c>
      <c r="L37" s="74">
        <v>31</v>
      </c>
      <c r="M37" s="74">
        <v>974</v>
      </c>
      <c r="N37" s="74">
        <v>31</v>
      </c>
      <c r="O37" s="74" t="s">
        <v>293</v>
      </c>
      <c r="P37" s="74" t="s">
        <v>294</v>
      </c>
    </row>
    <row r="38" spans="2:16" x14ac:dyDescent="0.25">
      <c r="B38" s="143" t="s">
        <v>279</v>
      </c>
      <c r="C38" s="142">
        <f>((C37/C26)-1)*100</f>
        <v>6.4715011889336704</v>
      </c>
    </row>
  </sheetData>
  <mergeCells count="12">
    <mergeCell ref="C5:D5"/>
    <mergeCell ref="C24:D24"/>
    <mergeCell ref="G24:H24"/>
    <mergeCell ref="I24:J24"/>
    <mergeCell ref="K24:L24"/>
    <mergeCell ref="G5:H5"/>
    <mergeCell ref="O24:P24"/>
    <mergeCell ref="I5:J5"/>
    <mergeCell ref="K5:L5"/>
    <mergeCell ref="M5:N5"/>
    <mergeCell ref="O5:P5"/>
    <mergeCell ref="M24:N2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ACB7B-2E2D-4500-AB10-891C4020613A}">
  <sheetPr>
    <tabColor rgb="FF92D050"/>
  </sheetPr>
  <dimension ref="B2:O35"/>
  <sheetViews>
    <sheetView showGridLines="0" topLeftCell="A18" zoomScale="90" zoomScaleNormal="90" workbookViewId="0">
      <selection activeCell="I34" sqref="I34"/>
    </sheetView>
  </sheetViews>
  <sheetFormatPr baseColWidth="10" defaultColWidth="11.42578125" defaultRowHeight="15" x14ac:dyDescent="0.25"/>
  <cols>
    <col min="1" max="1" width="7.5703125" customWidth="1"/>
    <col min="2" max="2" width="11.28515625" customWidth="1"/>
    <col min="3" max="15" width="10.7109375" customWidth="1"/>
  </cols>
  <sheetData>
    <row r="2" spans="2:9" x14ac:dyDescent="0.25">
      <c r="B2" s="95" t="s">
        <v>295</v>
      </c>
      <c r="I2" s="144"/>
    </row>
    <row r="4" spans="2:9" x14ac:dyDescent="0.25">
      <c r="F4" s="1"/>
      <c r="G4" s="1"/>
    </row>
    <row r="5" spans="2:9" ht="15" customHeight="1" x14ac:dyDescent="0.25">
      <c r="B5" s="119" t="s">
        <v>176</v>
      </c>
      <c r="C5" s="124" t="s">
        <v>234</v>
      </c>
      <c r="D5" s="124" t="s">
        <v>296</v>
      </c>
      <c r="E5" s="3"/>
    </row>
    <row r="6" spans="2:9" x14ac:dyDescent="0.25">
      <c r="B6" s="120" t="s">
        <v>3</v>
      </c>
      <c r="C6" s="41">
        <v>23140</v>
      </c>
      <c r="D6" s="41">
        <v>38</v>
      </c>
      <c r="E6" s="3"/>
    </row>
    <row r="7" spans="2:9" x14ac:dyDescent="0.25">
      <c r="B7" s="120" t="s">
        <v>4</v>
      </c>
      <c r="C7" s="41">
        <v>23172</v>
      </c>
      <c r="D7" s="41">
        <v>100</v>
      </c>
    </row>
    <row r="8" spans="2:9" x14ac:dyDescent="0.25">
      <c r="B8" s="120" t="s">
        <v>5</v>
      </c>
      <c r="C8" s="41">
        <v>23190</v>
      </c>
      <c r="D8" s="41">
        <v>80</v>
      </c>
    </row>
    <row r="9" spans="2:9" x14ac:dyDescent="0.25">
      <c r="B9" s="120" t="s">
        <v>6</v>
      </c>
      <c r="C9" s="41">
        <v>23144</v>
      </c>
      <c r="D9" s="41">
        <v>40</v>
      </c>
    </row>
    <row r="10" spans="2:9" x14ac:dyDescent="0.25">
      <c r="B10" s="120" t="s">
        <v>7</v>
      </c>
      <c r="C10" s="41" t="s">
        <v>297</v>
      </c>
      <c r="D10" s="41">
        <v>31</v>
      </c>
    </row>
    <row r="11" spans="2:9" x14ac:dyDescent="0.25">
      <c r="B11" s="120" t="s">
        <v>8</v>
      </c>
      <c r="C11" s="41" t="s">
        <v>298</v>
      </c>
      <c r="D11" s="41">
        <v>997</v>
      </c>
    </row>
    <row r="12" spans="2:9" x14ac:dyDescent="0.25">
      <c r="B12" s="120" t="s">
        <v>9</v>
      </c>
      <c r="C12" s="41">
        <v>23245</v>
      </c>
      <c r="D12" s="41">
        <v>553</v>
      </c>
    </row>
    <row r="13" spans="2:9" x14ac:dyDescent="0.25">
      <c r="B13" s="120" t="s">
        <v>10</v>
      </c>
      <c r="C13" s="41">
        <v>23239</v>
      </c>
      <c r="D13" s="41">
        <v>37</v>
      </c>
    </row>
    <row r="14" spans="2:9" x14ac:dyDescent="0.25">
      <c r="B14" s="120" t="s">
        <v>11</v>
      </c>
      <c r="C14" s="41">
        <v>23230</v>
      </c>
      <c r="D14" s="41">
        <v>46</v>
      </c>
    </row>
    <row r="15" spans="2:9" x14ac:dyDescent="0.25">
      <c r="B15" s="120" t="s">
        <v>12</v>
      </c>
      <c r="C15" s="41" t="s">
        <v>299</v>
      </c>
      <c r="D15" s="41">
        <v>169</v>
      </c>
    </row>
    <row r="16" spans="2:9" x14ac:dyDescent="0.25">
      <c r="B16" s="120" t="s">
        <v>13</v>
      </c>
      <c r="C16" s="41">
        <v>23231</v>
      </c>
      <c r="D16" s="41">
        <v>37</v>
      </c>
    </row>
    <row r="17" spans="2:15" x14ac:dyDescent="0.25">
      <c r="B17" s="120" t="s">
        <v>14</v>
      </c>
      <c r="C17" s="41" t="s">
        <v>300</v>
      </c>
      <c r="D17" s="41">
        <v>86</v>
      </c>
    </row>
    <row r="18" spans="2:15" x14ac:dyDescent="0.25">
      <c r="C18" s="118"/>
    </row>
    <row r="19" spans="2:15" x14ac:dyDescent="0.25">
      <c r="O19" s="117"/>
    </row>
    <row r="20" spans="2:15" x14ac:dyDescent="0.25">
      <c r="B20" s="95" t="s">
        <v>301</v>
      </c>
    </row>
    <row r="23" spans="2:15" ht="25.5" x14ac:dyDescent="0.25">
      <c r="B23" s="119" t="s">
        <v>176</v>
      </c>
      <c r="C23" s="124" t="s">
        <v>234</v>
      </c>
      <c r="D23" s="124" t="s">
        <v>281</v>
      </c>
      <c r="F23" s="1"/>
      <c r="G23" s="1"/>
    </row>
    <row r="24" spans="2:15" x14ac:dyDescent="0.25">
      <c r="B24" s="120" t="s">
        <v>3</v>
      </c>
      <c r="C24" s="41">
        <v>3103</v>
      </c>
      <c r="D24" s="41">
        <v>0</v>
      </c>
    </row>
    <row r="25" spans="2:15" x14ac:dyDescent="0.25">
      <c r="B25" s="120" t="s">
        <v>4</v>
      </c>
      <c r="C25" s="41">
        <v>3102</v>
      </c>
      <c r="D25" s="41">
        <v>1</v>
      </c>
    </row>
    <row r="26" spans="2:15" x14ac:dyDescent="0.25">
      <c r="B26" s="120" t="s">
        <v>5</v>
      </c>
      <c r="C26" s="41">
        <v>3106</v>
      </c>
      <c r="D26" s="41">
        <v>4</v>
      </c>
    </row>
    <row r="27" spans="2:15" x14ac:dyDescent="0.25">
      <c r="B27" s="120" t="s">
        <v>6</v>
      </c>
      <c r="C27" s="41">
        <v>3112</v>
      </c>
      <c r="D27" s="41">
        <v>6</v>
      </c>
    </row>
    <row r="28" spans="2:15" x14ac:dyDescent="0.25">
      <c r="B28" s="120" t="s">
        <v>7</v>
      </c>
      <c r="C28" s="41">
        <v>3114</v>
      </c>
      <c r="D28" s="41">
        <v>2</v>
      </c>
    </row>
    <row r="29" spans="2:15" x14ac:dyDescent="0.25">
      <c r="B29" s="120" t="s">
        <v>8</v>
      </c>
      <c r="C29" s="41">
        <v>3151</v>
      </c>
      <c r="D29" s="41">
        <v>37</v>
      </c>
    </row>
    <row r="30" spans="2:15" x14ac:dyDescent="0.25">
      <c r="B30" s="120" t="s">
        <v>9</v>
      </c>
      <c r="C30" s="41">
        <v>3180</v>
      </c>
      <c r="D30" s="41">
        <v>29</v>
      </c>
    </row>
    <row r="31" spans="2:15" x14ac:dyDescent="0.25">
      <c r="B31" s="120" t="s">
        <v>10</v>
      </c>
      <c r="C31" s="41">
        <v>3188</v>
      </c>
      <c r="D31" s="41">
        <v>8</v>
      </c>
    </row>
    <row r="32" spans="2:15" x14ac:dyDescent="0.25">
      <c r="B32" s="120" t="s">
        <v>11</v>
      </c>
      <c r="C32" s="41">
        <v>3205</v>
      </c>
      <c r="D32" s="41">
        <v>17</v>
      </c>
    </row>
    <row r="33" spans="2:4" x14ac:dyDescent="0.25">
      <c r="B33" s="120" t="s">
        <v>12</v>
      </c>
      <c r="C33" s="41">
        <v>3223</v>
      </c>
      <c r="D33" s="41">
        <v>18</v>
      </c>
    </row>
    <row r="34" spans="2:4" x14ac:dyDescent="0.25">
      <c r="B34" s="120" t="s">
        <v>13</v>
      </c>
      <c r="C34" s="41">
        <v>3321</v>
      </c>
      <c r="D34" s="41">
        <v>98</v>
      </c>
    </row>
    <row r="35" spans="2:4" x14ac:dyDescent="0.25">
      <c r="B35" s="120" t="s">
        <v>14</v>
      </c>
      <c r="C35" s="41">
        <v>3222</v>
      </c>
      <c r="D35" s="41">
        <v>99</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EAE7E-F6EB-4F46-BABB-B7DD452A8289}">
  <sheetPr>
    <tabColor rgb="FF92D050"/>
  </sheetPr>
  <dimension ref="B1:L19"/>
  <sheetViews>
    <sheetView showGridLines="0" zoomScale="90" zoomScaleNormal="90" workbookViewId="0">
      <selection activeCell="I34" sqref="I34"/>
    </sheetView>
  </sheetViews>
  <sheetFormatPr baseColWidth="10" defaultColWidth="11.42578125" defaultRowHeight="15" x14ac:dyDescent="0.25"/>
  <cols>
    <col min="1" max="1" width="7.5703125" customWidth="1"/>
    <col min="2" max="2" width="14.28515625" customWidth="1"/>
  </cols>
  <sheetData>
    <row r="1" spans="2:12" x14ac:dyDescent="0.25">
      <c r="B1" s="182" t="s">
        <v>302</v>
      </c>
    </row>
    <row r="2" spans="2:12" x14ac:dyDescent="0.25">
      <c r="B2" s="182"/>
    </row>
    <row r="3" spans="2:12" x14ac:dyDescent="0.25">
      <c r="C3" s="183"/>
      <c r="D3" s="183"/>
      <c r="E3" s="183"/>
      <c r="F3" s="183"/>
      <c r="G3" s="183"/>
      <c r="H3" s="183"/>
      <c r="I3" s="183"/>
      <c r="J3" s="183"/>
    </row>
    <row r="4" spans="2:12" x14ac:dyDescent="0.25">
      <c r="B4" s="184"/>
      <c r="C4" s="185">
        <v>2012</v>
      </c>
      <c r="D4" s="185">
        <v>2013</v>
      </c>
      <c r="E4" s="185">
        <v>2014</v>
      </c>
      <c r="F4" s="185">
        <v>2015</v>
      </c>
      <c r="G4" s="185">
        <v>2016</v>
      </c>
      <c r="H4" s="185">
        <v>2017</v>
      </c>
      <c r="I4" s="185">
        <v>2018</v>
      </c>
      <c r="J4" s="186">
        <v>2019</v>
      </c>
      <c r="K4" s="186">
        <v>2020</v>
      </c>
      <c r="L4" s="186">
        <v>2021</v>
      </c>
    </row>
    <row r="5" spans="2:12" x14ac:dyDescent="0.25">
      <c r="B5" s="187" t="s">
        <v>3</v>
      </c>
      <c r="C5" s="75">
        <v>120578</v>
      </c>
      <c r="D5" s="75">
        <v>1001941</v>
      </c>
      <c r="E5" s="75">
        <v>1092664</v>
      </c>
      <c r="F5" s="75">
        <v>1019266</v>
      </c>
      <c r="G5" s="75">
        <v>1223513</v>
      </c>
      <c r="H5" s="19">
        <v>1432131</v>
      </c>
      <c r="I5" s="19">
        <v>1302037</v>
      </c>
      <c r="J5" s="19">
        <v>1148671</v>
      </c>
      <c r="K5" s="19">
        <v>837578</v>
      </c>
      <c r="L5" s="19">
        <v>496116</v>
      </c>
    </row>
    <row r="6" spans="2:12" x14ac:dyDescent="0.25">
      <c r="B6" s="187" t="s">
        <v>4</v>
      </c>
      <c r="C6" s="75">
        <v>384716</v>
      </c>
      <c r="D6" s="75">
        <v>744033</v>
      </c>
      <c r="E6" s="75">
        <v>900793</v>
      </c>
      <c r="F6" s="75">
        <v>816077</v>
      </c>
      <c r="G6" s="75">
        <v>968116</v>
      </c>
      <c r="H6" s="19">
        <v>1109896</v>
      </c>
      <c r="I6" s="19">
        <v>1129014</v>
      </c>
      <c r="J6" s="19">
        <v>916918</v>
      </c>
      <c r="K6" s="19">
        <v>764402</v>
      </c>
      <c r="L6" s="19">
        <v>493540</v>
      </c>
    </row>
    <row r="7" spans="2:12" x14ac:dyDescent="0.25">
      <c r="B7" s="187" t="s">
        <v>5</v>
      </c>
      <c r="C7" s="75">
        <v>783275</v>
      </c>
      <c r="D7" s="75">
        <v>1106174</v>
      </c>
      <c r="E7" s="75">
        <v>1268534</v>
      </c>
      <c r="F7" s="75">
        <v>1144511</v>
      </c>
      <c r="G7" s="75">
        <v>1480229</v>
      </c>
      <c r="H7" s="19">
        <v>1639866</v>
      </c>
      <c r="I7" s="19">
        <v>1613602</v>
      </c>
      <c r="J7" s="19">
        <v>1312601</v>
      </c>
      <c r="K7" s="19">
        <v>583494</v>
      </c>
      <c r="L7" s="19">
        <v>469329</v>
      </c>
    </row>
    <row r="8" spans="2:12" x14ac:dyDescent="0.25">
      <c r="B8" s="187" t="s">
        <v>6</v>
      </c>
      <c r="C8" s="75">
        <v>766443</v>
      </c>
      <c r="D8" s="75">
        <v>1173989</v>
      </c>
      <c r="E8" s="75">
        <v>1260691</v>
      </c>
      <c r="F8" s="75">
        <v>1102854</v>
      </c>
      <c r="G8" s="75">
        <v>1440484</v>
      </c>
      <c r="H8" s="19">
        <v>1500507</v>
      </c>
      <c r="I8" s="19">
        <v>1605842</v>
      </c>
      <c r="J8" s="19">
        <v>1097003</v>
      </c>
      <c r="K8" s="19">
        <v>213409</v>
      </c>
      <c r="L8" s="19">
        <v>308976</v>
      </c>
    </row>
    <row r="9" spans="2:12" x14ac:dyDescent="0.25">
      <c r="B9" s="187" t="s">
        <v>7</v>
      </c>
      <c r="C9" s="75">
        <v>819339</v>
      </c>
      <c r="D9" s="75">
        <v>1129668</v>
      </c>
      <c r="E9" s="75">
        <v>1218136</v>
      </c>
      <c r="F9" s="75">
        <v>1101079</v>
      </c>
      <c r="G9" s="75">
        <v>1510944</v>
      </c>
      <c r="H9" s="19">
        <v>1535053</v>
      </c>
      <c r="I9" s="19">
        <v>1608932</v>
      </c>
      <c r="J9" s="19">
        <v>1026063</v>
      </c>
      <c r="K9" s="19">
        <v>219672</v>
      </c>
      <c r="L9" s="19">
        <v>352859</v>
      </c>
    </row>
    <row r="10" spans="2:12" x14ac:dyDescent="0.25">
      <c r="B10" s="187" t="s">
        <v>8</v>
      </c>
      <c r="C10" s="75">
        <v>838807</v>
      </c>
      <c r="D10" s="75">
        <v>1097420</v>
      </c>
      <c r="E10" s="75">
        <v>1238539</v>
      </c>
      <c r="F10" s="75">
        <v>1247476</v>
      </c>
      <c r="G10" s="75">
        <v>1435911</v>
      </c>
      <c r="H10" s="19">
        <v>1387503</v>
      </c>
      <c r="I10" s="19">
        <v>1389015</v>
      </c>
      <c r="J10" s="19">
        <v>905731</v>
      </c>
      <c r="K10" s="19">
        <v>185573</v>
      </c>
      <c r="L10" s="19">
        <v>331098</v>
      </c>
    </row>
    <row r="11" spans="2:12" x14ac:dyDescent="0.25">
      <c r="B11" s="187" t="s">
        <v>9</v>
      </c>
      <c r="C11" s="75">
        <v>776973</v>
      </c>
      <c r="D11" s="75">
        <v>1026741</v>
      </c>
      <c r="E11" s="75">
        <v>1169718</v>
      </c>
      <c r="F11" s="75">
        <v>1136726</v>
      </c>
      <c r="G11" s="75">
        <v>1336458</v>
      </c>
      <c r="H11" s="19">
        <v>1211669</v>
      </c>
      <c r="I11" s="19">
        <v>1138304</v>
      </c>
      <c r="J11" s="19">
        <v>854063</v>
      </c>
      <c r="K11" s="19">
        <v>224513</v>
      </c>
      <c r="L11" s="19">
        <v>444185</v>
      </c>
    </row>
    <row r="12" spans="2:12" x14ac:dyDescent="0.25">
      <c r="B12" s="187" t="s">
        <v>10</v>
      </c>
      <c r="C12" s="75">
        <v>940177</v>
      </c>
      <c r="D12" s="75">
        <v>1115033</v>
      </c>
      <c r="E12" s="75">
        <v>1368417</v>
      </c>
      <c r="F12" s="75">
        <v>1265038</v>
      </c>
      <c r="G12" s="75">
        <v>1517851</v>
      </c>
      <c r="H12" s="19">
        <v>1358453</v>
      </c>
      <c r="I12" s="19">
        <v>1312580</v>
      </c>
      <c r="J12" s="19">
        <v>964206</v>
      </c>
      <c r="K12" s="19">
        <v>250210</v>
      </c>
      <c r="L12" s="19">
        <v>493466</v>
      </c>
    </row>
    <row r="13" spans="2:12" x14ac:dyDescent="0.25">
      <c r="B13" s="187" t="s">
        <v>11</v>
      </c>
      <c r="C13" s="75">
        <v>833894</v>
      </c>
      <c r="D13" s="75">
        <v>1047083</v>
      </c>
      <c r="E13" s="75">
        <v>1295632</v>
      </c>
      <c r="F13" s="75">
        <v>1328424</v>
      </c>
      <c r="G13" s="75">
        <v>1547179</v>
      </c>
      <c r="H13" s="19">
        <v>1340361</v>
      </c>
      <c r="I13" s="19">
        <v>1220974</v>
      </c>
      <c r="J13" s="19">
        <v>818032</v>
      </c>
      <c r="K13" s="19">
        <v>314274</v>
      </c>
      <c r="L13" s="19">
        <v>527041</v>
      </c>
    </row>
    <row r="14" spans="2:12" x14ac:dyDescent="0.25">
      <c r="B14" s="187" t="s">
        <v>12</v>
      </c>
      <c r="C14" s="75">
        <v>983103</v>
      </c>
      <c r="D14" s="75">
        <v>1189990</v>
      </c>
      <c r="E14" s="75">
        <v>1500168</v>
      </c>
      <c r="F14" s="75">
        <v>1433875</v>
      </c>
      <c r="G14" s="75">
        <v>1571207</v>
      </c>
      <c r="H14" s="19">
        <v>1460657</v>
      </c>
      <c r="I14" s="19">
        <v>1394742</v>
      </c>
      <c r="J14" s="19">
        <v>939179</v>
      </c>
      <c r="K14" s="19">
        <v>468179</v>
      </c>
      <c r="L14" s="19">
        <v>563885</v>
      </c>
    </row>
    <row r="15" spans="2:12" x14ac:dyDescent="0.25">
      <c r="B15" s="187" t="s">
        <v>13</v>
      </c>
      <c r="C15" s="75">
        <v>994548</v>
      </c>
      <c r="D15" s="75">
        <v>1107297</v>
      </c>
      <c r="E15" s="75">
        <v>1370415</v>
      </c>
      <c r="F15" s="75">
        <v>1408565</v>
      </c>
      <c r="G15" s="75">
        <v>1559080</v>
      </c>
      <c r="H15" s="19">
        <v>1427298</v>
      </c>
      <c r="I15" s="19">
        <v>1324894</v>
      </c>
      <c r="J15" s="19">
        <v>995910</v>
      </c>
      <c r="K15" s="19">
        <v>493798</v>
      </c>
      <c r="L15" s="19">
        <v>576990</v>
      </c>
    </row>
    <row r="16" spans="2:12" x14ac:dyDescent="0.25">
      <c r="B16" s="187" t="s">
        <v>14</v>
      </c>
      <c r="C16" s="75">
        <v>957574</v>
      </c>
      <c r="D16" s="75">
        <v>1163446</v>
      </c>
      <c r="E16" s="75">
        <v>1313602</v>
      </c>
      <c r="F16" s="75">
        <v>1371294</v>
      </c>
      <c r="G16" s="75">
        <v>1383321</v>
      </c>
      <c r="H16" s="19">
        <v>1373203</v>
      </c>
      <c r="I16" s="19">
        <v>1325092</v>
      </c>
      <c r="J16" s="19">
        <v>760099</v>
      </c>
      <c r="K16" s="19">
        <v>523333</v>
      </c>
      <c r="L16" s="19">
        <v>676653</v>
      </c>
    </row>
    <row r="17" spans="2:12" x14ac:dyDescent="0.25">
      <c r="B17" s="155" t="s">
        <v>25</v>
      </c>
      <c r="C17" s="188">
        <v>9199427</v>
      </c>
      <c r="D17" s="188">
        <v>12902815</v>
      </c>
      <c r="E17" s="188">
        <v>14997309</v>
      </c>
      <c r="F17" s="188">
        <v>14375185</v>
      </c>
      <c r="G17" s="188">
        <v>16974293</v>
      </c>
      <c r="H17" s="188">
        <v>16776597</v>
      </c>
      <c r="I17" s="188">
        <v>16365028</v>
      </c>
      <c r="J17" s="188">
        <v>11738476</v>
      </c>
      <c r="K17" s="188">
        <v>5078435</v>
      </c>
      <c r="L17" s="188">
        <v>5734138</v>
      </c>
    </row>
    <row r="18" spans="2:12" ht="15.75" x14ac:dyDescent="0.25">
      <c r="B18" s="189" t="s">
        <v>303</v>
      </c>
    </row>
    <row r="19" spans="2:12" x14ac:dyDescent="0.25">
      <c r="K19" s="81"/>
      <c r="L19" s="81"/>
    </row>
  </sheetData>
  <conditionalFormatting sqref="H5:H16">
    <cfRule type="cellIs" dxfId="14" priority="15" operator="equal">
      <formula>""</formula>
    </cfRule>
  </conditionalFormatting>
  <conditionalFormatting sqref="H5:H16">
    <cfRule type="cellIs" dxfId="13" priority="14" operator="equal">
      <formula>""</formula>
    </cfRule>
  </conditionalFormatting>
  <conditionalFormatting sqref="H5:H16">
    <cfRule type="cellIs" dxfId="12" priority="13" operator="equal">
      <formula>""</formula>
    </cfRule>
  </conditionalFormatting>
  <conditionalFormatting sqref="I5:I16">
    <cfRule type="cellIs" dxfId="11" priority="12" operator="equal">
      <formula>""</formula>
    </cfRule>
  </conditionalFormatting>
  <conditionalFormatting sqref="I5:I16">
    <cfRule type="cellIs" dxfId="10" priority="11" operator="equal">
      <formula>""</formula>
    </cfRule>
  </conditionalFormatting>
  <conditionalFormatting sqref="I5:I16">
    <cfRule type="cellIs" dxfId="9" priority="10" operator="equal">
      <formula>""</formula>
    </cfRule>
  </conditionalFormatting>
  <conditionalFormatting sqref="J5:J16">
    <cfRule type="cellIs" dxfId="8" priority="9" operator="equal">
      <formula>""</formula>
    </cfRule>
  </conditionalFormatting>
  <conditionalFormatting sqref="J5:J16">
    <cfRule type="cellIs" dxfId="7" priority="8" operator="equal">
      <formula>""</formula>
    </cfRule>
  </conditionalFormatting>
  <conditionalFormatting sqref="J5:J16">
    <cfRule type="cellIs" dxfId="6" priority="7" operator="equal">
      <formula>""</formula>
    </cfRule>
  </conditionalFormatting>
  <conditionalFormatting sqref="K5:K16">
    <cfRule type="cellIs" dxfId="5" priority="6" operator="equal">
      <formula>""</formula>
    </cfRule>
  </conditionalFormatting>
  <conditionalFormatting sqref="K5:K16">
    <cfRule type="cellIs" dxfId="4" priority="5" operator="equal">
      <formula>""</formula>
    </cfRule>
  </conditionalFormatting>
  <conditionalFormatting sqref="K5:K16">
    <cfRule type="cellIs" dxfId="3" priority="4" operator="equal">
      <formula>""</formula>
    </cfRule>
  </conditionalFormatting>
  <conditionalFormatting sqref="L5:L16">
    <cfRule type="cellIs" dxfId="2" priority="3" operator="equal">
      <formula>""</formula>
    </cfRule>
  </conditionalFormatting>
  <conditionalFormatting sqref="L5:L16">
    <cfRule type="cellIs" dxfId="1" priority="2" operator="equal">
      <formula>""</formula>
    </cfRule>
  </conditionalFormatting>
  <conditionalFormatting sqref="L5:L16">
    <cfRule type="cellIs" dxfId="0" priority="1" operator="equal">
      <formul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F293A-5C85-4B82-9340-405665B07903}">
  <sheetPr>
    <tabColor rgb="FF92D050"/>
  </sheetPr>
  <dimension ref="B2:Z46"/>
  <sheetViews>
    <sheetView showGridLines="0" zoomScale="90" zoomScaleNormal="90" workbookViewId="0">
      <selection activeCell="A17" sqref="A17"/>
    </sheetView>
  </sheetViews>
  <sheetFormatPr baseColWidth="10" defaultColWidth="11.42578125" defaultRowHeight="15" x14ac:dyDescent="0.25"/>
  <cols>
    <col min="1" max="1" width="7.5703125" customWidth="1"/>
    <col min="2" max="2" width="10.140625" customWidth="1"/>
    <col min="3" max="3" width="1.28515625" customWidth="1"/>
    <col min="4" max="8" width="14" customWidth="1"/>
    <col min="9" max="9" width="1.28515625" customWidth="1"/>
    <col min="10" max="10" width="13.85546875" customWidth="1"/>
    <col min="11" max="11" width="14.28515625" customWidth="1"/>
    <col min="12" max="13" width="15.140625" customWidth="1"/>
    <col min="14" max="14" width="13.7109375" customWidth="1"/>
    <col min="15" max="15" width="1.140625" customWidth="1"/>
    <col min="17" max="17" width="14.140625" customWidth="1"/>
    <col min="18" max="19" width="15" customWidth="1"/>
    <col min="20" max="20" width="13.140625" customWidth="1"/>
    <col min="21" max="21" width="1.28515625" customWidth="1"/>
  </cols>
  <sheetData>
    <row r="2" spans="2:26" x14ac:dyDescent="0.25">
      <c r="B2" s="1" t="s">
        <v>15</v>
      </c>
      <c r="C2" s="12"/>
      <c r="D2" s="13"/>
      <c r="E2" s="13"/>
      <c r="F2" s="13"/>
      <c r="G2" s="13"/>
      <c r="H2" s="13"/>
    </row>
    <row r="3" spans="2:26" x14ac:dyDescent="0.25">
      <c r="B3" s="14"/>
      <c r="C3" s="14"/>
      <c r="D3" s="13"/>
      <c r="E3" s="13"/>
      <c r="F3" s="13"/>
      <c r="G3" s="13"/>
      <c r="H3" s="13"/>
    </row>
    <row r="4" spans="2:26" x14ac:dyDescent="0.25">
      <c r="B4" s="14"/>
      <c r="C4" s="14"/>
      <c r="D4" s="15" t="s">
        <v>16</v>
      </c>
      <c r="E4" s="15"/>
      <c r="F4" s="15"/>
      <c r="G4" s="15"/>
      <c r="H4" s="15"/>
      <c r="J4" s="15" t="s">
        <v>17</v>
      </c>
      <c r="K4" s="15"/>
      <c r="L4" s="15"/>
      <c r="M4" s="15"/>
      <c r="N4" s="15"/>
      <c r="P4" s="15" t="s">
        <v>18</v>
      </c>
      <c r="Q4" s="15"/>
      <c r="R4" s="15"/>
      <c r="S4" s="15"/>
      <c r="T4" s="15"/>
      <c r="V4" s="15" t="s">
        <v>19</v>
      </c>
      <c r="W4" s="15"/>
      <c r="X4" s="15"/>
      <c r="Y4" s="15"/>
      <c r="Z4" s="15"/>
    </row>
    <row r="5" spans="2:26" ht="48" customHeight="1" x14ac:dyDescent="0.25">
      <c r="B5" s="16" t="s">
        <v>20</v>
      </c>
      <c r="C5" s="14"/>
      <c r="D5" s="17" t="s">
        <v>21</v>
      </c>
      <c r="E5" s="17" t="s">
        <v>22</v>
      </c>
      <c r="F5" s="17" t="s">
        <v>23</v>
      </c>
      <c r="G5" s="17" t="s">
        <v>24</v>
      </c>
      <c r="H5" s="16" t="s">
        <v>25</v>
      </c>
      <c r="J5" s="17" t="s">
        <v>21</v>
      </c>
      <c r="K5" s="17" t="s">
        <v>22</v>
      </c>
      <c r="L5" s="17" t="s">
        <v>23</v>
      </c>
      <c r="M5" s="17" t="s">
        <v>24</v>
      </c>
      <c r="N5" s="18" t="s">
        <v>26</v>
      </c>
      <c r="P5" s="17" t="s">
        <v>21</v>
      </c>
      <c r="Q5" s="17" t="s">
        <v>22</v>
      </c>
      <c r="R5" s="17" t="s">
        <v>23</v>
      </c>
      <c r="S5" s="17" t="s">
        <v>24</v>
      </c>
      <c r="T5" s="17" t="s">
        <v>27</v>
      </c>
      <c r="U5" s="76"/>
      <c r="V5" s="17" t="s">
        <v>21</v>
      </c>
      <c r="W5" s="17" t="s">
        <v>22</v>
      </c>
      <c r="X5" s="17" t="s">
        <v>23</v>
      </c>
      <c r="Y5" s="17" t="s">
        <v>24</v>
      </c>
      <c r="Z5" s="17" t="s">
        <v>28</v>
      </c>
    </row>
    <row r="6" spans="2:26" x14ac:dyDescent="0.25">
      <c r="B6" s="77">
        <v>2010</v>
      </c>
      <c r="C6" s="14"/>
      <c r="D6" s="78">
        <v>1369872975</v>
      </c>
      <c r="E6" s="78">
        <v>379409686</v>
      </c>
      <c r="F6" s="78">
        <v>54449148</v>
      </c>
      <c r="G6" s="78"/>
      <c r="H6" s="78">
        <v>1803731809</v>
      </c>
      <c r="J6" s="78">
        <v>921884617</v>
      </c>
      <c r="K6" s="78">
        <v>221097221</v>
      </c>
      <c r="L6" s="78">
        <v>44373395</v>
      </c>
      <c r="M6" s="78"/>
      <c r="N6" s="78">
        <v>1187355233</v>
      </c>
      <c r="P6" s="78">
        <v>447988358</v>
      </c>
      <c r="Q6" s="78">
        <v>158312465</v>
      </c>
      <c r="R6" s="78">
        <v>10075753</v>
      </c>
      <c r="S6" s="78"/>
      <c r="T6" s="78">
        <v>616376576</v>
      </c>
      <c r="V6" s="78" t="s">
        <v>29</v>
      </c>
      <c r="W6" s="78" t="s">
        <v>29</v>
      </c>
      <c r="X6" s="78" t="s">
        <v>29</v>
      </c>
      <c r="Y6" s="78"/>
      <c r="Z6" s="78" t="s">
        <v>29</v>
      </c>
    </row>
    <row r="7" spans="2:26" x14ac:dyDescent="0.25">
      <c r="B7" s="77">
        <v>2011</v>
      </c>
      <c r="C7" s="14"/>
      <c r="D7" s="78">
        <v>1285306478</v>
      </c>
      <c r="E7" s="78">
        <v>389332432</v>
      </c>
      <c r="F7" s="78">
        <v>52575580</v>
      </c>
      <c r="G7" s="78"/>
      <c r="H7" s="78">
        <v>1727214490</v>
      </c>
      <c r="J7" s="78">
        <v>832609904</v>
      </c>
      <c r="K7" s="78">
        <v>214462519</v>
      </c>
      <c r="L7" s="78">
        <v>40811599</v>
      </c>
      <c r="M7" s="78"/>
      <c r="N7" s="78">
        <v>1087884022</v>
      </c>
      <c r="P7" s="78">
        <v>452696574</v>
      </c>
      <c r="Q7" s="78">
        <v>174869913</v>
      </c>
      <c r="R7" s="78">
        <v>11763981</v>
      </c>
      <c r="S7" s="78"/>
      <c r="T7" s="78">
        <v>639330468</v>
      </c>
      <c r="V7" s="78" t="s">
        <v>29</v>
      </c>
      <c r="W7" s="78" t="s">
        <v>29</v>
      </c>
      <c r="X7" s="78" t="s">
        <v>29</v>
      </c>
      <c r="Y7" s="78"/>
      <c r="Z7" s="78" t="s">
        <v>29</v>
      </c>
    </row>
    <row r="8" spans="2:26" x14ac:dyDescent="0.25">
      <c r="B8" s="77">
        <v>2012</v>
      </c>
      <c r="C8" s="14"/>
      <c r="D8" s="78">
        <v>1244598624</v>
      </c>
      <c r="E8" s="78">
        <v>390657313</v>
      </c>
      <c r="F8" s="78">
        <v>49076655</v>
      </c>
      <c r="G8" s="78"/>
      <c r="H8" s="78">
        <v>1684332592</v>
      </c>
      <c r="J8" s="78">
        <v>789846128</v>
      </c>
      <c r="K8" s="78">
        <v>209514006</v>
      </c>
      <c r="L8" s="78">
        <v>36163628</v>
      </c>
      <c r="M8" s="78"/>
      <c r="N8" s="78">
        <v>1035523762</v>
      </c>
      <c r="P8" s="78">
        <v>454752496</v>
      </c>
      <c r="Q8" s="78">
        <v>181143307</v>
      </c>
      <c r="R8" s="78">
        <v>12913027</v>
      </c>
      <c r="S8" s="78"/>
      <c r="T8" s="78">
        <v>648808830</v>
      </c>
      <c r="V8" s="78" t="s">
        <v>29</v>
      </c>
      <c r="W8" s="78" t="s">
        <v>29</v>
      </c>
      <c r="X8" s="78" t="s">
        <v>29</v>
      </c>
      <c r="Y8" s="78"/>
      <c r="Z8" s="78" t="s">
        <v>29</v>
      </c>
    </row>
    <row r="9" spans="2:26" x14ac:dyDescent="0.25">
      <c r="B9" s="77">
        <v>2013</v>
      </c>
      <c r="C9" s="14"/>
      <c r="D9" s="78">
        <v>1235248124</v>
      </c>
      <c r="E9" s="78">
        <v>394695397</v>
      </c>
      <c r="F9" s="78">
        <v>48019131</v>
      </c>
      <c r="G9" s="78"/>
      <c r="H9" s="78">
        <v>1677962652</v>
      </c>
      <c r="J9" s="78">
        <v>768959828</v>
      </c>
      <c r="K9" s="78">
        <v>207198079</v>
      </c>
      <c r="L9" s="78">
        <v>34134411</v>
      </c>
      <c r="M9" s="78"/>
      <c r="N9" s="78">
        <v>1010292318</v>
      </c>
      <c r="P9" s="78">
        <v>466288296</v>
      </c>
      <c r="Q9" s="78">
        <v>187497318</v>
      </c>
      <c r="R9" s="78">
        <v>13884720</v>
      </c>
      <c r="S9" s="78"/>
      <c r="T9" s="78">
        <v>667670334</v>
      </c>
      <c r="V9" s="78" t="s">
        <v>29</v>
      </c>
      <c r="W9" s="78" t="s">
        <v>29</v>
      </c>
      <c r="X9" s="78" t="s">
        <v>29</v>
      </c>
      <c r="Y9" s="78"/>
      <c r="Z9" s="78" t="s">
        <v>29</v>
      </c>
    </row>
    <row r="10" spans="2:26" x14ac:dyDescent="0.25">
      <c r="B10" s="79">
        <v>2014</v>
      </c>
      <c r="C10" s="14"/>
      <c r="D10" s="78">
        <v>1209627060</v>
      </c>
      <c r="E10" s="80">
        <v>385630041</v>
      </c>
      <c r="F10" s="78">
        <v>46234427</v>
      </c>
      <c r="G10" s="80"/>
      <c r="H10" s="80">
        <v>1641491528</v>
      </c>
      <c r="J10" s="78">
        <v>742868612</v>
      </c>
      <c r="K10" s="78">
        <v>197949143</v>
      </c>
      <c r="L10" s="78">
        <v>31941099</v>
      </c>
      <c r="M10" s="80"/>
      <c r="N10" s="80">
        <v>972758854</v>
      </c>
      <c r="P10" s="80">
        <v>466758448</v>
      </c>
      <c r="Q10" s="80">
        <v>187680898</v>
      </c>
      <c r="R10" s="78">
        <v>14293328</v>
      </c>
      <c r="S10" s="80"/>
      <c r="T10" s="80">
        <v>668732674</v>
      </c>
      <c r="V10" s="80" t="s">
        <v>29</v>
      </c>
      <c r="W10" s="80" t="s">
        <v>29</v>
      </c>
      <c r="X10" s="80" t="s">
        <v>29</v>
      </c>
      <c r="Y10" s="80"/>
      <c r="Z10" s="80" t="s">
        <v>29</v>
      </c>
    </row>
    <row r="11" spans="2:26" x14ac:dyDescent="0.25">
      <c r="B11" s="79">
        <v>2015</v>
      </c>
      <c r="C11" s="14"/>
      <c r="D11" s="78">
        <v>1161048525</v>
      </c>
      <c r="E11" s="80">
        <v>381954899</v>
      </c>
      <c r="F11" s="78">
        <v>40329600</v>
      </c>
      <c r="G11" s="80"/>
      <c r="H11" s="80">
        <v>1583333024</v>
      </c>
      <c r="J11" s="78">
        <v>700778083</v>
      </c>
      <c r="K11" s="78">
        <v>192610324</v>
      </c>
      <c r="L11" s="78">
        <v>28134160</v>
      </c>
      <c r="M11" s="80"/>
      <c r="N11" s="80">
        <v>921522567</v>
      </c>
      <c r="P11" s="80">
        <v>460270442</v>
      </c>
      <c r="Q11" s="80">
        <v>189344575</v>
      </c>
      <c r="R11" s="80">
        <v>12195440</v>
      </c>
      <c r="S11" s="80"/>
      <c r="T11" s="80">
        <v>661810457</v>
      </c>
      <c r="V11" s="80" t="s">
        <v>29</v>
      </c>
      <c r="W11" s="80" t="s">
        <v>29</v>
      </c>
      <c r="X11" s="80" t="s">
        <v>29</v>
      </c>
      <c r="Y11" s="80"/>
      <c r="Z11" s="80" t="s">
        <v>29</v>
      </c>
    </row>
    <row r="12" spans="2:26" x14ac:dyDescent="0.25">
      <c r="B12" s="79">
        <v>2016</v>
      </c>
      <c r="C12" s="14"/>
      <c r="D12" s="78">
        <v>1138245968</v>
      </c>
      <c r="E12" s="80">
        <v>374876369</v>
      </c>
      <c r="F12" s="78">
        <v>39809221</v>
      </c>
      <c r="G12" s="80"/>
      <c r="H12" s="80">
        <v>1552931558</v>
      </c>
      <c r="J12" s="78">
        <v>671813069</v>
      </c>
      <c r="K12" s="78">
        <v>182026759</v>
      </c>
      <c r="L12" s="78">
        <v>27144214</v>
      </c>
      <c r="M12" s="80"/>
      <c r="N12" s="80">
        <v>880984042</v>
      </c>
      <c r="P12" s="80">
        <v>466432899</v>
      </c>
      <c r="Q12" s="80">
        <v>192849610</v>
      </c>
      <c r="R12" s="80">
        <v>12665007</v>
      </c>
      <c r="S12" s="80"/>
      <c r="T12" s="80">
        <v>671947516</v>
      </c>
      <c r="V12" s="80" t="s">
        <v>29</v>
      </c>
      <c r="W12" s="80" t="s">
        <v>29</v>
      </c>
      <c r="X12" s="80" t="s">
        <v>29</v>
      </c>
      <c r="Y12" s="80"/>
      <c r="Z12" s="80" t="s">
        <v>29</v>
      </c>
    </row>
    <row r="13" spans="2:26" x14ac:dyDescent="0.25">
      <c r="B13" s="79">
        <v>2017</v>
      </c>
      <c r="C13" s="14"/>
      <c r="D13" s="78">
        <v>1153643058</v>
      </c>
      <c r="E13" s="129">
        <v>363908324</v>
      </c>
      <c r="F13" s="78">
        <v>44829530</v>
      </c>
      <c r="G13" s="80"/>
      <c r="H13" s="129">
        <v>1562380912</v>
      </c>
      <c r="J13" s="78">
        <v>664893776</v>
      </c>
      <c r="K13" s="78">
        <v>173427938</v>
      </c>
      <c r="L13" s="78">
        <v>29782642</v>
      </c>
      <c r="M13" s="80"/>
      <c r="N13" s="130">
        <v>868104356</v>
      </c>
      <c r="P13" s="80">
        <v>483011334</v>
      </c>
      <c r="Q13" s="131">
        <v>188335611</v>
      </c>
      <c r="R13" s="80">
        <v>14838491</v>
      </c>
      <c r="S13" s="80"/>
      <c r="T13" s="131">
        <v>686185436</v>
      </c>
      <c r="V13" s="131">
        <v>5737948</v>
      </c>
      <c r="W13" s="131">
        <v>2144775</v>
      </c>
      <c r="X13" s="131">
        <v>208397</v>
      </c>
      <c r="Y13" s="131"/>
      <c r="Z13" s="131">
        <v>8091120</v>
      </c>
    </row>
    <row r="14" spans="2:26" x14ac:dyDescent="0.25">
      <c r="B14" s="79">
        <v>2018</v>
      </c>
      <c r="C14" s="14"/>
      <c r="D14" s="78">
        <v>1210464858</v>
      </c>
      <c r="E14" s="78">
        <v>364472275</v>
      </c>
      <c r="F14" s="78">
        <v>56135355</v>
      </c>
      <c r="G14" s="80"/>
      <c r="H14" s="129">
        <v>1631072488</v>
      </c>
      <c r="J14" s="78">
        <v>678846688</v>
      </c>
      <c r="K14" s="78">
        <v>175779515</v>
      </c>
      <c r="L14" s="78">
        <v>36900504</v>
      </c>
      <c r="M14" s="80"/>
      <c r="N14" s="130">
        <v>891526707</v>
      </c>
      <c r="P14" s="80">
        <v>517898622</v>
      </c>
      <c r="Q14" s="131">
        <v>183713585</v>
      </c>
      <c r="R14" s="80">
        <v>18562948</v>
      </c>
      <c r="S14" s="80"/>
      <c r="T14" s="131">
        <v>720175155</v>
      </c>
      <c r="V14" s="131">
        <v>13719548</v>
      </c>
      <c r="W14" s="131">
        <v>4979175</v>
      </c>
      <c r="X14" s="131">
        <v>671903</v>
      </c>
      <c r="Y14" s="131"/>
      <c r="Z14" s="131">
        <v>19370626</v>
      </c>
    </row>
    <row r="15" spans="2:26" x14ac:dyDescent="0.25">
      <c r="B15" s="77">
        <v>2019</v>
      </c>
      <c r="C15" s="14"/>
      <c r="D15" s="135">
        <v>1108609648</v>
      </c>
      <c r="E15" s="135">
        <v>342195068</v>
      </c>
      <c r="F15" s="135">
        <v>64203347</v>
      </c>
      <c r="G15" s="135" t="s">
        <v>29</v>
      </c>
      <c r="H15" s="171">
        <v>1515008063</v>
      </c>
      <c r="J15" s="135">
        <v>590586491</v>
      </c>
      <c r="K15" s="135">
        <v>157626546</v>
      </c>
      <c r="L15" s="135">
        <v>40739117</v>
      </c>
      <c r="M15" s="135" t="s">
        <v>29</v>
      </c>
      <c r="N15" s="171">
        <v>788952154</v>
      </c>
      <c r="P15" s="135">
        <v>502378894</v>
      </c>
      <c r="Q15" s="135">
        <v>178920406</v>
      </c>
      <c r="R15" s="135">
        <v>22403352</v>
      </c>
      <c r="S15" s="135" t="s">
        <v>29</v>
      </c>
      <c r="T15" s="135">
        <v>703702652</v>
      </c>
      <c r="V15" s="135">
        <v>15644263</v>
      </c>
      <c r="W15" s="135">
        <v>5648116</v>
      </c>
      <c r="X15" s="135">
        <v>1060878</v>
      </c>
      <c r="Y15" s="135" t="s">
        <v>29</v>
      </c>
      <c r="Z15" s="135">
        <v>22353257</v>
      </c>
    </row>
    <row r="16" spans="2:26" x14ac:dyDescent="0.25">
      <c r="B16" s="77">
        <v>2020</v>
      </c>
      <c r="C16" s="14"/>
      <c r="D16" s="135">
        <v>436119685</v>
      </c>
      <c r="E16" s="135">
        <v>89295231</v>
      </c>
      <c r="F16" s="135">
        <v>30666140</v>
      </c>
      <c r="G16" s="135">
        <v>14258707</v>
      </c>
      <c r="H16" s="135">
        <v>570339763</v>
      </c>
      <c r="J16" s="129">
        <v>228041724</v>
      </c>
      <c r="K16" s="129">
        <v>46193081</v>
      </c>
      <c r="L16" s="129">
        <v>19024629</v>
      </c>
      <c r="M16" s="129">
        <v>2913627</v>
      </c>
      <c r="N16" s="129">
        <v>296173061</v>
      </c>
      <c r="P16" s="129">
        <v>199917287</v>
      </c>
      <c r="Q16" s="129">
        <v>41124767</v>
      </c>
      <c r="R16" s="129">
        <v>11026529</v>
      </c>
      <c r="S16" s="129">
        <v>11295692</v>
      </c>
      <c r="T16" s="129">
        <v>263364275</v>
      </c>
      <c r="V16" s="129">
        <v>8160674</v>
      </c>
      <c r="W16" s="129">
        <v>1977383</v>
      </c>
      <c r="X16" s="129">
        <v>614982</v>
      </c>
      <c r="Y16" s="129">
        <v>49388</v>
      </c>
      <c r="Z16" s="129">
        <v>10802427</v>
      </c>
    </row>
    <row r="17" spans="2:26" x14ac:dyDescent="0.25">
      <c r="B17" s="77">
        <v>2021</v>
      </c>
      <c r="C17" s="14"/>
      <c r="D17" s="132">
        <v>586101117</v>
      </c>
      <c r="E17" s="132">
        <v>94639208</v>
      </c>
      <c r="F17" s="132">
        <v>28843421</v>
      </c>
      <c r="G17" s="132">
        <v>44037345</v>
      </c>
      <c r="H17" s="172">
        <v>753621091</v>
      </c>
      <c r="J17" s="132">
        <v>294392780</v>
      </c>
      <c r="K17" s="132">
        <v>46819280</v>
      </c>
      <c r="L17" s="132">
        <v>16451451</v>
      </c>
      <c r="M17" s="132">
        <v>23161174</v>
      </c>
      <c r="N17" s="132">
        <v>380824685</v>
      </c>
      <c r="P17" s="132">
        <v>281032559</v>
      </c>
      <c r="Q17" s="132">
        <v>45984136</v>
      </c>
      <c r="R17" s="132">
        <v>11849548</v>
      </c>
      <c r="S17" s="132">
        <v>20501174</v>
      </c>
      <c r="T17" s="132">
        <v>359367417</v>
      </c>
      <c r="V17" s="132">
        <v>10675778</v>
      </c>
      <c r="W17" s="132">
        <v>1835792</v>
      </c>
      <c r="X17" s="132">
        <v>542422</v>
      </c>
      <c r="Y17" s="132">
        <v>374997</v>
      </c>
      <c r="Z17" s="132">
        <v>13428989</v>
      </c>
    </row>
    <row r="18" spans="2:26" x14ac:dyDescent="0.25">
      <c r="B18" s="133">
        <v>44197</v>
      </c>
      <c r="D18" s="129">
        <v>41380530</v>
      </c>
      <c r="E18" s="129">
        <v>6437509</v>
      </c>
      <c r="F18" s="129">
        <v>2154001</v>
      </c>
      <c r="G18" s="129">
        <v>2531177</v>
      </c>
      <c r="H18" s="134">
        <v>52503217</v>
      </c>
      <c r="J18" s="19">
        <v>20907289</v>
      </c>
      <c r="K18" s="19">
        <v>3173884</v>
      </c>
      <c r="L18" s="19">
        <v>1220977</v>
      </c>
      <c r="M18" s="135">
        <v>1209489</v>
      </c>
      <c r="N18" s="19">
        <v>26511639</v>
      </c>
      <c r="P18" s="19">
        <v>19666653</v>
      </c>
      <c r="Q18" s="19">
        <v>3122364</v>
      </c>
      <c r="R18" s="19">
        <v>889068</v>
      </c>
      <c r="S18" s="135">
        <v>1301885</v>
      </c>
      <c r="T18" s="19">
        <v>24979970</v>
      </c>
      <c r="V18" s="19">
        <v>806588</v>
      </c>
      <c r="W18" s="19">
        <v>141261</v>
      </c>
      <c r="X18" s="19">
        <v>43956</v>
      </c>
      <c r="Y18" s="135">
        <v>19803</v>
      </c>
      <c r="Z18" s="19">
        <v>1011608</v>
      </c>
    </row>
    <row r="19" spans="2:26" x14ac:dyDescent="0.25">
      <c r="B19" s="133">
        <v>44228</v>
      </c>
      <c r="D19" s="129">
        <v>40515311</v>
      </c>
      <c r="E19" s="129">
        <v>6418358</v>
      </c>
      <c r="F19" s="129">
        <v>2133690</v>
      </c>
      <c r="G19" s="129">
        <v>2681258</v>
      </c>
      <c r="H19" s="134">
        <v>51748617</v>
      </c>
      <c r="J19" s="19">
        <v>20193235</v>
      </c>
      <c r="K19" s="19">
        <v>3164411</v>
      </c>
      <c r="L19" s="19">
        <v>1207494</v>
      </c>
      <c r="M19" s="19">
        <v>1327652</v>
      </c>
      <c r="N19" s="134">
        <v>25892792</v>
      </c>
      <c r="P19" s="19">
        <v>19531532</v>
      </c>
      <c r="Q19" s="19">
        <v>3115324</v>
      </c>
      <c r="R19" s="19">
        <v>883384</v>
      </c>
      <c r="S19" s="19">
        <v>1331584</v>
      </c>
      <c r="T19" s="134">
        <v>24861824</v>
      </c>
      <c r="V19" s="19">
        <v>790544</v>
      </c>
      <c r="W19" s="19">
        <v>138623</v>
      </c>
      <c r="X19" s="19">
        <v>42812</v>
      </c>
      <c r="Y19" s="19">
        <v>22022</v>
      </c>
      <c r="Z19" s="134">
        <v>994001</v>
      </c>
    </row>
    <row r="20" spans="2:26" x14ac:dyDescent="0.25">
      <c r="B20" s="133">
        <v>44256</v>
      </c>
      <c r="D20" s="129">
        <v>44231146</v>
      </c>
      <c r="E20" s="129">
        <v>7098853</v>
      </c>
      <c r="F20" s="129">
        <v>2502207</v>
      </c>
      <c r="G20" s="129">
        <v>2958852</v>
      </c>
      <c r="H20" s="134">
        <v>56791058</v>
      </c>
      <c r="J20" s="19">
        <v>22937835</v>
      </c>
      <c r="K20" s="19">
        <v>3633668</v>
      </c>
      <c r="L20" s="19">
        <v>1478581</v>
      </c>
      <c r="M20" s="19">
        <v>1541052</v>
      </c>
      <c r="N20" s="134">
        <v>29591136</v>
      </c>
      <c r="P20" s="19">
        <v>20498751</v>
      </c>
      <c r="Q20" s="19">
        <v>3321972</v>
      </c>
      <c r="R20" s="19">
        <v>978167</v>
      </c>
      <c r="S20" s="19">
        <v>1394609</v>
      </c>
      <c r="T20" s="134">
        <v>26193499</v>
      </c>
      <c r="V20" s="19">
        <v>794560</v>
      </c>
      <c r="W20" s="19">
        <v>143213</v>
      </c>
      <c r="X20" s="19">
        <v>45459</v>
      </c>
      <c r="Y20" s="19">
        <v>23191</v>
      </c>
      <c r="Z20" s="134">
        <v>1006423</v>
      </c>
    </row>
    <row r="21" spans="2:26" x14ac:dyDescent="0.25">
      <c r="B21" s="133">
        <v>44287</v>
      </c>
      <c r="D21" s="129">
        <v>27639093</v>
      </c>
      <c r="E21" s="129">
        <v>4215865</v>
      </c>
      <c r="F21" s="129">
        <v>1727599</v>
      </c>
      <c r="G21" s="129">
        <v>1801056</v>
      </c>
      <c r="H21" s="134">
        <v>35383613</v>
      </c>
      <c r="J21" s="19">
        <v>15063849</v>
      </c>
      <c r="K21" s="19">
        <v>2307131</v>
      </c>
      <c r="L21" s="19">
        <v>1071703</v>
      </c>
      <c r="M21" s="19">
        <v>1003679</v>
      </c>
      <c r="N21" s="134">
        <v>19446362</v>
      </c>
      <c r="P21" s="19">
        <v>12108501</v>
      </c>
      <c r="Q21" s="19">
        <v>1829258</v>
      </c>
      <c r="R21" s="19">
        <v>626941</v>
      </c>
      <c r="S21" s="19">
        <v>782799</v>
      </c>
      <c r="T21" s="134">
        <v>15347499</v>
      </c>
      <c r="V21" s="19">
        <v>466743</v>
      </c>
      <c r="W21" s="19">
        <v>79476</v>
      </c>
      <c r="X21" s="19">
        <v>28955</v>
      </c>
      <c r="Y21" s="19">
        <v>14578</v>
      </c>
      <c r="Z21" s="134">
        <v>589752</v>
      </c>
    </row>
    <row r="22" spans="2:26" x14ac:dyDescent="0.25">
      <c r="B22" s="133">
        <v>44317</v>
      </c>
      <c r="D22" s="129">
        <v>38180240</v>
      </c>
      <c r="E22" s="129">
        <v>5840532</v>
      </c>
      <c r="F22" s="129">
        <v>2079505</v>
      </c>
      <c r="G22" s="129">
        <v>2669085</v>
      </c>
      <c r="H22" s="134">
        <v>48769362</v>
      </c>
      <c r="J22" s="19">
        <v>19982514</v>
      </c>
      <c r="K22" s="19">
        <v>3052897</v>
      </c>
      <c r="L22" s="19">
        <v>1234778</v>
      </c>
      <c r="M22" s="19">
        <v>1428146</v>
      </c>
      <c r="N22" s="134">
        <v>25698335</v>
      </c>
      <c r="P22" s="19">
        <v>17537184</v>
      </c>
      <c r="Q22" s="19">
        <v>2680401</v>
      </c>
      <c r="R22" s="19">
        <v>808569</v>
      </c>
      <c r="S22" s="19">
        <v>1220490</v>
      </c>
      <c r="T22" s="134">
        <v>22246644</v>
      </c>
      <c r="V22" s="19">
        <v>660542</v>
      </c>
      <c r="W22" s="19">
        <v>107234</v>
      </c>
      <c r="X22" s="19">
        <v>36158</v>
      </c>
      <c r="Y22" s="19">
        <v>20449</v>
      </c>
      <c r="Z22" s="134">
        <v>824383</v>
      </c>
    </row>
    <row r="23" spans="2:26" x14ac:dyDescent="0.25">
      <c r="B23" s="133">
        <v>44348</v>
      </c>
      <c r="D23" s="129">
        <v>38651796</v>
      </c>
      <c r="E23" s="129">
        <v>4881855</v>
      </c>
      <c r="F23" s="129">
        <v>1796683</v>
      </c>
      <c r="G23" s="129">
        <v>2670935</v>
      </c>
      <c r="H23" s="134">
        <v>48001269</v>
      </c>
      <c r="J23" s="19">
        <v>20471474</v>
      </c>
      <c r="K23" s="19">
        <v>2567039</v>
      </c>
      <c r="L23" s="19">
        <v>1062614</v>
      </c>
      <c r="M23" s="19">
        <v>1465201</v>
      </c>
      <c r="N23" s="134">
        <v>25566328</v>
      </c>
      <c r="P23" s="19">
        <v>17530977</v>
      </c>
      <c r="Q23" s="19">
        <v>2223458</v>
      </c>
      <c r="R23" s="19">
        <v>701763</v>
      </c>
      <c r="S23" s="19">
        <v>1185204</v>
      </c>
      <c r="T23" s="134">
        <v>21641402</v>
      </c>
      <c r="V23" s="19">
        <v>649345</v>
      </c>
      <c r="W23" s="19">
        <v>91358</v>
      </c>
      <c r="X23" s="19">
        <v>32306</v>
      </c>
      <c r="Y23" s="19">
        <v>20530</v>
      </c>
      <c r="Z23" s="134">
        <v>793539</v>
      </c>
    </row>
    <row r="24" spans="2:26" x14ac:dyDescent="0.25">
      <c r="B24" s="133">
        <v>44378</v>
      </c>
      <c r="D24" s="129">
        <v>50197107</v>
      </c>
      <c r="E24" s="129">
        <v>8174131</v>
      </c>
      <c r="F24" s="129">
        <v>2442972</v>
      </c>
      <c r="G24" s="129">
        <v>3805765</v>
      </c>
      <c r="H24" s="134">
        <v>64619975</v>
      </c>
      <c r="J24" s="19">
        <v>25497333</v>
      </c>
      <c r="K24" s="19">
        <v>4103052</v>
      </c>
      <c r="L24" s="19">
        <v>1384981</v>
      </c>
      <c r="M24" s="19">
        <v>2019265</v>
      </c>
      <c r="N24" s="134">
        <v>33004631</v>
      </c>
      <c r="P24" s="19">
        <v>23758918</v>
      </c>
      <c r="Q24" s="19">
        <v>3925403</v>
      </c>
      <c r="R24" s="19">
        <v>1011052</v>
      </c>
      <c r="S24" s="19">
        <v>1754490</v>
      </c>
      <c r="T24" s="134">
        <v>30449863</v>
      </c>
      <c r="V24" s="19">
        <v>940856</v>
      </c>
      <c r="W24" s="19">
        <v>145676</v>
      </c>
      <c r="X24" s="19">
        <v>46939</v>
      </c>
      <c r="Y24" s="19">
        <v>32010</v>
      </c>
      <c r="Z24" s="134">
        <v>1165481</v>
      </c>
    </row>
    <row r="25" spans="2:26" x14ac:dyDescent="0.25">
      <c r="B25" s="133">
        <v>44409</v>
      </c>
      <c r="D25" s="129">
        <v>58780739</v>
      </c>
      <c r="E25" s="129">
        <v>7731103</v>
      </c>
      <c r="F25" s="129">
        <v>2264719</v>
      </c>
      <c r="G25" s="129">
        <v>4386055</v>
      </c>
      <c r="H25" s="134">
        <v>73162616</v>
      </c>
      <c r="J25" s="19">
        <v>29494287</v>
      </c>
      <c r="K25" s="19">
        <v>3770580</v>
      </c>
      <c r="L25" s="19">
        <v>1261219</v>
      </c>
      <c r="M25" s="19">
        <v>2331189</v>
      </c>
      <c r="N25" s="134">
        <v>36857275</v>
      </c>
      <c r="P25" s="19">
        <v>28241978</v>
      </c>
      <c r="Q25" s="19">
        <v>3806509</v>
      </c>
      <c r="R25" s="19">
        <v>959425</v>
      </c>
      <c r="S25" s="19">
        <v>2018326</v>
      </c>
      <c r="T25" s="134">
        <v>35026238</v>
      </c>
      <c r="V25" s="19">
        <v>1044474</v>
      </c>
      <c r="W25" s="19">
        <v>154014</v>
      </c>
      <c r="X25" s="19">
        <v>44075</v>
      </c>
      <c r="Y25" s="19">
        <v>36540</v>
      </c>
      <c r="Z25" s="134">
        <v>1279103</v>
      </c>
    </row>
    <row r="26" spans="2:26" x14ac:dyDescent="0.25">
      <c r="B26" s="133">
        <v>44440</v>
      </c>
      <c r="D26" s="129">
        <v>57918344</v>
      </c>
      <c r="E26" s="129">
        <v>9373965</v>
      </c>
      <c r="F26" s="129">
        <v>2528528</v>
      </c>
      <c r="G26" s="129">
        <v>4546079</v>
      </c>
      <c r="H26" s="134">
        <v>74366916</v>
      </c>
      <c r="J26" s="19">
        <v>28612959</v>
      </c>
      <c r="K26" s="19">
        <v>4515797</v>
      </c>
      <c r="L26" s="19">
        <v>1410382</v>
      </c>
      <c r="M26" s="19">
        <v>2405952</v>
      </c>
      <c r="N26" s="134">
        <v>36945090</v>
      </c>
      <c r="P26" s="19">
        <v>28255546</v>
      </c>
      <c r="Q26" s="19">
        <v>4684970</v>
      </c>
      <c r="R26" s="19">
        <v>1071039</v>
      </c>
      <c r="S26" s="19">
        <v>2100103</v>
      </c>
      <c r="T26" s="134">
        <v>36111658</v>
      </c>
      <c r="V26" s="19">
        <v>1049839</v>
      </c>
      <c r="W26" s="19">
        <v>173198</v>
      </c>
      <c r="X26" s="19">
        <v>47107</v>
      </c>
      <c r="Y26" s="19">
        <v>40024</v>
      </c>
      <c r="Z26" s="134">
        <v>1310168</v>
      </c>
    </row>
    <row r="27" spans="2:26" x14ac:dyDescent="0.25">
      <c r="B27" s="133">
        <v>44470</v>
      </c>
      <c r="D27" s="129">
        <v>61049101</v>
      </c>
      <c r="E27" s="129">
        <v>10878465</v>
      </c>
      <c r="F27" s="129">
        <v>2868315</v>
      </c>
      <c r="G27" s="129">
        <v>4953950</v>
      </c>
      <c r="H27" s="134">
        <v>79749831</v>
      </c>
      <c r="J27" s="19">
        <v>29877926</v>
      </c>
      <c r="K27" s="19">
        <v>5252993</v>
      </c>
      <c r="L27" s="19">
        <v>1611718</v>
      </c>
      <c r="M27" s="19">
        <v>2625319</v>
      </c>
      <c r="N27" s="134">
        <v>39367956</v>
      </c>
      <c r="P27" s="19">
        <v>30078245</v>
      </c>
      <c r="Q27" s="19">
        <v>5421387</v>
      </c>
      <c r="R27" s="19">
        <v>1204150</v>
      </c>
      <c r="S27" s="19">
        <v>2284231</v>
      </c>
      <c r="T27" s="134">
        <v>38988013</v>
      </c>
      <c r="V27" s="19">
        <v>1092930</v>
      </c>
      <c r="W27" s="19">
        <v>204085</v>
      </c>
      <c r="X27" s="19">
        <v>52447</v>
      </c>
      <c r="Y27" s="19">
        <v>44400</v>
      </c>
      <c r="Z27" s="134">
        <v>1393862</v>
      </c>
    </row>
    <row r="28" spans="2:26" x14ac:dyDescent="0.25">
      <c r="B28" s="133">
        <v>44501</v>
      </c>
      <c r="D28" s="129">
        <v>62411561</v>
      </c>
      <c r="E28" s="129">
        <v>11703708</v>
      </c>
      <c r="F28" s="129">
        <v>3089038</v>
      </c>
      <c r="G28" s="129">
        <v>5321262</v>
      </c>
      <c r="H28" s="134">
        <v>82525569</v>
      </c>
      <c r="J28" s="19">
        <v>30459596</v>
      </c>
      <c r="K28" s="19">
        <v>5628749</v>
      </c>
      <c r="L28" s="19">
        <v>1735497</v>
      </c>
      <c r="M28" s="19">
        <v>2818441</v>
      </c>
      <c r="N28" s="134">
        <v>40642283</v>
      </c>
      <c r="P28" s="19">
        <v>30831053</v>
      </c>
      <c r="Q28" s="19">
        <v>5855395</v>
      </c>
      <c r="R28" s="19">
        <v>1296713</v>
      </c>
      <c r="S28" s="19">
        <v>2455579</v>
      </c>
      <c r="T28" s="134">
        <v>40438740</v>
      </c>
      <c r="V28" s="19">
        <v>1120912</v>
      </c>
      <c r="W28" s="19">
        <v>219564</v>
      </c>
      <c r="X28" s="19">
        <v>56828</v>
      </c>
      <c r="Y28" s="19">
        <v>47242</v>
      </c>
      <c r="Z28" s="134">
        <v>1444546</v>
      </c>
    </row>
    <row r="29" spans="2:26" x14ac:dyDescent="0.25">
      <c r="B29" s="133">
        <v>44531</v>
      </c>
      <c r="D29" s="19">
        <v>65146149</v>
      </c>
      <c r="E29" s="19">
        <v>11884864</v>
      </c>
      <c r="F29" s="19">
        <v>3256164</v>
      </c>
      <c r="G29" s="19">
        <v>5711871</v>
      </c>
      <c r="H29" s="134">
        <v>85999048</v>
      </c>
      <c r="J29" s="19">
        <v>30894483</v>
      </c>
      <c r="K29" s="19">
        <v>5649079</v>
      </c>
      <c r="L29" s="19">
        <v>1771507</v>
      </c>
      <c r="M29" s="19">
        <v>2985789</v>
      </c>
      <c r="N29" s="134">
        <v>41300858</v>
      </c>
      <c r="P29" s="19">
        <v>32993221</v>
      </c>
      <c r="Q29" s="19">
        <v>5997695</v>
      </c>
      <c r="R29" s="19">
        <v>1419277</v>
      </c>
      <c r="S29" s="19">
        <v>2671874</v>
      </c>
      <c r="T29" s="134">
        <v>43082067</v>
      </c>
      <c r="V29" s="19">
        <v>1258445</v>
      </c>
      <c r="W29" s="19">
        <v>238090</v>
      </c>
      <c r="X29" s="19">
        <v>65380</v>
      </c>
      <c r="Y29" s="19">
        <v>54208</v>
      </c>
      <c r="Z29" s="134">
        <v>1616123</v>
      </c>
    </row>
    <row r="31" spans="2:26" x14ac:dyDescent="0.25">
      <c r="B31" s="193" t="s">
        <v>30</v>
      </c>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row>
    <row r="32" spans="2:26" x14ac:dyDescent="0.25">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row>
    <row r="33" spans="2:26" x14ac:dyDescent="0.25">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row>
    <row r="34" spans="2:26" x14ac:dyDescent="0.25">
      <c r="D34" s="21"/>
      <c r="E34" s="21"/>
      <c r="F34" s="21"/>
      <c r="G34" s="21"/>
      <c r="H34" s="21"/>
    </row>
    <row r="35" spans="2:26" x14ac:dyDescent="0.25">
      <c r="D35" s="181"/>
      <c r="E35" s="181"/>
      <c r="F35" s="181"/>
      <c r="G35" s="181"/>
      <c r="H35" s="181"/>
      <c r="I35" s="181"/>
    </row>
    <row r="37" spans="2:26" x14ac:dyDescent="0.25">
      <c r="H37" s="21"/>
    </row>
    <row r="38" spans="2:26" x14ac:dyDescent="0.25">
      <c r="H38" s="21"/>
    </row>
    <row r="39" spans="2:26" x14ac:dyDescent="0.25">
      <c r="H39" s="21"/>
    </row>
    <row r="40" spans="2:26" x14ac:dyDescent="0.25">
      <c r="H40" s="21"/>
    </row>
    <row r="41" spans="2:26" x14ac:dyDescent="0.25">
      <c r="H41" s="21"/>
    </row>
    <row r="42" spans="2:26" x14ac:dyDescent="0.25">
      <c r="H42" s="21"/>
    </row>
    <row r="43" spans="2:26" x14ac:dyDescent="0.25">
      <c r="H43" s="21"/>
    </row>
    <row r="44" spans="2:26" x14ac:dyDescent="0.25">
      <c r="H44" s="21"/>
    </row>
    <row r="46" spans="2:26" ht="4.5" customHeight="1" x14ac:dyDescent="0.25"/>
  </sheetData>
  <mergeCells count="1">
    <mergeCell ref="B31:Z32"/>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22CF-4352-4414-922E-18B0A3306944}">
  <sheetPr>
    <tabColor rgb="FF92D050"/>
  </sheetPr>
  <dimension ref="B2:L18"/>
  <sheetViews>
    <sheetView showGridLines="0" zoomScale="90" zoomScaleNormal="90" workbookViewId="0">
      <selection activeCell="G6" sqref="G6"/>
    </sheetView>
  </sheetViews>
  <sheetFormatPr baseColWidth="10" defaultColWidth="11.42578125" defaultRowHeight="15" x14ac:dyDescent="0.25"/>
  <cols>
    <col min="1" max="1" width="7.5703125" customWidth="1"/>
    <col min="2" max="2" width="16.85546875" customWidth="1"/>
    <col min="5" max="5" width="14.140625" bestFit="1" customWidth="1"/>
    <col min="7" max="7" width="10.85546875" bestFit="1" customWidth="1"/>
    <col min="11" max="11" width="12" customWidth="1"/>
    <col min="12" max="12" width="13.42578125" bestFit="1" customWidth="1"/>
    <col min="13" max="13" width="13.42578125" customWidth="1"/>
  </cols>
  <sheetData>
    <row r="2" spans="2:12" x14ac:dyDescent="0.25">
      <c r="B2" s="1" t="s">
        <v>31</v>
      </c>
    </row>
    <row r="3" spans="2:12" x14ac:dyDescent="0.25">
      <c r="J3" s="21"/>
      <c r="K3" s="146"/>
      <c r="L3" s="146"/>
    </row>
    <row r="4" spans="2:12" x14ac:dyDescent="0.25">
      <c r="B4" s="7">
        <v>2021</v>
      </c>
      <c r="C4" s="7" t="s">
        <v>32</v>
      </c>
      <c r="D4" s="7" t="s">
        <v>33</v>
      </c>
      <c r="E4" s="7" t="s">
        <v>304</v>
      </c>
      <c r="F4" s="7" t="s">
        <v>34</v>
      </c>
      <c r="G4" s="7" t="s">
        <v>35</v>
      </c>
      <c r="H4" s="20" t="s">
        <v>36</v>
      </c>
      <c r="I4" s="147" t="s">
        <v>37</v>
      </c>
      <c r="J4" s="7" t="s">
        <v>38</v>
      </c>
      <c r="K4" s="148" t="s">
        <v>39</v>
      </c>
      <c r="L4" s="149" t="s">
        <v>40</v>
      </c>
    </row>
    <row r="5" spans="2:12" x14ac:dyDescent="0.25">
      <c r="B5" s="150" t="s">
        <v>3</v>
      </c>
      <c r="C5" s="19">
        <v>3266030</v>
      </c>
      <c r="D5" s="19">
        <v>5886820</v>
      </c>
      <c r="E5" s="19">
        <v>3166773</v>
      </c>
      <c r="F5" s="19">
        <v>7288786</v>
      </c>
      <c r="G5" s="19">
        <v>3179810</v>
      </c>
      <c r="H5" s="151">
        <v>3723420</v>
      </c>
      <c r="I5" s="152">
        <f>SUM(C5:H5)</f>
        <v>26511639</v>
      </c>
      <c r="J5" s="19">
        <v>24979970</v>
      </c>
      <c r="K5" s="153">
        <v>1011608</v>
      </c>
      <c r="L5" s="154">
        <f>SUM(I5:K5)</f>
        <v>52503217</v>
      </c>
    </row>
    <row r="6" spans="2:12" x14ac:dyDescent="0.25">
      <c r="B6" s="150" t="s">
        <v>4</v>
      </c>
      <c r="C6" s="19">
        <v>3378722</v>
      </c>
      <c r="D6" s="19">
        <v>5739211</v>
      </c>
      <c r="E6" s="19">
        <v>3053896</v>
      </c>
      <c r="F6" s="19">
        <v>6991958</v>
      </c>
      <c r="G6" s="19">
        <v>3114819</v>
      </c>
      <c r="H6" s="151">
        <v>3614186</v>
      </c>
      <c r="I6" s="152">
        <f>SUM(C6:H6)</f>
        <v>25892792</v>
      </c>
      <c r="J6" s="19">
        <v>24861824</v>
      </c>
      <c r="K6" s="153">
        <v>994001</v>
      </c>
      <c r="L6" s="154">
        <f t="shared" ref="L6:L16" si="0">SUM(I6:K6)</f>
        <v>51748617</v>
      </c>
    </row>
    <row r="7" spans="2:12" x14ac:dyDescent="0.25">
      <c r="B7" s="150" t="s">
        <v>5</v>
      </c>
      <c r="C7" s="19">
        <v>3964723</v>
      </c>
      <c r="D7" s="19">
        <v>6446150</v>
      </c>
      <c r="E7" s="19">
        <v>3436753</v>
      </c>
      <c r="F7" s="19">
        <v>7831150</v>
      </c>
      <c r="G7" s="19">
        <v>3788413</v>
      </c>
      <c r="H7" s="151">
        <v>4123947</v>
      </c>
      <c r="I7" s="152">
        <f t="shared" ref="I7:I16" si="1">SUM(C7:H7)</f>
        <v>29591136</v>
      </c>
      <c r="J7" s="19">
        <v>26193499</v>
      </c>
      <c r="K7" s="153">
        <v>1006423</v>
      </c>
      <c r="L7" s="154">
        <f t="shared" si="0"/>
        <v>56791058</v>
      </c>
    </row>
    <row r="8" spans="2:12" x14ac:dyDescent="0.25">
      <c r="B8" s="150" t="s">
        <v>6</v>
      </c>
      <c r="C8" s="19">
        <v>2866395</v>
      </c>
      <c r="D8" s="19">
        <v>4236878</v>
      </c>
      <c r="E8" s="19">
        <v>2076170</v>
      </c>
      <c r="F8" s="19">
        <v>5276643</v>
      </c>
      <c r="G8" s="19">
        <v>2337737</v>
      </c>
      <c r="H8" s="151">
        <v>2652539</v>
      </c>
      <c r="I8" s="152">
        <f t="shared" si="1"/>
        <v>19446362</v>
      </c>
      <c r="J8" s="19">
        <v>15347499</v>
      </c>
      <c r="K8" s="153">
        <v>589752</v>
      </c>
      <c r="L8" s="154">
        <f t="shared" si="0"/>
        <v>35383613</v>
      </c>
    </row>
    <row r="9" spans="2:12" x14ac:dyDescent="0.25">
      <c r="B9" s="150" t="s">
        <v>7</v>
      </c>
      <c r="C9" s="19">
        <v>3637917</v>
      </c>
      <c r="D9" s="19">
        <v>5376057</v>
      </c>
      <c r="E9" s="19">
        <v>2867996</v>
      </c>
      <c r="F9" s="19">
        <v>7158686</v>
      </c>
      <c r="G9" s="19">
        <v>3129623</v>
      </c>
      <c r="H9" s="151">
        <v>3528056</v>
      </c>
      <c r="I9" s="152">
        <f t="shared" si="1"/>
        <v>25698335</v>
      </c>
      <c r="J9" s="19">
        <v>22246644</v>
      </c>
      <c r="K9" s="153">
        <v>824383</v>
      </c>
      <c r="L9" s="154">
        <f t="shared" si="0"/>
        <v>48769362</v>
      </c>
    </row>
    <row r="10" spans="2:12" x14ac:dyDescent="0.25">
      <c r="B10" s="150" t="s">
        <v>8</v>
      </c>
      <c r="C10" s="19">
        <v>3650947</v>
      </c>
      <c r="D10" s="19">
        <v>5407052</v>
      </c>
      <c r="E10" s="19">
        <v>2863890</v>
      </c>
      <c r="F10" s="19">
        <v>7157235</v>
      </c>
      <c r="G10" s="19">
        <v>3062254</v>
      </c>
      <c r="H10" s="151">
        <v>3424950</v>
      </c>
      <c r="I10" s="152">
        <f t="shared" si="1"/>
        <v>25566328</v>
      </c>
      <c r="J10" s="19">
        <v>21641402</v>
      </c>
      <c r="K10" s="153">
        <v>793539</v>
      </c>
      <c r="L10" s="154">
        <f t="shared" si="0"/>
        <v>48001269</v>
      </c>
    </row>
    <row r="11" spans="2:12" x14ac:dyDescent="0.25">
      <c r="B11" s="150" t="s">
        <v>9</v>
      </c>
      <c r="C11" s="19">
        <v>4647688</v>
      </c>
      <c r="D11" s="19">
        <v>6937756</v>
      </c>
      <c r="E11" s="19">
        <v>3737043</v>
      </c>
      <c r="F11" s="19">
        <v>9352493</v>
      </c>
      <c r="G11" s="19">
        <v>3900494</v>
      </c>
      <c r="H11" s="151">
        <v>4429157</v>
      </c>
      <c r="I11" s="152">
        <f t="shared" si="1"/>
        <v>33004631</v>
      </c>
      <c r="J11" s="19">
        <v>30449863</v>
      </c>
      <c r="K11" s="153">
        <v>1165481</v>
      </c>
      <c r="L11" s="154">
        <f t="shared" si="0"/>
        <v>64619975</v>
      </c>
    </row>
    <row r="12" spans="2:12" x14ac:dyDescent="0.25">
      <c r="B12" s="150" t="s">
        <v>10</v>
      </c>
      <c r="C12" s="19">
        <v>5105243</v>
      </c>
      <c r="D12" s="19">
        <v>7866799</v>
      </c>
      <c r="E12" s="19">
        <v>4207410</v>
      </c>
      <c r="F12" s="19">
        <v>10504713</v>
      </c>
      <c r="G12" s="19">
        <v>4437929</v>
      </c>
      <c r="H12" s="151">
        <v>4735181</v>
      </c>
      <c r="I12" s="152">
        <f t="shared" si="1"/>
        <v>36857275</v>
      </c>
      <c r="J12" s="19">
        <v>35026238</v>
      </c>
      <c r="K12" s="153">
        <v>1279103</v>
      </c>
      <c r="L12" s="154">
        <f t="shared" si="0"/>
        <v>73162616</v>
      </c>
    </row>
    <row r="13" spans="2:12" x14ac:dyDescent="0.25">
      <c r="B13" s="150" t="s">
        <v>11</v>
      </c>
      <c r="C13" s="19">
        <v>5030789</v>
      </c>
      <c r="D13" s="19">
        <v>7980523</v>
      </c>
      <c r="E13" s="19">
        <v>4163222</v>
      </c>
      <c r="F13" s="19">
        <v>10606136</v>
      </c>
      <c r="G13" s="19">
        <v>4477024</v>
      </c>
      <c r="H13" s="151">
        <v>4687396</v>
      </c>
      <c r="I13" s="152">
        <f t="shared" si="1"/>
        <v>36945090</v>
      </c>
      <c r="J13" s="19">
        <v>36111658</v>
      </c>
      <c r="K13" s="153">
        <v>1310168</v>
      </c>
      <c r="L13" s="154">
        <f t="shared" si="0"/>
        <v>74366916</v>
      </c>
    </row>
    <row r="14" spans="2:12" x14ac:dyDescent="0.25">
      <c r="B14" s="150" t="s">
        <v>12</v>
      </c>
      <c r="C14" s="19">
        <v>5500590</v>
      </c>
      <c r="D14" s="19">
        <v>8545185</v>
      </c>
      <c r="E14" s="19">
        <v>4292273</v>
      </c>
      <c r="F14" s="19">
        <v>11288195</v>
      </c>
      <c r="G14" s="19">
        <v>4781652</v>
      </c>
      <c r="H14" s="151">
        <v>4960061</v>
      </c>
      <c r="I14" s="152">
        <f t="shared" si="1"/>
        <v>39367956</v>
      </c>
      <c r="J14" s="19">
        <v>38988013</v>
      </c>
      <c r="K14" s="153">
        <v>1393862</v>
      </c>
      <c r="L14" s="154">
        <f t="shared" si="0"/>
        <v>79749831</v>
      </c>
    </row>
    <row r="15" spans="2:12" x14ac:dyDescent="0.25">
      <c r="B15" s="150" t="s">
        <v>13</v>
      </c>
      <c r="C15" s="19">
        <v>5639025</v>
      </c>
      <c r="D15" s="19">
        <v>8848301</v>
      </c>
      <c r="E15" s="19">
        <v>4506809</v>
      </c>
      <c r="F15" s="19">
        <v>11660271</v>
      </c>
      <c r="G15" s="19">
        <v>4913426</v>
      </c>
      <c r="H15" s="151">
        <v>5074451</v>
      </c>
      <c r="I15" s="152">
        <f t="shared" si="1"/>
        <v>40642283</v>
      </c>
      <c r="J15" s="19">
        <v>40438740</v>
      </c>
      <c r="K15" s="153">
        <v>1444546</v>
      </c>
      <c r="L15" s="154">
        <f t="shared" si="0"/>
        <v>82525569</v>
      </c>
    </row>
    <row r="16" spans="2:12" x14ac:dyDescent="0.25">
      <c r="B16" s="150" t="s">
        <v>14</v>
      </c>
      <c r="C16" s="19">
        <v>5715847</v>
      </c>
      <c r="D16" s="19">
        <v>9005570</v>
      </c>
      <c r="E16" s="19">
        <v>4588276</v>
      </c>
      <c r="F16" s="19">
        <v>11863257</v>
      </c>
      <c r="G16" s="19">
        <v>4875968</v>
      </c>
      <c r="H16" s="151">
        <v>5251940</v>
      </c>
      <c r="I16" s="152">
        <f t="shared" si="1"/>
        <v>41300858</v>
      </c>
      <c r="J16" s="19">
        <v>43082067</v>
      </c>
      <c r="K16" s="153">
        <v>1616123</v>
      </c>
      <c r="L16" s="154">
        <f t="shared" si="0"/>
        <v>85999048</v>
      </c>
    </row>
    <row r="17" spans="2:12" x14ac:dyDescent="0.25">
      <c r="B17" s="155" t="s">
        <v>25</v>
      </c>
      <c r="C17" s="82">
        <v>52403916</v>
      </c>
      <c r="D17" s="82">
        <v>82276302</v>
      </c>
      <c r="E17" s="82">
        <v>42960511</v>
      </c>
      <c r="F17" s="82">
        <v>106979523</v>
      </c>
      <c r="G17" s="82">
        <v>45999149</v>
      </c>
      <c r="H17" s="82">
        <v>50205284</v>
      </c>
      <c r="I17" s="156">
        <f>SUM(I5:I16)</f>
        <v>380824685</v>
      </c>
      <c r="J17" s="157">
        <f>SUM(J5:J16)</f>
        <v>359367417</v>
      </c>
      <c r="K17" s="158">
        <f>SUM(K5:K16)</f>
        <v>13428989</v>
      </c>
      <c r="L17" s="159">
        <f t="shared" ref="L17" si="2">SUM(L5:L16)</f>
        <v>753621091</v>
      </c>
    </row>
    <row r="18" spans="2:12" ht="38.25" x14ac:dyDescent="0.25">
      <c r="B18" s="160" t="s">
        <v>41</v>
      </c>
      <c r="C18" s="161">
        <f>C17/$L$17</f>
        <v>6.9536158987355087E-2</v>
      </c>
      <c r="D18" s="161">
        <f t="shared" ref="D18:K18" si="3">D17/$L$17</f>
        <v>0.10917462765117862</v>
      </c>
      <c r="E18" s="161">
        <f t="shared" si="3"/>
        <v>5.7005452093962163E-2</v>
      </c>
      <c r="F18" s="161">
        <f t="shared" si="3"/>
        <v>0.14195399289853475</v>
      </c>
      <c r="G18" s="161">
        <f t="shared" si="3"/>
        <v>6.1037502200160694E-2</v>
      </c>
      <c r="H18" s="162">
        <f t="shared" si="3"/>
        <v>6.6618735329422987E-2</v>
      </c>
      <c r="I18" s="163">
        <f>I17/$L$17</f>
        <v>0.5053264691606143</v>
      </c>
      <c r="J18" s="161">
        <f t="shared" si="3"/>
        <v>0.47685424584275599</v>
      </c>
      <c r="K18" s="162">
        <f t="shared" si="3"/>
        <v>1.7819284996629693E-2</v>
      </c>
    </row>
  </sheetData>
  <conditionalFormatting sqref="L5:L17 C5:J17">
    <cfRule type="cellIs" dxfId="66" priority="6" operator="equal">
      <formula>""</formula>
    </cfRule>
  </conditionalFormatting>
  <conditionalFormatting sqref="I17:J17">
    <cfRule type="cellIs" dxfId="65" priority="5" operator="equal">
      <formula>""</formula>
    </cfRule>
  </conditionalFormatting>
  <conditionalFormatting sqref="I17">
    <cfRule type="cellIs" dxfId="64" priority="4" operator="equal">
      <formula>""</formula>
    </cfRule>
  </conditionalFormatting>
  <conditionalFormatting sqref="K5:K17">
    <cfRule type="cellIs" dxfId="63" priority="2" operator="equal">
      <formula>""</formula>
    </cfRule>
  </conditionalFormatting>
  <conditionalFormatting sqref="K17">
    <cfRule type="cellIs" dxfId="62" priority="1" operator="equal">
      <formula>""</formula>
    </cfRule>
  </conditionalFormatting>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56A7-64B5-403F-85FC-20AAEEA5572F}">
  <sheetPr>
    <tabColor rgb="FF92D050"/>
  </sheetPr>
  <dimension ref="B2:Q21"/>
  <sheetViews>
    <sheetView showGridLines="0" zoomScale="90" zoomScaleNormal="90" workbookViewId="0">
      <selection activeCell="O17" sqref="O17"/>
    </sheetView>
  </sheetViews>
  <sheetFormatPr baseColWidth="10" defaultColWidth="11.42578125" defaultRowHeight="15" x14ac:dyDescent="0.25"/>
  <cols>
    <col min="1" max="1" width="7.5703125" customWidth="1"/>
    <col min="3" max="11" width="13.28515625" customWidth="1"/>
    <col min="12" max="13" width="12.7109375" bestFit="1" customWidth="1"/>
    <col min="16" max="16" width="12" bestFit="1" customWidth="1"/>
  </cols>
  <sheetData>
    <row r="2" spans="2:17" x14ac:dyDescent="0.25">
      <c r="B2" s="1" t="s">
        <v>42</v>
      </c>
    </row>
    <row r="4" spans="2:17" x14ac:dyDescent="0.25">
      <c r="C4" s="22">
        <v>2009</v>
      </c>
      <c r="D4" s="22">
        <v>2010</v>
      </c>
      <c r="E4" s="22">
        <v>2011</v>
      </c>
      <c r="F4" s="22">
        <v>2012</v>
      </c>
      <c r="G4" s="22">
        <v>2013</v>
      </c>
      <c r="H4" s="22">
        <v>2014</v>
      </c>
      <c r="I4" s="22">
        <v>2015</v>
      </c>
      <c r="J4" s="22">
        <v>2016</v>
      </c>
      <c r="K4" s="22">
        <v>2017</v>
      </c>
      <c r="L4" s="22">
        <v>2018</v>
      </c>
      <c r="M4" s="22">
        <v>2019</v>
      </c>
      <c r="N4" s="22">
        <v>2020</v>
      </c>
      <c r="O4" s="22">
        <v>2021</v>
      </c>
    </row>
    <row r="5" spans="2:17" x14ac:dyDescent="0.25">
      <c r="B5" s="23" t="s">
        <v>3</v>
      </c>
      <c r="C5" s="24">
        <v>80933968</v>
      </c>
      <c r="D5" s="24">
        <v>81294809</v>
      </c>
      <c r="E5" s="24">
        <v>81862930</v>
      </c>
      <c r="F5" s="24">
        <v>82383326</v>
      </c>
      <c r="G5" s="25">
        <v>83039519</v>
      </c>
      <c r="H5" s="19">
        <v>81796218</v>
      </c>
      <c r="I5" s="19">
        <v>78793458</v>
      </c>
      <c r="J5" s="19">
        <v>76633029</v>
      </c>
      <c r="K5" s="19">
        <v>75442044</v>
      </c>
      <c r="L5" s="19">
        <v>81086046</v>
      </c>
      <c r="M5" s="19">
        <v>84889694</v>
      </c>
      <c r="N5" s="19">
        <v>70915086</v>
      </c>
      <c r="O5" s="19">
        <v>36396472</v>
      </c>
      <c r="P5" s="165"/>
      <c r="Q5" s="166"/>
    </row>
    <row r="6" spans="2:17" x14ac:dyDescent="0.25">
      <c r="B6" s="23" t="s">
        <v>4</v>
      </c>
      <c r="C6" s="24">
        <v>66206670</v>
      </c>
      <c r="D6" s="24">
        <v>64241039</v>
      </c>
      <c r="E6" s="24">
        <v>67173642</v>
      </c>
      <c r="F6" s="24">
        <v>65654985</v>
      </c>
      <c r="G6" s="25">
        <v>64421762</v>
      </c>
      <c r="H6" s="19">
        <v>63698782</v>
      </c>
      <c r="I6" s="19">
        <v>64512008</v>
      </c>
      <c r="J6" s="19">
        <v>66813015</v>
      </c>
      <c r="K6" s="19">
        <v>62679794</v>
      </c>
      <c r="L6" s="19">
        <v>68101048</v>
      </c>
      <c r="M6" s="19">
        <v>69297396</v>
      </c>
      <c r="N6" s="19">
        <v>59730178</v>
      </c>
      <c r="O6" s="19">
        <v>36078817</v>
      </c>
      <c r="P6" s="165"/>
      <c r="Q6" s="166"/>
    </row>
    <row r="7" spans="2:17" x14ac:dyDescent="0.25">
      <c r="B7" s="23" t="s">
        <v>5</v>
      </c>
      <c r="C7" s="24">
        <v>96647493</v>
      </c>
      <c r="D7" s="24">
        <v>91914800.460999995</v>
      </c>
      <c r="E7" s="24">
        <v>99287774</v>
      </c>
      <c r="F7" s="24">
        <v>94288042</v>
      </c>
      <c r="G7" s="25">
        <v>90928356</v>
      </c>
      <c r="H7" s="19">
        <v>94158183</v>
      </c>
      <c r="I7" s="19">
        <v>93248362</v>
      </c>
      <c r="J7" s="19">
        <v>90459821</v>
      </c>
      <c r="K7" s="19">
        <v>94309073</v>
      </c>
      <c r="L7" s="19">
        <v>95729911</v>
      </c>
      <c r="M7" s="19">
        <v>98882745</v>
      </c>
      <c r="N7" s="19">
        <v>48464641</v>
      </c>
      <c r="O7" s="19">
        <v>38900057</v>
      </c>
      <c r="P7" s="165"/>
      <c r="Q7" s="166"/>
    </row>
    <row r="8" spans="2:17" x14ac:dyDescent="0.25">
      <c r="B8" s="23" t="s">
        <v>6</v>
      </c>
      <c r="C8" s="24">
        <v>95664225</v>
      </c>
      <c r="D8" s="24">
        <v>98579572.752000004</v>
      </c>
      <c r="E8" s="24">
        <v>95872449</v>
      </c>
      <c r="F8" s="24">
        <v>91316563</v>
      </c>
      <c r="G8" s="25">
        <v>99904140</v>
      </c>
      <c r="H8" s="19">
        <v>95828508</v>
      </c>
      <c r="I8" s="19">
        <v>92909518</v>
      </c>
      <c r="J8" s="19">
        <v>90359138</v>
      </c>
      <c r="K8" s="19">
        <v>83955678</v>
      </c>
      <c r="L8" s="19">
        <v>97624655</v>
      </c>
      <c r="M8" s="19">
        <v>99240928</v>
      </c>
      <c r="N8" s="19">
        <v>15129878</v>
      </c>
      <c r="O8" s="19">
        <v>24020846</v>
      </c>
      <c r="P8" s="165"/>
      <c r="Q8" s="166"/>
    </row>
    <row r="9" spans="2:17" x14ac:dyDescent="0.25">
      <c r="B9" s="23" t="s">
        <v>7</v>
      </c>
      <c r="C9" s="24">
        <v>92436981</v>
      </c>
      <c r="D9" s="24">
        <v>100996309</v>
      </c>
      <c r="E9" s="24">
        <v>101107501</v>
      </c>
      <c r="F9" s="24">
        <v>96746668</v>
      </c>
      <c r="G9" s="25">
        <v>95567584</v>
      </c>
      <c r="H9" s="19">
        <v>95510916</v>
      </c>
      <c r="I9" s="19">
        <v>88934747</v>
      </c>
      <c r="J9" s="19">
        <v>93978784</v>
      </c>
      <c r="K9" s="19">
        <v>94863191</v>
      </c>
      <c r="L9" s="19">
        <v>98386967</v>
      </c>
      <c r="M9" s="19">
        <v>100025186</v>
      </c>
      <c r="N9" s="19">
        <v>12683372</v>
      </c>
      <c r="O9" s="19">
        <v>33952409</v>
      </c>
      <c r="P9" s="165"/>
      <c r="Q9" s="166"/>
    </row>
    <row r="10" spans="2:17" x14ac:dyDescent="0.25">
      <c r="B10" s="23" t="s">
        <v>8</v>
      </c>
      <c r="C10" s="24">
        <v>90559726</v>
      </c>
      <c r="D10" s="24">
        <v>96541681.791999981</v>
      </c>
      <c r="E10" s="24">
        <v>93414270</v>
      </c>
      <c r="F10" s="24">
        <v>94584908</v>
      </c>
      <c r="G10" s="25">
        <v>92060536</v>
      </c>
      <c r="H10" s="19">
        <v>89739503</v>
      </c>
      <c r="I10" s="19">
        <v>89913551</v>
      </c>
      <c r="J10" s="19">
        <v>86577958</v>
      </c>
      <c r="K10" s="19">
        <v>88442974</v>
      </c>
      <c r="L10" s="19">
        <v>94494401</v>
      </c>
      <c r="M10" s="19">
        <v>93871560</v>
      </c>
      <c r="N10" s="19">
        <v>10799851</v>
      </c>
      <c r="O10" s="19">
        <v>33085322</v>
      </c>
      <c r="P10" s="165"/>
      <c r="Q10" s="166"/>
    </row>
    <row r="11" spans="2:17" x14ac:dyDescent="0.25">
      <c r="B11" s="23" t="s">
        <v>9</v>
      </c>
      <c r="C11" s="24">
        <v>91939572</v>
      </c>
      <c r="D11" s="24">
        <v>94551320.170000002</v>
      </c>
      <c r="E11" s="24">
        <v>90611677</v>
      </c>
      <c r="F11" s="24">
        <v>90157871</v>
      </c>
      <c r="G11" s="25">
        <v>93338289</v>
      </c>
      <c r="H11" s="19">
        <v>90997460</v>
      </c>
      <c r="I11" s="19">
        <v>87325582</v>
      </c>
      <c r="J11" s="19">
        <v>84892381</v>
      </c>
      <c r="K11" s="19">
        <v>87837535</v>
      </c>
      <c r="L11" s="19">
        <v>87495800</v>
      </c>
      <c r="M11" s="19">
        <v>93801693</v>
      </c>
      <c r="N11" s="19">
        <v>13225844</v>
      </c>
      <c r="O11" s="19">
        <v>45155952</v>
      </c>
      <c r="P11" s="165"/>
      <c r="Q11" s="166"/>
    </row>
    <row r="12" spans="2:17" x14ac:dyDescent="0.25">
      <c r="B12" s="23" t="s">
        <v>10</v>
      </c>
      <c r="C12" s="24">
        <v>95948700</v>
      </c>
      <c r="D12" s="24">
        <v>99321786.879999995</v>
      </c>
      <c r="E12" s="24">
        <v>92499938</v>
      </c>
      <c r="F12" s="24">
        <v>98645306</v>
      </c>
      <c r="G12" s="25">
        <v>97828940</v>
      </c>
      <c r="H12" s="19">
        <v>93668508</v>
      </c>
      <c r="I12" s="19">
        <v>89740318</v>
      </c>
      <c r="J12" s="19">
        <v>93037967</v>
      </c>
      <c r="K12" s="19">
        <v>95602277</v>
      </c>
      <c r="L12" s="19">
        <v>101161943</v>
      </c>
      <c r="M12" s="19">
        <v>100338642</v>
      </c>
      <c r="N12" s="19">
        <v>19448326</v>
      </c>
      <c r="O12" s="19">
        <v>51224699</v>
      </c>
      <c r="P12" s="165"/>
      <c r="Q12" s="166"/>
    </row>
    <row r="13" spans="2:17" x14ac:dyDescent="0.25">
      <c r="B13" s="23" t="s">
        <v>11</v>
      </c>
      <c r="C13" s="24">
        <v>91636850</v>
      </c>
      <c r="D13" s="24">
        <v>93264871.730000004</v>
      </c>
      <c r="E13" s="24">
        <v>93050291</v>
      </c>
      <c r="F13" s="24">
        <v>85226727</v>
      </c>
      <c r="G13" s="25">
        <v>85262221</v>
      </c>
      <c r="H13" s="19">
        <v>88183310</v>
      </c>
      <c r="I13" s="19">
        <v>87462661</v>
      </c>
      <c r="J13" s="19">
        <v>88476482</v>
      </c>
      <c r="K13" s="19">
        <v>87426409</v>
      </c>
      <c r="L13" s="19">
        <v>85206515</v>
      </c>
      <c r="M13" s="19">
        <v>87137435</v>
      </c>
      <c r="N13" s="19">
        <v>27635092</v>
      </c>
      <c r="O13" s="19">
        <v>52187642</v>
      </c>
      <c r="P13" s="165"/>
      <c r="Q13" s="166"/>
    </row>
    <row r="14" spans="2:17" x14ac:dyDescent="0.25">
      <c r="B14" s="23" t="s">
        <v>12</v>
      </c>
      <c r="C14" s="24">
        <v>97434491</v>
      </c>
      <c r="D14" s="24">
        <v>98502057.5</v>
      </c>
      <c r="E14" s="24">
        <v>92681684</v>
      </c>
      <c r="F14" s="24">
        <v>100577178</v>
      </c>
      <c r="G14" s="25">
        <v>101646123</v>
      </c>
      <c r="H14" s="19">
        <v>99764936</v>
      </c>
      <c r="I14" s="19">
        <v>92992749</v>
      </c>
      <c r="J14" s="19">
        <v>87421152</v>
      </c>
      <c r="K14" s="19">
        <v>94126515</v>
      </c>
      <c r="L14" s="19">
        <v>103002323</v>
      </c>
      <c r="M14" s="19">
        <v>75557786</v>
      </c>
      <c r="N14" s="19">
        <v>36266102</v>
      </c>
      <c r="O14" s="19">
        <v>56278852</v>
      </c>
      <c r="P14" s="165"/>
      <c r="Q14" s="166"/>
    </row>
    <row r="15" spans="2:17" x14ac:dyDescent="0.25">
      <c r="B15" s="23" t="s">
        <v>13</v>
      </c>
      <c r="C15" s="24">
        <v>96296631</v>
      </c>
      <c r="D15" s="24">
        <v>97521277.949999988</v>
      </c>
      <c r="E15" s="24">
        <v>95381407</v>
      </c>
      <c r="F15" s="24">
        <v>94913039</v>
      </c>
      <c r="G15" s="25">
        <v>95361407</v>
      </c>
      <c r="H15" s="19">
        <v>91475960</v>
      </c>
      <c r="I15" s="19">
        <v>92188661</v>
      </c>
      <c r="J15" s="19">
        <v>89724745</v>
      </c>
      <c r="K15" s="19">
        <v>96456830</v>
      </c>
      <c r="L15" s="19">
        <v>95177954</v>
      </c>
      <c r="M15" s="19">
        <v>60782052</v>
      </c>
      <c r="N15" s="19">
        <v>40299774</v>
      </c>
      <c r="O15" s="19">
        <v>58245862</v>
      </c>
      <c r="P15" s="165"/>
      <c r="Q15" s="166"/>
    </row>
    <row r="16" spans="2:17" x14ac:dyDescent="0.25">
      <c r="B16" s="23" t="s">
        <v>14</v>
      </c>
      <c r="C16" s="24">
        <v>95772084</v>
      </c>
      <c r="D16" s="24">
        <v>97809949.179999992</v>
      </c>
      <c r="E16" s="24">
        <v>95317793</v>
      </c>
      <c r="F16" s="24">
        <v>93395573</v>
      </c>
      <c r="G16" s="25">
        <v>95121669</v>
      </c>
      <c r="H16" s="19">
        <v>92031162</v>
      </c>
      <c r="I16" s="19">
        <v>89379387</v>
      </c>
      <c r="J16" s="19">
        <v>88768004</v>
      </c>
      <c r="K16" s="19">
        <v>90679882</v>
      </c>
      <c r="L16" s="19">
        <v>92608972</v>
      </c>
      <c r="M16" s="19">
        <v>73667395</v>
      </c>
      <c r="N16" s="19">
        <v>41962507</v>
      </c>
      <c r="O16" s="19">
        <v>61422008</v>
      </c>
      <c r="P16" s="165"/>
      <c r="Q16" s="166"/>
    </row>
    <row r="17" spans="2:17" x14ac:dyDescent="0.25">
      <c r="B17" s="26" t="s">
        <v>25</v>
      </c>
      <c r="C17" s="27">
        <v>1091477391</v>
      </c>
      <c r="D17" s="27">
        <v>1114539475.415</v>
      </c>
      <c r="E17" s="27">
        <v>1098261356</v>
      </c>
      <c r="F17" s="27">
        <v>1087890186</v>
      </c>
      <c r="G17" s="27">
        <v>1094480546</v>
      </c>
      <c r="H17" s="27">
        <v>1076853446</v>
      </c>
      <c r="I17" s="27">
        <v>1047401002</v>
      </c>
      <c r="J17" s="27">
        <v>1037142476</v>
      </c>
      <c r="K17" s="27">
        <v>1051822202</v>
      </c>
      <c r="L17" s="27">
        <v>1100076535</v>
      </c>
      <c r="M17" s="27">
        <v>1037492512</v>
      </c>
      <c r="N17" s="167">
        <v>396560651</v>
      </c>
      <c r="O17" s="19">
        <v>526948938</v>
      </c>
      <c r="P17" s="164"/>
      <c r="Q17" s="21"/>
    </row>
    <row r="19" spans="2:17" x14ac:dyDescent="0.25">
      <c r="C19" s="81"/>
      <c r="D19" s="81"/>
      <c r="E19" s="81"/>
      <c r="F19" s="81"/>
      <c r="G19" s="81"/>
      <c r="H19" s="81"/>
      <c r="I19" s="81"/>
      <c r="J19" s="81"/>
      <c r="K19" s="81"/>
      <c r="L19" s="81"/>
    </row>
    <row r="21" spans="2:17" x14ac:dyDescent="0.25">
      <c r="C21" s="21"/>
      <c r="D21" s="21"/>
      <c r="E21" s="21"/>
      <c r="F21" s="21"/>
      <c r="G21" s="21"/>
      <c r="H21" s="21"/>
      <c r="I21" s="21"/>
      <c r="J21" s="21"/>
      <c r="K21" s="21"/>
      <c r="L21" s="21"/>
    </row>
  </sheetData>
  <conditionalFormatting sqref="I5:J16">
    <cfRule type="cellIs" dxfId="61" priority="11" operator="equal">
      <formula>""</formula>
    </cfRule>
  </conditionalFormatting>
  <conditionalFormatting sqref="H5:H16">
    <cfRule type="cellIs" dxfId="60" priority="9" operator="equal">
      <formula>""</formula>
    </cfRule>
  </conditionalFormatting>
  <conditionalFormatting sqref="K5:K16">
    <cfRule type="cellIs" dxfId="59" priority="6" operator="equal">
      <formula>""</formula>
    </cfRule>
  </conditionalFormatting>
  <conditionalFormatting sqref="L5:L16">
    <cfRule type="cellIs" dxfId="58" priority="5" operator="equal">
      <formula>""</formula>
    </cfRule>
  </conditionalFormatting>
  <conditionalFormatting sqref="M5:M16">
    <cfRule type="cellIs" dxfId="57" priority="4" operator="equal">
      <formula>""</formula>
    </cfRule>
  </conditionalFormatting>
  <conditionalFormatting sqref="N5:N16">
    <cfRule type="cellIs" dxfId="56" priority="2" operator="equal">
      <formula>""</formula>
    </cfRule>
  </conditionalFormatting>
  <conditionalFormatting sqref="O5:O17">
    <cfRule type="cellIs" dxfId="55" priority="1" operator="equal">
      <formul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9C67-5A65-494D-AE4C-4CB884D25FF2}">
  <sheetPr>
    <tabColor rgb="FF92D050"/>
  </sheetPr>
  <dimension ref="B2:O32"/>
  <sheetViews>
    <sheetView showGridLines="0" zoomScale="90" zoomScaleNormal="90" workbookViewId="0">
      <selection activeCell="B2" sqref="B2"/>
    </sheetView>
  </sheetViews>
  <sheetFormatPr baseColWidth="10" defaultColWidth="11.42578125" defaultRowHeight="15" x14ac:dyDescent="0.25"/>
  <cols>
    <col min="1" max="1" width="7.5703125" customWidth="1"/>
    <col min="7" max="7" width="12.140625" bestFit="1" customWidth="1"/>
  </cols>
  <sheetData>
    <row r="2" spans="2:15" x14ac:dyDescent="0.25">
      <c r="B2" s="1" t="s">
        <v>43</v>
      </c>
    </row>
    <row r="4" spans="2:15" x14ac:dyDescent="0.25">
      <c r="C4" s="22">
        <v>2009</v>
      </c>
      <c r="D4" s="22">
        <v>2010</v>
      </c>
      <c r="E4" s="22">
        <v>2011</v>
      </c>
      <c r="F4" s="22">
        <v>2012</v>
      </c>
      <c r="G4" s="22">
        <v>2013</v>
      </c>
      <c r="H4" s="22">
        <v>2014</v>
      </c>
      <c r="I4" s="22">
        <v>2015</v>
      </c>
      <c r="J4" s="22">
        <v>2016</v>
      </c>
      <c r="K4" s="22">
        <v>2017</v>
      </c>
      <c r="L4" s="83">
        <v>2018</v>
      </c>
      <c r="M4" s="83">
        <v>2019</v>
      </c>
      <c r="N4" s="83">
        <v>2020</v>
      </c>
      <c r="O4" s="83">
        <v>2021</v>
      </c>
    </row>
    <row r="5" spans="2:15" x14ac:dyDescent="0.25">
      <c r="B5" s="23" t="s">
        <v>3</v>
      </c>
      <c r="C5" s="85">
        <v>1.6526700630815481</v>
      </c>
      <c r="D5" s="85">
        <v>1.6281881294536285</v>
      </c>
      <c r="E5" s="85">
        <v>1.6069004493242547</v>
      </c>
      <c r="F5" s="85">
        <v>1.566498893234779</v>
      </c>
      <c r="G5" s="85">
        <v>1.5463601854437523</v>
      </c>
      <c r="H5" s="85">
        <v>1.5338068931255477</v>
      </c>
      <c r="I5" s="85">
        <v>1.5206986219591987</v>
      </c>
      <c r="J5" s="85">
        <v>1.5090860887150892</v>
      </c>
      <c r="K5" s="86">
        <v>1.4850272879669062</v>
      </c>
      <c r="L5" s="86">
        <v>1.4917777591473631</v>
      </c>
      <c r="M5" s="86">
        <v>1.4803850040971993</v>
      </c>
      <c r="N5" s="86">
        <v>1.46</v>
      </c>
      <c r="O5" s="86">
        <v>1.4425358864452578</v>
      </c>
    </row>
    <row r="6" spans="2:15" x14ac:dyDescent="0.25">
      <c r="B6" s="23" t="s">
        <v>4</v>
      </c>
      <c r="C6" s="85">
        <v>1.6658987531014624</v>
      </c>
      <c r="D6" s="85">
        <v>1.6748014769810931</v>
      </c>
      <c r="E6" s="85">
        <v>1.5919963071229635</v>
      </c>
      <c r="F6" s="85">
        <v>1.565465120432211</v>
      </c>
      <c r="G6" s="85">
        <v>1.5449146516669321</v>
      </c>
      <c r="H6" s="85">
        <v>1.5291533674851114</v>
      </c>
      <c r="I6" s="85">
        <v>1.5188986056673357</v>
      </c>
      <c r="J6" s="85">
        <v>1.5081347848170001</v>
      </c>
      <c r="K6" s="86">
        <v>1.4861056180242074</v>
      </c>
      <c r="L6" s="86">
        <v>1.4874856551399913</v>
      </c>
      <c r="M6" s="86">
        <v>1.4698328058387649</v>
      </c>
      <c r="N6" s="86">
        <v>1.45</v>
      </c>
      <c r="O6" s="86">
        <v>1.4343213359795028</v>
      </c>
    </row>
    <row r="7" spans="2:15" x14ac:dyDescent="0.25">
      <c r="B7" s="23" t="s">
        <v>5</v>
      </c>
      <c r="C7" s="85">
        <v>1.6550593091949111</v>
      </c>
      <c r="D7" s="85">
        <v>1.6549815615880523</v>
      </c>
      <c r="E7" s="85">
        <v>1.5840471859103216</v>
      </c>
      <c r="F7" s="85">
        <v>1.5545260023535117</v>
      </c>
      <c r="G7" s="85">
        <v>1.5376153177123317</v>
      </c>
      <c r="H7" s="85">
        <v>1.5259308476672708</v>
      </c>
      <c r="I7" s="85">
        <v>1.5158204602028291</v>
      </c>
      <c r="J7" s="85">
        <v>1.5038854321854118</v>
      </c>
      <c r="K7" s="86">
        <v>1.4859314119225835</v>
      </c>
      <c r="L7" s="86">
        <v>1.4814758054042274</v>
      </c>
      <c r="M7" s="86">
        <v>1.4631939273125965</v>
      </c>
      <c r="N7" s="86">
        <v>1.46</v>
      </c>
      <c r="O7" s="86">
        <v>1.4599222309622837</v>
      </c>
    </row>
    <row r="8" spans="2:15" x14ac:dyDescent="0.25">
      <c r="B8" s="23" t="s">
        <v>6</v>
      </c>
      <c r="C8" s="85">
        <v>1.6503140646359702</v>
      </c>
      <c r="D8" s="85">
        <v>1.6448939518933978</v>
      </c>
      <c r="E8" s="85">
        <v>1.5710724777667879</v>
      </c>
      <c r="F8" s="85">
        <v>1.5483359355082167</v>
      </c>
      <c r="G8" s="85">
        <v>1.5333202808211952</v>
      </c>
      <c r="H8" s="85">
        <v>1.5260549710322111</v>
      </c>
      <c r="I8" s="85">
        <v>1.5137783192460432</v>
      </c>
      <c r="J8" s="85">
        <v>1.4989184159769209</v>
      </c>
      <c r="K8" s="86">
        <v>1.4816020543601589</v>
      </c>
      <c r="L8" s="86">
        <v>1.4823603422721443</v>
      </c>
      <c r="M8" s="86">
        <v>1.4650447242895592</v>
      </c>
      <c r="N8" s="86">
        <v>1.45</v>
      </c>
      <c r="O8" s="86">
        <v>1.4730377522923215</v>
      </c>
    </row>
    <row r="9" spans="2:15" x14ac:dyDescent="0.25">
      <c r="B9" s="23" t="s">
        <v>7</v>
      </c>
      <c r="C9" s="85">
        <v>1.6535146577320607</v>
      </c>
      <c r="D9" s="85">
        <v>1.6196805766436475</v>
      </c>
      <c r="E9" s="85">
        <v>1.5703659019324392</v>
      </c>
      <c r="F9" s="85">
        <v>1.5477856870481577</v>
      </c>
      <c r="G9" s="85">
        <v>1.5283176563299958</v>
      </c>
      <c r="H9" s="85">
        <v>1.5210048451425175</v>
      </c>
      <c r="I9" s="85">
        <v>1.5102317882570691</v>
      </c>
      <c r="J9" s="85">
        <v>1.4996658181914762</v>
      </c>
      <c r="K9" s="86">
        <v>1.4867427873051413</v>
      </c>
      <c r="L9" s="86">
        <v>1.4836563769670834</v>
      </c>
      <c r="M9" s="86">
        <v>1.4632435874700598</v>
      </c>
      <c r="N9" s="86">
        <v>1.42</v>
      </c>
      <c r="O9" s="86">
        <v>1.4364035847942336</v>
      </c>
    </row>
    <row r="10" spans="2:15" x14ac:dyDescent="0.25">
      <c r="B10" s="23" t="s">
        <v>8</v>
      </c>
      <c r="C10" s="85">
        <v>1.6633624973644465</v>
      </c>
      <c r="D10" s="85">
        <v>1.5675314971832226</v>
      </c>
      <c r="E10" s="85">
        <v>1.5721753967568339</v>
      </c>
      <c r="F10" s="85">
        <v>1.5484857267081129</v>
      </c>
      <c r="G10" s="85">
        <v>1.5324706125977803</v>
      </c>
      <c r="H10" s="85">
        <v>1.523330600571746</v>
      </c>
      <c r="I10" s="85">
        <v>1.5100142024198333</v>
      </c>
      <c r="J10" s="85">
        <v>1.4987327952456444</v>
      </c>
      <c r="K10" s="86">
        <v>1.4899585127022075</v>
      </c>
      <c r="L10" s="86">
        <v>1.4848413293820446</v>
      </c>
      <c r="M10" s="86">
        <v>1.4613689705380415</v>
      </c>
      <c r="N10" s="86">
        <v>1.4</v>
      </c>
      <c r="O10" s="86">
        <v>1.4508327590101737</v>
      </c>
    </row>
    <row r="11" spans="2:15" x14ac:dyDescent="0.25">
      <c r="B11" s="23" t="s">
        <v>9</v>
      </c>
      <c r="C11" s="85">
        <v>1.6712386479240953</v>
      </c>
      <c r="D11" s="85">
        <v>1.6074173657939312</v>
      </c>
      <c r="E11" s="85">
        <v>1.5699435515358577</v>
      </c>
      <c r="F11" s="85">
        <v>1.5475200939472051</v>
      </c>
      <c r="G11" s="85">
        <v>1.5364121791433309</v>
      </c>
      <c r="H11" s="85">
        <v>1.5281798415032684</v>
      </c>
      <c r="I11" s="85">
        <v>1.5139714499698382</v>
      </c>
      <c r="J11" s="85">
        <v>1.49474221956385</v>
      </c>
      <c r="K11" s="86">
        <v>1.4863831959765264</v>
      </c>
      <c r="L11" s="86">
        <v>1.4838593052466518</v>
      </c>
      <c r="M11" s="86">
        <v>1.4649018968133123</v>
      </c>
      <c r="N11" s="86">
        <v>1.42</v>
      </c>
      <c r="O11" s="86">
        <v>1.431040032109167</v>
      </c>
    </row>
    <row r="12" spans="2:15" x14ac:dyDescent="0.25">
      <c r="B12" s="23" t="s">
        <v>10</v>
      </c>
      <c r="C12" s="85">
        <v>1.6626543142325014</v>
      </c>
      <c r="D12" s="85">
        <v>1.6153252678975565</v>
      </c>
      <c r="E12" s="85">
        <v>1.5701774632540835</v>
      </c>
      <c r="F12" s="85">
        <v>1.5470855551910396</v>
      </c>
      <c r="G12" s="85">
        <v>1.5320297143156207</v>
      </c>
      <c r="H12" s="85">
        <v>1.5223116717093432</v>
      </c>
      <c r="I12" s="85">
        <v>1.510005870494018</v>
      </c>
      <c r="J12" s="85">
        <v>1.4985112045709252</v>
      </c>
      <c r="K12" s="86">
        <v>1.4916150271190716</v>
      </c>
      <c r="L12" s="86">
        <v>1.4845284851834053</v>
      </c>
      <c r="M12" s="86">
        <v>1.4612771019962578</v>
      </c>
      <c r="N12" s="86">
        <v>1.41</v>
      </c>
      <c r="O12" s="86">
        <v>1.4282683437534693</v>
      </c>
    </row>
    <row r="13" spans="2:15" x14ac:dyDescent="0.25">
      <c r="B13" s="23" t="s">
        <v>11</v>
      </c>
      <c r="C13" s="85">
        <v>1.6634917066660411</v>
      </c>
      <c r="D13" s="85">
        <v>1.6067843574999146</v>
      </c>
      <c r="E13" s="85">
        <v>1.5662902010698709</v>
      </c>
      <c r="F13" s="85">
        <v>1.5386310446956388</v>
      </c>
      <c r="G13" s="85">
        <v>1.5294735167642419</v>
      </c>
      <c r="H13" s="85">
        <v>1.5254954480615437</v>
      </c>
      <c r="I13" s="85">
        <v>1.5117426509582186</v>
      </c>
      <c r="J13" s="85">
        <v>1.492990137198267</v>
      </c>
      <c r="K13" s="86">
        <v>1.4880538213573429</v>
      </c>
      <c r="L13" s="86">
        <v>1.4774882648351479</v>
      </c>
      <c r="M13" s="86">
        <v>1.4564561144128239</v>
      </c>
      <c r="N13" s="86">
        <v>1.42</v>
      </c>
      <c r="O13" s="86">
        <v>1.4249909202642266</v>
      </c>
    </row>
    <row r="14" spans="2:15" x14ac:dyDescent="0.25">
      <c r="B14" s="23" t="s">
        <v>12</v>
      </c>
      <c r="C14" s="85">
        <v>1.6639348482869378</v>
      </c>
      <c r="D14" s="85">
        <v>1.6078019994658488</v>
      </c>
      <c r="E14" s="85">
        <v>1.5625702916662585</v>
      </c>
      <c r="F14" s="85">
        <v>1.5462709840596243</v>
      </c>
      <c r="G14" s="85">
        <v>1.5303304386730028</v>
      </c>
      <c r="H14" s="85">
        <v>1.5221516906501098</v>
      </c>
      <c r="I14" s="85">
        <v>1.5076922180244396</v>
      </c>
      <c r="J14" s="85">
        <v>1.4898081530657477</v>
      </c>
      <c r="K14" s="86">
        <v>1.4892404334740323</v>
      </c>
      <c r="L14" s="86">
        <v>1.4820012942814891</v>
      </c>
      <c r="M14" s="86">
        <v>1.4485191506273092</v>
      </c>
      <c r="N14" s="86">
        <v>1.42</v>
      </c>
      <c r="O14" s="86">
        <v>1.4170479348086205</v>
      </c>
    </row>
    <row r="15" spans="2:15" x14ac:dyDescent="0.25">
      <c r="B15" s="23" t="s">
        <v>13</v>
      </c>
      <c r="C15" s="85">
        <v>1.6679242392187117</v>
      </c>
      <c r="D15" s="85">
        <v>1.5933113394972693</v>
      </c>
      <c r="E15" s="85">
        <v>1.5645160696780243</v>
      </c>
      <c r="F15" s="85">
        <v>1.5429619949267455</v>
      </c>
      <c r="G15" s="85">
        <v>1.5290390692326929</v>
      </c>
      <c r="H15" s="85">
        <v>1.5232696765357805</v>
      </c>
      <c r="I15" s="85">
        <v>1.50919780687562</v>
      </c>
      <c r="J15" s="85">
        <v>1.4944877692324452</v>
      </c>
      <c r="K15" s="86">
        <v>1.4859567746524533</v>
      </c>
      <c r="L15" s="86">
        <v>1.4816998377586474</v>
      </c>
      <c r="M15" s="86">
        <v>1.4355146483044041</v>
      </c>
      <c r="N15" s="86">
        <v>1.44</v>
      </c>
      <c r="O15" s="86">
        <v>1.416848616645076</v>
      </c>
    </row>
    <row r="16" spans="2:15" x14ac:dyDescent="0.25">
      <c r="B16" s="23" t="s">
        <v>14</v>
      </c>
      <c r="C16" s="85">
        <v>1.6591947607613926</v>
      </c>
      <c r="D16" s="85">
        <v>1.6211328635719471</v>
      </c>
      <c r="E16" s="85">
        <v>1.5516784153825298</v>
      </c>
      <c r="F16" s="85">
        <v>1.5321612727832399</v>
      </c>
      <c r="G16" s="85">
        <v>1.5226734930397405</v>
      </c>
      <c r="H16" s="85">
        <v>1.5142313100425702</v>
      </c>
      <c r="I16" s="85">
        <v>1.5012014235452298</v>
      </c>
      <c r="J16" s="85">
        <v>1.482609792600496</v>
      </c>
      <c r="K16" s="86">
        <v>1.4677396139531809</v>
      </c>
      <c r="L16" s="86">
        <v>1.4730439400623085</v>
      </c>
      <c r="M16" s="86">
        <v>1.4418686312988263</v>
      </c>
      <c r="N16" s="86">
        <v>1.43</v>
      </c>
      <c r="O16" s="86">
        <v>1.4001341017701667</v>
      </c>
    </row>
    <row r="17" spans="2:15" x14ac:dyDescent="0.25">
      <c r="B17" s="26" t="s">
        <v>44</v>
      </c>
      <c r="C17" s="28">
        <v>1.6607714885166731</v>
      </c>
      <c r="D17" s="28">
        <v>1.6201541989557926</v>
      </c>
      <c r="E17" s="28">
        <v>1.5734778092833519</v>
      </c>
      <c r="F17" s="28">
        <v>1.5482560773831633</v>
      </c>
      <c r="G17" s="28">
        <v>1.5331132728968579</v>
      </c>
      <c r="H17" s="28">
        <v>1.5243406928745622</v>
      </c>
      <c r="I17" s="28">
        <v>1.511677973361343</v>
      </c>
      <c r="J17" s="28">
        <v>1.4973177282153856</v>
      </c>
      <c r="K17" s="28">
        <v>1.4853630449011508</v>
      </c>
      <c r="L17" s="28">
        <v>1.4828515329733751</v>
      </c>
      <c r="M17" s="28">
        <v>1.4593005469165963</v>
      </c>
      <c r="N17" s="28">
        <v>1.43</v>
      </c>
      <c r="O17" s="28">
        <v>1.4301596163383861</v>
      </c>
    </row>
    <row r="20" spans="2:15" x14ac:dyDescent="0.25">
      <c r="G20" s="84"/>
    </row>
    <row r="21" spans="2:15" x14ac:dyDescent="0.25">
      <c r="G21" s="84"/>
    </row>
    <row r="22" spans="2:15" x14ac:dyDescent="0.25">
      <c r="G22" s="84"/>
    </row>
    <row r="23" spans="2:15" x14ac:dyDescent="0.25">
      <c r="G23" s="84"/>
    </row>
    <row r="24" spans="2:15" x14ac:dyDescent="0.25">
      <c r="G24" s="84"/>
    </row>
    <row r="25" spans="2:15" x14ac:dyDescent="0.25">
      <c r="G25" s="84"/>
    </row>
    <row r="26" spans="2:15" x14ac:dyDescent="0.25">
      <c r="G26" s="84"/>
    </row>
    <row r="27" spans="2:15" x14ac:dyDescent="0.25">
      <c r="G27" s="84"/>
    </row>
    <row r="28" spans="2:15" x14ac:dyDescent="0.25">
      <c r="G28" s="84"/>
    </row>
    <row r="29" spans="2:15" x14ac:dyDescent="0.25">
      <c r="G29" s="84"/>
    </row>
    <row r="30" spans="2:15" x14ac:dyDescent="0.25">
      <c r="G30" s="84"/>
    </row>
    <row r="31" spans="2:15" x14ac:dyDescent="0.25">
      <c r="G31" s="84"/>
    </row>
    <row r="32" spans="2:15" x14ac:dyDescent="0.25">
      <c r="G32" s="84"/>
    </row>
  </sheetData>
  <conditionalFormatting sqref="K5:K16">
    <cfRule type="cellIs" dxfId="54" priority="6" operator="equal">
      <formula>""</formula>
    </cfRule>
  </conditionalFormatting>
  <conditionalFormatting sqref="L5:L16">
    <cfRule type="cellIs" dxfId="53" priority="5" operator="equal">
      <formula>""</formula>
    </cfRule>
  </conditionalFormatting>
  <conditionalFormatting sqref="M5:M16">
    <cfRule type="cellIs" dxfId="52" priority="3" operator="equal">
      <formula>""</formula>
    </cfRule>
  </conditionalFormatting>
  <conditionalFormatting sqref="N5:N16">
    <cfRule type="cellIs" dxfId="51" priority="2" operator="equal">
      <formula>""</formula>
    </cfRule>
  </conditionalFormatting>
  <conditionalFormatting sqref="O5:O16">
    <cfRule type="cellIs" dxfId="50" priority="1" operator="equal">
      <formula>""</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D64E-1FE6-47ED-B9F4-C4631311852E}">
  <sheetPr>
    <tabColor rgb="FF92D050"/>
  </sheetPr>
  <dimension ref="B2:J45"/>
  <sheetViews>
    <sheetView showGridLines="0" zoomScale="90" zoomScaleNormal="90" workbookViewId="0">
      <pane ySplit="5" topLeftCell="A6" activePane="bottomLeft" state="frozen"/>
      <selection pane="bottomLeft" activeCell="K30" sqref="K30"/>
    </sheetView>
  </sheetViews>
  <sheetFormatPr baseColWidth="10" defaultColWidth="11.42578125" defaultRowHeight="15" x14ac:dyDescent="0.25"/>
  <cols>
    <col min="1" max="1" width="7.5703125" customWidth="1"/>
    <col min="3" max="3" width="14.140625" customWidth="1"/>
    <col min="4" max="9" width="11" bestFit="1" customWidth="1"/>
    <col min="10" max="10" width="12" bestFit="1" customWidth="1"/>
  </cols>
  <sheetData>
    <row r="2" spans="2:10" x14ac:dyDescent="0.25">
      <c r="B2" s="1" t="s">
        <v>45</v>
      </c>
    </row>
    <row r="3" spans="2:10" x14ac:dyDescent="0.25">
      <c r="B3" s="3" t="s">
        <v>46</v>
      </c>
    </row>
    <row r="4" spans="2:10" x14ac:dyDescent="0.25">
      <c r="B4" s="3"/>
      <c r="C4" s="5"/>
      <c r="D4" s="5"/>
      <c r="E4" s="5"/>
      <c r="F4" s="5"/>
      <c r="G4" s="5"/>
      <c r="H4" s="5"/>
      <c r="I4" s="5"/>
      <c r="J4" s="6"/>
    </row>
    <row r="5" spans="2:10" x14ac:dyDescent="0.25">
      <c r="B5" s="7" t="s">
        <v>20</v>
      </c>
      <c r="C5" s="113" t="s">
        <v>47</v>
      </c>
      <c r="D5" s="113" t="s">
        <v>48</v>
      </c>
      <c r="E5" s="113" t="s">
        <v>49</v>
      </c>
      <c r="F5" s="113" t="s">
        <v>50</v>
      </c>
      <c r="G5" s="113" t="s">
        <v>51</v>
      </c>
      <c r="H5" s="113" t="s">
        <v>52</v>
      </c>
      <c r="I5" s="113" t="s">
        <v>53</v>
      </c>
      <c r="J5" s="113" t="s">
        <v>25</v>
      </c>
    </row>
    <row r="6" spans="2:10" x14ac:dyDescent="0.25">
      <c r="B6" s="4">
        <v>1990</v>
      </c>
      <c r="C6" s="8">
        <v>115.373</v>
      </c>
      <c r="D6" s="8">
        <v>39.664999999999999</v>
      </c>
      <c r="E6" s="8"/>
      <c r="F6" s="8"/>
      <c r="G6" s="8"/>
      <c r="H6" s="8"/>
      <c r="I6" s="8"/>
      <c r="J6" s="9">
        <v>155.03800000000001</v>
      </c>
    </row>
    <row r="7" spans="2:10" x14ac:dyDescent="0.25">
      <c r="B7" s="4">
        <v>1991</v>
      </c>
      <c r="C7" s="8">
        <v>113.059</v>
      </c>
      <c r="D7" s="8">
        <v>42.462000000000003</v>
      </c>
      <c r="E7" s="8"/>
      <c r="F7" s="8"/>
      <c r="G7" s="8"/>
      <c r="H7" s="8"/>
      <c r="I7" s="8"/>
      <c r="J7" s="9">
        <v>155.52100000000002</v>
      </c>
    </row>
    <row r="8" spans="2:10" x14ac:dyDescent="0.25">
      <c r="B8" s="4">
        <v>1992</v>
      </c>
      <c r="C8" s="8">
        <v>117.235</v>
      </c>
      <c r="D8" s="8">
        <v>43.329000000000001</v>
      </c>
      <c r="E8" s="8"/>
      <c r="F8" s="8"/>
      <c r="G8" s="8"/>
      <c r="H8" s="8"/>
      <c r="I8" s="8"/>
      <c r="J8" s="9">
        <v>160.56399999999999</v>
      </c>
    </row>
    <row r="9" spans="2:10" x14ac:dyDescent="0.25">
      <c r="B9" s="4">
        <v>1993</v>
      </c>
      <c r="C9" s="8">
        <v>124.56699999999999</v>
      </c>
      <c r="D9" s="8">
        <v>39.625</v>
      </c>
      <c r="E9" s="8"/>
      <c r="F9" s="8"/>
      <c r="G9" s="8"/>
      <c r="H9" s="8"/>
      <c r="I9" s="8"/>
      <c r="J9" s="9">
        <v>164.19200000000001</v>
      </c>
    </row>
    <row r="10" spans="2:10" x14ac:dyDescent="0.25">
      <c r="B10" s="4">
        <v>1994</v>
      </c>
      <c r="C10" s="8">
        <v>127.572</v>
      </c>
      <c r="D10" s="8">
        <v>39.481000000000002</v>
      </c>
      <c r="E10" s="8"/>
      <c r="F10" s="8"/>
      <c r="G10" s="8"/>
      <c r="H10" s="8"/>
      <c r="I10" s="8"/>
      <c r="J10" s="9">
        <v>167.053</v>
      </c>
    </row>
    <row r="11" spans="2:10" x14ac:dyDescent="0.25">
      <c r="B11" s="4">
        <v>1995</v>
      </c>
      <c r="C11" s="8">
        <v>126.53400000000001</v>
      </c>
      <c r="D11" s="8">
        <v>39.984999999999999</v>
      </c>
      <c r="E11" s="8"/>
      <c r="F11" s="8"/>
      <c r="G11" s="8"/>
      <c r="H11" s="8"/>
      <c r="I11" s="8"/>
      <c r="J11" s="9">
        <v>166.51900000000001</v>
      </c>
    </row>
    <row r="12" spans="2:10" x14ac:dyDescent="0.25">
      <c r="B12" s="4">
        <v>1996</v>
      </c>
      <c r="C12" s="8">
        <v>136.78899999999999</v>
      </c>
      <c r="D12" s="8">
        <v>41.755000000000003</v>
      </c>
      <c r="E12" s="8"/>
      <c r="F12" s="8"/>
      <c r="G12" s="8"/>
      <c r="H12" s="8"/>
      <c r="I12" s="8"/>
      <c r="J12" s="9">
        <v>178.54399999999998</v>
      </c>
    </row>
    <row r="13" spans="2:10" x14ac:dyDescent="0.25">
      <c r="B13" s="4">
        <v>1997</v>
      </c>
      <c r="C13" s="8">
        <v>141.09399999999999</v>
      </c>
      <c r="D13" s="8">
        <v>39.933999999999997</v>
      </c>
      <c r="E13" s="8"/>
      <c r="F13" s="8"/>
      <c r="G13" s="8"/>
      <c r="H13" s="8">
        <v>18.707000000000001</v>
      </c>
      <c r="I13" s="8"/>
      <c r="J13" s="9">
        <v>199.73499999999999</v>
      </c>
    </row>
    <row r="14" spans="2:10" x14ac:dyDescent="0.25">
      <c r="B14" s="4">
        <v>1998</v>
      </c>
      <c r="C14" s="8">
        <v>136.14099999999999</v>
      </c>
      <c r="D14" s="8">
        <v>37.103999999999999</v>
      </c>
      <c r="E14" s="8"/>
      <c r="F14" s="8"/>
      <c r="G14" s="8"/>
      <c r="H14" s="8">
        <v>21.143999999999998</v>
      </c>
      <c r="I14" s="8"/>
      <c r="J14" s="9">
        <v>194.38900000000001</v>
      </c>
    </row>
    <row r="15" spans="2:10" x14ac:dyDescent="0.25">
      <c r="B15" s="4">
        <v>1999</v>
      </c>
      <c r="C15" s="8">
        <v>129.399</v>
      </c>
      <c r="D15" s="8">
        <v>33.334000000000003</v>
      </c>
      <c r="E15" s="8"/>
      <c r="F15" s="8"/>
      <c r="G15" s="8"/>
      <c r="H15" s="8">
        <v>22.027999999999999</v>
      </c>
      <c r="I15" s="8"/>
      <c r="J15" s="9">
        <v>184.761</v>
      </c>
    </row>
    <row r="16" spans="2:10" x14ac:dyDescent="0.25">
      <c r="B16" s="4">
        <v>2000</v>
      </c>
      <c r="C16" s="8">
        <v>138.607</v>
      </c>
      <c r="D16" s="8">
        <v>35.216999999999999</v>
      </c>
      <c r="E16" s="8"/>
      <c r="F16" s="8"/>
      <c r="G16" s="8"/>
      <c r="H16" s="8">
        <v>33.997999999999998</v>
      </c>
      <c r="I16" s="8"/>
      <c r="J16" s="9">
        <v>207.822</v>
      </c>
    </row>
    <row r="17" spans="2:10" x14ac:dyDescent="0.25">
      <c r="B17" s="4">
        <v>2001</v>
      </c>
      <c r="C17" s="8">
        <v>132.14699999999999</v>
      </c>
      <c r="D17" s="8">
        <v>33.930999999999997</v>
      </c>
      <c r="E17" s="8"/>
      <c r="F17" s="8"/>
      <c r="G17" s="8"/>
      <c r="H17" s="8">
        <v>36.412999999999997</v>
      </c>
      <c r="I17" s="8"/>
      <c r="J17" s="9">
        <v>202.49099999999999</v>
      </c>
    </row>
    <row r="18" spans="2:10" x14ac:dyDescent="0.25">
      <c r="B18" s="4">
        <v>2002</v>
      </c>
      <c r="C18" s="8">
        <v>128.98500000000001</v>
      </c>
      <c r="D18" s="8">
        <v>33.445999999999998</v>
      </c>
      <c r="E18" s="8"/>
      <c r="F18" s="8"/>
      <c r="G18" s="8"/>
      <c r="H18" s="8">
        <v>36.433999999999997</v>
      </c>
      <c r="I18" s="8"/>
      <c r="J18" s="9">
        <v>198.86500000000001</v>
      </c>
    </row>
    <row r="19" spans="2:10" x14ac:dyDescent="0.25">
      <c r="B19" s="4">
        <v>2003</v>
      </c>
      <c r="C19" s="8">
        <v>130.749</v>
      </c>
      <c r="D19" s="8">
        <v>34.311999999999998</v>
      </c>
      <c r="E19" s="8"/>
      <c r="F19" s="8"/>
      <c r="G19" s="8"/>
      <c r="H19" s="8">
        <v>38.218000000000004</v>
      </c>
      <c r="I19" s="8"/>
      <c r="J19" s="9">
        <v>203.279</v>
      </c>
    </row>
    <row r="20" spans="2:10" x14ac:dyDescent="0.25">
      <c r="B20" s="4">
        <v>2004</v>
      </c>
      <c r="C20" s="8">
        <v>145.19399999999999</v>
      </c>
      <c r="D20" s="8">
        <v>39.509</v>
      </c>
      <c r="E20" s="8"/>
      <c r="F20" s="8"/>
      <c r="G20" s="8"/>
      <c r="H20" s="8">
        <v>47.061999999999998</v>
      </c>
      <c r="I20" s="8"/>
      <c r="J20" s="9">
        <v>231.76499999999999</v>
      </c>
    </row>
    <row r="21" spans="2:10" x14ac:dyDescent="0.25">
      <c r="B21" s="4">
        <v>2005</v>
      </c>
      <c r="C21" s="8">
        <v>158.25399999999999</v>
      </c>
      <c r="D21" s="8">
        <v>51.84</v>
      </c>
      <c r="E21" s="8"/>
      <c r="F21" s="8">
        <v>2.6930000000000001</v>
      </c>
      <c r="G21" s="8"/>
      <c r="H21" s="8">
        <v>54.317</v>
      </c>
      <c r="I21" s="8"/>
      <c r="J21" s="9">
        <v>267.10399999999998</v>
      </c>
    </row>
    <row r="22" spans="2:10" x14ac:dyDescent="0.25">
      <c r="B22" s="4">
        <v>2006</v>
      </c>
      <c r="C22" s="8">
        <v>167.19200000000001</v>
      </c>
      <c r="D22" s="8">
        <v>58.893000000000001</v>
      </c>
      <c r="E22" s="8"/>
      <c r="F22" s="8">
        <v>48.418999999999997</v>
      </c>
      <c r="G22" s="8">
        <v>3.2919999999999998</v>
      </c>
      <c r="H22" s="8">
        <v>53.213999999999999</v>
      </c>
      <c r="I22" s="8"/>
      <c r="J22" s="9">
        <v>331.01</v>
      </c>
    </row>
    <row r="23" spans="2:10" x14ac:dyDescent="0.25">
      <c r="B23" s="4">
        <v>2007</v>
      </c>
      <c r="C23" s="8">
        <v>256.03699999999998</v>
      </c>
      <c r="D23" s="8">
        <v>120.46899999999999</v>
      </c>
      <c r="E23" s="8"/>
      <c r="F23" s="8">
        <v>114.008</v>
      </c>
      <c r="G23" s="8">
        <v>20.873999999999999</v>
      </c>
      <c r="H23" s="8">
        <v>89.385000000000005</v>
      </c>
      <c r="I23" s="8"/>
      <c r="J23" s="9">
        <v>600.77300000000002</v>
      </c>
    </row>
    <row r="24" spans="2:10" x14ac:dyDescent="0.25">
      <c r="B24" s="4">
        <v>2008</v>
      </c>
      <c r="C24" s="8">
        <v>272.10399999999998</v>
      </c>
      <c r="D24" s="8">
        <v>128.83000000000001</v>
      </c>
      <c r="E24" s="8"/>
      <c r="F24" s="8">
        <v>123.922</v>
      </c>
      <c r="G24" s="8">
        <v>20.940999999999999</v>
      </c>
      <c r="H24" s="8">
        <v>95.885000000000005</v>
      </c>
      <c r="I24" s="8"/>
      <c r="J24" s="9">
        <v>641.68200000000002</v>
      </c>
    </row>
    <row r="25" spans="2:10" x14ac:dyDescent="0.25">
      <c r="B25" s="4">
        <v>2009</v>
      </c>
      <c r="C25" s="8">
        <v>258.17399999999998</v>
      </c>
      <c r="D25" s="8">
        <v>121.836</v>
      </c>
      <c r="E25" s="8"/>
      <c r="F25" s="8">
        <v>117.509</v>
      </c>
      <c r="G25" s="8">
        <v>19.658999999999999</v>
      </c>
      <c r="H25" s="8">
        <v>90.734999999999999</v>
      </c>
      <c r="I25" s="8"/>
      <c r="J25" s="9">
        <v>607.91300000000001</v>
      </c>
    </row>
    <row r="26" spans="2:10" x14ac:dyDescent="0.25">
      <c r="B26" s="4">
        <v>2010</v>
      </c>
      <c r="C26" s="8">
        <v>259.5</v>
      </c>
      <c r="D26" s="8">
        <v>122.30200000000001</v>
      </c>
      <c r="E26" s="8"/>
      <c r="F26" s="8">
        <v>115.667</v>
      </c>
      <c r="G26" s="8">
        <v>19.027999999999999</v>
      </c>
      <c r="H26" s="8">
        <v>104.22</v>
      </c>
      <c r="I26" s="8"/>
      <c r="J26" s="9">
        <v>620.7170000000001</v>
      </c>
    </row>
    <row r="27" spans="2:10" x14ac:dyDescent="0.25">
      <c r="B27" s="4">
        <v>2011</v>
      </c>
      <c r="C27" s="8">
        <v>252.68700000000001</v>
      </c>
      <c r="D27" s="8">
        <v>120.241</v>
      </c>
      <c r="E27" s="8"/>
      <c r="F27" s="8">
        <v>115.598</v>
      </c>
      <c r="G27" s="8">
        <v>18.254000000000001</v>
      </c>
      <c r="H27" s="8">
        <v>133.16</v>
      </c>
      <c r="I27" s="8"/>
      <c r="J27" s="9">
        <v>639.94000000000005</v>
      </c>
    </row>
    <row r="28" spans="2:10" x14ac:dyDescent="0.25">
      <c r="B28" s="4">
        <v>2012</v>
      </c>
      <c r="C28" s="8">
        <v>257.51</v>
      </c>
      <c r="D28" s="8">
        <v>118.65</v>
      </c>
      <c r="E28" s="8"/>
      <c r="F28" s="8">
        <v>117.20099999999999</v>
      </c>
      <c r="G28" s="8">
        <v>18.931999999999999</v>
      </c>
      <c r="H28" s="8">
        <v>136.44200000000001</v>
      </c>
      <c r="I28" s="8"/>
      <c r="J28" s="9">
        <v>648.73500000000001</v>
      </c>
    </row>
    <row r="29" spans="2:10" x14ac:dyDescent="0.25">
      <c r="B29" s="4">
        <v>2013</v>
      </c>
      <c r="C29" s="8">
        <v>263.63296400000002</v>
      </c>
      <c r="D29" s="8">
        <v>121.852993</v>
      </c>
      <c r="E29" s="8"/>
      <c r="F29" s="8">
        <v>120.104557</v>
      </c>
      <c r="G29" s="8">
        <v>19.631209999999999</v>
      </c>
      <c r="H29" s="8">
        <v>141.65407099999999</v>
      </c>
      <c r="I29" s="8"/>
      <c r="J29" s="9">
        <v>666.87579499999993</v>
      </c>
    </row>
    <row r="30" spans="2:10" x14ac:dyDescent="0.25">
      <c r="B30" s="4">
        <v>2014</v>
      </c>
      <c r="C30" s="10">
        <v>261.95243699999997</v>
      </c>
      <c r="D30" s="10">
        <v>121.90895</v>
      </c>
      <c r="E30" s="8"/>
      <c r="F30" s="10">
        <v>119.41749799999999</v>
      </c>
      <c r="G30" s="10">
        <v>20.289299</v>
      </c>
      <c r="H30" s="10">
        <v>144.08096800000001</v>
      </c>
      <c r="I30" s="8"/>
      <c r="J30" s="11">
        <v>667.64915199999996</v>
      </c>
    </row>
    <row r="31" spans="2:10" x14ac:dyDescent="0.25">
      <c r="B31" s="4">
        <v>2015</v>
      </c>
      <c r="C31" s="10">
        <v>257.41637700000001</v>
      </c>
      <c r="D31" s="10">
        <v>118.762305</v>
      </c>
      <c r="E31" s="8"/>
      <c r="F31" s="10">
        <v>119.79175499999999</v>
      </c>
      <c r="G31" s="10">
        <v>20.627148999999999</v>
      </c>
      <c r="H31" s="10">
        <v>144.57460699999999</v>
      </c>
      <c r="I31" s="8"/>
      <c r="J31" s="11">
        <v>661.17219299999999</v>
      </c>
    </row>
    <row r="32" spans="2:10" x14ac:dyDescent="0.25">
      <c r="B32" s="4">
        <v>2016</v>
      </c>
      <c r="C32" s="10">
        <v>260.99339099999997</v>
      </c>
      <c r="D32" s="10">
        <v>121.102003</v>
      </c>
      <c r="E32" s="8"/>
      <c r="F32" s="10">
        <v>120.23631399999999</v>
      </c>
      <c r="G32" s="10">
        <v>20.803433999999999</v>
      </c>
      <c r="H32" s="10">
        <v>146.937985</v>
      </c>
      <c r="I32" s="8"/>
      <c r="J32" s="11">
        <v>670.073127</v>
      </c>
    </row>
    <row r="33" spans="2:10" x14ac:dyDescent="0.25">
      <c r="B33" s="4">
        <v>2017</v>
      </c>
      <c r="C33" s="10">
        <v>270.646974</v>
      </c>
      <c r="D33" s="10">
        <v>122.971059</v>
      </c>
      <c r="E33" s="8"/>
      <c r="F33" s="10">
        <v>118.824972</v>
      </c>
      <c r="G33" s="10">
        <v>20.399137</v>
      </c>
      <c r="H33" s="10">
        <v>146.76080400000001</v>
      </c>
      <c r="I33" s="8">
        <v>5.4611010000000002</v>
      </c>
      <c r="J33" s="11">
        <v>685.06404699999996</v>
      </c>
    </row>
    <row r="34" spans="2:10" x14ac:dyDescent="0.25">
      <c r="B34" s="4">
        <v>2018</v>
      </c>
      <c r="C34" s="10">
        <v>278.07242000000002</v>
      </c>
      <c r="D34" s="10">
        <v>121.25015999999999</v>
      </c>
      <c r="E34" s="8" t="s">
        <v>29</v>
      </c>
      <c r="F34" s="10">
        <v>118.93527400000001</v>
      </c>
      <c r="G34" s="10">
        <v>19.969374999999999</v>
      </c>
      <c r="H34" s="10">
        <v>143.66819799999999</v>
      </c>
      <c r="I34" s="8">
        <v>39.111884000000003</v>
      </c>
      <c r="J34" s="11">
        <v>721.00731100000007</v>
      </c>
    </row>
    <row r="35" spans="2:10" x14ac:dyDescent="0.25">
      <c r="B35" s="4">
        <v>2019</v>
      </c>
      <c r="C35" s="10">
        <v>262.68690600000002</v>
      </c>
      <c r="D35" s="10">
        <v>102.893283</v>
      </c>
      <c r="E35" s="8">
        <v>55.820754000000001</v>
      </c>
      <c r="F35" s="10">
        <v>101.893942</v>
      </c>
      <c r="G35" s="10">
        <v>16.536089</v>
      </c>
      <c r="H35" s="10">
        <v>123.10005</v>
      </c>
      <c r="I35" s="8">
        <v>40.742291000000002</v>
      </c>
      <c r="J35" s="11">
        <v>703.673315</v>
      </c>
    </row>
    <row r="36" spans="2:10" x14ac:dyDescent="0.25">
      <c r="B36" s="4">
        <v>2020</v>
      </c>
      <c r="C36" s="10">
        <v>93.240984999999995</v>
      </c>
      <c r="D36" s="10">
        <v>43.179867999999999</v>
      </c>
      <c r="E36" s="137">
        <v>27.338647999999999</v>
      </c>
      <c r="F36" s="10">
        <v>37.79748</v>
      </c>
      <c r="G36" s="10">
        <v>5.9442870000000001</v>
      </c>
      <c r="H36" s="10">
        <v>39.424332999999997</v>
      </c>
      <c r="I36" s="137">
        <v>16.433261999999999</v>
      </c>
      <c r="J36" s="138">
        <v>263.35886299999999</v>
      </c>
    </row>
    <row r="37" spans="2:10" x14ac:dyDescent="0.25">
      <c r="B37" s="4">
        <v>2021</v>
      </c>
      <c r="C37" s="10">
        <v>118.420035</v>
      </c>
      <c r="D37" s="10">
        <v>54.334018999999998</v>
      </c>
      <c r="E37" s="170">
        <v>36.913632</v>
      </c>
      <c r="F37" s="10">
        <v>53.573751000000001</v>
      </c>
      <c r="G37" s="10">
        <v>9.5149249999999999</v>
      </c>
      <c r="H37" s="10">
        <v>64.891451000000004</v>
      </c>
      <c r="I37" s="170">
        <v>21.719604</v>
      </c>
      <c r="J37" s="138">
        <v>359.36741699999999</v>
      </c>
    </row>
    <row r="39" spans="2:10" x14ac:dyDescent="0.25">
      <c r="C39" s="173"/>
      <c r="D39" s="173"/>
      <c r="E39" s="173"/>
      <c r="F39" s="173"/>
      <c r="G39" s="173"/>
      <c r="H39" s="173"/>
      <c r="I39" s="173"/>
      <c r="J39" s="21"/>
    </row>
    <row r="40" spans="2:10" x14ac:dyDescent="0.25">
      <c r="C40" s="165"/>
      <c r="D40" s="165"/>
      <c r="E40" s="165"/>
      <c r="F40" s="165"/>
      <c r="G40" s="165"/>
      <c r="H40" s="165"/>
      <c r="I40" s="165"/>
      <c r="J40" s="165"/>
    </row>
    <row r="42" spans="2:10" x14ac:dyDescent="0.25">
      <c r="C42" s="165"/>
    </row>
    <row r="43" spans="2:10" x14ac:dyDescent="0.25">
      <c r="C43" s="168"/>
      <c r="D43" s="168"/>
      <c r="E43" s="168"/>
      <c r="F43" s="168"/>
      <c r="G43" s="168"/>
      <c r="H43" s="168"/>
      <c r="I43" s="168"/>
      <c r="J43" s="168"/>
    </row>
    <row r="44" spans="2:10" x14ac:dyDescent="0.25">
      <c r="C44" s="168"/>
      <c r="D44" s="168"/>
      <c r="E44" s="168"/>
      <c r="F44" s="168"/>
      <c r="G44" s="168"/>
      <c r="H44" s="168"/>
      <c r="I44" s="168"/>
      <c r="J44" s="168"/>
    </row>
    <row r="45" spans="2:10" x14ac:dyDescent="0.25">
      <c r="C45" s="169"/>
      <c r="D45" s="169"/>
      <c r="E45" s="169"/>
      <c r="F45" s="169"/>
      <c r="G45" s="169"/>
      <c r="H45" s="169"/>
      <c r="I45" s="169"/>
      <c r="J45" s="169"/>
    </row>
  </sheetData>
  <conditionalFormatting sqref="C30:D30 J30 F30:H30">
    <cfRule type="cellIs" dxfId="49" priority="20" operator="equal">
      <formula>""</formula>
    </cfRule>
  </conditionalFormatting>
  <conditionalFormatting sqref="C31:D31 J31 F31:H31">
    <cfRule type="cellIs" dxfId="48" priority="19" operator="equal">
      <formula>""</formula>
    </cfRule>
  </conditionalFormatting>
  <conditionalFormatting sqref="C32:D32 J32 F32:H32">
    <cfRule type="cellIs" dxfId="47" priority="18" operator="equal">
      <formula>""</formula>
    </cfRule>
  </conditionalFormatting>
  <conditionalFormatting sqref="C33:D33 J33 F33:H33">
    <cfRule type="cellIs" dxfId="46" priority="15" operator="equal">
      <formula>""</formula>
    </cfRule>
  </conditionalFormatting>
  <conditionalFormatting sqref="C34:D34 F34:H34">
    <cfRule type="cellIs" dxfId="45" priority="14" operator="equal">
      <formula>""</formula>
    </cfRule>
  </conditionalFormatting>
  <conditionalFormatting sqref="J34:J35">
    <cfRule type="cellIs" dxfId="44" priority="13" operator="equal">
      <formula>""</formula>
    </cfRule>
  </conditionalFormatting>
  <conditionalFormatting sqref="C35:D35 F35:H35">
    <cfRule type="cellIs" dxfId="43" priority="10" operator="equal">
      <formula>""</formula>
    </cfRule>
  </conditionalFormatting>
  <conditionalFormatting sqref="J36">
    <cfRule type="cellIs" dxfId="42" priority="4" operator="equal">
      <formula>""</formula>
    </cfRule>
  </conditionalFormatting>
  <conditionalFormatting sqref="C36:D36 F36:H36">
    <cfRule type="cellIs" dxfId="41" priority="3" operator="equal">
      <formula>""</formula>
    </cfRule>
  </conditionalFormatting>
  <conditionalFormatting sqref="J37">
    <cfRule type="cellIs" dxfId="40" priority="2" operator="equal">
      <formula>""</formula>
    </cfRule>
  </conditionalFormatting>
  <conditionalFormatting sqref="C37:D37 F37:H37">
    <cfRule type="cellIs" dxfId="39" priority="1" operator="equal">
      <formula>""</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CED9C-26DC-4559-B9C8-B110EDF9353C}">
  <sheetPr>
    <tabColor rgb="FF92D050"/>
  </sheetPr>
  <dimension ref="B2:O27"/>
  <sheetViews>
    <sheetView showGridLines="0" zoomScale="90" zoomScaleNormal="90" workbookViewId="0">
      <selection activeCell="E6" sqref="E6"/>
    </sheetView>
  </sheetViews>
  <sheetFormatPr baseColWidth="10" defaultColWidth="11.42578125" defaultRowHeight="15" x14ac:dyDescent="0.25"/>
  <cols>
    <col min="1" max="1" width="7.5703125" customWidth="1"/>
    <col min="2" max="2" width="20.140625" customWidth="1"/>
    <col min="5" max="5" width="14.42578125" bestFit="1" customWidth="1"/>
    <col min="11" max="11" width="17.42578125" customWidth="1"/>
  </cols>
  <sheetData>
    <row r="2" spans="2:10" x14ac:dyDescent="0.25">
      <c r="B2" s="1" t="s">
        <v>54</v>
      </c>
    </row>
    <row r="3" spans="2:10" x14ac:dyDescent="0.25">
      <c r="B3" s="29" t="s">
        <v>55</v>
      </c>
    </row>
    <row r="5" spans="2:10" x14ac:dyDescent="0.25">
      <c r="B5" s="30">
        <v>2021</v>
      </c>
      <c r="C5" s="7" t="s">
        <v>32</v>
      </c>
      <c r="D5" s="7" t="s">
        <v>33</v>
      </c>
      <c r="E5" s="7" t="s">
        <v>304</v>
      </c>
      <c r="F5" s="7" t="s">
        <v>34</v>
      </c>
      <c r="G5" s="7" t="s">
        <v>35</v>
      </c>
      <c r="H5" s="20" t="s">
        <v>36</v>
      </c>
      <c r="I5" s="7" t="s">
        <v>56</v>
      </c>
    </row>
    <row r="6" spans="2:10" x14ac:dyDescent="0.25">
      <c r="B6" s="31" t="s">
        <v>57</v>
      </c>
      <c r="C6" s="41">
        <v>1292</v>
      </c>
      <c r="D6" s="41">
        <v>1439</v>
      </c>
      <c r="E6" s="41">
        <v>866</v>
      </c>
      <c r="F6" s="41">
        <v>1540</v>
      </c>
      <c r="G6" s="41">
        <v>775</v>
      </c>
      <c r="H6" s="41">
        <v>983</v>
      </c>
      <c r="I6" s="123">
        <v>6895</v>
      </c>
      <c r="J6" s="190"/>
    </row>
    <row r="7" spans="2:10" ht="19.5" customHeight="1" x14ac:dyDescent="0.25">
      <c r="B7" s="32" t="s">
        <v>58</v>
      </c>
      <c r="C7" s="33"/>
      <c r="D7" s="33"/>
      <c r="E7" s="33"/>
      <c r="F7" s="33"/>
      <c r="G7" s="33"/>
      <c r="H7" s="33"/>
      <c r="I7" s="127"/>
    </row>
    <row r="8" spans="2:10" x14ac:dyDescent="0.25">
      <c r="B8" s="34" t="s">
        <v>59</v>
      </c>
      <c r="C8" s="19">
        <v>1134</v>
      </c>
      <c r="D8" s="19">
        <v>1336</v>
      </c>
      <c r="E8" s="19">
        <v>723</v>
      </c>
      <c r="F8" s="19">
        <v>1433</v>
      </c>
      <c r="G8" s="19">
        <v>730</v>
      </c>
      <c r="H8" s="19">
        <v>897</v>
      </c>
      <c r="I8" s="82">
        <v>6253</v>
      </c>
    </row>
    <row r="9" spans="2:10" x14ac:dyDescent="0.25">
      <c r="B9" s="34" t="s">
        <v>60</v>
      </c>
      <c r="C9" s="19">
        <v>93</v>
      </c>
      <c r="D9" s="19">
        <v>100</v>
      </c>
      <c r="E9" s="19">
        <v>51</v>
      </c>
      <c r="F9" s="19">
        <v>107</v>
      </c>
      <c r="G9" s="19">
        <v>45</v>
      </c>
      <c r="H9" s="19">
        <v>71</v>
      </c>
      <c r="I9" s="82">
        <v>467</v>
      </c>
    </row>
    <row r="10" spans="2:10" x14ac:dyDescent="0.25">
      <c r="B10" s="34" t="s">
        <v>61</v>
      </c>
      <c r="C10" s="19">
        <v>65</v>
      </c>
      <c r="D10" s="19">
        <v>3</v>
      </c>
      <c r="E10" s="19">
        <v>92</v>
      </c>
      <c r="F10" s="114">
        <v>0</v>
      </c>
      <c r="G10" s="114">
        <v>0</v>
      </c>
      <c r="H10" s="19">
        <v>15</v>
      </c>
      <c r="I10" s="82">
        <v>175</v>
      </c>
    </row>
    <row r="11" spans="2:10" ht="19.5" customHeight="1" x14ac:dyDescent="0.25">
      <c r="B11" s="32" t="s">
        <v>62</v>
      </c>
      <c r="C11" s="33"/>
      <c r="D11" s="33"/>
      <c r="E11" s="33"/>
      <c r="F11" s="33"/>
      <c r="G11" s="33"/>
      <c r="H11" s="33"/>
      <c r="I11" s="127"/>
    </row>
    <row r="12" spans="2:10" x14ac:dyDescent="0.25">
      <c r="B12" s="34" t="s">
        <v>63</v>
      </c>
      <c r="C12" s="19">
        <v>408</v>
      </c>
      <c r="D12" s="19">
        <v>0</v>
      </c>
      <c r="E12" s="19">
        <v>136</v>
      </c>
      <c r="F12" s="19">
        <v>318</v>
      </c>
      <c r="G12" s="19">
        <v>25</v>
      </c>
      <c r="H12" s="19">
        <v>173</v>
      </c>
      <c r="I12" s="82">
        <v>1060</v>
      </c>
    </row>
    <row r="13" spans="2:10" x14ac:dyDescent="0.25">
      <c r="B13" s="34" t="s">
        <v>64</v>
      </c>
      <c r="C13" s="19">
        <v>696</v>
      </c>
      <c r="D13" s="19">
        <v>1295</v>
      </c>
      <c r="E13" s="19">
        <v>730</v>
      </c>
      <c r="F13" s="19">
        <v>1185</v>
      </c>
      <c r="G13" s="19">
        <v>506</v>
      </c>
      <c r="H13" s="19">
        <v>726</v>
      </c>
      <c r="I13" s="82">
        <v>5138</v>
      </c>
    </row>
    <row r="14" spans="2:10" x14ac:dyDescent="0.25">
      <c r="B14" s="34" t="s">
        <v>65</v>
      </c>
      <c r="C14" s="19">
        <v>188</v>
      </c>
      <c r="D14" s="19">
        <v>144</v>
      </c>
      <c r="E14" s="19">
        <v>0</v>
      </c>
      <c r="F14" s="19">
        <v>37</v>
      </c>
      <c r="G14" s="19">
        <v>244</v>
      </c>
      <c r="H14" s="19">
        <v>84</v>
      </c>
      <c r="I14" s="82">
        <v>697</v>
      </c>
    </row>
    <row r="15" spans="2:10" x14ac:dyDescent="0.25">
      <c r="B15" s="34" t="s">
        <v>66</v>
      </c>
      <c r="C15" s="114">
        <v>0</v>
      </c>
      <c r="D15" s="114">
        <v>0</v>
      </c>
      <c r="E15" s="114">
        <v>0</v>
      </c>
      <c r="F15" s="114">
        <v>0</v>
      </c>
      <c r="G15" s="114">
        <v>0</v>
      </c>
      <c r="H15" s="114">
        <v>0</v>
      </c>
      <c r="I15" s="128">
        <v>0</v>
      </c>
    </row>
    <row r="16" spans="2:10" ht="19.5" customHeight="1" x14ac:dyDescent="0.25">
      <c r="B16" s="32" t="s">
        <v>67</v>
      </c>
      <c r="C16" s="33"/>
      <c r="D16" s="33"/>
      <c r="E16" s="33"/>
      <c r="F16" s="33"/>
      <c r="G16" s="33"/>
      <c r="H16" s="33"/>
      <c r="I16" s="127"/>
    </row>
    <row r="17" spans="2:15" x14ac:dyDescent="0.25">
      <c r="B17" s="34" t="s">
        <v>68</v>
      </c>
      <c r="C17" s="19">
        <v>289</v>
      </c>
      <c r="D17" s="19">
        <v>98</v>
      </c>
      <c r="E17" s="19">
        <v>0</v>
      </c>
      <c r="F17" s="19">
        <v>36</v>
      </c>
      <c r="G17" s="19">
        <v>32</v>
      </c>
      <c r="H17" s="19">
        <v>100</v>
      </c>
      <c r="I17" s="82">
        <v>555</v>
      </c>
    </row>
    <row r="18" spans="2:15" x14ac:dyDescent="0.25">
      <c r="B18" s="34" t="s">
        <v>69</v>
      </c>
      <c r="C18" s="19">
        <v>556</v>
      </c>
      <c r="D18" s="19">
        <v>623</v>
      </c>
      <c r="E18" s="19">
        <v>224</v>
      </c>
      <c r="F18" s="19">
        <v>708</v>
      </c>
      <c r="G18" s="19">
        <v>492</v>
      </c>
      <c r="H18" s="19">
        <v>174</v>
      </c>
      <c r="I18" s="82">
        <v>2777</v>
      </c>
    </row>
    <row r="19" spans="2:15" x14ac:dyDescent="0.25">
      <c r="B19" s="34" t="s">
        <v>70</v>
      </c>
      <c r="C19" s="19">
        <v>124</v>
      </c>
      <c r="D19" s="19">
        <v>490</v>
      </c>
      <c r="E19" s="19">
        <v>283</v>
      </c>
      <c r="F19" s="19">
        <v>209</v>
      </c>
      <c r="G19" s="19">
        <v>56</v>
      </c>
      <c r="H19" s="19">
        <v>158</v>
      </c>
      <c r="I19" s="82">
        <v>1320</v>
      </c>
      <c r="M19" s="175"/>
      <c r="N19" s="176"/>
      <c r="O19" s="177"/>
    </row>
    <row r="20" spans="2:15" x14ac:dyDescent="0.25">
      <c r="B20" s="34" t="s">
        <v>71</v>
      </c>
      <c r="C20" s="19">
        <v>322</v>
      </c>
      <c r="D20" s="19">
        <v>150</v>
      </c>
      <c r="E20" s="19">
        <v>357</v>
      </c>
      <c r="F20" s="19">
        <v>151</v>
      </c>
      <c r="G20" s="19">
        <v>170</v>
      </c>
      <c r="H20" s="19">
        <v>309</v>
      </c>
      <c r="I20" s="82">
        <v>1459</v>
      </c>
      <c r="M20" s="178"/>
    </row>
    <row r="21" spans="2:15" ht="19.5" customHeight="1" x14ac:dyDescent="0.25">
      <c r="B21" s="34" t="s">
        <v>72</v>
      </c>
      <c r="C21" s="19">
        <v>1</v>
      </c>
      <c r="D21" s="19">
        <v>78</v>
      </c>
      <c r="E21" s="19">
        <v>2</v>
      </c>
      <c r="F21" s="19">
        <v>436</v>
      </c>
      <c r="G21" s="19">
        <v>25</v>
      </c>
      <c r="H21" s="19">
        <v>242</v>
      </c>
      <c r="I21" s="82">
        <v>784</v>
      </c>
      <c r="J21" s="179"/>
      <c r="L21" s="180"/>
      <c r="M21" s="178"/>
    </row>
    <row r="22" spans="2:15" x14ac:dyDescent="0.25">
      <c r="B22" s="32" t="s">
        <v>73</v>
      </c>
      <c r="C22" s="33"/>
      <c r="D22" s="33"/>
      <c r="E22" s="33"/>
      <c r="F22" s="33"/>
      <c r="G22" s="33"/>
      <c r="H22" s="33"/>
      <c r="I22" s="174"/>
      <c r="K22" s="81"/>
      <c r="M22" s="175"/>
      <c r="N22" s="176"/>
    </row>
    <row r="23" spans="2:15" x14ac:dyDescent="0.25">
      <c r="B23" s="89">
        <v>0.8989122552574329</v>
      </c>
      <c r="C23" s="19">
        <v>1104</v>
      </c>
      <c r="D23" s="19">
        <v>1295</v>
      </c>
      <c r="E23" s="19">
        <v>866</v>
      </c>
      <c r="F23" s="19">
        <v>1503</v>
      </c>
      <c r="G23" s="19">
        <v>531</v>
      </c>
      <c r="H23" s="19">
        <v>899</v>
      </c>
      <c r="I23" s="82">
        <v>6198</v>
      </c>
      <c r="M23" s="178"/>
    </row>
    <row r="24" spans="2:15" x14ac:dyDescent="0.25">
      <c r="M24" s="178"/>
    </row>
    <row r="25" spans="2:15" x14ac:dyDescent="0.25">
      <c r="M25" s="178"/>
    </row>
    <row r="26" spans="2:15" ht="21.75" customHeight="1" x14ac:dyDescent="0.25">
      <c r="M26" s="178"/>
    </row>
    <row r="27" spans="2:15" x14ac:dyDescent="0.25">
      <c r="M27" s="175"/>
      <c r="N27" s="176"/>
    </row>
  </sheetData>
  <conditionalFormatting sqref="C23:I23 C12:I15 C8:I10 C17:I21">
    <cfRule type="cellIs" dxfId="38" priority="1" operator="equal">
      <formula>""</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38B3-6C81-4A51-BF41-407473928826}">
  <sheetPr>
    <tabColor rgb="FF92D050"/>
  </sheetPr>
  <dimension ref="B2:S28"/>
  <sheetViews>
    <sheetView showGridLines="0" zoomScale="90" zoomScaleNormal="90" workbookViewId="0">
      <selection activeCell="B30" sqref="B30"/>
    </sheetView>
  </sheetViews>
  <sheetFormatPr baseColWidth="10" defaultColWidth="11.42578125" defaultRowHeight="15" x14ac:dyDescent="0.25"/>
  <cols>
    <col min="1" max="1" width="7.5703125" customWidth="1"/>
    <col min="2" max="2" width="19.7109375" customWidth="1"/>
  </cols>
  <sheetData>
    <row r="2" spans="2:18" x14ac:dyDescent="0.25">
      <c r="B2" s="1" t="s">
        <v>74</v>
      </c>
    </row>
    <row r="3" spans="2:18" x14ac:dyDescent="0.25">
      <c r="B3" s="29" t="s">
        <v>75</v>
      </c>
    </row>
    <row r="5" spans="2:18" x14ac:dyDescent="0.25">
      <c r="B5" s="35"/>
      <c r="C5" s="35">
        <v>2006</v>
      </c>
      <c r="D5" s="35">
        <v>2007</v>
      </c>
      <c r="E5" s="35">
        <v>2008</v>
      </c>
      <c r="F5" s="35">
        <v>2009</v>
      </c>
      <c r="G5" s="35">
        <v>2010</v>
      </c>
      <c r="H5" s="35">
        <v>2011</v>
      </c>
      <c r="I5" s="35">
        <v>2012</v>
      </c>
      <c r="J5" s="35">
        <v>2013</v>
      </c>
      <c r="K5" s="35">
        <v>2014</v>
      </c>
      <c r="L5" s="35">
        <v>2015</v>
      </c>
      <c r="M5" s="35">
        <v>2016</v>
      </c>
      <c r="N5" s="35">
        <v>2017</v>
      </c>
      <c r="O5" s="35">
        <v>2018</v>
      </c>
      <c r="P5" s="35">
        <v>2019</v>
      </c>
      <c r="Q5" s="35">
        <v>2020</v>
      </c>
      <c r="R5" s="35">
        <v>2021</v>
      </c>
    </row>
    <row r="6" spans="2:18" x14ac:dyDescent="0.25">
      <c r="B6" s="31" t="s">
        <v>57</v>
      </c>
      <c r="C6" s="36">
        <v>7974</v>
      </c>
      <c r="D6" s="36">
        <v>5975</v>
      </c>
      <c r="E6" s="36">
        <v>6399</v>
      </c>
      <c r="F6" s="36">
        <v>6572</v>
      </c>
      <c r="G6" s="36">
        <v>6564</v>
      </c>
      <c r="H6" s="36">
        <v>6165</v>
      </c>
      <c r="I6" s="36">
        <v>6298</v>
      </c>
      <c r="J6" s="36">
        <v>6493</v>
      </c>
      <c r="K6" s="36">
        <v>6513</v>
      </c>
      <c r="L6" s="36">
        <v>6550</v>
      </c>
      <c r="M6" s="36">
        <v>6646</v>
      </c>
      <c r="N6" s="36">
        <v>6681</v>
      </c>
      <c r="O6" s="36">
        <v>6756</v>
      </c>
      <c r="P6" s="36">
        <v>7270</v>
      </c>
      <c r="Q6" s="36">
        <v>6981</v>
      </c>
      <c r="R6" s="36">
        <v>6895</v>
      </c>
    </row>
    <row r="7" spans="2:18" x14ac:dyDescent="0.25">
      <c r="B7" s="32" t="s">
        <v>58</v>
      </c>
      <c r="C7" s="37"/>
      <c r="D7" s="37"/>
      <c r="E7" s="37"/>
      <c r="F7" s="37"/>
      <c r="G7" s="37"/>
      <c r="H7" s="37"/>
      <c r="I7" s="38"/>
      <c r="J7" s="38"/>
      <c r="K7" s="39"/>
      <c r="L7" s="39"/>
      <c r="M7" s="39"/>
      <c r="N7" s="39"/>
      <c r="O7" s="39"/>
      <c r="P7" s="39"/>
      <c r="Q7" s="39"/>
      <c r="R7" s="39"/>
    </row>
    <row r="8" spans="2:18" x14ac:dyDescent="0.25">
      <c r="B8" s="34" t="s">
        <v>59</v>
      </c>
      <c r="C8" s="40"/>
      <c r="D8" s="40"/>
      <c r="E8" s="40">
        <v>6170</v>
      </c>
      <c r="F8" s="40">
        <v>6378</v>
      </c>
      <c r="G8" s="40">
        <v>6204</v>
      </c>
      <c r="H8" s="40">
        <v>5873</v>
      </c>
      <c r="I8" s="40">
        <v>5840</v>
      </c>
      <c r="J8" s="40">
        <v>6027</v>
      </c>
      <c r="K8" s="40">
        <v>6045</v>
      </c>
      <c r="L8" s="40">
        <v>6060</v>
      </c>
      <c r="M8" s="40">
        <v>6154</v>
      </c>
      <c r="N8" s="40">
        <v>6209</v>
      </c>
      <c r="O8" s="40">
        <v>6226</v>
      </c>
      <c r="P8" s="40">
        <v>6493</v>
      </c>
      <c r="Q8" s="40">
        <v>6314</v>
      </c>
      <c r="R8" s="40">
        <v>6253</v>
      </c>
    </row>
    <row r="9" spans="2:18" x14ac:dyDescent="0.25">
      <c r="B9" s="34" t="s">
        <v>60</v>
      </c>
      <c r="C9" s="40"/>
      <c r="D9" s="40"/>
      <c r="E9" s="40">
        <v>50</v>
      </c>
      <c r="F9" s="40">
        <v>50</v>
      </c>
      <c r="G9" s="40">
        <v>60</v>
      </c>
      <c r="H9" s="40">
        <v>79</v>
      </c>
      <c r="I9" s="40">
        <v>321</v>
      </c>
      <c r="J9" s="40">
        <v>341</v>
      </c>
      <c r="K9" s="40">
        <v>366</v>
      </c>
      <c r="L9" s="40">
        <v>400</v>
      </c>
      <c r="M9" s="40">
        <v>407</v>
      </c>
      <c r="N9" s="40">
        <v>418</v>
      </c>
      <c r="O9" s="40">
        <v>491</v>
      </c>
      <c r="P9" s="40">
        <v>479</v>
      </c>
      <c r="Q9" s="40">
        <v>485</v>
      </c>
      <c r="R9" s="40">
        <v>467</v>
      </c>
    </row>
    <row r="10" spans="2:18" x14ac:dyDescent="0.25">
      <c r="B10" s="34" t="s">
        <v>61</v>
      </c>
      <c r="C10" s="40"/>
      <c r="D10" s="40"/>
      <c r="E10" s="40">
        <v>179</v>
      </c>
      <c r="F10" s="40">
        <v>144</v>
      </c>
      <c r="G10" s="40">
        <v>300</v>
      </c>
      <c r="H10" s="40">
        <v>213</v>
      </c>
      <c r="I10" s="40">
        <v>137</v>
      </c>
      <c r="J10" s="40">
        <v>125</v>
      </c>
      <c r="K10" s="40">
        <v>102</v>
      </c>
      <c r="L10" s="40">
        <v>90</v>
      </c>
      <c r="M10" s="40">
        <v>85</v>
      </c>
      <c r="N10" s="40">
        <v>54</v>
      </c>
      <c r="O10" s="40">
        <v>39</v>
      </c>
      <c r="P10" s="40">
        <v>298</v>
      </c>
      <c r="Q10" s="40">
        <v>182</v>
      </c>
      <c r="R10" s="40">
        <v>175</v>
      </c>
    </row>
    <row r="11" spans="2:18" x14ac:dyDescent="0.25">
      <c r="B11" s="32" t="s">
        <v>62</v>
      </c>
      <c r="C11" s="37"/>
      <c r="D11" s="37"/>
      <c r="E11" s="37"/>
      <c r="F11" s="37"/>
      <c r="G11" s="37"/>
      <c r="H11" s="37"/>
      <c r="I11" s="38"/>
      <c r="J11" s="38"/>
      <c r="K11" s="39"/>
      <c r="L11" s="39"/>
      <c r="M11" s="39"/>
      <c r="N11" s="39"/>
      <c r="O11" s="40"/>
      <c r="P11" s="40"/>
      <c r="Q11" s="40"/>
      <c r="R11" s="40"/>
    </row>
    <row r="12" spans="2:18" x14ac:dyDescent="0.25">
      <c r="B12" s="34" t="s">
        <v>63</v>
      </c>
      <c r="C12" s="40"/>
      <c r="D12" s="40"/>
      <c r="E12" s="40">
        <v>1452</v>
      </c>
      <c r="F12" s="40">
        <v>1452</v>
      </c>
      <c r="G12" s="40">
        <v>1451</v>
      </c>
      <c r="H12" s="40">
        <v>1450</v>
      </c>
      <c r="I12" s="40">
        <v>1441</v>
      </c>
      <c r="J12" s="40">
        <v>1435</v>
      </c>
      <c r="K12" s="40">
        <v>1424</v>
      </c>
      <c r="L12" s="40">
        <v>1414</v>
      </c>
      <c r="M12" s="40">
        <v>1405</v>
      </c>
      <c r="N12" s="40">
        <v>1399</v>
      </c>
      <c r="O12" s="40">
        <v>1394</v>
      </c>
      <c r="P12" s="40">
        <v>1350</v>
      </c>
      <c r="Q12" s="40">
        <v>1102</v>
      </c>
      <c r="R12" s="40">
        <v>1060</v>
      </c>
    </row>
    <row r="13" spans="2:18" x14ac:dyDescent="0.25">
      <c r="B13" s="34" t="s">
        <v>64</v>
      </c>
      <c r="C13" s="40"/>
      <c r="D13" s="40"/>
      <c r="E13" s="40">
        <v>1259</v>
      </c>
      <c r="F13" s="40">
        <v>1687</v>
      </c>
      <c r="G13" s="40">
        <v>2651</v>
      </c>
      <c r="H13" s="40">
        <v>2798</v>
      </c>
      <c r="I13" s="40">
        <v>3272</v>
      </c>
      <c r="J13" s="40">
        <v>3705</v>
      </c>
      <c r="K13" s="40">
        <v>4046</v>
      </c>
      <c r="L13" s="40">
        <v>4089</v>
      </c>
      <c r="M13" s="40">
        <v>4167</v>
      </c>
      <c r="N13" s="40">
        <v>4224</v>
      </c>
      <c r="O13" s="40">
        <v>4312</v>
      </c>
      <c r="P13" s="40">
        <v>4967</v>
      </c>
      <c r="Q13" s="40">
        <v>5174</v>
      </c>
      <c r="R13" s="40">
        <v>5138</v>
      </c>
    </row>
    <row r="14" spans="2:18" x14ac:dyDescent="0.25">
      <c r="B14" s="34" t="s">
        <v>65</v>
      </c>
      <c r="C14" s="40"/>
      <c r="D14" s="40"/>
      <c r="E14" s="40">
        <v>574</v>
      </c>
      <c r="F14" s="40">
        <v>767</v>
      </c>
      <c r="G14" s="40">
        <v>786</v>
      </c>
      <c r="H14" s="40">
        <v>647</v>
      </c>
      <c r="I14" s="40">
        <v>1030</v>
      </c>
      <c r="J14" s="40">
        <v>1014</v>
      </c>
      <c r="K14" s="40">
        <v>1000</v>
      </c>
      <c r="L14" s="40">
        <v>1005</v>
      </c>
      <c r="M14" s="40">
        <v>1048</v>
      </c>
      <c r="N14" s="40">
        <v>1057</v>
      </c>
      <c r="O14" s="40">
        <v>1049</v>
      </c>
      <c r="P14" s="40">
        <v>953</v>
      </c>
      <c r="Q14" s="40">
        <v>705</v>
      </c>
      <c r="R14" s="40">
        <v>697</v>
      </c>
    </row>
    <row r="15" spans="2:18" x14ac:dyDescent="0.25">
      <c r="B15" s="34" t="s">
        <v>66</v>
      </c>
      <c r="C15" s="40"/>
      <c r="D15" s="40"/>
      <c r="E15" s="40">
        <v>3114</v>
      </c>
      <c r="F15" s="40">
        <v>2666</v>
      </c>
      <c r="G15" s="40">
        <v>1676</v>
      </c>
      <c r="H15" s="40">
        <v>1270</v>
      </c>
      <c r="I15" s="40">
        <v>555</v>
      </c>
      <c r="J15" s="40">
        <v>339</v>
      </c>
      <c r="K15" s="40">
        <v>43</v>
      </c>
      <c r="L15" s="40">
        <v>42</v>
      </c>
      <c r="M15" s="40">
        <v>26</v>
      </c>
      <c r="N15" s="40">
        <v>1</v>
      </c>
      <c r="O15" s="40">
        <v>1</v>
      </c>
      <c r="P15" s="40">
        <v>0</v>
      </c>
      <c r="Q15" s="40">
        <v>0</v>
      </c>
      <c r="R15" s="40">
        <v>0</v>
      </c>
    </row>
    <row r="16" spans="2:18" x14ac:dyDescent="0.25">
      <c r="B16" s="32" t="s">
        <v>67</v>
      </c>
      <c r="C16" s="37"/>
      <c r="D16" s="37"/>
      <c r="E16" s="37"/>
      <c r="F16" s="37"/>
      <c r="G16" s="37"/>
      <c r="H16" s="37"/>
      <c r="I16" s="38"/>
      <c r="J16" s="38"/>
      <c r="K16" s="39"/>
      <c r="L16" s="39"/>
      <c r="M16" s="39"/>
      <c r="N16" s="39"/>
      <c r="O16" s="39"/>
      <c r="P16" s="39"/>
      <c r="Q16" s="39"/>
      <c r="R16" s="39"/>
    </row>
    <row r="17" spans="2:19" x14ac:dyDescent="0.25">
      <c r="B17" s="34" t="s">
        <v>76</v>
      </c>
      <c r="C17" s="40"/>
      <c r="D17" s="40"/>
      <c r="E17" s="40">
        <v>169</v>
      </c>
      <c r="F17" s="40">
        <v>6</v>
      </c>
      <c r="G17" s="40">
        <v>0</v>
      </c>
      <c r="H17" s="40">
        <v>0</v>
      </c>
      <c r="I17" s="41">
        <v>0</v>
      </c>
      <c r="J17" s="41">
        <v>0</v>
      </c>
      <c r="K17" s="40">
        <v>0</v>
      </c>
      <c r="L17" s="40">
        <v>0</v>
      </c>
      <c r="M17" s="40">
        <v>0</v>
      </c>
      <c r="N17" s="40">
        <v>0</v>
      </c>
      <c r="O17" s="40">
        <v>0</v>
      </c>
      <c r="P17" s="40">
        <v>0</v>
      </c>
      <c r="Q17" s="40">
        <v>0</v>
      </c>
      <c r="R17" s="40">
        <v>0</v>
      </c>
    </row>
    <row r="18" spans="2:19" x14ac:dyDescent="0.25">
      <c r="B18" s="34" t="s">
        <v>77</v>
      </c>
      <c r="C18" s="40"/>
      <c r="D18" s="40"/>
      <c r="E18" s="40">
        <v>2042</v>
      </c>
      <c r="F18" s="40">
        <v>1756</v>
      </c>
      <c r="G18" s="40">
        <v>889</v>
      </c>
      <c r="H18" s="40">
        <v>536</v>
      </c>
      <c r="I18" s="41">
        <v>139</v>
      </c>
      <c r="J18" s="41">
        <v>63</v>
      </c>
      <c r="K18" s="40">
        <v>0</v>
      </c>
      <c r="L18" s="40">
        <v>0</v>
      </c>
      <c r="M18" s="40">
        <v>0</v>
      </c>
      <c r="N18" s="40">
        <v>0</v>
      </c>
      <c r="O18" s="40">
        <v>0</v>
      </c>
      <c r="P18" s="40">
        <v>0</v>
      </c>
      <c r="Q18" s="40">
        <v>0</v>
      </c>
      <c r="R18" s="40">
        <v>0</v>
      </c>
    </row>
    <row r="19" spans="2:19" x14ac:dyDescent="0.25">
      <c r="B19" s="34" t="s">
        <v>68</v>
      </c>
      <c r="C19" s="40"/>
      <c r="D19" s="40"/>
      <c r="E19" s="40">
        <v>4188</v>
      </c>
      <c r="F19" s="40">
        <v>4570</v>
      </c>
      <c r="G19" s="40">
        <v>3812</v>
      </c>
      <c r="H19" s="40">
        <v>3603</v>
      </c>
      <c r="I19" s="41">
        <v>3051</v>
      </c>
      <c r="J19" s="41">
        <v>2930</v>
      </c>
      <c r="K19" s="40">
        <v>2671</v>
      </c>
      <c r="L19" s="40">
        <v>2664</v>
      </c>
      <c r="M19" s="40">
        <v>2592</v>
      </c>
      <c r="N19" s="40">
        <v>2547</v>
      </c>
      <c r="O19" s="40">
        <v>2530</v>
      </c>
      <c r="P19" s="40">
        <v>2110</v>
      </c>
      <c r="Q19" s="40">
        <v>1081</v>
      </c>
      <c r="R19" s="40">
        <v>555</v>
      </c>
    </row>
    <row r="20" spans="2:19" x14ac:dyDescent="0.25">
      <c r="B20" s="34" t="s">
        <v>69</v>
      </c>
      <c r="C20" s="40"/>
      <c r="D20" s="40"/>
      <c r="E20" s="40">
        <v>0</v>
      </c>
      <c r="F20" s="40">
        <v>240</v>
      </c>
      <c r="G20" s="40">
        <v>1863</v>
      </c>
      <c r="H20" s="40">
        <v>2026</v>
      </c>
      <c r="I20" s="41">
        <v>2710</v>
      </c>
      <c r="J20" s="41">
        <v>2711</v>
      </c>
      <c r="K20" s="40">
        <v>2703</v>
      </c>
      <c r="L20" s="40">
        <v>2680</v>
      </c>
      <c r="M20" s="40">
        <v>2669</v>
      </c>
      <c r="N20" s="40">
        <v>2656</v>
      </c>
      <c r="O20" s="40">
        <v>2648</v>
      </c>
      <c r="P20" s="40">
        <v>2637</v>
      </c>
      <c r="Q20" s="40">
        <v>2325</v>
      </c>
      <c r="R20" s="40">
        <v>2777</v>
      </c>
    </row>
    <row r="21" spans="2:19" x14ac:dyDescent="0.25">
      <c r="B21" s="34" t="s">
        <v>78</v>
      </c>
      <c r="C21" s="40"/>
      <c r="D21" s="40"/>
      <c r="E21" s="40">
        <v>0</v>
      </c>
      <c r="F21" s="40">
        <v>0</v>
      </c>
      <c r="G21" s="40">
        <v>0</v>
      </c>
      <c r="H21" s="40">
        <v>0</v>
      </c>
      <c r="I21" s="41">
        <v>0</v>
      </c>
      <c r="J21" s="41">
        <v>0</v>
      </c>
      <c r="K21" s="40">
        <v>0</v>
      </c>
      <c r="L21" s="40">
        <v>0</v>
      </c>
      <c r="M21" s="40">
        <v>0</v>
      </c>
      <c r="N21" s="40">
        <v>0</v>
      </c>
      <c r="O21" s="40">
        <v>1</v>
      </c>
      <c r="P21" s="40">
        <v>1</v>
      </c>
      <c r="Q21" s="40">
        <v>1</v>
      </c>
      <c r="R21" s="40">
        <v>0</v>
      </c>
    </row>
    <row r="22" spans="2:19" x14ac:dyDescent="0.25">
      <c r="B22" s="34" t="s">
        <v>70</v>
      </c>
      <c r="C22" s="40"/>
      <c r="D22" s="40"/>
      <c r="E22" s="40">
        <v>0</v>
      </c>
      <c r="F22" s="40">
        <v>0</v>
      </c>
      <c r="G22" s="40">
        <v>0</v>
      </c>
      <c r="H22" s="40">
        <v>0</v>
      </c>
      <c r="I22" s="41">
        <v>398</v>
      </c>
      <c r="J22" s="41">
        <v>789</v>
      </c>
      <c r="K22" s="40">
        <v>1139</v>
      </c>
      <c r="L22" s="40">
        <v>1206</v>
      </c>
      <c r="M22" s="40">
        <v>1384</v>
      </c>
      <c r="N22" s="40">
        <v>1465</v>
      </c>
      <c r="O22" s="40">
        <v>1464</v>
      </c>
      <c r="P22" s="40">
        <v>1508</v>
      </c>
      <c r="Q22" s="40">
        <v>1331</v>
      </c>
      <c r="R22" s="40">
        <v>1320</v>
      </c>
    </row>
    <row r="23" spans="2:19" x14ac:dyDescent="0.25">
      <c r="B23" s="34" t="s">
        <v>71</v>
      </c>
      <c r="C23" s="40"/>
      <c r="D23" s="40"/>
      <c r="E23" s="40"/>
      <c r="F23" s="40"/>
      <c r="G23" s="40"/>
      <c r="H23" s="40"/>
      <c r="I23" s="41"/>
      <c r="J23" s="41"/>
      <c r="K23" s="40"/>
      <c r="L23" s="40"/>
      <c r="M23" s="40">
        <v>1</v>
      </c>
      <c r="N23" s="40">
        <v>10</v>
      </c>
      <c r="O23" s="40">
        <v>10</v>
      </c>
      <c r="P23" s="40">
        <v>623</v>
      </c>
      <c r="Q23" s="40">
        <v>1459</v>
      </c>
      <c r="R23" s="40">
        <v>1459</v>
      </c>
    </row>
    <row r="24" spans="2:19" x14ac:dyDescent="0.25">
      <c r="B24" s="34" t="s">
        <v>72</v>
      </c>
      <c r="C24" s="40"/>
      <c r="D24" s="40"/>
      <c r="E24" s="40"/>
      <c r="F24" s="40"/>
      <c r="G24" s="40"/>
      <c r="H24" s="40"/>
      <c r="I24" s="41"/>
      <c r="J24" s="41"/>
      <c r="K24" s="40"/>
      <c r="L24" s="40"/>
      <c r="M24" s="40"/>
      <c r="N24" s="40">
        <v>3</v>
      </c>
      <c r="O24" s="40">
        <v>103</v>
      </c>
      <c r="P24" s="40">
        <v>391</v>
      </c>
      <c r="Q24" s="40">
        <v>784</v>
      </c>
      <c r="R24" s="40">
        <v>784</v>
      </c>
      <c r="S24" s="21"/>
    </row>
    <row r="25" spans="2:19" x14ac:dyDescent="0.25">
      <c r="B25" s="32" t="s">
        <v>73</v>
      </c>
      <c r="C25" s="37"/>
      <c r="D25" s="37"/>
      <c r="E25" s="37"/>
      <c r="F25" s="37"/>
      <c r="G25" s="37"/>
      <c r="H25" s="37"/>
      <c r="I25" s="38"/>
      <c r="J25" s="38"/>
      <c r="K25" s="38"/>
      <c r="L25" s="38"/>
      <c r="M25" s="38"/>
      <c r="N25" s="38"/>
      <c r="O25" s="38"/>
      <c r="P25" s="38"/>
      <c r="Q25" s="38"/>
      <c r="R25" s="38"/>
    </row>
    <row r="26" spans="2:19" x14ac:dyDescent="0.25">
      <c r="B26" s="42"/>
      <c r="C26" s="40"/>
      <c r="D26" s="40">
        <v>2509</v>
      </c>
      <c r="E26" s="40">
        <v>3519</v>
      </c>
      <c r="F26" s="40">
        <v>4009</v>
      </c>
      <c r="G26" s="40">
        <v>4990</v>
      </c>
      <c r="H26" s="40">
        <v>4870</v>
      </c>
      <c r="I26" s="40">
        <v>4954</v>
      </c>
      <c r="J26" s="40">
        <v>5140</v>
      </c>
      <c r="K26" s="40">
        <v>5470</v>
      </c>
      <c r="L26" s="40">
        <v>5503</v>
      </c>
      <c r="M26" s="40">
        <v>5572</v>
      </c>
      <c r="N26" s="40">
        <v>5623</v>
      </c>
      <c r="O26" s="40">
        <v>5706</v>
      </c>
      <c r="P26" s="40">
        <v>6317</v>
      </c>
      <c r="Q26" s="40">
        <v>6276</v>
      </c>
      <c r="R26" s="40">
        <v>6198</v>
      </c>
    </row>
    <row r="28" spans="2:19" ht="21.75" customHeight="1" x14ac:dyDescent="0.2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46646AC2C0A9C47839A858524913543" ma:contentTypeVersion="13" ma:contentTypeDescription="Crear nuevo documento." ma:contentTypeScope="" ma:versionID="2d869498040a6a6d65d2b84dad1f2a40">
  <xsd:schema xmlns:xsd="http://www.w3.org/2001/XMLSchema" xmlns:xs="http://www.w3.org/2001/XMLSchema" xmlns:p="http://schemas.microsoft.com/office/2006/metadata/properties" xmlns:ns2="30cb4b80-d56b-4bae-aabd-a0f8f92bddad" xmlns:ns3="60d0a563-0c79-42c4-840e-19db8e6a49d2" targetNamespace="http://schemas.microsoft.com/office/2006/metadata/properties" ma:root="true" ma:fieldsID="f2252d0d96a755f08f24b957168bc302" ns2:_="" ns3:_="">
    <xsd:import namespace="30cb4b80-d56b-4bae-aabd-a0f8f92bddad"/>
    <xsd:import namespace="60d0a563-0c79-42c4-840e-19db8e6a49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cb4b80-d56b-4bae-aabd-a0f8f92bdd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d0a563-0c79-42c4-840e-19db8e6a49d2"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60d0a563-0c79-42c4-840e-19db8e6a49d2">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8776FC-FBFE-40F1-8F3D-19F194A750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cb4b80-d56b-4bae-aabd-a0f8f92bddad"/>
    <ds:schemaRef ds:uri="60d0a563-0c79-42c4-840e-19db8e6a49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FD8800-EAFA-4B65-AC9D-93EF92F31AAE}">
  <ds:schemaRefs>
    <ds:schemaRef ds:uri="http://schemas.microsoft.com/office/2006/metadata/properties"/>
    <ds:schemaRef ds:uri="http://schemas.microsoft.com/office/infopath/2007/PartnerControls"/>
    <ds:schemaRef ds:uri="60d0a563-0c79-42c4-840e-19db8e6a49d2"/>
  </ds:schemaRefs>
</ds:datastoreItem>
</file>

<file path=customXml/itemProps3.xml><?xml version="1.0" encoding="utf-8"?>
<ds:datastoreItem xmlns:ds="http://schemas.openxmlformats.org/officeDocument/2006/customXml" ds:itemID="{9B4F276B-1AF2-4B7F-B60C-DB5F7EB4E7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Indice Anexos</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A18</vt:lpstr>
      <vt:lpstr>A19</vt:lpstr>
      <vt:lpstr>A20</vt:lpstr>
      <vt:lpstr>A21</vt:lpstr>
      <vt:lpstr>A22</vt:lpstr>
      <vt:lpstr>A23</vt:lpstr>
      <vt:lpstr>A24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Vergara Cerda</dc:creator>
  <cp:keywords/>
  <dc:description/>
  <cp:lastModifiedBy>Victoria Alvarado Leiva</cp:lastModifiedBy>
  <cp:revision/>
  <dcterms:created xsi:type="dcterms:W3CDTF">2017-11-22T20:45:12Z</dcterms:created>
  <dcterms:modified xsi:type="dcterms:W3CDTF">2022-08-08T20:25:41Z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0x010100946646AC2C0A9C47839A858524913543</vt:lpwstr>
  </property>
  <property fmtid="{D5CDD505-2E9C-101B-9397-08002B2CF9AE}" pid="3" name="Order">
    <vt:r8>12300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