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<sst xmlns="http://schemas.openxmlformats.org/spreadsheetml/2006/main" count="104" uniqueCount="104">
  <si>
    <t>CUDA (50 épocas EVO / 50 épocas BL - 64 vecinos / 64 tam_pob)</t>
  </si>
  <si>
    <t>CUDA (50 épocas EVO / 50 épocas BL - 64 vecinos / 128 tam_pob)</t>
  </si>
  <si>
    <t>CUDA (50 épocas EVO / 50 épocas BL – 128 vecinos / 64 tam_pob)</t>
  </si>
  <si>
    <t>CUDA (50 épocas EVO / 50 épocas BL – 128 vecinos / 128 tam_pob)</t>
  </si>
  <si>
    <t>CUDA (50 épocas EVO / 100 épocas BL - 64 vecinos / 64 tam_pob)</t>
  </si>
  <si>
    <t>CUDA (50 épocas EVO / 100 épocas BL - 64 vecinos / 128 tam_pob)</t>
  </si>
  <si>
    <t>CUDA (50 épocas EVO / 100 épocas BL – 128 vecinos / 64 tam_pob)</t>
  </si>
  <si>
    <t>CUDA (50 épocas EVO / 100 épocas BL – 128 vecinos / 128 tam_pob)</t>
  </si>
  <si>
    <t>CUDA (100 épocas EVO / 100 épocas BL - 64 vecinos / 64 tam_pob)</t>
  </si>
  <si>
    <t>CUDA (100 épocas EVO / 100 épocas BL – 64 vecinos / 128 tam_pob)</t>
  </si>
  <si>
    <t>CUDA (100 épocas EVO / 100 épocas BL – 128 vecinos / 64 tam_pob)</t>
  </si>
  <si>
    <t>CUDA (100 épocas EVO / 100 épocas BL – 128 vecinos / 128 tam_pob)</t>
  </si>
  <si>
    <t>CUDA (100 épocas EVO / 50 épocas BL - 64 vecinos / 64 tam_pob)</t>
  </si>
  <si>
    <t>CUDA (100 épocas EVO / 50 épocas BL – 64 vecinos / 128 tam_pob)</t>
  </si>
  <si>
    <t>CUDA (100 épocas EVO / 50 épocas BL – 128 vecinos / 64 tam_pob)</t>
  </si>
  <si>
    <t>CUDA (100 épocas EVO / 50 épocas BL – 128 vecinos / 128 tam_pob)</t>
  </si>
  <si>
    <t>OMP (50 épocas EVO / 50 épocas BL - 64 vecinos / 64 tam_pob)</t>
  </si>
  <si>
    <t>OMP (50 épocas EVO / 50 épocas BL - 64 vecinos / 128 tam_pob)</t>
  </si>
  <si>
    <t>OMP (50 épocas EVO / 50 épocas BL – 128 vecinos / 64 tam_pob)</t>
  </si>
  <si>
    <t>OMP (50 épocas EVO / 50 épocas BL – 128 vecinos / 128 tam_pob)</t>
  </si>
  <si>
    <t>OMP (50 épocas EVO / 100 épocas BL - 64 vecinos / 64 tam_pob)</t>
  </si>
  <si>
    <t>OMP (50 épocas EVO / 100 épocas BL - 64 vecinos / 128 tam_pob)</t>
  </si>
  <si>
    <t>OMP (50 épocas EVO / 100 épocas BL – 128 vecinos / 64 tam_pob)</t>
  </si>
  <si>
    <t>OMP (50 épocas EVO / 100 épocas BL – 128 vecinos / 128 tam_pob)</t>
  </si>
  <si>
    <t>OMP (100 épocas EVO / 100 épocas BL - 64 vecinos / 64 tam_pob)</t>
  </si>
  <si>
    <t>OMP (100 épocas EVO / 100 épocas BL – 64 vecinos / 128 tam_pob)</t>
  </si>
  <si>
    <t>OMP (100 épocas EVO / 100 épocas BL – 128 vecinos / 64 tam_pob)</t>
  </si>
  <si>
    <t>OMP (100 épocas EVO / 100 épocas BL – 128 vecinos / 128 tam_pob)</t>
  </si>
  <si>
    <t>OMP (100 épocas EVO / 50 épocas BL - 64 vecinos / 64 tam_pob)</t>
  </si>
  <si>
    <t>OMP (100 épocas EVO / 50 épocas BL – 64 vecinos / 128 tam_pob)</t>
  </si>
  <si>
    <t>OMP (100 épocas EVO / 50 épocas BL – 128 vecinos / 64 tam_pob)</t>
  </si>
  <si>
    <t>OMP (100 épocas EVO / 50 épocas BL – 128 vecinos / 128 tam_pob)</t>
  </si>
  <si>
    <t>Python (50 épocas EVO / 50 épocas BL - 64 vecinos / 64 tam_pob)</t>
  </si>
  <si>
    <t>Python (50 épocas EVO / 50 épocas BL - 64 vecinos / 128 tam_pob)</t>
  </si>
  <si>
    <t>Python (50 épocas EVO / 50 épocas BL – 128 vecinos / 64 tam_pob)</t>
  </si>
  <si>
    <t>Python (50 épocas EVO / 50 épocas BL – 128 vecinos / 128 tam_pob)</t>
  </si>
  <si>
    <t>Python (50 épocas EVO / 100 épocas BL - 64 vecinos / 64 tam_pob)</t>
  </si>
  <si>
    <t>Python (50 épocas EVO / 100 épocas BL - 64 vecinos / 128 tam_pob)</t>
  </si>
  <si>
    <t>Python (50 épocas EVO / 100 épocas BL – 128 vecinos / 64 tam_pob)</t>
  </si>
  <si>
    <t>Python (50 épocas EVO / 100 épocas BL – 128 vecinos / 128 tam_pob)</t>
  </si>
  <si>
    <t>Python (100 épocas EVO / 100 épocas BL - 64 vecinos / 64 tam_pob)</t>
  </si>
  <si>
    <t>Python (100 épocas EVO / 100 épocas BL – 64 vecinos / 128 tam_pob)</t>
  </si>
  <si>
    <t>Python (100 épocas EVO / 100 épocas BL – 128 vecinos / 64 tam_pob)</t>
  </si>
  <si>
    <t>Python (100 épocas EVO / 100 épocas BL – 128 vecinos / 128 tam_pob)</t>
  </si>
  <si>
    <t>Python (100 épocas EVO / 50 épocas BL - 64 vecinos / 64 tam_pob)</t>
  </si>
  <si>
    <t>Python (100 épocas EVO / 50 épocas BL – 64 vecinos / 128 tam_pob)</t>
  </si>
  <si>
    <t>Python (100 épocas EVO / 50 épocas BL – 128 vecinos / 64 tam_pob)</t>
  </si>
  <si>
    <t>Python (100 épocas EVO / 50 épocas BL – 128 vecinos / 128 tam_pob)</t>
  </si>
  <si>
    <t>TIPO</t>
  </si>
  <si>
    <t>MIN</t>
  </si>
  <si>
    <t>Q1</t>
  </si>
  <si>
    <t>Q2</t>
  </si>
  <si>
    <t>Q3</t>
  </si>
  <si>
    <t>MAX</t>
  </si>
  <si>
    <t>DESV</t>
  </si>
  <si>
    <t>MEDIA</t>
  </si>
  <si>
    <t>C1</t>
  </si>
  <si>
    <t>O1</t>
  </si>
  <si>
    <t>P1</t>
  </si>
  <si>
    <t>C2</t>
  </si>
  <si>
    <t>O2</t>
  </si>
  <si>
    <t>P2</t>
  </si>
  <si>
    <t>C3</t>
  </si>
  <si>
    <t>O3</t>
  </si>
  <si>
    <t>P3</t>
  </si>
  <si>
    <t>C4</t>
  </si>
  <si>
    <t>O4</t>
  </si>
  <si>
    <t>P4</t>
  </si>
  <si>
    <t>C5</t>
  </si>
  <si>
    <t>O5</t>
  </si>
  <si>
    <t>P5</t>
  </si>
  <si>
    <t>C6</t>
  </si>
  <si>
    <t>O6</t>
  </si>
  <si>
    <t>P6</t>
  </si>
  <si>
    <t>C7</t>
  </si>
  <si>
    <t>O7</t>
  </si>
  <si>
    <t>P7</t>
  </si>
  <si>
    <t>C8</t>
  </si>
  <si>
    <t>O8</t>
  </si>
  <si>
    <t>P8</t>
  </si>
  <si>
    <t>C9</t>
  </si>
  <si>
    <t>O9</t>
  </si>
  <si>
    <t>P9</t>
  </si>
  <si>
    <t>C10</t>
  </si>
  <si>
    <t>O10</t>
  </si>
  <si>
    <t>P10</t>
  </si>
  <si>
    <t>C11</t>
  </si>
  <si>
    <t>O11</t>
  </si>
  <si>
    <t>P11</t>
  </si>
  <si>
    <t>C12</t>
  </si>
  <si>
    <t>O12</t>
  </si>
  <si>
    <t>P12</t>
  </si>
  <si>
    <t>C13</t>
  </si>
  <si>
    <t>O13</t>
  </si>
  <si>
    <t>P13</t>
  </si>
  <si>
    <t>C14</t>
  </si>
  <si>
    <t>O14</t>
  </si>
  <si>
    <t>P14</t>
  </si>
  <si>
    <t>C15</t>
  </si>
  <si>
    <t>O15</t>
  </si>
  <si>
    <t>P15</t>
  </si>
  <si>
    <t>C16</t>
  </si>
  <si>
    <t>O16</t>
  </si>
  <si>
    <t>P16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</si>
</sst>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3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3" xfId="0" applyAlignment="1" applyFont="1" applyNumberFormat="1">
      <alignment horizontal="right" shrinkToFit="0" vertical="bottom" wrapText="0"/>
    </xf>
    <xf borderId="1" fillId="2" fontId="4" numFmtId="0" xfId="0" applyAlignment="1" applyBorder="1" applyFill="1" applyFont="1">
      <alignment horizontal="right" shrinkToFit="0" vertical="bottom" wrapText="0"/>
    </xf>
    <xf borderId="0" fillId="0" fontId="3" numFmtId="3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2.0"/>
    <col customWidth="1" min="2" max="2" width="67.63"/>
    <col customWidth="1" min="3" max="3" width="53.63"/>
    <col customWidth="1" min="4" max="4" width="59.0"/>
    <col customWidth="1" min="5" max="5" width="63.5"/>
    <col customWidth="1" min="6" max="6" width="43.75"/>
    <col customWidth="1" min="7" max="7" width="51.38"/>
    <col customWidth="1" min="8" max="8" width="61.88"/>
    <col customWidth="1" min="9" max="9" width="36.5"/>
    <col customWidth="1" min="10" max="10" width="56.0"/>
    <col customWidth="1" min="11" max="11" width="22.5"/>
    <col customWidth="1" min="12" max="12" width="27.5"/>
    <col customWidth="1" min="17" max="17" width="65.13"/>
    <col customWidth="1" min="32" max="32" width="58.0"/>
    <col customWidth="1" min="48" max="48" width="61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ht="15.75" customHeight="1">
      <c r="A2" s="2">
        <v>35.0</v>
      </c>
      <c r="B2" s="2">
        <v>37.0</v>
      </c>
      <c r="C2" s="2">
        <v>37.0</v>
      </c>
      <c r="D2" s="2">
        <v>38.0</v>
      </c>
      <c r="E2" s="2">
        <v>60.0</v>
      </c>
      <c r="F2" s="2">
        <v>61.0</v>
      </c>
      <c r="G2" s="2">
        <v>64.0</v>
      </c>
      <c r="H2" s="2">
        <v>64.0</v>
      </c>
      <c r="I2" s="2">
        <v>96.0</v>
      </c>
      <c r="J2" s="2">
        <v>97.0</v>
      </c>
      <c r="K2" s="2">
        <v>101.0</v>
      </c>
      <c r="L2" s="2">
        <v>102.0</v>
      </c>
      <c r="M2" s="2">
        <v>60.0</v>
      </c>
      <c r="N2" s="2">
        <v>61.0</v>
      </c>
      <c r="O2" s="2">
        <v>62.0</v>
      </c>
      <c r="P2" s="2">
        <v>64.0</v>
      </c>
      <c r="Q2" s="2">
        <v>85.0</v>
      </c>
      <c r="R2" s="2">
        <v>113.0</v>
      </c>
      <c r="S2" s="2">
        <v>140.0</v>
      </c>
      <c r="T2" s="2">
        <v>168.0</v>
      </c>
      <c r="U2" s="2">
        <v>141.0</v>
      </c>
      <c r="V2" s="2">
        <v>169.0</v>
      </c>
      <c r="W2" s="2">
        <v>250.0</v>
      </c>
      <c r="X2" s="2">
        <v>279.0</v>
      </c>
      <c r="Y2" s="2">
        <v>225.0</v>
      </c>
      <c r="Z2" s="2">
        <v>281.0</v>
      </c>
      <c r="AA2" s="2">
        <v>388.0</v>
      </c>
      <c r="AB2" s="2">
        <v>439.0</v>
      </c>
      <c r="AC2" s="2">
        <v>141.0</v>
      </c>
      <c r="AD2" s="2">
        <v>197.0</v>
      </c>
      <c r="AE2" s="2">
        <v>223.0</v>
      </c>
      <c r="AF2" s="2">
        <v>278.0</v>
      </c>
      <c r="AG2" s="2">
        <v>84.0</v>
      </c>
      <c r="AH2" s="2">
        <v>84.0</v>
      </c>
      <c r="AI2" s="2">
        <v>84.0</v>
      </c>
      <c r="AJ2" s="2">
        <v>84.0</v>
      </c>
      <c r="AK2" s="2">
        <v>142.0</v>
      </c>
      <c r="AL2" s="2">
        <v>142.0</v>
      </c>
      <c r="AM2" s="2">
        <v>141.0</v>
      </c>
      <c r="AN2" s="2">
        <v>141.0</v>
      </c>
      <c r="AO2" s="2">
        <v>226.0</v>
      </c>
      <c r="AP2" s="2">
        <v>225.0</v>
      </c>
      <c r="AQ2" s="2">
        <v>226.0</v>
      </c>
      <c r="AR2" s="2">
        <v>224.0</v>
      </c>
      <c r="AS2" s="2">
        <v>141.0</v>
      </c>
      <c r="AT2" s="2">
        <v>141.0</v>
      </c>
      <c r="AU2" s="2">
        <v>141.0</v>
      </c>
      <c r="AV2" s="2">
        <v>141.0</v>
      </c>
    </row>
    <row r="3" ht="15.75" customHeight="1">
      <c r="A3" s="2">
        <v>34.0</v>
      </c>
      <c r="B3" s="2">
        <v>37.0</v>
      </c>
      <c r="C3" s="2">
        <v>37.0</v>
      </c>
      <c r="D3" s="2">
        <v>39.0</v>
      </c>
      <c r="E3" s="2">
        <v>60.0</v>
      </c>
      <c r="F3" s="2">
        <v>61.0</v>
      </c>
      <c r="G3" s="2">
        <v>63.0</v>
      </c>
      <c r="H3" s="2">
        <v>64.0</v>
      </c>
      <c r="I3" s="2">
        <v>96.0</v>
      </c>
      <c r="J3" s="2">
        <v>97.0</v>
      </c>
      <c r="K3" s="2">
        <v>100.0</v>
      </c>
      <c r="L3" s="2">
        <v>102.0</v>
      </c>
      <c r="M3" s="2">
        <v>61.0</v>
      </c>
      <c r="N3" s="2">
        <v>62.0</v>
      </c>
      <c r="O3" s="2">
        <v>62.0</v>
      </c>
      <c r="P3" s="2">
        <v>63.0</v>
      </c>
      <c r="Q3" s="2">
        <v>85.0</v>
      </c>
      <c r="R3" s="2">
        <v>113.0</v>
      </c>
      <c r="S3" s="2">
        <v>139.0</v>
      </c>
      <c r="T3" s="2">
        <v>168.0</v>
      </c>
      <c r="U3" s="2">
        <v>141.0</v>
      </c>
      <c r="V3" s="2">
        <v>169.0</v>
      </c>
      <c r="W3" s="2">
        <v>250.0</v>
      </c>
      <c r="X3" s="2">
        <v>278.0</v>
      </c>
      <c r="Y3" s="2">
        <v>225.0</v>
      </c>
      <c r="Z3" s="2">
        <v>280.0</v>
      </c>
      <c r="AA3" s="2">
        <v>388.0</v>
      </c>
      <c r="AB3" s="2">
        <v>439.0</v>
      </c>
      <c r="AC3" s="2">
        <v>141.0</v>
      </c>
      <c r="AD3" s="2">
        <v>197.0</v>
      </c>
      <c r="AE3" s="2">
        <v>223.0</v>
      </c>
      <c r="AF3" s="2">
        <v>277.0</v>
      </c>
      <c r="AG3" s="2">
        <v>83.0</v>
      </c>
      <c r="AH3" s="2">
        <v>83.0</v>
      </c>
      <c r="AI3" s="2">
        <v>83.0</v>
      </c>
      <c r="AJ3" s="2">
        <v>83.0</v>
      </c>
      <c r="AK3" s="2">
        <v>142.0</v>
      </c>
      <c r="AL3" s="2">
        <v>142.0</v>
      </c>
      <c r="AM3" s="2">
        <v>142.0</v>
      </c>
      <c r="AN3" s="2">
        <v>138.0</v>
      </c>
      <c r="AO3" s="2">
        <v>227.0</v>
      </c>
      <c r="AP3" s="2">
        <v>225.0</v>
      </c>
      <c r="AQ3" s="2">
        <v>224.0</v>
      </c>
      <c r="AR3" s="2">
        <v>225.0</v>
      </c>
      <c r="AS3" s="2">
        <v>142.0</v>
      </c>
      <c r="AT3" s="2">
        <v>142.0</v>
      </c>
      <c r="AU3" s="2">
        <v>141.0</v>
      </c>
      <c r="AV3" s="2">
        <v>140.0</v>
      </c>
    </row>
    <row r="4" ht="15.75" customHeight="1">
      <c r="A4" s="2">
        <v>35.0</v>
      </c>
      <c r="B4" s="2">
        <v>37.0</v>
      </c>
      <c r="C4" s="2">
        <v>38.0</v>
      </c>
      <c r="D4" s="2">
        <v>38.0</v>
      </c>
      <c r="E4" s="2">
        <v>61.0</v>
      </c>
      <c r="F4" s="2">
        <v>61.0</v>
      </c>
      <c r="G4" s="2">
        <v>63.0</v>
      </c>
      <c r="H4" s="2">
        <v>64.0</v>
      </c>
      <c r="I4" s="2">
        <v>96.0</v>
      </c>
      <c r="J4" s="2">
        <v>98.0</v>
      </c>
      <c r="K4" s="2">
        <v>101.0</v>
      </c>
      <c r="L4" s="2">
        <v>101.0</v>
      </c>
      <c r="M4" s="2">
        <v>60.0</v>
      </c>
      <c r="N4" s="2">
        <v>62.0</v>
      </c>
      <c r="O4" s="2">
        <v>63.0</v>
      </c>
      <c r="P4" s="2">
        <v>64.0</v>
      </c>
      <c r="Q4" s="2">
        <v>85.0</v>
      </c>
      <c r="R4" s="2">
        <v>114.0</v>
      </c>
      <c r="S4" s="2">
        <v>140.0</v>
      </c>
      <c r="T4" s="2">
        <v>168.0</v>
      </c>
      <c r="U4" s="2">
        <v>141.0</v>
      </c>
      <c r="V4" s="2">
        <v>169.0</v>
      </c>
      <c r="W4" s="2">
        <v>250.0</v>
      </c>
      <c r="X4" s="2">
        <v>279.0</v>
      </c>
      <c r="Y4" s="2">
        <v>225.0</v>
      </c>
      <c r="Z4" s="2">
        <v>281.0</v>
      </c>
      <c r="AA4" s="2">
        <v>384.0</v>
      </c>
      <c r="AB4" s="2">
        <v>437.0</v>
      </c>
      <c r="AC4" s="2">
        <v>140.0</v>
      </c>
      <c r="AD4" s="2">
        <v>196.0</v>
      </c>
      <c r="AE4" s="2">
        <v>223.0</v>
      </c>
      <c r="AF4" s="2">
        <v>280.0</v>
      </c>
      <c r="AG4" s="2">
        <v>83.0</v>
      </c>
      <c r="AH4" s="2">
        <v>83.0</v>
      </c>
      <c r="AI4" s="2">
        <v>83.0</v>
      </c>
      <c r="AJ4" s="2">
        <v>83.0</v>
      </c>
      <c r="AK4" s="2">
        <v>142.0</v>
      </c>
      <c r="AL4" s="2">
        <v>142.0</v>
      </c>
      <c r="AM4" s="2">
        <v>141.0</v>
      </c>
      <c r="AN4" s="2">
        <v>138.0</v>
      </c>
      <c r="AO4" s="2">
        <v>227.0</v>
      </c>
      <c r="AP4" s="2">
        <v>226.0</v>
      </c>
      <c r="AQ4" s="2">
        <v>225.0</v>
      </c>
      <c r="AR4" s="2">
        <v>224.0</v>
      </c>
      <c r="AS4" s="2">
        <v>142.0</v>
      </c>
      <c r="AT4" s="2">
        <v>141.0</v>
      </c>
      <c r="AU4" s="2">
        <v>142.0</v>
      </c>
      <c r="AV4" s="2">
        <v>140.0</v>
      </c>
    </row>
    <row r="5" ht="15.75" customHeight="1">
      <c r="A5" s="2">
        <v>35.0</v>
      </c>
      <c r="B5" s="2">
        <v>38.0</v>
      </c>
      <c r="C5" s="2">
        <v>38.0</v>
      </c>
      <c r="D5" s="2">
        <v>38.0</v>
      </c>
      <c r="E5" s="2">
        <v>60.0</v>
      </c>
      <c r="F5" s="2">
        <v>61.0</v>
      </c>
      <c r="G5" s="2">
        <v>63.0</v>
      </c>
      <c r="H5" s="2">
        <v>64.0</v>
      </c>
      <c r="I5" s="2">
        <v>97.0</v>
      </c>
      <c r="J5" s="2">
        <v>98.0</v>
      </c>
      <c r="K5" s="2">
        <v>100.0</v>
      </c>
      <c r="L5" s="2">
        <v>102.0</v>
      </c>
      <c r="M5" s="2">
        <v>60.0</v>
      </c>
      <c r="N5" s="2">
        <v>61.0</v>
      </c>
      <c r="O5" s="2">
        <v>62.0</v>
      </c>
      <c r="P5" s="2">
        <v>64.0</v>
      </c>
      <c r="Q5" s="2">
        <v>85.0</v>
      </c>
      <c r="R5" s="2">
        <v>113.0</v>
      </c>
      <c r="S5" s="2">
        <v>140.0</v>
      </c>
      <c r="T5" s="2">
        <v>167.0</v>
      </c>
      <c r="U5" s="2">
        <v>141.0</v>
      </c>
      <c r="V5" s="2">
        <v>169.0</v>
      </c>
      <c r="W5" s="2">
        <v>250.0</v>
      </c>
      <c r="X5" s="2">
        <v>278.0</v>
      </c>
      <c r="Y5" s="2">
        <v>224.0</v>
      </c>
      <c r="Z5" s="2">
        <v>280.0</v>
      </c>
      <c r="AA5" s="2">
        <v>386.0</v>
      </c>
      <c r="AB5" s="2">
        <v>438.0</v>
      </c>
      <c r="AC5" s="2">
        <v>141.0</v>
      </c>
      <c r="AD5" s="2">
        <v>197.0</v>
      </c>
      <c r="AE5" s="2">
        <v>222.0</v>
      </c>
      <c r="AF5" s="2">
        <v>278.0</v>
      </c>
      <c r="AG5" s="2">
        <v>85.0</v>
      </c>
      <c r="AH5" s="2">
        <v>85.0</v>
      </c>
      <c r="AI5" s="2">
        <v>85.0</v>
      </c>
      <c r="AJ5" s="2">
        <v>85.0</v>
      </c>
      <c r="AK5" s="2">
        <v>143.0</v>
      </c>
      <c r="AL5" s="2">
        <v>142.0</v>
      </c>
      <c r="AM5" s="2">
        <v>141.0</v>
      </c>
      <c r="AN5" s="2">
        <v>138.0</v>
      </c>
      <c r="AO5" s="2">
        <v>226.0</v>
      </c>
      <c r="AP5" s="2">
        <v>226.0</v>
      </c>
      <c r="AQ5" s="2">
        <v>226.0</v>
      </c>
      <c r="AR5" s="2">
        <v>221.0</v>
      </c>
      <c r="AS5" s="2">
        <v>142.0</v>
      </c>
      <c r="AT5" s="2">
        <v>141.0</v>
      </c>
      <c r="AU5" s="2">
        <v>141.0</v>
      </c>
      <c r="AV5" s="2">
        <v>141.0</v>
      </c>
    </row>
    <row r="6" ht="15.75" customHeight="1">
      <c r="A6" s="2">
        <v>34.0</v>
      </c>
      <c r="B6" s="2">
        <v>37.0</v>
      </c>
      <c r="C6" s="2">
        <v>38.0</v>
      </c>
      <c r="D6" s="2">
        <v>39.0</v>
      </c>
      <c r="E6" s="2">
        <v>61.0</v>
      </c>
      <c r="F6" s="2">
        <v>62.0</v>
      </c>
      <c r="G6" s="2">
        <v>63.0</v>
      </c>
      <c r="H6" s="2">
        <v>64.0</v>
      </c>
      <c r="I6" s="2">
        <v>96.0</v>
      </c>
      <c r="J6" s="2">
        <v>97.0</v>
      </c>
      <c r="K6" s="2">
        <v>101.0</v>
      </c>
      <c r="L6" s="2">
        <v>102.0</v>
      </c>
      <c r="M6" s="2">
        <v>61.0</v>
      </c>
      <c r="N6" s="2">
        <v>62.0</v>
      </c>
      <c r="O6" s="2">
        <v>63.0</v>
      </c>
      <c r="P6" s="2">
        <v>64.0</v>
      </c>
      <c r="Q6" s="2">
        <v>85.0</v>
      </c>
      <c r="R6" s="2">
        <v>113.0</v>
      </c>
      <c r="S6" s="2">
        <v>140.0</v>
      </c>
      <c r="T6" s="2">
        <v>169.0</v>
      </c>
      <c r="U6" s="2">
        <v>141.0</v>
      </c>
      <c r="V6" s="2">
        <v>169.0</v>
      </c>
      <c r="W6" s="2">
        <v>250.0</v>
      </c>
      <c r="X6" s="2">
        <v>280.0</v>
      </c>
      <c r="Y6" s="2">
        <v>225.0</v>
      </c>
      <c r="Z6" s="2">
        <v>280.0</v>
      </c>
      <c r="AA6" s="2">
        <v>384.0</v>
      </c>
      <c r="AB6" s="2">
        <v>439.0</v>
      </c>
      <c r="AC6" s="2">
        <v>141.0</v>
      </c>
      <c r="AD6" s="2">
        <v>196.0</v>
      </c>
      <c r="AE6" s="2">
        <v>223.0</v>
      </c>
      <c r="AF6" s="2">
        <v>278.0</v>
      </c>
      <c r="AG6" s="2">
        <v>86.0</v>
      </c>
      <c r="AH6" s="2">
        <v>86.0</v>
      </c>
      <c r="AI6" s="2">
        <v>86.0</v>
      </c>
      <c r="AJ6" s="2">
        <v>86.0</v>
      </c>
      <c r="AK6" s="2">
        <v>142.0</v>
      </c>
      <c r="AL6" s="2">
        <v>143.0</v>
      </c>
      <c r="AM6" s="2">
        <v>141.0</v>
      </c>
      <c r="AN6" s="2">
        <v>141.0</v>
      </c>
      <c r="AO6" s="2">
        <v>227.0</v>
      </c>
      <c r="AP6" s="2">
        <v>226.0</v>
      </c>
      <c r="AQ6" s="2">
        <v>226.0</v>
      </c>
      <c r="AR6" s="2">
        <v>218.0</v>
      </c>
      <c r="AS6" s="2">
        <v>142.0</v>
      </c>
      <c r="AT6" s="2">
        <v>137.0</v>
      </c>
      <c r="AU6" s="2">
        <v>142.0</v>
      </c>
      <c r="AV6" s="2">
        <v>140.0</v>
      </c>
    </row>
    <row r="7" ht="15.75" customHeight="1">
      <c r="A7" s="2">
        <v>35.0</v>
      </c>
      <c r="B7" s="2">
        <v>37.0</v>
      </c>
      <c r="C7" s="2">
        <v>38.0</v>
      </c>
      <c r="D7" s="2">
        <v>38.0</v>
      </c>
      <c r="E7" s="2">
        <v>60.0</v>
      </c>
      <c r="F7" s="2">
        <v>61.0</v>
      </c>
      <c r="G7" s="2">
        <v>63.0</v>
      </c>
      <c r="H7" s="2">
        <v>64.0</v>
      </c>
      <c r="I7" s="2">
        <v>97.0</v>
      </c>
      <c r="J7" s="2">
        <v>98.0</v>
      </c>
      <c r="K7" s="2">
        <v>100.0</v>
      </c>
      <c r="L7" s="2">
        <v>102.0</v>
      </c>
      <c r="M7" s="2">
        <v>60.0</v>
      </c>
      <c r="N7" s="2">
        <v>62.0</v>
      </c>
      <c r="O7" s="2">
        <v>62.0</v>
      </c>
      <c r="P7" s="2">
        <v>63.0</v>
      </c>
      <c r="Q7" s="2">
        <v>84.0</v>
      </c>
      <c r="R7" s="2">
        <v>113.0</v>
      </c>
      <c r="S7" s="2">
        <v>140.0</v>
      </c>
      <c r="T7" s="2">
        <v>167.0</v>
      </c>
      <c r="U7" s="2">
        <v>141.0</v>
      </c>
      <c r="V7" s="2">
        <v>169.0</v>
      </c>
      <c r="W7" s="2">
        <v>250.0</v>
      </c>
      <c r="X7" s="2">
        <v>278.0</v>
      </c>
      <c r="Y7" s="2">
        <v>225.0</v>
      </c>
      <c r="Z7" s="2">
        <v>280.0</v>
      </c>
      <c r="AA7" s="2">
        <v>383.0</v>
      </c>
      <c r="AB7" s="2">
        <v>439.0</v>
      </c>
      <c r="AC7" s="2">
        <v>141.0</v>
      </c>
      <c r="AD7" s="2">
        <v>196.0</v>
      </c>
      <c r="AE7" s="2">
        <v>223.0</v>
      </c>
      <c r="AF7" s="2">
        <v>279.0</v>
      </c>
      <c r="AG7" s="2">
        <v>86.0</v>
      </c>
      <c r="AH7" s="2">
        <v>86.0</v>
      </c>
      <c r="AI7" s="2">
        <v>86.0</v>
      </c>
      <c r="AJ7" s="2">
        <v>86.0</v>
      </c>
      <c r="AK7" s="2">
        <v>143.0</v>
      </c>
      <c r="AL7" s="2">
        <v>142.0</v>
      </c>
      <c r="AM7" s="2">
        <v>142.0</v>
      </c>
      <c r="AN7" s="2">
        <v>141.0</v>
      </c>
      <c r="AO7" s="2">
        <v>226.0</v>
      </c>
      <c r="AP7" s="2">
        <v>227.0</v>
      </c>
      <c r="AQ7" s="2">
        <v>224.0</v>
      </c>
      <c r="AR7" s="2">
        <v>225.0</v>
      </c>
      <c r="AS7" s="2">
        <v>142.0</v>
      </c>
      <c r="AT7" s="2">
        <v>137.0</v>
      </c>
      <c r="AU7" s="2">
        <v>141.0</v>
      </c>
      <c r="AV7" s="2">
        <v>141.0</v>
      </c>
    </row>
    <row r="8" ht="15.75" customHeight="1">
      <c r="A8" s="2">
        <v>35.0</v>
      </c>
      <c r="B8" s="2">
        <v>37.0</v>
      </c>
      <c r="C8" s="2">
        <v>37.0</v>
      </c>
      <c r="D8" s="2">
        <v>39.0</v>
      </c>
      <c r="E8" s="2">
        <v>60.0</v>
      </c>
      <c r="F8" s="2">
        <v>61.0</v>
      </c>
      <c r="G8" s="2">
        <v>64.0</v>
      </c>
      <c r="H8" s="2">
        <v>64.0</v>
      </c>
      <c r="I8" s="2">
        <v>96.0</v>
      </c>
      <c r="J8" s="2">
        <v>98.0</v>
      </c>
      <c r="K8" s="2">
        <v>101.0</v>
      </c>
      <c r="L8" s="2">
        <v>101.0</v>
      </c>
      <c r="M8" s="2">
        <v>60.0</v>
      </c>
      <c r="N8" s="2">
        <v>61.0</v>
      </c>
      <c r="O8" s="2">
        <v>62.0</v>
      </c>
      <c r="P8" s="2">
        <v>64.0</v>
      </c>
      <c r="Q8" s="2">
        <v>85.0</v>
      </c>
      <c r="R8" s="2">
        <v>113.0</v>
      </c>
      <c r="S8" s="2">
        <v>140.0</v>
      </c>
      <c r="T8" s="2">
        <v>168.0</v>
      </c>
      <c r="U8" s="2">
        <v>141.0</v>
      </c>
      <c r="V8" s="2">
        <v>169.0</v>
      </c>
      <c r="W8" s="2">
        <v>250.0</v>
      </c>
      <c r="X8" s="2">
        <v>279.0</v>
      </c>
      <c r="Y8" s="2">
        <v>225.0</v>
      </c>
      <c r="Z8" s="2">
        <v>282.0</v>
      </c>
      <c r="AA8" s="2">
        <v>385.0</v>
      </c>
      <c r="AB8" s="2">
        <v>438.0</v>
      </c>
      <c r="AC8" s="2">
        <v>140.0</v>
      </c>
      <c r="AD8" s="2">
        <v>197.0</v>
      </c>
      <c r="AE8" s="2">
        <v>222.0</v>
      </c>
      <c r="AF8" s="2">
        <v>279.0</v>
      </c>
      <c r="AG8" s="2">
        <v>86.0</v>
      </c>
      <c r="AH8" s="2">
        <v>86.0</v>
      </c>
      <c r="AI8" s="2">
        <v>86.0</v>
      </c>
      <c r="AJ8" s="2">
        <v>86.0</v>
      </c>
      <c r="AK8" s="2">
        <v>142.0</v>
      </c>
      <c r="AL8" s="2">
        <v>143.0</v>
      </c>
      <c r="AM8" s="2">
        <v>141.0</v>
      </c>
      <c r="AN8" s="2">
        <v>142.0</v>
      </c>
      <c r="AO8" s="2">
        <v>226.0</v>
      </c>
      <c r="AP8" s="2">
        <v>225.0</v>
      </c>
      <c r="AQ8" s="2">
        <v>226.0</v>
      </c>
      <c r="AR8" s="2">
        <v>224.0</v>
      </c>
      <c r="AS8" s="2">
        <v>143.0</v>
      </c>
      <c r="AT8" s="2">
        <v>140.0</v>
      </c>
      <c r="AU8" s="2">
        <v>142.0</v>
      </c>
      <c r="AV8" s="2">
        <v>140.0</v>
      </c>
    </row>
    <row r="9" ht="15.75" customHeight="1">
      <c r="A9" s="2">
        <v>35.0</v>
      </c>
      <c r="B9" s="2">
        <v>37.0</v>
      </c>
      <c r="C9" s="2">
        <v>38.0</v>
      </c>
      <c r="D9" s="2">
        <v>38.0</v>
      </c>
      <c r="E9" s="2">
        <v>61.0</v>
      </c>
      <c r="F9" s="2">
        <v>61.0</v>
      </c>
      <c r="G9" s="2">
        <v>63.0</v>
      </c>
      <c r="H9" s="2">
        <v>64.0</v>
      </c>
      <c r="I9" s="2">
        <v>96.0</v>
      </c>
      <c r="J9" s="2">
        <v>98.0</v>
      </c>
      <c r="K9" s="2">
        <v>100.0</v>
      </c>
      <c r="L9" s="2">
        <v>102.0</v>
      </c>
      <c r="M9" s="2">
        <v>61.0</v>
      </c>
      <c r="N9" s="2">
        <v>62.0</v>
      </c>
      <c r="O9" s="2">
        <v>63.0</v>
      </c>
      <c r="P9" s="2">
        <v>64.0</v>
      </c>
      <c r="Q9" s="2">
        <v>85.0</v>
      </c>
      <c r="R9" s="2">
        <v>113.0</v>
      </c>
      <c r="S9" s="2">
        <v>140.0</v>
      </c>
      <c r="T9" s="2">
        <v>168.0</v>
      </c>
      <c r="U9" s="2">
        <v>141.0</v>
      </c>
      <c r="V9" s="2">
        <v>169.0</v>
      </c>
      <c r="W9" s="2">
        <v>251.0</v>
      </c>
      <c r="X9" s="2">
        <v>278.0</v>
      </c>
      <c r="Y9" s="2">
        <v>224.0</v>
      </c>
      <c r="Z9" s="2">
        <v>281.0</v>
      </c>
      <c r="AA9" s="2">
        <v>383.0</v>
      </c>
      <c r="AB9" s="2">
        <v>443.0</v>
      </c>
      <c r="AC9" s="2">
        <v>141.0</v>
      </c>
      <c r="AD9" s="2">
        <v>196.0</v>
      </c>
      <c r="AE9" s="2">
        <v>223.0</v>
      </c>
      <c r="AF9" s="2">
        <v>278.0</v>
      </c>
      <c r="AG9" s="2">
        <v>86.0</v>
      </c>
      <c r="AH9" s="2">
        <v>86.0</v>
      </c>
      <c r="AI9" s="2">
        <v>86.0</v>
      </c>
      <c r="AJ9" s="2">
        <v>86.0</v>
      </c>
      <c r="AK9" s="2">
        <v>142.0</v>
      </c>
      <c r="AL9" s="2">
        <v>142.0</v>
      </c>
      <c r="AM9" s="2">
        <v>142.0</v>
      </c>
      <c r="AN9" s="2">
        <v>141.0</v>
      </c>
      <c r="AO9" s="2">
        <v>227.0</v>
      </c>
      <c r="AP9" s="2">
        <v>225.0</v>
      </c>
      <c r="AQ9" s="2">
        <v>225.0</v>
      </c>
      <c r="AR9" s="2">
        <v>225.0</v>
      </c>
      <c r="AS9" s="2">
        <v>142.0</v>
      </c>
      <c r="AT9" s="2">
        <v>142.0</v>
      </c>
      <c r="AU9" s="2">
        <v>141.0</v>
      </c>
      <c r="AV9" s="2">
        <v>141.0</v>
      </c>
    </row>
    <row r="10" ht="15.75" customHeight="1">
      <c r="A10" s="2">
        <v>35.0</v>
      </c>
      <c r="B10" s="2">
        <v>37.0</v>
      </c>
      <c r="C10" s="2">
        <v>38.0</v>
      </c>
      <c r="D10" s="2">
        <v>39.0</v>
      </c>
      <c r="E10" s="2">
        <v>60.0</v>
      </c>
      <c r="F10" s="2">
        <v>61.0</v>
      </c>
      <c r="G10" s="2">
        <v>63.0</v>
      </c>
      <c r="H10" s="2">
        <v>64.0</v>
      </c>
      <c r="I10" s="2">
        <v>96.0</v>
      </c>
      <c r="J10" s="2">
        <v>97.0</v>
      </c>
      <c r="K10" s="2">
        <v>101.0</v>
      </c>
      <c r="L10" s="2">
        <v>102.0</v>
      </c>
      <c r="M10" s="2">
        <v>60.0</v>
      </c>
      <c r="N10" s="2">
        <v>62.0</v>
      </c>
      <c r="O10" s="2">
        <v>62.0</v>
      </c>
      <c r="P10" s="2">
        <v>64.0</v>
      </c>
      <c r="Q10" s="2">
        <v>85.0</v>
      </c>
      <c r="R10" s="2">
        <v>113.0</v>
      </c>
      <c r="S10" s="2">
        <v>140.0</v>
      </c>
      <c r="T10" s="2">
        <v>168.0</v>
      </c>
      <c r="U10" s="2">
        <v>141.0</v>
      </c>
      <c r="V10" s="2">
        <v>169.0</v>
      </c>
      <c r="W10" s="2">
        <v>250.0</v>
      </c>
      <c r="X10" s="2">
        <v>278.0</v>
      </c>
      <c r="Y10" s="2">
        <v>225.0</v>
      </c>
      <c r="Z10" s="2">
        <v>280.0</v>
      </c>
      <c r="AA10" s="3">
        <v>384.0</v>
      </c>
      <c r="AB10" s="2">
        <v>445.0</v>
      </c>
      <c r="AC10" s="2">
        <v>141.0</v>
      </c>
      <c r="AD10" s="2">
        <v>196.0</v>
      </c>
      <c r="AE10" s="2">
        <v>222.0</v>
      </c>
      <c r="AF10" s="2">
        <v>278.0</v>
      </c>
      <c r="AG10" s="2">
        <v>86.0</v>
      </c>
      <c r="AH10" s="2">
        <v>86.0</v>
      </c>
      <c r="AI10" s="2">
        <v>86.0</v>
      </c>
      <c r="AJ10" s="2">
        <v>86.0</v>
      </c>
      <c r="AK10" s="2">
        <v>143.0</v>
      </c>
      <c r="AL10" s="2">
        <v>142.0</v>
      </c>
      <c r="AM10" s="2">
        <v>141.0</v>
      </c>
      <c r="AN10" s="2">
        <v>142.0</v>
      </c>
      <c r="AO10" s="2">
        <v>226.0</v>
      </c>
      <c r="AP10" s="2">
        <v>226.0</v>
      </c>
      <c r="AQ10" s="2">
        <v>225.0</v>
      </c>
      <c r="AR10" s="2">
        <v>224.0</v>
      </c>
      <c r="AS10" s="2">
        <v>143.0</v>
      </c>
      <c r="AT10" s="2">
        <v>141.0</v>
      </c>
      <c r="AU10" s="2">
        <v>142.0</v>
      </c>
      <c r="AV10" s="2">
        <v>140.0</v>
      </c>
    </row>
    <row r="11" ht="15.75" customHeight="1">
      <c r="A11" s="2">
        <v>37.0</v>
      </c>
      <c r="B11" s="2">
        <v>38.0</v>
      </c>
      <c r="C11" s="2">
        <v>38.0</v>
      </c>
      <c r="D11" s="2">
        <v>39.0</v>
      </c>
      <c r="E11" s="2">
        <v>61.0</v>
      </c>
      <c r="F11" s="2">
        <v>61.0</v>
      </c>
      <c r="G11" s="2">
        <v>63.0</v>
      </c>
      <c r="H11" s="2">
        <v>64.0</v>
      </c>
      <c r="I11" s="2">
        <v>96.0</v>
      </c>
      <c r="J11" s="2">
        <v>98.0</v>
      </c>
      <c r="K11" s="2">
        <v>100.0</v>
      </c>
      <c r="L11" s="2">
        <v>102.0</v>
      </c>
      <c r="M11" s="2">
        <v>61.0</v>
      </c>
      <c r="N11" s="2">
        <v>62.0</v>
      </c>
      <c r="O11" s="2">
        <v>63.0</v>
      </c>
      <c r="P11" s="2">
        <v>63.0</v>
      </c>
      <c r="Q11" s="2">
        <v>85.0</v>
      </c>
      <c r="R11" s="2">
        <v>114.0</v>
      </c>
      <c r="S11" s="2">
        <v>139.0</v>
      </c>
      <c r="T11" s="2">
        <v>168.0</v>
      </c>
      <c r="U11" s="2">
        <v>141.0</v>
      </c>
      <c r="V11" s="2">
        <v>169.0</v>
      </c>
      <c r="W11" s="2">
        <v>250.0</v>
      </c>
      <c r="X11" s="2">
        <v>279.0</v>
      </c>
      <c r="Y11" s="2">
        <v>224.0</v>
      </c>
      <c r="Z11" s="2">
        <v>280.0</v>
      </c>
      <c r="AA11" s="2">
        <v>383.0</v>
      </c>
      <c r="AB11" s="2">
        <v>444.0</v>
      </c>
      <c r="AC11" s="2">
        <v>141.0</v>
      </c>
      <c r="AD11" s="2">
        <v>196.0</v>
      </c>
      <c r="AE11" s="2">
        <v>223.0</v>
      </c>
      <c r="AF11" s="2">
        <v>278.0</v>
      </c>
      <c r="AG11" s="2">
        <v>86.0</v>
      </c>
      <c r="AH11" s="2">
        <v>86.0</v>
      </c>
      <c r="AI11" s="2">
        <v>86.0</v>
      </c>
      <c r="AJ11" s="2">
        <v>86.0</v>
      </c>
      <c r="AK11" s="2">
        <v>142.0</v>
      </c>
      <c r="AL11" s="2">
        <v>142.0</v>
      </c>
      <c r="AM11" s="2">
        <v>141.0</v>
      </c>
      <c r="AN11" s="2">
        <v>141.0</v>
      </c>
      <c r="AO11" s="2">
        <v>227.0</v>
      </c>
      <c r="AP11" s="2">
        <v>225.0</v>
      </c>
      <c r="AQ11" s="2">
        <v>224.0</v>
      </c>
      <c r="AR11" s="2">
        <v>223.0</v>
      </c>
      <c r="AS11" s="2">
        <v>142.0</v>
      </c>
      <c r="AT11" s="2">
        <v>142.0</v>
      </c>
      <c r="AU11" s="2">
        <v>141.0</v>
      </c>
      <c r="AV11" s="2">
        <v>139.0</v>
      </c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ht="15.75" customHeight="1">
      <c r="A14" s="3" t="s">
        <v>48</v>
      </c>
      <c r="B14" s="3" t="s">
        <v>49</v>
      </c>
      <c r="C14" s="3" t="s">
        <v>50</v>
      </c>
      <c r="D14" s="3" t="s">
        <v>51</v>
      </c>
      <c r="E14" s="3" t="s">
        <v>52</v>
      </c>
      <c r="F14" s="3" t="s">
        <v>53</v>
      </c>
      <c r="G14" s="3" t="s">
        <v>54</v>
      </c>
      <c r="H14" s="3" t="s">
        <v>55</v>
      </c>
      <c r="I14" s="4"/>
      <c r="J14" s="4"/>
      <c r="K14" s="4"/>
      <c r="L14" s="4"/>
    </row>
    <row r="15" ht="15.75" customHeight="1">
      <c r="A15" s="3" t="s">
        <v>56</v>
      </c>
      <c r="B15" s="3">
        <f>MIN(A2:A11)</f>
        <v>34</v>
      </c>
      <c r="C15" s="5">
        <f>QUARTILE(A2:A11,1)</f>
        <v>35</v>
      </c>
      <c r="D15" s="5">
        <f>QUARTILE(A2:A11,2)</f>
        <v>35</v>
      </c>
      <c r="E15" s="5">
        <f>QUARTILE(A2:A11,3)</f>
        <v>35</v>
      </c>
      <c r="F15" s="3">
        <f>MAX(A2:A11)</f>
        <v>37</v>
      </c>
      <c r="G15" s="5">
        <f>STDEV(A2:A11)</f>
        <v>0.8164965809</v>
      </c>
      <c r="H15" s="6">
        <f>AVERAGE(A2:A11)</f>
        <v>35</v>
      </c>
      <c r="I15" s="4"/>
      <c r="J15" s="4"/>
      <c r="K15" s="4"/>
      <c r="L15" s="4"/>
    </row>
    <row r="16" ht="15.75" customHeight="1">
      <c r="A16" s="3" t="s">
        <v>57</v>
      </c>
      <c r="B16" s="7">
        <f>MIN(Q2:Q11)</f>
        <v>84</v>
      </c>
      <c r="C16" s="8">
        <f>QUARTILE(Q2:Q11,1)</f>
        <v>85</v>
      </c>
      <c r="D16" s="4">
        <f>QUARTILE(Q2:Q11,2)</f>
        <v>85</v>
      </c>
      <c r="E16" s="4">
        <f>QUARTILE(Q2:Q11,3)</f>
        <v>85</v>
      </c>
      <c r="F16" s="4">
        <f>MAX(Q2:Q11)</f>
        <v>85</v>
      </c>
      <c r="G16" s="4">
        <f>STDEV(Q2:Q11)</f>
        <v>0.316227766</v>
      </c>
      <c r="H16" s="4">
        <f>AVERAGE(Q2:Q11)</f>
        <v>84.9</v>
      </c>
      <c r="I16" s="4"/>
      <c r="J16" s="4"/>
      <c r="K16" s="4"/>
      <c r="L16" s="4"/>
    </row>
    <row r="17" ht="15.75" customHeight="1">
      <c r="A17" s="4" t="s">
        <v>58</v>
      </c>
      <c r="B17" s="4">
        <f>MIN(AG2:AG11)</f>
        <v>83</v>
      </c>
      <c r="C17" s="4">
        <f>QUARTILE(AG2:AG11,1)</f>
        <v>84.25</v>
      </c>
      <c r="D17" s="4">
        <f>QUARTILE(AG2:AG11,2)</f>
        <v>86</v>
      </c>
      <c r="E17" s="4">
        <f>QUARTILE(AG2:AG11,3)</f>
        <v>86</v>
      </c>
      <c r="F17" s="4">
        <f>MAX(AG2:AG11)</f>
        <v>86</v>
      </c>
      <c r="G17" s="4">
        <f>STDEV(AG2:AG11)</f>
        <v>1.286683938</v>
      </c>
      <c r="H17" s="4">
        <f>AVERAGE(AG2:AG11)</f>
        <v>85.1</v>
      </c>
      <c r="I17" s="4"/>
      <c r="J17" s="4"/>
      <c r="K17" s="4"/>
      <c r="L17" s="4"/>
    </row>
    <row r="18" ht="15.75" customHeight="1">
      <c r="A18" s="3" t="s">
        <v>59</v>
      </c>
      <c r="B18" s="3">
        <f>MIN(B2:B11)</f>
        <v>37</v>
      </c>
      <c r="C18" s="9">
        <f>QUARTILE(B2:B11,1)</f>
        <v>37</v>
      </c>
      <c r="D18" s="5">
        <f>QUARTILE(B2:B11,2)</f>
        <v>37</v>
      </c>
      <c r="E18" s="5">
        <f>QUARTILE(B2:B11,3)</f>
        <v>37</v>
      </c>
      <c r="F18" s="3">
        <f>MAX(B2:B11)</f>
        <v>38</v>
      </c>
      <c r="G18" s="5">
        <f>STDEV(B2:B11)</f>
        <v>0.4216370214</v>
      </c>
      <c r="H18" s="5">
        <f>AVERAGE(B2:B11)</f>
        <v>37.2</v>
      </c>
      <c r="I18" s="4"/>
      <c r="J18" s="4"/>
      <c r="K18" s="4"/>
      <c r="L18" s="4"/>
    </row>
    <row r="19" ht="15.75" customHeight="1">
      <c r="A19" s="3" t="s">
        <v>60</v>
      </c>
      <c r="B19" s="4">
        <f>MIN(R2:R11)</f>
        <v>113</v>
      </c>
      <c r="C19" s="4">
        <f>QUARTILE(R2:R11,1)</f>
        <v>113</v>
      </c>
      <c r="D19" s="4">
        <f>QUARTILE(R2:R11,2)</f>
        <v>113</v>
      </c>
      <c r="E19" s="4">
        <f>QUARTILE(R2:R11,3)</f>
        <v>113</v>
      </c>
      <c r="F19" s="4">
        <f>MAX(R2:R11)</f>
        <v>114</v>
      </c>
      <c r="G19" s="4">
        <f>STDEV(R2:R11)</f>
        <v>0.4216370214</v>
      </c>
      <c r="H19" s="4">
        <f>AVERAGE(R2:R11)</f>
        <v>113.2</v>
      </c>
      <c r="I19" s="4"/>
      <c r="J19" s="4"/>
      <c r="K19" s="4"/>
      <c r="L19" s="4"/>
    </row>
    <row r="20" ht="15.75" customHeight="1">
      <c r="A20" s="4" t="s">
        <v>61</v>
      </c>
      <c r="B20" s="4">
        <f>MIN(AH2:AH11)</f>
        <v>83</v>
      </c>
      <c r="C20" s="4">
        <f>QUARTILE(AH2:AH11,1)</f>
        <v>84.25</v>
      </c>
      <c r="D20" s="4">
        <f>QUARTILE(AH2:AH11,2)</f>
        <v>86</v>
      </c>
      <c r="E20" s="4">
        <f>QUARTILE(AH2:AH11,3)</f>
        <v>86</v>
      </c>
      <c r="F20" s="4">
        <f>MAX(AH2:AH11)</f>
        <v>86</v>
      </c>
      <c r="G20" s="4">
        <f>STDEV(AH2:AH11)</f>
        <v>1.286683938</v>
      </c>
      <c r="H20" s="4">
        <f>AVERAGE(AH2:AH11)</f>
        <v>85.1</v>
      </c>
      <c r="I20" s="4"/>
      <c r="J20" s="4"/>
      <c r="K20" s="4"/>
      <c r="L20" s="4"/>
    </row>
    <row r="21" ht="15.75" customHeight="1">
      <c r="A21" s="3" t="s">
        <v>62</v>
      </c>
      <c r="B21" s="10">
        <f>MIN(C2:C11)</f>
        <v>37</v>
      </c>
      <c r="C21" s="5">
        <f>QUARTILE(C2:C11,1)</f>
        <v>37.25</v>
      </c>
      <c r="D21" s="9">
        <f>QUARTILE(C2:C11,2)</f>
        <v>38</v>
      </c>
      <c r="E21" s="9">
        <f>QUARTILE(C2:C11,3)</f>
        <v>38</v>
      </c>
      <c r="F21" s="10">
        <f>MAX(C2:C11)</f>
        <v>38</v>
      </c>
      <c r="G21" s="5">
        <f>STDEV(C2:C11)</f>
        <v>0.4830458915</v>
      </c>
      <c r="H21" s="5">
        <f>AVERAGE(C2:C11)</f>
        <v>37.7</v>
      </c>
      <c r="I21" s="4"/>
      <c r="J21" s="4"/>
      <c r="K21" s="4"/>
      <c r="L21" s="4"/>
    </row>
    <row r="22" ht="15.75" customHeight="1">
      <c r="A22" s="3" t="s">
        <v>63</v>
      </c>
      <c r="B22" s="4">
        <f>MIN(S2:S11)</f>
        <v>139</v>
      </c>
      <c r="C22" s="4">
        <f>QUARTILE(S2:S11,1)</f>
        <v>140</v>
      </c>
      <c r="D22" s="4">
        <f>QUARTILE(S2:S11,2)</f>
        <v>140</v>
      </c>
      <c r="E22" s="4">
        <f>QUARTILE(S2:S11,3)</f>
        <v>140</v>
      </c>
      <c r="F22" s="4">
        <f>MAX(S2:S11)</f>
        <v>140</v>
      </c>
      <c r="G22" s="4">
        <f>STDEV(S2:S11)</f>
        <v>0.4216370214</v>
      </c>
      <c r="H22" s="4">
        <f>AVERAGE(S2:S11)</f>
        <v>139.8</v>
      </c>
      <c r="I22" s="4"/>
      <c r="J22" s="4"/>
      <c r="K22" s="4"/>
      <c r="L22" s="4"/>
    </row>
    <row r="23" ht="15.75" customHeight="1">
      <c r="A23" s="4" t="s">
        <v>64</v>
      </c>
      <c r="B23" s="4">
        <f>MIN(AI2:AI11)</f>
        <v>83</v>
      </c>
      <c r="C23" s="4">
        <f>QUARTILE(AI2:AI11,1)</f>
        <v>84.25</v>
      </c>
      <c r="D23" s="4">
        <f>QUARTILE(AI2:AI11,2)</f>
        <v>86</v>
      </c>
      <c r="E23" s="4">
        <f>QUARTILE(AI2:AI11,3)</f>
        <v>86</v>
      </c>
      <c r="F23" s="4">
        <f>MAX(AI2:AI11)</f>
        <v>86</v>
      </c>
      <c r="G23" s="4">
        <f>STDEV(AI2:AI11)</f>
        <v>1.286683938</v>
      </c>
      <c r="H23" s="4">
        <f>AVERAGE(AI2:AI11)</f>
        <v>85.1</v>
      </c>
      <c r="I23" s="4"/>
      <c r="J23" s="4"/>
      <c r="K23" s="4"/>
      <c r="L23" s="4"/>
    </row>
    <row r="24" ht="15.75" customHeight="1">
      <c r="A24" s="3" t="s">
        <v>65</v>
      </c>
      <c r="B24" s="3">
        <f>MIN(D2:D11)</f>
        <v>38</v>
      </c>
      <c r="C24" s="5">
        <f>QUARTILE(D2:D11,1)</f>
        <v>38</v>
      </c>
      <c r="D24" s="5">
        <f>QUARTILE(D2:D11,2)</f>
        <v>38.5</v>
      </c>
      <c r="E24" s="5">
        <f>QUARTILE(D2:D11,3)</f>
        <v>39</v>
      </c>
      <c r="F24" s="4">
        <f>MAX(D2:D11)</f>
        <v>39</v>
      </c>
      <c r="G24" s="5">
        <f>STDEV(D2:D11)</f>
        <v>0.5270462767</v>
      </c>
      <c r="H24" s="5">
        <f>AVERAGE(D2:D11)</f>
        <v>38.5</v>
      </c>
      <c r="I24" s="4"/>
      <c r="J24" s="4"/>
      <c r="K24" s="4"/>
      <c r="L24" s="4"/>
    </row>
    <row r="25" ht="15.75" customHeight="1">
      <c r="A25" s="3" t="s">
        <v>66</v>
      </c>
      <c r="B25" s="4">
        <f>MIN(T2:T11)</f>
        <v>167</v>
      </c>
      <c r="C25" s="4">
        <f>QUARTILE(T2:T11,1)</f>
        <v>168</v>
      </c>
      <c r="D25" s="4">
        <f>QUARTILE(T2:T11,2)</f>
        <v>168</v>
      </c>
      <c r="E25" s="4">
        <f>QUARTILE(T2:T11,3)</f>
        <v>168</v>
      </c>
      <c r="F25" s="4">
        <f>MAX(T2:T11)</f>
        <v>169</v>
      </c>
      <c r="G25" s="4">
        <f>STDEV(T2:T11)</f>
        <v>0.5676462122</v>
      </c>
      <c r="H25" s="4">
        <f>AVERAGE(T2:T11)</f>
        <v>167.9</v>
      </c>
      <c r="I25" s="4"/>
      <c r="J25" s="4"/>
      <c r="K25" s="4"/>
      <c r="L25" s="4"/>
    </row>
    <row r="26" ht="15.75" customHeight="1">
      <c r="A26" s="4" t="s">
        <v>67</v>
      </c>
      <c r="B26" s="4">
        <f>MIN(AJ2:AJ11)</f>
        <v>83</v>
      </c>
      <c r="C26" s="4">
        <f>QUARTILE(AJ2:AJ11,1)</f>
        <v>84.25</v>
      </c>
      <c r="D26" s="4">
        <f>QUARTILE(AJ2:AJ11,2)</f>
        <v>86</v>
      </c>
      <c r="E26" s="4">
        <f>QUARTILE(AJ2:AJ11,3)</f>
        <v>86</v>
      </c>
      <c r="F26" s="4">
        <f>MAX(AJ2:AJ11)</f>
        <v>86</v>
      </c>
      <c r="G26" s="4">
        <f>STDEV(AJ2:AJ11)</f>
        <v>1.286683938</v>
      </c>
      <c r="H26" s="4">
        <f>AVERAGE(AJ2:AJ11)</f>
        <v>85.1</v>
      </c>
      <c r="I26" s="4"/>
      <c r="J26" s="4"/>
      <c r="K26" s="4"/>
      <c r="L26" s="4"/>
    </row>
    <row r="27" ht="15.75" customHeight="1">
      <c r="A27" s="3" t="s">
        <v>68</v>
      </c>
      <c r="B27" s="3">
        <f>MIN(E2:E11)</f>
        <v>60</v>
      </c>
      <c r="C27" s="5">
        <f>QUARTILE(E2:E11,1)</f>
        <v>60</v>
      </c>
      <c r="D27" s="5">
        <f>QUARTILE(E2:E11,2)</f>
        <v>60</v>
      </c>
      <c r="E27" s="5">
        <f>QUARTILE(E2:E11,3)</f>
        <v>61</v>
      </c>
      <c r="F27" s="3">
        <f>MAX(E2:E11)</f>
        <v>61</v>
      </c>
      <c r="G27" s="5">
        <f>STDEV(E2:E11)</f>
        <v>0.5163977795</v>
      </c>
      <c r="H27" s="5">
        <f>AVERAGE(E2:E11)</f>
        <v>60.4</v>
      </c>
      <c r="I27" s="4"/>
      <c r="J27" s="4"/>
      <c r="K27" s="4"/>
      <c r="L27" s="4"/>
    </row>
    <row r="28" ht="15.75" customHeight="1">
      <c r="A28" s="3" t="s">
        <v>69</v>
      </c>
      <c r="B28" s="4">
        <f>MIN(U2:U11)</f>
        <v>141</v>
      </c>
      <c r="C28" s="4">
        <f>QUARTILE(U2:U11,1)</f>
        <v>141</v>
      </c>
      <c r="D28" s="4">
        <f>QUARTILE(U2:U11,2)</f>
        <v>141</v>
      </c>
      <c r="E28" s="4">
        <f>QUARTILE(U2:U11,3)</f>
        <v>141</v>
      </c>
      <c r="F28" s="4">
        <f>MAX(U2:U11)</f>
        <v>141</v>
      </c>
      <c r="G28" s="4">
        <f>STDEV(U2:U11)</f>
        <v>0</v>
      </c>
      <c r="H28" s="4">
        <f>AVERAGE(U2:U11)</f>
        <v>141</v>
      </c>
      <c r="I28" s="4"/>
      <c r="J28" s="4"/>
      <c r="K28" s="4"/>
      <c r="L28" s="4"/>
    </row>
    <row r="29" ht="15.75" customHeight="1">
      <c r="A29" s="4" t="s">
        <v>70</v>
      </c>
      <c r="B29" s="4">
        <f>MIN(AK2:AK11)</f>
        <v>142</v>
      </c>
      <c r="C29" s="4">
        <f>QUARTILE(AK2:AK11,1)</f>
        <v>142</v>
      </c>
      <c r="D29" s="4">
        <f>QUARTILE(AK2:AK11,2)</f>
        <v>142</v>
      </c>
      <c r="E29" s="4">
        <f>QUARTILE(AK2:AK11,3)</f>
        <v>142.75</v>
      </c>
      <c r="F29" s="4">
        <f>MAX(AK2:AK11)</f>
        <v>143</v>
      </c>
      <c r="G29" s="4">
        <f>STDEV(AK2:AK11)</f>
        <v>0.4830458915</v>
      </c>
      <c r="H29" s="4">
        <f>AVERAGE(AK2:AK11)</f>
        <v>142.3</v>
      </c>
      <c r="I29" s="4"/>
      <c r="J29" s="4"/>
      <c r="K29" s="4"/>
      <c r="L29" s="4"/>
    </row>
    <row r="30" ht="15.75" customHeight="1">
      <c r="A30" s="3" t="s">
        <v>71</v>
      </c>
      <c r="B30" s="3">
        <f>MIN(F2:F11)</f>
        <v>61</v>
      </c>
      <c r="C30" s="5">
        <f>QUARTILE(F2:F11,1)</f>
        <v>61</v>
      </c>
      <c r="D30" s="5">
        <f>QUARTILE(F2:F11,2)</f>
        <v>61</v>
      </c>
      <c r="E30" s="5">
        <f>QUARTILE(F2:F11,3)</f>
        <v>61</v>
      </c>
      <c r="F30" s="3">
        <f>MAX(F2:F11)</f>
        <v>62</v>
      </c>
      <c r="G30" s="5">
        <f>STDEV(F2:F11)</f>
        <v>0.316227766</v>
      </c>
      <c r="H30" s="5">
        <f>AVERAGE(F2:F11)</f>
        <v>61.1</v>
      </c>
      <c r="I30" s="4"/>
      <c r="J30" s="4"/>
      <c r="K30" s="4"/>
      <c r="L30" s="4"/>
    </row>
    <row r="31" ht="15.75" customHeight="1">
      <c r="A31" s="3" t="s">
        <v>72</v>
      </c>
      <c r="B31" s="4">
        <f>MIN(V2:V11)</f>
        <v>169</v>
      </c>
      <c r="C31" s="4">
        <f>QUARTILE(V2:V11,1)</f>
        <v>169</v>
      </c>
      <c r="D31" s="4">
        <f>QUARTILE(V2:V11,2)</f>
        <v>169</v>
      </c>
      <c r="E31" s="4">
        <f>QUARTILE(V2:V11,3)</f>
        <v>169</v>
      </c>
      <c r="F31" s="4">
        <f>MAX(V2:V11)</f>
        <v>169</v>
      </c>
      <c r="G31" s="4">
        <f>STDEV(V2:V11)</f>
        <v>0</v>
      </c>
      <c r="H31" s="4">
        <f>AVERAGE(V2:V11)</f>
        <v>169</v>
      </c>
      <c r="I31" s="4"/>
      <c r="J31" s="4"/>
      <c r="K31" s="4"/>
      <c r="L31" s="4"/>
    </row>
    <row r="32" ht="15.75" customHeight="1">
      <c r="A32" s="4" t="s">
        <v>73</v>
      </c>
      <c r="B32" s="4">
        <f>MIN(AL2:AL11)</f>
        <v>142</v>
      </c>
      <c r="C32" s="4">
        <f>QUARTILE(AL2:AL11,1)</f>
        <v>142</v>
      </c>
      <c r="D32" s="4">
        <f>QUARTILE(AL2:AL11,2)</f>
        <v>142</v>
      </c>
      <c r="E32" s="4">
        <f>QUARTILE(AL2:AL11,3)</f>
        <v>142</v>
      </c>
      <c r="F32" s="4">
        <f>MAX(AL2:AL11)</f>
        <v>143</v>
      </c>
      <c r="G32" s="4">
        <f>STDEV(AL2:AL11)</f>
        <v>0.4216370214</v>
      </c>
      <c r="H32" s="4">
        <f>AVERAGE(AL2:AL11)</f>
        <v>142.2</v>
      </c>
      <c r="I32" s="4"/>
      <c r="J32" s="4"/>
      <c r="K32" s="4"/>
      <c r="L32" s="4"/>
    </row>
    <row r="33" ht="15.75" customHeight="1">
      <c r="A33" s="3" t="s">
        <v>74</v>
      </c>
      <c r="B33" s="3">
        <f>MIN(G2:G11)</f>
        <v>63</v>
      </c>
      <c r="C33" s="5">
        <f>QUARTILE(G2:G11,1)</f>
        <v>63</v>
      </c>
      <c r="D33" s="5">
        <f>QUARTILE(G2:G11,2)</f>
        <v>63</v>
      </c>
      <c r="E33" s="5">
        <f>QUARTILE(G2:G11,3)</f>
        <v>63</v>
      </c>
      <c r="F33" s="3">
        <f>MAX(G2:G11)</f>
        <v>64</v>
      </c>
      <c r="G33" s="5">
        <f>STDEV(G2:G11)</f>
        <v>0.4216370214</v>
      </c>
      <c r="H33" s="5">
        <f>AVERAGE(G2:G11)</f>
        <v>63.2</v>
      </c>
      <c r="I33" s="4"/>
      <c r="J33" s="4"/>
      <c r="K33" s="4"/>
      <c r="L33" s="4"/>
    </row>
    <row r="34" ht="15.75" customHeight="1">
      <c r="A34" s="3" t="s">
        <v>75</v>
      </c>
      <c r="B34" s="4">
        <f>MIN(W2:W11)</f>
        <v>250</v>
      </c>
      <c r="C34" s="4">
        <f>QUARTILE(W2:W11,1)</f>
        <v>250</v>
      </c>
      <c r="D34" s="4">
        <f>QUARTILE(W2:W11,2)</f>
        <v>250</v>
      </c>
      <c r="E34" s="4">
        <f>QUARTILE(W2:W11,3)</f>
        <v>250</v>
      </c>
      <c r="F34" s="4">
        <f>MAX(W2:W11)</f>
        <v>251</v>
      </c>
      <c r="G34" s="4">
        <f>STDEV(W2:W11)</f>
        <v>0.316227766</v>
      </c>
      <c r="H34" s="4">
        <f>AVERAGE(W2:W11)</f>
        <v>250.1</v>
      </c>
      <c r="I34" s="4"/>
      <c r="J34" s="4"/>
      <c r="K34" s="4"/>
      <c r="L34" s="4"/>
    </row>
    <row r="35" ht="15.75" customHeight="1">
      <c r="A35" s="4" t="s">
        <v>76</v>
      </c>
      <c r="B35" s="4">
        <f>MIN(AM2:AM11)</f>
        <v>141</v>
      </c>
      <c r="C35" s="4">
        <f>QUARTILE(AM2:AM11,1)</f>
        <v>141</v>
      </c>
      <c r="D35" s="4">
        <f>QUARTILE(AM2:AM11,2)</f>
        <v>141</v>
      </c>
      <c r="E35" s="4">
        <f>QUARTILE(AM2:AM11,3)</f>
        <v>141.75</v>
      </c>
      <c r="F35" s="4">
        <f>MAX(AM2:AM11)</f>
        <v>142</v>
      </c>
      <c r="G35" s="4">
        <f>STDEV(AM2:AM11)</f>
        <v>0.4830458915</v>
      </c>
      <c r="H35" s="4">
        <f>AVERAGE(AM2:AM11)</f>
        <v>141.3</v>
      </c>
      <c r="I35" s="4"/>
      <c r="J35" s="4"/>
      <c r="K35" s="4"/>
      <c r="L35" s="4"/>
    </row>
    <row r="36" ht="15.75" customHeight="1">
      <c r="A36" s="3" t="s">
        <v>77</v>
      </c>
      <c r="B36" s="3">
        <f>MIN(H2:H11)</f>
        <v>64</v>
      </c>
      <c r="C36" s="5">
        <f>QUARTILE(H2:H11,1)</f>
        <v>64</v>
      </c>
      <c r="D36" s="5">
        <f>QUARTILE(H2:H11,2)</f>
        <v>64</v>
      </c>
      <c r="E36" s="5">
        <f>QUARTILE(H2:H11,3)</f>
        <v>64</v>
      </c>
      <c r="F36" s="4">
        <f>MAX(H2:H11)</f>
        <v>64</v>
      </c>
      <c r="G36" s="5">
        <f>STDEV(H2:H11)</f>
        <v>0</v>
      </c>
      <c r="H36" s="5">
        <f>AVERAGE(H2:H11)</f>
        <v>64</v>
      </c>
      <c r="I36" s="4"/>
      <c r="J36" s="4"/>
      <c r="K36" s="4"/>
      <c r="L36" s="4"/>
    </row>
    <row r="37" ht="15.75" customHeight="1">
      <c r="A37" s="3" t="s">
        <v>78</v>
      </c>
      <c r="B37" s="4">
        <f>MIN(X2:X11)</f>
        <v>278</v>
      </c>
      <c r="C37" s="4">
        <f>QUARTILE(X2:X11,1)</f>
        <v>278</v>
      </c>
      <c r="D37" s="4">
        <f>QUARTILE(X2:X11,2)</f>
        <v>278.5</v>
      </c>
      <c r="E37" s="4">
        <f>QUARTILE(X2:X11,3)</f>
        <v>279</v>
      </c>
      <c r="F37" s="4">
        <f>MAX(X2:X11)</f>
        <v>280</v>
      </c>
      <c r="G37" s="4">
        <f>STDEV(X2:X11)</f>
        <v>0.6992058988</v>
      </c>
      <c r="H37" s="4">
        <f>AVERAGE(X2:X11)</f>
        <v>278.6</v>
      </c>
      <c r="I37" s="4"/>
      <c r="J37" s="4"/>
      <c r="K37" s="4"/>
      <c r="L37" s="4"/>
    </row>
    <row r="38" ht="15.75" customHeight="1">
      <c r="A38" s="4" t="s">
        <v>79</v>
      </c>
      <c r="B38" s="4">
        <f>MIN(AN2:AN11)</f>
        <v>138</v>
      </c>
      <c r="C38" s="4">
        <f>QUARTILE(AN2:AN11,1)</f>
        <v>138.75</v>
      </c>
      <c r="D38" s="4">
        <f>QUARTILE(AN2:AN11,2)</f>
        <v>141</v>
      </c>
      <c r="E38" s="4">
        <f>QUARTILE(AN2:AN11,3)</f>
        <v>141</v>
      </c>
      <c r="F38" s="4">
        <f>MAX(AN2:AN11)</f>
        <v>142</v>
      </c>
      <c r="G38" s="4">
        <f>STDEV(AN2:AN11)</f>
        <v>1.636391694</v>
      </c>
      <c r="H38" s="4">
        <f>AVERAGE(AN2:AN11)</f>
        <v>140.3</v>
      </c>
      <c r="I38" s="4"/>
      <c r="J38" s="4"/>
      <c r="K38" s="4"/>
      <c r="L38" s="4"/>
    </row>
    <row r="39" ht="15.75" customHeight="1">
      <c r="A39" s="3" t="s">
        <v>80</v>
      </c>
      <c r="B39" s="3">
        <f>MIN(I2:I11)</f>
        <v>96</v>
      </c>
      <c r="C39" s="5">
        <f>QUARTILE(I2:I11,1)</f>
        <v>96</v>
      </c>
      <c r="D39" s="5">
        <f>QUARTILE(I2:I11,2)</f>
        <v>96</v>
      </c>
      <c r="E39" s="5">
        <f>QUARTILE(I2:I11,3)</f>
        <v>96</v>
      </c>
      <c r="F39" s="4">
        <f>MAX(I2:I11)</f>
        <v>97</v>
      </c>
      <c r="G39" s="5">
        <f>STDEV(I2:I11)</f>
        <v>0.4216370214</v>
      </c>
      <c r="H39" s="5">
        <f>AVERAGE(I2:I11)</f>
        <v>96.2</v>
      </c>
      <c r="I39" s="4"/>
      <c r="J39" s="4"/>
      <c r="K39" s="4"/>
      <c r="L39" s="4"/>
    </row>
    <row r="40" ht="15.75" customHeight="1">
      <c r="A40" s="3" t="s">
        <v>81</v>
      </c>
      <c r="B40" s="4">
        <f>MIN(Y2:Y11)</f>
        <v>224</v>
      </c>
      <c r="C40" s="4">
        <f>QUARTILE(Y2:Y11,1)</f>
        <v>224.25</v>
      </c>
      <c r="D40" s="4">
        <f>QUARTILE(Y2:Y11,2)</f>
        <v>225</v>
      </c>
      <c r="E40" s="4">
        <f>QUARTILE(Y2:Y11,3)</f>
        <v>225</v>
      </c>
      <c r="F40" s="4">
        <f>MAX(Y2:Y11)</f>
        <v>225</v>
      </c>
      <c r="G40" s="4">
        <f>STDEV(Y2:Y11)</f>
        <v>0.4830458915</v>
      </c>
      <c r="H40" s="4">
        <f>AVERAGE(Y2:Y11)</f>
        <v>224.7</v>
      </c>
      <c r="I40" s="4"/>
      <c r="J40" s="4"/>
      <c r="K40" s="4"/>
      <c r="L40" s="4"/>
    </row>
    <row r="41" ht="15.75" customHeight="1">
      <c r="A41" s="4" t="s">
        <v>82</v>
      </c>
      <c r="B41" s="4">
        <f>MIN(AO2:AO11)</f>
        <v>226</v>
      </c>
      <c r="C41" s="4">
        <f>QUARTILE(AO2:AO11,1)</f>
        <v>226</v>
      </c>
      <c r="D41" s="4">
        <f>QUARTILE(AO2:AO11,2)</f>
        <v>226.5</v>
      </c>
      <c r="E41" s="4">
        <f>QUARTILE(AO2:AO11,3)</f>
        <v>227</v>
      </c>
      <c r="F41" s="4">
        <f>MAX(AO2:AO11)</f>
        <v>227</v>
      </c>
      <c r="G41" s="4">
        <f>STDEV(AO2:AO11)</f>
        <v>0.5270462767</v>
      </c>
      <c r="H41" s="4">
        <f>AVERAGE(AO2:AO11)</f>
        <v>226.5</v>
      </c>
      <c r="I41" s="4"/>
      <c r="J41" s="4"/>
      <c r="K41" s="4"/>
      <c r="L41" s="4"/>
    </row>
    <row r="42" ht="15.75" customHeight="1">
      <c r="A42" s="3" t="s">
        <v>83</v>
      </c>
      <c r="B42" s="3">
        <f>MIN(J2:J11)</f>
        <v>97</v>
      </c>
      <c r="C42" s="5">
        <f>QUARTILE(J2:J11,1)</f>
        <v>97</v>
      </c>
      <c r="D42" s="5">
        <f>QUARTILE(J2:J11,2)</f>
        <v>98</v>
      </c>
      <c r="E42" s="5">
        <f>QUARTILE(J2:J11,3)</f>
        <v>98</v>
      </c>
      <c r="F42" s="4">
        <f>MAX(J2:J11)</f>
        <v>98</v>
      </c>
      <c r="G42" s="5">
        <f>STDEV(J2:J11)</f>
        <v>0.5163977795</v>
      </c>
      <c r="H42" s="5">
        <f>AVERAGE(J2:J11)</f>
        <v>97.6</v>
      </c>
      <c r="I42" s="4"/>
      <c r="J42" s="4"/>
      <c r="K42" s="4"/>
      <c r="L42" s="4"/>
    </row>
    <row r="43" ht="15.75" customHeight="1">
      <c r="A43" s="3" t="s">
        <v>84</v>
      </c>
      <c r="B43" s="4">
        <f>MIN(Z2:Z11)</f>
        <v>280</v>
      </c>
      <c r="C43" s="4">
        <f>QUARTILE(Z2:Z11,1)</f>
        <v>280</v>
      </c>
      <c r="D43" s="4">
        <f>QUARTILE(Z2:Z11,2)</f>
        <v>280</v>
      </c>
      <c r="E43" s="4">
        <f>QUARTILE(Z2:Z11,3)</f>
        <v>281</v>
      </c>
      <c r="F43" s="4">
        <f>MAX(Z2:Z11)</f>
        <v>282</v>
      </c>
      <c r="G43" s="4">
        <f>STDEV(Z2:Z11)</f>
        <v>0.7071067812</v>
      </c>
      <c r="H43" s="4">
        <f>AVERAGE(Z2:Z11)</f>
        <v>280.5</v>
      </c>
      <c r="I43" s="4"/>
      <c r="J43" s="4"/>
      <c r="K43" s="4"/>
      <c r="L43" s="4"/>
    </row>
    <row r="44" ht="15.75" customHeight="1">
      <c r="A44" s="4" t="s">
        <v>85</v>
      </c>
      <c r="B44" s="4">
        <f>MIN(AP2:AP11)</f>
        <v>225</v>
      </c>
      <c r="C44" s="4">
        <f>QUARTILE(AP2:AP11,1)</f>
        <v>225</v>
      </c>
      <c r="D44" s="4">
        <f>QUARTILE(AP2:AP11,2)</f>
        <v>225.5</v>
      </c>
      <c r="E44" s="4">
        <f>QUARTILE(AP2:AP11,3)</f>
        <v>226</v>
      </c>
      <c r="F44" s="4">
        <f>MAX(AP2:AP11)</f>
        <v>227</v>
      </c>
      <c r="G44" s="4">
        <f>STDEV(AP2:AP11)</f>
        <v>0.6992058988</v>
      </c>
      <c r="H44" s="4">
        <f>AVERAGE(AP2:AP11)</f>
        <v>225.6</v>
      </c>
      <c r="I44" s="4"/>
      <c r="J44" s="4"/>
      <c r="K44" s="4"/>
      <c r="L44" s="4"/>
    </row>
    <row r="45" ht="15.75" customHeight="1">
      <c r="A45" s="3" t="s">
        <v>86</v>
      </c>
      <c r="B45" s="4">
        <f>MIN(K2:K11)</f>
        <v>100</v>
      </c>
      <c r="C45" s="5">
        <f>QUARTILE(K2:K11,1)</f>
        <v>100</v>
      </c>
      <c r="D45" s="5">
        <f>QUARTILE(K2:K11,2)</f>
        <v>100.5</v>
      </c>
      <c r="E45" s="5">
        <f>QUARTILE(K2:K11,3)</f>
        <v>101</v>
      </c>
      <c r="F45" s="4">
        <f>MAX(K2:K11)</f>
        <v>101</v>
      </c>
      <c r="G45" s="5">
        <f>STDEV(K2:K11)</f>
        <v>0.5270462767</v>
      </c>
      <c r="H45" s="5">
        <f>AVERAGE(K2:K11)</f>
        <v>100.5</v>
      </c>
      <c r="I45" s="4"/>
      <c r="J45" s="4"/>
      <c r="K45" s="4"/>
      <c r="L45" s="4"/>
    </row>
    <row r="46" ht="15.75" customHeight="1">
      <c r="A46" s="3" t="s">
        <v>87</v>
      </c>
      <c r="B46" s="4">
        <f>MIN(AA2:AA11)</f>
        <v>383</v>
      </c>
      <c r="C46" s="4">
        <f>QUARTILE(AA2:AA11,1)</f>
        <v>383.25</v>
      </c>
      <c r="D46" s="4">
        <f>QUARTILE(AA2:AA11,2)</f>
        <v>384</v>
      </c>
      <c r="E46" s="4">
        <f>QUARTILE(AA2:AA11,3)</f>
        <v>385.75</v>
      </c>
      <c r="F46" s="4">
        <f>MAX(AA2:AA11)</f>
        <v>388</v>
      </c>
      <c r="G46" s="4">
        <f>STDEV(AA2:AA11)</f>
        <v>1.932183566</v>
      </c>
      <c r="H46" s="4">
        <f>AVERAGE(AA2:AA11)</f>
        <v>384.8</v>
      </c>
      <c r="I46" s="4"/>
      <c r="J46" s="4"/>
      <c r="K46" s="4"/>
      <c r="L46" s="4"/>
    </row>
    <row r="47" ht="15.75" customHeight="1">
      <c r="A47" s="4" t="s">
        <v>88</v>
      </c>
      <c r="B47" s="4">
        <f>MIN(AQ2:AQ11)</f>
        <v>224</v>
      </c>
      <c r="C47" s="4">
        <f>QUARTILE(AQ2:AQ11,1)</f>
        <v>224.25</v>
      </c>
      <c r="D47" s="4">
        <f>QUARTILE(AQ2:AQ11,2)</f>
        <v>225</v>
      </c>
      <c r="E47" s="4">
        <f>QUARTILE(AQ2:AQ11,3)</f>
        <v>226</v>
      </c>
      <c r="F47" s="4">
        <f>MAX(AQ2:AQ11)</f>
        <v>226</v>
      </c>
      <c r="G47" s="4">
        <f>STDEV(AQ2:AQ11)</f>
        <v>0.8755950358</v>
      </c>
      <c r="H47" s="4">
        <f>AVERAGE(AQ2:AQ11)</f>
        <v>225.1</v>
      </c>
      <c r="I47" s="4"/>
      <c r="J47" s="4"/>
      <c r="K47" s="4"/>
      <c r="L47" s="4"/>
    </row>
    <row r="48" ht="15.75" customHeight="1">
      <c r="A48" s="3" t="s">
        <v>89</v>
      </c>
      <c r="B48" s="3">
        <f>MIN(L2:L11)</f>
        <v>101</v>
      </c>
      <c r="C48" s="5">
        <f>QUARTILE(L2:L11,1)</f>
        <v>102</v>
      </c>
      <c r="D48" s="5">
        <f>QUARTILE(L2:L11,2)</f>
        <v>102</v>
      </c>
      <c r="E48" s="5">
        <f>QUARTILE(L2:L11,3)</f>
        <v>102</v>
      </c>
      <c r="F48" s="3">
        <f>MAX(L2:L11)</f>
        <v>102</v>
      </c>
      <c r="G48" s="5">
        <f>STDEV(L2:L11)</f>
        <v>0.4216370214</v>
      </c>
      <c r="H48" s="5">
        <f>AVERAGE(L2:L11)</f>
        <v>101.8</v>
      </c>
      <c r="I48" s="4"/>
      <c r="J48" s="4"/>
      <c r="K48" s="4"/>
      <c r="L48" s="4"/>
    </row>
    <row r="49" ht="15.75" customHeight="1">
      <c r="A49" s="3" t="s">
        <v>90</v>
      </c>
      <c r="B49" s="4">
        <f>MIN(AB2:AB11)</f>
        <v>437</v>
      </c>
      <c r="C49" s="4">
        <f>QUARTILE(AB2:AB11,1)</f>
        <v>438.25</v>
      </c>
      <c r="D49" s="4">
        <f>QUARTILE(AB2:AB11,2)</f>
        <v>439</v>
      </c>
      <c r="E49" s="4">
        <f>QUARTILE(AB2:AB11,3)</f>
        <v>442</v>
      </c>
      <c r="F49" s="4">
        <f>MAX(AB2:AB11)</f>
        <v>445</v>
      </c>
      <c r="G49" s="4">
        <f>STDEV(AB2:AB11)</f>
        <v>2.806737925</v>
      </c>
      <c r="H49" s="4">
        <f>AVERAGE(AB2:AB11)</f>
        <v>440.1</v>
      </c>
      <c r="I49" s="4"/>
      <c r="J49" s="4"/>
      <c r="K49" s="4"/>
      <c r="L49" s="4"/>
    </row>
    <row r="50" ht="15.75" customHeight="1">
      <c r="A50" s="4" t="s">
        <v>91</v>
      </c>
      <c r="B50" s="4">
        <f>MIN(AR2:AR11)</f>
        <v>218</v>
      </c>
      <c r="C50" s="4">
        <f>QUARTILE(AR2:AR11,1)</f>
        <v>223.25</v>
      </c>
      <c r="D50" s="4">
        <f>QUARTILE(AR2:AR11,2)</f>
        <v>224</v>
      </c>
      <c r="E50" s="4">
        <f>QUARTILE(AR2:AR11,3)</f>
        <v>224.75</v>
      </c>
      <c r="F50" s="4">
        <f>MAX(AR2:AR11)</f>
        <v>225</v>
      </c>
      <c r="G50" s="4">
        <f>STDEV(AR2:AR11)</f>
        <v>2.213594362</v>
      </c>
      <c r="H50" s="4">
        <f>AVERAGE(AR2:AR11)</f>
        <v>223.3</v>
      </c>
      <c r="I50" s="4"/>
      <c r="J50" s="4"/>
      <c r="K50" s="4"/>
      <c r="L50" s="4"/>
    </row>
    <row r="51" ht="15.75" customHeight="1">
      <c r="A51" s="4" t="s">
        <v>92</v>
      </c>
      <c r="B51" s="7">
        <f>MIN(M2:M11)</f>
        <v>60</v>
      </c>
      <c r="C51" s="8">
        <f>QUARTILE(M2:M11,1)</f>
        <v>60</v>
      </c>
      <c r="D51" s="4">
        <f>QUARTILE(M2:M11,2)</f>
        <v>60</v>
      </c>
      <c r="E51" s="4">
        <f>QUARTILE(M2:M11,3)</f>
        <v>61</v>
      </c>
      <c r="F51" s="4">
        <f>MAX(M2:M11)</f>
        <v>61</v>
      </c>
      <c r="G51" s="4">
        <f>STDEV(M2:M11)</f>
        <v>0.5163977795</v>
      </c>
      <c r="H51" s="4">
        <f>AVERAGE(M2:M11)</f>
        <v>60.4</v>
      </c>
      <c r="I51" s="4"/>
      <c r="J51" s="4"/>
      <c r="K51" s="4"/>
      <c r="L51" s="4"/>
    </row>
    <row r="52" ht="15.75" customHeight="1">
      <c r="A52" s="4" t="s">
        <v>93</v>
      </c>
      <c r="B52" s="4">
        <f>MIN(AC2:AC11)</f>
        <v>140</v>
      </c>
      <c r="C52" s="4">
        <f>QUARTILE(AC2:AC11,1)</f>
        <v>141</v>
      </c>
      <c r="D52" s="4">
        <f>QUARTILE(AC2:AC11,2)</f>
        <v>141</v>
      </c>
      <c r="E52" s="4">
        <f>QUARTILE(AC2:AC11,3)</f>
        <v>141</v>
      </c>
      <c r="F52" s="4">
        <f>MAX(AC2:AC11)</f>
        <v>141</v>
      </c>
      <c r="G52" s="4">
        <f>STDEV(AC2:AC11)</f>
        <v>0.4216370214</v>
      </c>
      <c r="H52" s="4">
        <f>AVERAGE(AC2:AC11)</f>
        <v>140.8</v>
      </c>
      <c r="I52" s="4"/>
      <c r="J52" s="4"/>
      <c r="K52" s="4"/>
      <c r="L52" s="4"/>
    </row>
    <row r="53" ht="15.75" customHeight="1">
      <c r="A53" s="4" t="s">
        <v>94</v>
      </c>
      <c r="B53" s="4">
        <f>MIN(AS2:AS11)</f>
        <v>141</v>
      </c>
      <c r="C53" s="4">
        <f>QUARTILE(AS2:AS11,1)</f>
        <v>142</v>
      </c>
      <c r="D53" s="4">
        <f>QUARTILE(AS2:AS11,2)</f>
        <v>142</v>
      </c>
      <c r="E53" s="4">
        <f>QUARTILE(AS2:AS11,3)</f>
        <v>142</v>
      </c>
      <c r="F53" s="4">
        <f>MAX(AS2:AS11)</f>
        <v>143</v>
      </c>
      <c r="G53" s="4">
        <f>STDEV(AS2:AS11)</f>
        <v>0.5676462122</v>
      </c>
      <c r="H53" s="4">
        <f>AVERAGE(AS2:AS11)</f>
        <v>142.1</v>
      </c>
      <c r="I53" s="4"/>
      <c r="J53" s="4"/>
      <c r="K53" s="4"/>
      <c r="L53" s="4"/>
    </row>
    <row r="54" ht="15.75" customHeight="1">
      <c r="A54" s="4" t="s">
        <v>95</v>
      </c>
      <c r="B54" s="7">
        <f>MIN(N2:N11)</f>
        <v>61</v>
      </c>
      <c r="C54" s="8">
        <f>QUARTILE(N2:N11,1)</f>
        <v>61.25</v>
      </c>
      <c r="D54" s="4">
        <f>QUARTILE(N2:N11,2)</f>
        <v>62</v>
      </c>
      <c r="E54" s="4">
        <f>QUARTILE(N2:N11,3)</f>
        <v>62</v>
      </c>
      <c r="F54" s="4">
        <f>MAX(N2:N11)</f>
        <v>62</v>
      </c>
      <c r="G54" s="4">
        <f>STDEV(N2:N11)</f>
        <v>0.4830458915</v>
      </c>
      <c r="H54" s="4">
        <f>AVERAGE(N2:N11)</f>
        <v>61.7</v>
      </c>
      <c r="I54" s="4"/>
      <c r="J54" s="4"/>
      <c r="K54" s="4"/>
      <c r="L54" s="4"/>
    </row>
    <row r="55" ht="15.75" customHeight="1">
      <c r="A55" s="4" t="s">
        <v>96</v>
      </c>
      <c r="B55" s="4">
        <f>MIN(AD2:AD11)</f>
        <v>196</v>
      </c>
      <c r="C55" s="4">
        <f>QUARTILE(AD2:AD11,1)</f>
        <v>196</v>
      </c>
      <c r="D55" s="4">
        <f>QUARTILE(AD2:AD11,2)</f>
        <v>196</v>
      </c>
      <c r="E55" s="4">
        <f>QUARTILE(AD2:AD11,3)</f>
        <v>197</v>
      </c>
      <c r="F55" s="4">
        <f>MAX(AD2:AD11)</f>
        <v>197</v>
      </c>
      <c r="G55" s="4">
        <f>STDEV(AD2:AD11)</f>
        <v>0.5163977795</v>
      </c>
      <c r="H55" s="4">
        <f>AVERAGE(AD2:AD11)</f>
        <v>196.4</v>
      </c>
      <c r="I55" s="4"/>
      <c r="J55" s="4"/>
      <c r="K55" s="4"/>
      <c r="L55" s="4"/>
    </row>
    <row r="56" ht="15.75" customHeight="1">
      <c r="A56" s="4" t="s">
        <v>97</v>
      </c>
      <c r="B56" s="4">
        <f>MIN(AT2:AT11)</f>
        <v>137</v>
      </c>
      <c r="C56" s="4">
        <f>QUARTILE(AT2:AT11,1)</f>
        <v>140.25</v>
      </c>
      <c r="D56" s="4">
        <f>QUARTILE(AT2:AT11,2)</f>
        <v>141</v>
      </c>
      <c r="E56" s="4">
        <f>QUARTILE(AT2:AT11,3)</f>
        <v>141.75</v>
      </c>
      <c r="F56" s="4">
        <f>MAX(AT2:AT11)</f>
        <v>142</v>
      </c>
      <c r="G56" s="4">
        <f>STDEV(AT2:AT11)</f>
        <v>1.897366596</v>
      </c>
      <c r="H56" s="4">
        <f>AVERAGE(AT2:AT11)</f>
        <v>140.4</v>
      </c>
      <c r="I56" s="4"/>
      <c r="J56" s="4"/>
      <c r="K56" s="4"/>
      <c r="L56" s="4"/>
    </row>
    <row r="57" ht="15.75" customHeight="1">
      <c r="A57" s="4" t="s">
        <v>98</v>
      </c>
      <c r="B57" s="7">
        <f>MIN(O2:O11)</f>
        <v>62</v>
      </c>
      <c r="C57" s="8">
        <f>QUARTILE(O2:O11,1)</f>
        <v>62</v>
      </c>
      <c r="D57" s="4">
        <f>QUARTILE(O2:O11,2)</f>
        <v>62</v>
      </c>
      <c r="E57" s="4">
        <f>QUARTILE(O2:O11,3)</f>
        <v>63</v>
      </c>
      <c r="F57" s="4">
        <f>MAX(O2:O11)</f>
        <v>63</v>
      </c>
      <c r="G57" s="4">
        <f>STDEV(O2:O11)</f>
        <v>0.5163977795</v>
      </c>
      <c r="H57" s="4">
        <f>AVERAGE(O2:O11)</f>
        <v>62.4</v>
      </c>
      <c r="I57" s="4"/>
      <c r="J57" s="4"/>
      <c r="K57" s="4"/>
      <c r="L57" s="4"/>
    </row>
    <row r="58" ht="15.75" customHeight="1">
      <c r="A58" s="4" t="s">
        <v>99</v>
      </c>
      <c r="B58" s="4">
        <f>MIN(AE2:AE11)</f>
        <v>222</v>
      </c>
      <c r="C58" s="4">
        <f>QUARTILE(AE2:AE11,1)</f>
        <v>222.25</v>
      </c>
      <c r="D58" s="4">
        <f>QUARTILE(AE2:AE11,2)</f>
        <v>223</v>
      </c>
      <c r="E58" s="4">
        <f>QUARTILE(AE2:AE11,3)</f>
        <v>223</v>
      </c>
      <c r="F58" s="4">
        <f>MAX(AE2:AE11)</f>
        <v>223</v>
      </c>
      <c r="G58" s="4">
        <f>STDEV(AE2:AE11)</f>
        <v>0.4830458915</v>
      </c>
      <c r="H58" s="4">
        <f>AVERAGE(AE2:AE11)</f>
        <v>222.7</v>
      </c>
      <c r="I58" s="4"/>
      <c r="J58" s="4"/>
      <c r="K58" s="4"/>
      <c r="L58" s="4"/>
    </row>
    <row r="59" ht="15.75" customHeight="1">
      <c r="A59" s="4" t="s">
        <v>100</v>
      </c>
      <c r="B59" s="4">
        <f>MIN(AU2:AU11)</f>
        <v>141</v>
      </c>
      <c r="C59" s="4">
        <f>QUARTILE(AU2:AU11,1)</f>
        <v>141</v>
      </c>
      <c r="D59" s="4">
        <f>QUARTILE(AU2:AU11,2)</f>
        <v>141</v>
      </c>
      <c r="E59" s="4">
        <f>QUARTILE(AU2:AU11,3)</f>
        <v>142</v>
      </c>
      <c r="F59" s="4">
        <f>MAX(AU2:AU11)</f>
        <v>142</v>
      </c>
      <c r="G59" s="4">
        <f>STDEV(AU2:AU11)</f>
        <v>0.5163977795</v>
      </c>
      <c r="H59" s="4">
        <f>AVERAGE(AU2:AU11)</f>
        <v>141.4</v>
      </c>
      <c r="I59" s="4"/>
      <c r="J59" s="4"/>
      <c r="K59" s="4"/>
      <c r="L59" s="4"/>
    </row>
    <row r="60" ht="15.75" customHeight="1">
      <c r="A60" s="4" t="s">
        <v>101</v>
      </c>
      <c r="B60" s="7">
        <f>MIN(P2:P11)</f>
        <v>63</v>
      </c>
      <c r="C60" s="8">
        <f>QUARTILE(P2:P11,1)</f>
        <v>63.25</v>
      </c>
      <c r="D60" s="4">
        <f>QUARTILE(P2:P11,2)</f>
        <v>64</v>
      </c>
      <c r="E60" s="4">
        <f>QUARTILE(P2:P11,3)</f>
        <v>64</v>
      </c>
      <c r="F60" s="4">
        <f>MAX(P2:P11)</f>
        <v>64</v>
      </c>
      <c r="G60" s="4">
        <f>STDEV(P2:P11)</f>
        <v>0.4830458915</v>
      </c>
      <c r="H60" s="4">
        <f>AVERAGE(P2:P11)</f>
        <v>63.7</v>
      </c>
      <c r="I60" s="4"/>
      <c r="J60" s="4"/>
      <c r="K60" s="4"/>
      <c r="L60" s="4"/>
    </row>
    <row r="61" ht="15.75" customHeight="1">
      <c r="A61" s="4" t="s">
        <v>102</v>
      </c>
      <c r="B61" s="4">
        <f>MIN(AF2:AF11)</f>
        <v>277</v>
      </c>
      <c r="C61" s="4">
        <f>QUARTILE(AF2:AF11,1)</f>
        <v>278</v>
      </c>
      <c r="D61" s="4">
        <f>QUARTILE(AF2:AF11,2)</f>
        <v>278</v>
      </c>
      <c r="E61" s="4">
        <f>QUARTILE(AF2:AF11,3)</f>
        <v>278.75</v>
      </c>
      <c r="F61" s="4">
        <f>MAX(AF2:AF11)</f>
        <v>280</v>
      </c>
      <c r="G61" s="4">
        <f>STDEV(AF2:AF11)</f>
        <v>0.8232726023</v>
      </c>
      <c r="H61" s="4">
        <f>AVERAGE(AF2:AF11)</f>
        <v>278.3</v>
      </c>
      <c r="I61" s="4"/>
      <c r="J61" s="4"/>
      <c r="K61" s="4"/>
      <c r="L61" s="4"/>
    </row>
    <row r="62" ht="15.75" customHeight="1">
      <c r="A62" s="4" t="s">
        <v>103</v>
      </c>
      <c r="B62" s="4">
        <f>MIN(AV2:AV11)</f>
        <v>139</v>
      </c>
      <c r="C62" s="4">
        <f>QUARTILE(AV2:AV11,1)</f>
        <v>140</v>
      </c>
      <c r="D62" s="4">
        <f>QUARTILE(AV2:AV11,2)</f>
        <v>140</v>
      </c>
      <c r="E62" s="4">
        <f>QUARTILE(AV2:AV11,3)</f>
        <v>141</v>
      </c>
      <c r="F62" s="4">
        <f>MAX(AV2:AV11)</f>
        <v>141</v>
      </c>
      <c r="G62" s="4">
        <f>STDEV(AV2:AV11)</f>
        <v>0.6749485577</v>
      </c>
      <c r="H62" s="4">
        <f>AVERAGE(AV2:AV11)</f>
        <v>140.3</v>
      </c>
      <c r="I62" s="4"/>
      <c r="J62" s="4"/>
      <c r="K62" s="4"/>
      <c r="L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