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RISTOFER ALEX\Desktop\"/>
    </mc:Choice>
  </mc:AlternateContent>
  <xr:revisionPtr revIDLastSave="0" documentId="8_{F4D1DD10-BF01-4B7D-91B7-7863D877D4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<sst xmlns="http://schemas.openxmlformats.org/spreadsheetml/2006/main" count="105" uniqueCount="82">
  <si>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</si>
  <si>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</si>
  <si>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</si>
  <si>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</si>
  <si>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</si>
  <si>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</si>
  <si>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</si>
  <si>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</si>
  <si>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</si>
  <si>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</si>
  <si>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</si>
  <si>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</si>
  <si>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</si>
  <si>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</si>
  <si>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</si>
  <si>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</si>
  <si>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</si>
  <si>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</si>
  <si>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</si>
  <si>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</si>
  <si>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</si>
  <si>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</si>
  <si>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</si>
  <si>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</si>
  <si>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</si>
  <si>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</si>
  <si>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</si>
  <si>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</si>
  <si>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</si>
  <si>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</si>
  <si>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</si>
  <si>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</si>
  <si>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</si>
  <si>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</si>
  <si>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</si>
  <si>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</si>
  <si>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</si>
  <si>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</si>
  <si>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</si>
  <si>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</si>
  <si>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</si>
  <si>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</si>
  <si>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</si>
  <si>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</si>
  <si>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</si>
  <si>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Cliente</t>
  </si>
  <si>
    <t>Ingresar al Sistema</t>
  </si>
  <si>
    <t>Ingreso al Sistema</t>
  </si>
  <si>
    <t>El sistema debe el ingreso del usuario</t>
  </si>
  <si>
    <t>Notificar que se debe ingresar un 'email' y un 'password'.</t>
  </si>
  <si>
    <t>Se despliega la interfaz de usuario para el ingreso de su "email" y su "password".</t>
  </si>
  <si>
    <t>Cristofer Pozo</t>
  </si>
  <si>
    <t>1. Ingresar al portal Site de la licorería "TeoSa"
2. Dígitar el email y la contraseña
3. Dar click en ingresar</t>
  </si>
  <si>
    <t>Gestionar el sitio de administración de la licorería "TeoSa"</t>
  </si>
  <si>
    <t xml:space="preserve">Registro de usuario </t>
  </si>
  <si>
    <t xml:space="preserve">El sistema debe  permitir registrar al usuario </t>
  </si>
  <si>
    <t xml:space="preserve">El sistema debe permitir la Eliminación  de usuario </t>
  </si>
  <si>
    <t>El sistema debe permitir el ingreso a la pagina web</t>
  </si>
  <si>
    <t>Eliminación de usuario</t>
  </si>
  <si>
    <t>Ingreso pagina web</t>
  </si>
  <si>
    <t>El sistema debe permitir al usario modificar contraseña</t>
  </si>
  <si>
    <t xml:space="preserve">Modificar contraseña </t>
  </si>
  <si>
    <t xml:space="preserve">Eliminar a los usuarios Inactivos </t>
  </si>
  <si>
    <t xml:space="preserve">Controlar el registro de los usuarios </t>
  </si>
  <si>
    <t xml:space="preserve">Optimizacion de ingreso a la web </t>
  </si>
  <si>
    <t xml:space="preserve">Ayuda a los usuario si se olvidan la clave de ingreso </t>
  </si>
  <si>
    <t xml:space="preserve">1. Dar click en el módulo lista de usuarios 
2. Seleccionar la cuenta de usuario a eliminar 
3. En el recuadro de los usuarios, dar click en ‘Editar’ ‘Eliminar’
Damos click en Eliminar 
4. Ir
5. Dar click en Si está seguro de eliminar el usuario y da click 
6.- El usuario se elimino exitosamente </t>
  </si>
  <si>
    <t xml:space="preserve">1. Dar click en el módulo ¿Aun no tienes cuenta?
2. Dirigirse al botón y dar click en registrase 
3. Digitar nombre, correo, usuario, contraseña  para el nuevo usuario
4. Registrarse </t>
  </si>
  <si>
    <t xml:space="preserve">1. Ir al inicio de sección 
2. Ingresar a los datos usuario y contraseña 
3.  Dar click Iniciar sección 
4. Inicia sección 
5. Lleva a la pagina web </t>
  </si>
  <si>
    <t xml:space="preserve">1. Ingresar a inicio de sección llenar lo que pide 
2. Poner el usuario o correo, contraseña 
3. Dar click en iniciar sección 
4. Esta dentro de la página web
5. Dar click en configuraciones 
6.- Dar click en cambiar contraseña 
7.- Cambia contraseña 
8.- Contraseña cambiada exitosamente </t>
  </si>
  <si>
    <t xml:space="preserve">Mostrar al usuario el mensaje:  el usuario a sido registrado “pozocristo@agenciateosea.com” </t>
  </si>
  <si>
    <t>Mostrar al usuario el mensaje: Se elimino la cuenta que escogió exitosamente.</t>
  </si>
  <si>
    <t xml:space="preserve">Mostrar al usuario el mensaje: Ha ingresado exitosamente </t>
  </si>
  <si>
    <t xml:space="preserve">Mostrar al usuario el mensaje: Clave exitosamente cambiada </t>
  </si>
  <si>
    <t>Registro de Usuarios</t>
  </si>
  <si>
    <t xml:space="preserve">Eliminacion de Usuarios </t>
  </si>
  <si>
    <t>Ingreso de la Pagina web</t>
  </si>
  <si>
    <t>Modificacion de contraseñas</t>
  </si>
  <si>
    <t xml:space="preserve">Noficar que el usuario se a registrado exitosamente </t>
  </si>
  <si>
    <t xml:space="preserve">Un mensaje de alerta al usuario antes, si desea cancelar la operación antes de que se efectúe la eliminación de la cuenta  </t>
  </si>
  <si>
    <t xml:space="preserve">Si no pone bien el usuario y contraseña no podrá ingresar y dará un mensaje de alerta </t>
  </si>
  <si>
    <t xml:space="preserve">Si pone la misma contraseña el sistema le dirá que no ponga contraseña ya registrada si no otra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</si>
</sst>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Docs-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8"/>
      <name val="Arial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indexed="64"/>
      </top>
      <bottom style="thin">
        <color rgb="FF7B7B7B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center" wrapText="1"/>
    </xf>
    <xf numFmtId="0" fontId="7" fillId="3" borderId="6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vertical="center"/>
    </xf>
    <xf numFmtId="0" fontId="2" fillId="4" borderId="12" xfId="0" applyFont="1" applyFill="1" applyBorder="1"/>
    <xf numFmtId="0" fontId="14" fillId="6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 wrapText="1"/>
    </xf>
    <xf numFmtId="0" fontId="1" fillId="4" borderId="12" xfId="0" applyFont="1" applyFill="1" applyBorder="1" applyAlignment="1">
      <alignment vertical="center"/>
    </xf>
    <xf numFmtId="0" fontId="14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" fillId="4" borderId="27" xfId="0" applyFont="1" applyFill="1" applyBorder="1"/>
    <xf numFmtId="0" fontId="2" fillId="4" borderId="28" xfId="0" applyFont="1" applyFill="1" applyBorder="1"/>
    <xf numFmtId="0" fontId="2" fillId="4" borderId="29" xfId="0" applyFont="1" applyFill="1" applyBorder="1"/>
    <xf numFmtId="0" fontId="2" fillId="4" borderId="14" xfId="0" applyFont="1" applyFill="1" applyBorder="1"/>
    <xf numFmtId="0" fontId="9" fillId="4" borderId="16" xfId="0" applyFont="1" applyFill="1" applyBorder="1" applyAlignment="1">
      <alignment horizontal="left" vertical="center" wrapText="1"/>
    </xf>
    <xf numFmtId="0" fontId="1" fillId="4" borderId="16" xfId="0" applyFont="1" applyFill="1" applyBorder="1"/>
    <xf numFmtId="0" fontId="2" fillId="4" borderId="16" xfId="0" applyFont="1" applyFill="1" applyBorder="1"/>
    <xf numFmtId="0" fontId="2" fillId="4" borderId="15" xfId="0" applyFont="1" applyFill="1" applyBorder="1"/>
    <xf numFmtId="0" fontId="2" fillId="4" borderId="18" xfId="0" applyFont="1" applyFill="1" applyBorder="1"/>
    <xf numFmtId="0" fontId="2" fillId="4" borderId="19" xfId="0" applyFont="1" applyFill="1" applyBorder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30" xfId="0" applyFont="1" applyBorder="1" applyAlignment="1">
      <alignment vertical="center" wrapText="1"/>
    </xf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/>
    <xf numFmtId="0" fontId="12" fillId="7" borderId="13" xfId="0" applyFont="1" applyFill="1" applyBorder="1" applyAlignment="1">
      <alignment horizontal="center" vertical="center"/>
    </xf>
    <xf numFmtId="0" fontId="11" fillId="0" borderId="17" xfId="0" applyFont="1" applyBorder="1"/>
    <xf numFmtId="0" fontId="11" fillId="0" borderId="20" xfId="0" applyFont="1" applyBorder="1"/>
    <xf numFmtId="0" fontId="1" fillId="6" borderId="14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wrapText="1"/>
    </xf>
    <xf numFmtId="0" fontId="11" fillId="0" borderId="15" xfId="0" applyFont="1" applyBorder="1" applyAlignment="1">
      <alignment wrapText="1"/>
    </xf>
    <xf numFmtId="0" fontId="11" fillId="0" borderId="18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9" xfId="0" applyFont="1" applyBorder="1" applyAlignment="1">
      <alignment wrapText="1"/>
    </xf>
    <xf numFmtId="0" fontId="11" fillId="0" borderId="27" xfId="0" applyFont="1" applyBorder="1" applyAlignment="1">
      <alignment wrapText="1"/>
    </xf>
    <xf numFmtId="0" fontId="11" fillId="0" borderId="28" xfId="0" applyFont="1" applyBorder="1" applyAlignment="1">
      <alignment wrapText="1"/>
    </xf>
    <xf numFmtId="0" fontId="11" fillId="0" borderId="29" xfId="0" applyFont="1" applyBorder="1" applyAlignment="1">
      <alignment wrapText="1"/>
    </xf>
    <xf numFmtId="0" fontId="14" fillId="2" borderId="21" xfId="0" applyFont="1" applyFill="1" applyBorder="1" applyAlignment="1">
      <alignment horizontal="center" vertical="center"/>
    </xf>
    <xf numFmtId="0" fontId="11" fillId="0" borderId="22" xfId="0" applyFont="1" applyBorder="1"/>
    <xf numFmtId="0" fontId="11" fillId="0" borderId="23" xfId="0" applyFont="1" applyBorder="1"/>
    <xf numFmtId="0" fontId="11" fillId="0" borderId="24" xfId="0" applyFont="1" applyBorder="1"/>
    <xf numFmtId="0" fontId="11" fillId="0" borderId="25" xfId="0" applyFont="1" applyBorder="1"/>
    <xf numFmtId="0" fontId="11" fillId="0" borderId="26" xfId="0" applyFont="1" applyBorder="1"/>
    <xf numFmtId="0" fontId="12" fillId="5" borderId="9" xfId="0" applyFont="1" applyFill="1" applyBorder="1" applyAlignment="1">
      <alignment horizontal="center" vertical="center"/>
    </xf>
    <xf numFmtId="0" fontId="11" fillId="0" borderId="11" xfId="0" applyFont="1" applyBorder="1"/>
    <xf numFmtId="0" fontId="1" fillId="6" borderId="9" xfId="0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0" fontId="11" fillId="0" borderId="15" xfId="0" applyFont="1" applyBorder="1"/>
    <xf numFmtId="0" fontId="11" fillId="0" borderId="27" xfId="0" applyFont="1" applyBorder="1"/>
    <xf numFmtId="0" fontId="11" fillId="0" borderId="29" xfId="0" applyFont="1" applyBorder="1"/>
    <xf numFmtId="0" fontId="12" fillId="5" borderId="14" xfId="0" applyFont="1" applyFill="1" applyBorder="1" applyAlignment="1">
      <alignment horizontal="center" vertical="center"/>
    </xf>
    <xf numFmtId="0" fontId="11" fillId="0" borderId="18" xfId="0" applyFont="1" applyBorder="1"/>
    <xf numFmtId="0" fontId="11" fillId="0" borderId="19" xfId="0" applyFont="1" applyBorder="1"/>
    <xf numFmtId="0" fontId="10" fillId="4" borderId="9" xfId="0" applyFont="1" applyFill="1" applyBorder="1" applyAlignment="1">
      <alignment horizontal="center" vertical="center" wrapText="1"/>
    </xf>
    <xf numFmtId="0" fontId="11" fillId="0" borderId="10" xfId="0" applyFont="1" applyBorder="1"/>
    <xf numFmtId="164" fontId="1" fillId="6" borderId="14" xfId="0" applyNumberFormat="1" applyFont="1" applyFill="1" applyBorder="1" applyAlignment="1">
      <alignment horizontal="center" vertical="center" wrapText="1"/>
    </xf>
    <xf numFmtId="0" fontId="11" fillId="0" borderId="16" xfId="0" applyFont="1" applyBorder="1"/>
    <xf numFmtId="0" fontId="11" fillId="0" borderId="28" xfId="0" applyFont="1" applyBorder="1"/>
    <xf numFmtId="0" fontId="16" fillId="0" borderId="4" xfId="0" applyFont="1" applyBorder="1" applyAlignment="1">
      <alignment vertical="center" wrapText="1"/>
    </xf>
    <xf numFmtId="0" fontId="16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vertical="center"/>
      <protection locked="0"/>
    </xf>
    <xf numFmtId="0" fontId="19" fillId="0" borderId="0" xfId="0" applyFont="1" applyAlignment="1">
      <alignment horizontal="justify" vertical="center"/>
    </xf>
    <xf numFmtId="0" fontId="16" fillId="0" borderId="7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99"/>
  <sheetViews>
    <sheetView showGridLines="0" tabSelected="1" topLeftCell="A4" workbookViewId="0">
      <selection activeCell="M7" sqref="M7"/>
    </sheetView>
  </sheetViews>
  <sheetFormatPr baseColWidth="10" defaultColWidth="12.59765625" defaultRowHeight="15" customHeight="1"/>
  <cols>
    <col min="1" max="1" width="2" customWidth="1"/>
    <col min="2" max="2" width="6.59765625" customWidth="1"/>
    <col min="3" max="4" width="20.59765625" customWidth="1"/>
    <col min="5" max="5" width="26" customWidth="1"/>
    <col min="6" max="6" width="15" customWidth="1"/>
    <col min="7" max="7" width="20.59765625" customWidth="1"/>
    <col min="8" max="11" width="10.59765625" customWidth="1"/>
    <col min="12" max="12" width="11.8984375" customWidth="1"/>
    <col min="13" max="15" width="20.59765625" customWidth="1"/>
    <col min="16" max="26" width="9.3984375" customWidth="1"/>
  </cols>
  <sheetData>
    <row r="1" spans="1:15" ht="14.4">
      <c r="I1" s="1"/>
      <c r="J1" s="1"/>
      <c r="K1" s="2"/>
      <c r="L1" s="3"/>
    </row>
    <row r="2" spans="1:15" ht="14.4">
      <c r="I2" s="1"/>
      <c r="J2" s="1"/>
      <c r="K2" s="2"/>
      <c r="L2" s="3"/>
    </row>
    <row r="3" spans="1:15" ht="45" customHeight="1">
      <c r="B3" s="49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5" ht="14.4">
      <c r="H4" s="4"/>
      <c r="I4" s="1"/>
      <c r="J4" s="1"/>
      <c r="K4" s="2"/>
      <c r="L4" s="3"/>
    </row>
    <row r="5" spans="1:15" ht="60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15" ht="88.5" customHeight="1">
      <c r="B6" s="7" t="s">
        <v>15</v>
      </c>
      <c r="C6" s="41" t="s">
        <v>48</v>
      </c>
      <c r="D6" s="41" t="s">
        <v>46</v>
      </c>
      <c r="E6" s="41" t="s">
        <v>53</v>
      </c>
      <c r="F6" s="41" t="s">
        <v>45</v>
      </c>
      <c r="G6" s="41" t="s">
        <v>52</v>
      </c>
      <c r="H6" s="41" t="s">
        <v>51</v>
      </c>
      <c r="I6" s="42">
        <v>2</v>
      </c>
      <c r="J6" s="43">
        <v>44934</v>
      </c>
      <c r="K6" s="42" t="s">
        <v>16</v>
      </c>
      <c r="L6" s="42" t="s">
        <v>33</v>
      </c>
      <c r="M6" s="89" t="s">
        <v>50</v>
      </c>
      <c r="N6" s="46" t="s">
        <v>49</v>
      </c>
      <c r="O6" s="46" t="s">
        <v>47</v>
      </c>
    </row>
    <row r="7" spans="1:15" ht="125.55" customHeight="1">
      <c r="A7" s="48"/>
      <c r="B7" s="86" t="s">
        <v>18</v>
      </c>
      <c r="C7" s="47" t="s">
        <v>55</v>
      </c>
      <c r="D7" s="44" t="s">
        <v>54</v>
      </c>
      <c r="E7" s="44" t="s">
        <v>63</v>
      </c>
      <c r="F7" s="45" t="s">
        <v>45</v>
      </c>
      <c r="G7" s="85" t="s">
        <v>67</v>
      </c>
      <c r="H7" s="41" t="s">
        <v>51</v>
      </c>
      <c r="I7" s="46">
        <v>3</v>
      </c>
      <c r="J7" s="43">
        <v>44935</v>
      </c>
      <c r="K7" s="42" t="s">
        <v>16</v>
      </c>
      <c r="L7" s="42" t="s">
        <v>31</v>
      </c>
      <c r="M7" s="89" t="s">
        <v>70</v>
      </c>
      <c r="N7" s="42" t="s">
        <v>78</v>
      </c>
      <c r="O7" s="88" t="s">
        <v>74</v>
      </c>
    </row>
    <row r="8" spans="1:15" ht="229.95" customHeight="1">
      <c r="A8" s="48"/>
      <c r="B8" s="7" t="s">
        <v>19</v>
      </c>
      <c r="C8" s="8" t="s">
        <v>56</v>
      </c>
      <c r="D8" s="8" t="s">
        <v>58</v>
      </c>
      <c r="E8" s="8" t="s">
        <v>62</v>
      </c>
      <c r="F8" s="84" t="s">
        <v>45</v>
      </c>
      <c r="G8" s="41" t="s">
        <v>66</v>
      </c>
      <c r="H8" s="41" t="s">
        <v>51</v>
      </c>
      <c r="I8" s="9">
        <v>2</v>
      </c>
      <c r="J8" s="10">
        <v>44959</v>
      </c>
      <c r="K8" s="42" t="s">
        <v>16</v>
      </c>
      <c r="L8" s="9" t="s">
        <v>31</v>
      </c>
      <c r="M8" s="87" t="s">
        <v>71</v>
      </c>
      <c r="N8" s="42" t="s">
        <v>79</v>
      </c>
      <c r="O8" s="42" t="s">
        <v>75</v>
      </c>
    </row>
    <row r="9" spans="1:15" ht="130.05000000000001" customHeight="1">
      <c r="B9" s="7" t="s">
        <v>20</v>
      </c>
      <c r="C9" s="8" t="s">
        <v>57</v>
      </c>
      <c r="D9" s="15" t="s">
        <v>59</v>
      </c>
      <c r="E9" s="16" t="s">
        <v>64</v>
      </c>
      <c r="F9" s="17" t="s">
        <v>45</v>
      </c>
      <c r="G9" s="45" t="s">
        <v>68</v>
      </c>
      <c r="H9" s="45" t="s">
        <v>51</v>
      </c>
      <c r="I9" s="11">
        <v>5</v>
      </c>
      <c r="J9" s="10">
        <v>44961</v>
      </c>
      <c r="K9" s="42" t="s">
        <v>16</v>
      </c>
      <c r="L9" s="9" t="s">
        <v>31</v>
      </c>
      <c r="M9" s="42" t="s">
        <v>72</v>
      </c>
      <c r="N9" s="42" t="s">
        <v>80</v>
      </c>
      <c r="O9" s="42" t="s">
        <v>76</v>
      </c>
    </row>
    <row r="10" spans="1:15" ht="190.05" customHeight="1">
      <c r="B10" s="7" t="s">
        <v>21</v>
      </c>
      <c r="C10" s="8" t="s">
        <v>60</v>
      </c>
      <c r="D10" s="8" t="s">
        <v>61</v>
      </c>
      <c r="E10" s="12" t="s">
        <v>65</v>
      </c>
      <c r="F10" s="17" t="s">
        <v>45</v>
      </c>
      <c r="G10" s="45" t="s">
        <v>69</v>
      </c>
      <c r="H10" s="41" t="s">
        <v>51</v>
      </c>
      <c r="I10" s="9">
        <v>6</v>
      </c>
      <c r="J10" s="10">
        <v>44961</v>
      </c>
      <c r="K10" s="42" t="s">
        <v>16</v>
      </c>
      <c r="L10" s="11" t="s">
        <v>31</v>
      </c>
      <c r="M10" s="90" t="s">
        <v>73</v>
      </c>
      <c r="N10" s="43" t="s">
        <v>81</v>
      </c>
      <c r="O10" s="41" t="s">
        <v>77</v>
      </c>
    </row>
    <row r="11" spans="1:15" ht="39.75" customHeight="1">
      <c r="B11" s="7" t="s">
        <v>22</v>
      </c>
      <c r="C11" s="8"/>
      <c r="D11" s="8"/>
      <c r="E11" s="12"/>
      <c r="F11" s="17"/>
      <c r="G11" s="14"/>
      <c r="H11" s="8"/>
      <c r="I11" s="9"/>
      <c r="J11" s="10"/>
      <c r="K11" s="9"/>
      <c r="L11" s="9"/>
      <c r="M11" s="18"/>
      <c r="N11" s="10"/>
      <c r="O11" s="18"/>
    </row>
    <row r="12" spans="1:15" ht="74.25" customHeight="1">
      <c r="B12" s="7" t="s">
        <v>23</v>
      </c>
      <c r="C12" s="8"/>
      <c r="D12" s="8"/>
      <c r="E12" s="12"/>
      <c r="F12" s="17"/>
      <c r="G12" s="14"/>
      <c r="H12" s="8"/>
      <c r="I12" s="9"/>
      <c r="J12" s="10"/>
      <c r="K12" s="9"/>
      <c r="L12" s="9"/>
      <c r="M12" s="8"/>
      <c r="N12" s="8"/>
      <c r="O12" s="8"/>
    </row>
    <row r="13" spans="1:15" ht="93.75" customHeight="1">
      <c r="B13" s="7" t="s">
        <v>24</v>
      </c>
      <c r="C13" s="8"/>
      <c r="D13" s="8"/>
      <c r="E13" s="12"/>
      <c r="F13" s="17"/>
      <c r="G13" s="14"/>
      <c r="H13" s="8"/>
      <c r="I13" s="9"/>
      <c r="J13" s="10"/>
      <c r="K13" s="9"/>
      <c r="L13" s="9"/>
      <c r="M13" s="8"/>
      <c r="N13" s="8"/>
      <c r="O13" s="8"/>
    </row>
    <row r="14" spans="1:15" ht="39.75" customHeight="1">
      <c r="B14" s="7" t="s">
        <v>25</v>
      </c>
      <c r="C14" s="8"/>
      <c r="D14" s="8"/>
      <c r="E14" s="8"/>
      <c r="F14" s="13"/>
      <c r="G14" s="8"/>
      <c r="H14" s="8"/>
      <c r="I14" s="9"/>
      <c r="J14" s="10"/>
      <c r="K14" s="9"/>
      <c r="L14" s="9"/>
      <c r="M14" s="8"/>
      <c r="N14" s="8"/>
      <c r="O14" s="8"/>
    </row>
    <row r="15" spans="1:15" ht="39.75" customHeight="1">
      <c r="B15" s="7" t="s">
        <v>26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1:15" ht="39.75" customHeight="1">
      <c r="B16" s="7" t="s">
        <v>27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>
      <c r="B17" s="7" t="s">
        <v>28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>
      <c r="B18" s="7" t="s">
        <v>29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19.5" customHeight="1">
      <c r="I19" s="3"/>
      <c r="J19" s="3"/>
      <c r="K19" s="19"/>
      <c r="L19" s="3"/>
    </row>
    <row r="20" spans="2:15" ht="19.5" customHeight="1">
      <c r="I20" s="1"/>
      <c r="J20" s="1"/>
      <c r="K20" s="2"/>
      <c r="L20" s="3"/>
    </row>
    <row r="21" spans="2:15" ht="19.5" customHeight="1">
      <c r="I21" s="1"/>
      <c r="J21" s="1"/>
      <c r="K21" s="2"/>
      <c r="L21" s="3"/>
    </row>
    <row r="22" spans="2:15" ht="19.5" customHeight="1">
      <c r="I22" s="1"/>
      <c r="J22" s="1"/>
      <c r="K22" s="2"/>
      <c r="L22" s="3"/>
    </row>
    <row r="23" spans="2:15" ht="19.5" customHeight="1">
      <c r="I23" s="1"/>
      <c r="J23" s="1"/>
      <c r="K23" s="20"/>
      <c r="L23" s="3"/>
    </row>
    <row r="24" spans="2:15" ht="19.5" customHeight="1">
      <c r="I24" s="1"/>
      <c r="J24" s="1"/>
      <c r="K24" s="20"/>
      <c r="L24" s="3"/>
    </row>
    <row r="25" spans="2:15" ht="19.5" customHeight="1">
      <c r="I25" s="1"/>
      <c r="J25" s="1"/>
      <c r="K25" s="2"/>
      <c r="L25" s="3"/>
    </row>
    <row r="26" spans="2:15" ht="19.5" customHeight="1">
      <c r="I26" s="1"/>
      <c r="J26" s="1"/>
      <c r="K26" s="2"/>
      <c r="L26" s="3"/>
    </row>
    <row r="27" spans="2:15" ht="19.5" customHeight="1">
      <c r="I27" s="1"/>
      <c r="J27" s="1"/>
      <c r="K27" s="2"/>
      <c r="L27" s="3"/>
    </row>
    <row r="28" spans="2:15" ht="19.5" customHeight="1">
      <c r="I28" s="1"/>
      <c r="J28" s="1"/>
      <c r="K28" s="2" t="s">
        <v>16</v>
      </c>
      <c r="L28" s="1" t="s">
        <v>17</v>
      </c>
      <c r="M28" s="4"/>
    </row>
    <row r="29" spans="2:15" ht="19.5" customHeight="1">
      <c r="I29" s="1"/>
      <c r="J29" s="1"/>
      <c r="K29" s="2" t="s">
        <v>30</v>
      </c>
      <c r="L29" s="1" t="s">
        <v>31</v>
      </c>
      <c r="M29" s="4"/>
    </row>
    <row r="30" spans="2:15" ht="19.5" customHeight="1">
      <c r="I30" s="1"/>
      <c r="J30" s="1"/>
      <c r="K30" s="2" t="s">
        <v>32</v>
      </c>
      <c r="L30" s="1" t="s">
        <v>33</v>
      </c>
      <c r="M30" s="4"/>
    </row>
    <row r="31" spans="2:15" ht="19.5" customHeight="1">
      <c r="I31" s="1"/>
      <c r="J31" s="1"/>
      <c r="K31" s="2"/>
      <c r="L31" s="1" t="s">
        <v>34</v>
      </c>
      <c r="M31" s="4"/>
    </row>
    <row r="32" spans="2:15" ht="19.5" customHeight="1">
      <c r="I32" s="1"/>
      <c r="J32" s="1"/>
      <c r="K32" s="2"/>
      <c r="L32" s="3"/>
    </row>
    <row r="33" spans="9:12" ht="19.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3"/>
      <c r="J998" s="3"/>
      <c r="K998" s="19"/>
      <c r="L998" s="3"/>
    </row>
    <row r="999" spans="9:12" ht="15.75" customHeight="1">
      <c r="I999" s="3"/>
      <c r="J999" s="3"/>
      <c r="K999" s="19"/>
      <c r="L999" s="3"/>
    </row>
  </sheetData>
  <mergeCells count="1">
    <mergeCell ref="B3:O3"/>
  </mergeCells>
  <phoneticPr fontId="18" type="noConversion"/>
  <dataValidations count="2">
    <dataValidation type="list" allowBlank="1" showErrorMessage="1" sqref="L6:L18" xr:uid="{00000000-0002-0000-0000-000000000000}">
      <formula1>$L$28:$L$31</formula1>
    </dataValidation>
    <dataValidation type="list" allowBlank="1" showErrorMessage="1" sqref="K6:K18" xr:uid="{00000000-0002-0000-0000-000001000000}">
      <formula1>$K$28:$K$30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9765625" defaultRowHeight="15" customHeight="1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/>
    <row r="3" spans="2:16" ht="15" hidden="1" customHeight="1"/>
    <row r="4" spans="2:16" ht="14.4" hidden="1">
      <c r="C4" s="21"/>
      <c r="D4" s="21"/>
      <c r="E4" s="21"/>
      <c r="F4" s="4"/>
    </row>
    <row r="5" spans="2:16" ht="14.4" hidden="1">
      <c r="C5" s="21"/>
      <c r="D5" s="21"/>
      <c r="E5" s="21"/>
      <c r="F5" s="4"/>
    </row>
    <row r="6" spans="2:16" ht="39.75" customHeight="1">
      <c r="B6" s="79" t="s">
        <v>35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70"/>
    </row>
    <row r="7" spans="2:16" ht="9.75" customHeight="1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2:16" ht="9.75" customHeight="1">
      <c r="B8" s="34"/>
      <c r="C8" s="35"/>
      <c r="D8" s="35"/>
      <c r="E8" s="35"/>
      <c r="F8" s="36"/>
      <c r="G8" s="37"/>
      <c r="H8" s="37"/>
      <c r="I8" s="37"/>
      <c r="J8" s="37"/>
      <c r="K8" s="37"/>
      <c r="L8" s="37"/>
      <c r="M8" s="37"/>
      <c r="N8" s="37"/>
      <c r="O8" s="37"/>
      <c r="P8" s="38"/>
    </row>
    <row r="9" spans="2:16" ht="30" customHeight="1">
      <c r="B9" s="39"/>
      <c r="C9" s="23" t="s">
        <v>1</v>
      </c>
      <c r="D9" s="24"/>
      <c r="E9" s="69" t="s">
        <v>36</v>
      </c>
      <c r="F9" s="70"/>
      <c r="G9" s="24"/>
      <c r="H9" s="69" t="s">
        <v>11</v>
      </c>
      <c r="I9" s="70"/>
      <c r="J9" s="25"/>
      <c r="K9" s="25"/>
      <c r="L9" s="25"/>
      <c r="M9" s="25"/>
      <c r="N9" s="25"/>
      <c r="O9" s="25"/>
      <c r="P9" s="40"/>
    </row>
    <row r="10" spans="2:16" ht="30" customHeight="1">
      <c r="B10" s="39"/>
      <c r="C10" s="26" t="s">
        <v>20</v>
      </c>
      <c r="D10" s="27"/>
      <c r="E10" s="71" t="str">
        <f>VLOOKUP(C10,'Formato descripción HU'!B6:O18,5,0)</f>
        <v>Cliente</v>
      </c>
      <c r="F10" s="70"/>
      <c r="G10" s="28"/>
      <c r="H10" s="71" t="str">
        <f>VLOOKUP(C10,'Formato descripción HU'!B6:O18,11,0)</f>
        <v>En proceso</v>
      </c>
      <c r="I10" s="70"/>
      <c r="J10" s="28"/>
      <c r="K10" s="25"/>
      <c r="L10" s="25"/>
      <c r="M10" s="25"/>
      <c r="N10" s="25"/>
      <c r="O10" s="25"/>
      <c r="P10" s="40"/>
    </row>
    <row r="11" spans="2:16" ht="9.75" customHeight="1">
      <c r="B11" s="39"/>
      <c r="C11" s="29"/>
      <c r="D11" s="27"/>
      <c r="E11" s="30"/>
      <c r="F11" s="30"/>
      <c r="G11" s="28"/>
      <c r="H11" s="30"/>
      <c r="I11" s="30"/>
      <c r="J11" s="28"/>
      <c r="K11" s="30"/>
      <c r="L11" s="30"/>
      <c r="M11" s="25"/>
      <c r="N11" s="30"/>
      <c r="O11" s="30"/>
      <c r="P11" s="40"/>
    </row>
    <row r="12" spans="2:16" ht="30" customHeight="1">
      <c r="B12" s="39"/>
      <c r="C12" s="23" t="s">
        <v>37</v>
      </c>
      <c r="D12" s="27"/>
      <c r="E12" s="69" t="s">
        <v>10</v>
      </c>
      <c r="F12" s="70"/>
      <c r="G12" s="28"/>
      <c r="H12" s="69" t="s">
        <v>38</v>
      </c>
      <c r="I12" s="70"/>
      <c r="J12" s="28"/>
      <c r="K12" s="30"/>
      <c r="L12" s="30"/>
      <c r="M12" s="25"/>
      <c r="N12" s="30"/>
      <c r="O12" s="30"/>
      <c r="P12" s="40"/>
    </row>
    <row r="13" spans="2:16" ht="30" customHeight="1">
      <c r="B13" s="39"/>
      <c r="C13" s="26">
        <f>VLOOKUP('Historia de Usuario'!C10,'Formato descripción HU'!B6:O18,8,0)</f>
        <v>5</v>
      </c>
      <c r="D13" s="27"/>
      <c r="E13" s="71" t="str">
        <f>VLOOKUP(C10,'Formato descripción HU'!B6:O18,10,0)</f>
        <v>Alta</v>
      </c>
      <c r="F13" s="70"/>
      <c r="G13" s="28"/>
      <c r="H13" s="71" t="str">
        <f>VLOOKUP(C10,'Formato descripción HU'!B6:O18,7,0)</f>
        <v>Cristofer Pozo</v>
      </c>
      <c r="I13" s="70"/>
      <c r="J13" s="28"/>
      <c r="K13" s="30"/>
      <c r="L13" s="30"/>
      <c r="M13" s="25"/>
      <c r="N13" s="30"/>
      <c r="O13" s="30"/>
      <c r="P13" s="40"/>
    </row>
    <row r="14" spans="2:16" ht="9.75" customHeight="1">
      <c r="B14" s="39"/>
      <c r="C14" s="25"/>
      <c r="D14" s="27"/>
      <c r="E14" s="25"/>
      <c r="F14" s="25"/>
      <c r="G14" s="28"/>
      <c r="H14" s="28"/>
      <c r="I14" s="25"/>
      <c r="J14" s="25"/>
      <c r="K14" s="25"/>
      <c r="L14" s="25"/>
      <c r="M14" s="25"/>
      <c r="N14" s="25"/>
      <c r="O14" s="25"/>
      <c r="P14" s="40"/>
    </row>
    <row r="15" spans="2:16" ht="19.5" customHeight="1">
      <c r="B15" s="39"/>
      <c r="C15" s="51" t="s">
        <v>39</v>
      </c>
      <c r="D15" s="54" t="str">
        <f>VLOOKUP(C10,'Formato descripción HU'!B6:O18,3,0)</f>
        <v>Ingreso pagina web</v>
      </c>
      <c r="E15" s="73"/>
      <c r="F15" s="25"/>
      <c r="G15" s="51" t="s">
        <v>40</v>
      </c>
      <c r="H15" s="54" t="str">
        <f>VLOOKUP(C10,'Formato descripción HU'!B6:O18,4,0)</f>
        <v xml:space="preserve">Optimizacion de ingreso a la web </v>
      </c>
      <c r="I15" s="82"/>
      <c r="J15" s="73"/>
      <c r="K15" s="25"/>
      <c r="L15" s="51" t="s">
        <v>41</v>
      </c>
      <c r="M15" s="54" t="str">
        <f>VLOOKUP(C10,'Formato descripción HU'!B6:O18,6,0)</f>
        <v xml:space="preserve">1. Ir al inicio de sección 
2. Ingresar a los datos usuario y contraseña 
3.  Dar click Iniciar sección 
4. Inicia sección 
5. Lleva a la pagina web </v>
      </c>
      <c r="N15" s="55"/>
      <c r="O15" s="56"/>
      <c r="P15" s="40"/>
    </row>
    <row r="16" spans="2:16" ht="19.5" customHeight="1">
      <c r="B16" s="39"/>
      <c r="C16" s="52"/>
      <c r="D16" s="77"/>
      <c r="E16" s="78"/>
      <c r="F16" s="25"/>
      <c r="G16" s="52"/>
      <c r="H16" s="77"/>
      <c r="I16" s="50"/>
      <c r="J16" s="78"/>
      <c r="K16" s="25"/>
      <c r="L16" s="52"/>
      <c r="M16" s="57"/>
      <c r="N16" s="58"/>
      <c r="O16" s="59"/>
      <c r="P16" s="40"/>
    </row>
    <row r="17" spans="2:16" ht="58.5" customHeight="1">
      <c r="B17" s="39"/>
      <c r="C17" s="53"/>
      <c r="D17" s="74"/>
      <c r="E17" s="75"/>
      <c r="F17" s="25"/>
      <c r="G17" s="53"/>
      <c r="H17" s="74"/>
      <c r="I17" s="83"/>
      <c r="J17" s="75"/>
      <c r="K17" s="25"/>
      <c r="L17" s="53"/>
      <c r="M17" s="60"/>
      <c r="N17" s="61"/>
      <c r="O17" s="62"/>
      <c r="P17" s="40"/>
    </row>
    <row r="18" spans="2:16" ht="9.75" customHeight="1">
      <c r="B18" s="39"/>
      <c r="C18" s="25"/>
      <c r="D18" s="25"/>
      <c r="E18" s="25"/>
      <c r="F18" s="25"/>
      <c r="G18" s="28"/>
      <c r="H18" s="28"/>
      <c r="I18" s="28"/>
      <c r="J18" s="25"/>
      <c r="K18" s="25"/>
      <c r="L18" s="25"/>
      <c r="M18" s="25"/>
      <c r="N18" s="25"/>
      <c r="O18" s="25"/>
      <c r="P18" s="40"/>
    </row>
    <row r="19" spans="2:16" ht="19.5" customHeight="1">
      <c r="B19" s="39"/>
      <c r="C19" s="72" t="s">
        <v>42</v>
      </c>
      <c r="D19" s="73"/>
      <c r="E19" s="63" t="s">
        <v>43</v>
      </c>
      <c r="F19" s="64"/>
      <c r="G19" s="64"/>
      <c r="H19" s="64"/>
      <c r="I19" s="64"/>
      <c r="J19" s="64"/>
      <c r="K19" s="64"/>
      <c r="L19" s="64"/>
      <c r="M19" s="64"/>
      <c r="N19" s="64"/>
      <c r="O19" s="65"/>
      <c r="P19" s="40"/>
    </row>
    <row r="20" spans="2:16" ht="19.5" customHeight="1">
      <c r="B20" s="39"/>
      <c r="C20" s="74"/>
      <c r="D20" s="75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40"/>
    </row>
    <row r="21" spans="2:16" ht="9.75" customHeight="1">
      <c r="B21" s="39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0"/>
    </row>
    <row r="22" spans="2:16" ht="19.5" customHeight="1">
      <c r="B22" s="39"/>
      <c r="C22" s="76" t="s">
        <v>44</v>
      </c>
      <c r="D22" s="73"/>
      <c r="E22" s="54" t="str">
        <f>VLOOKUP(C10,'Formato descripción HU'!B6:O18,12,0)</f>
        <v xml:space="preserve">Mostrar al usuario el mensaje: Ha ingresado exitosamente </v>
      </c>
      <c r="F22" s="55"/>
      <c r="G22" s="55"/>
      <c r="H22" s="56"/>
      <c r="I22" s="25"/>
      <c r="J22" s="76" t="s">
        <v>13</v>
      </c>
      <c r="K22" s="73"/>
      <c r="L22" s="81" t="str">
        <f>VLOOKUP(C10,'Formato descripción HU'!B6:O18,13,0)</f>
        <v xml:space="preserve">Si no pone bien el usuario y contraseña no podrá ingresar y dará un mensaje de alerta </v>
      </c>
      <c r="M22" s="55"/>
      <c r="N22" s="55"/>
      <c r="O22" s="56"/>
      <c r="P22" s="40"/>
    </row>
    <row r="23" spans="2:16" ht="19.5" customHeight="1">
      <c r="B23" s="39"/>
      <c r="C23" s="77"/>
      <c r="D23" s="78"/>
      <c r="E23" s="57"/>
      <c r="F23" s="58"/>
      <c r="G23" s="58"/>
      <c r="H23" s="59"/>
      <c r="I23" s="25"/>
      <c r="J23" s="77"/>
      <c r="K23" s="78"/>
      <c r="L23" s="57"/>
      <c r="M23" s="58"/>
      <c r="N23" s="58"/>
      <c r="O23" s="59"/>
      <c r="P23" s="40"/>
    </row>
    <row r="24" spans="2:16" ht="19.5" customHeight="1">
      <c r="B24" s="39"/>
      <c r="C24" s="74"/>
      <c r="D24" s="75"/>
      <c r="E24" s="60"/>
      <c r="F24" s="61"/>
      <c r="G24" s="61"/>
      <c r="H24" s="62"/>
      <c r="I24" s="25"/>
      <c r="J24" s="74"/>
      <c r="K24" s="75"/>
      <c r="L24" s="60"/>
      <c r="M24" s="61"/>
      <c r="N24" s="61"/>
      <c r="O24" s="62"/>
      <c r="P24" s="40"/>
    </row>
    <row r="25" spans="2:16" ht="9.75" customHeight="1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RENATO MAXIMILIANO RIVERA ABAD</dc:creator>
  <cp:keywords/>
  <dc:description/>
  <cp:lastModifiedBy>CRISTOFER ALEX</cp:lastModifiedBy>
  <cp:revision/>
  <dcterms:created xsi:type="dcterms:W3CDTF">2019-10-21T15:37:14Z</dcterms:created>
  <dcterms:modified xsi:type="dcterms:W3CDTF">2023-02-08T21:02:24Z</dcterms:modified>
  <cp:category/>
  <cp:contentStatus/>
</cp:coreProperties>
</file>