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ristopher Alejandro\OneDrive\Escritorio\"/>
    </mc:Choice>
  </mc:AlternateContent>
  <xr:revisionPtr revIDLastSave="0" documentId="8_{21CE73DF-CFC4-4A56-B620-408860139680}" xr6:coauthVersionLast="47" xr6:coauthVersionMax="47" xr10:uidLastSave="{00000000-0000-0000-0000-000000000000}"/>
  <bookViews>
    <workbookView xWindow="-120" yWindow="-120" windowWidth="29040" windowHeight="15720" tabRatio="469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E19" i="2" l="1"/>
  <c r="M15" i="2"/>
  <c r="L22" i="2"/>
  <c r="E22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<sst xmlns="http://schemas.openxmlformats.org/spreadsheetml/2006/main" count="238" uniqueCount="162">
  <si>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</si>
  <si>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</si>
  <si>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</si>
  <si>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</si>
  <si>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</si>
  <si>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</si>
  <si>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</si>
  <si>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</si>
  <si>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</si>
  <si>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</si>
  <si>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</si>
  <si>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</si>
  <si>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</si>
  <si>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</si>
  <si>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</si>
  <si>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</si>
  <si>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</si>
  <si>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</si>
  <si>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</si>
  <si>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</si>
  <si>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</si>
  <si>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Alta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</si>
  <si>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</si>
  <si>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</si>
  <si>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</si>
  <si>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</si>
  <si>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</si>
  <si>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</si>
  <si>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</si>
  <si>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</si>
  <si>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</si>
  <si>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</si>
  <si>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</si>
  <si>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</si>
  <si>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</si>
  <si>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</si>
  <si>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</si>
  <si>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</si>
  <si>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</si>
  <si>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</si>
  <si>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</si>
  <si>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</si>
  <si>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S/C</t>
  </si>
  <si>
    <t>La aplicación debe permitir registrar un nuveo empleado.</t>
  </si>
  <si>
    <t>:a aplicación debe pemitir registrar un nuevo cliente.</t>
  </si>
  <si>
    <t>La aplicación debe permitir iniciar sesion como empleado.</t>
  </si>
  <si>
    <t>La aplicación debe permitir iniciar sesion como administrador.</t>
  </si>
  <si>
    <t>La aplicación debe permitir iniciar sesion como cliente.</t>
  </si>
  <si>
    <t>La aplicación debe permitir listar todos los clientes.</t>
  </si>
  <si>
    <t>La aplicación debe permitir eliminar un cliente.</t>
  </si>
  <si>
    <t xml:space="preserve">La aplicación debe permitir listar a todos los empleados.  </t>
  </si>
  <si>
    <t>La aplicación debe permitir ver a detalle un empleado.</t>
  </si>
  <si>
    <t>La aplicación debe permitir eliminar un empleado.</t>
  </si>
  <si>
    <t>La aplicación debe permitir modificar la contraseña del usuario.</t>
  </si>
  <si>
    <t>La aplicación debe permitir actualizar el perfil del empleado.</t>
  </si>
  <si>
    <t>La aplicación debe permitir al cliente agendar una cita.</t>
  </si>
  <si>
    <t>La aplicación debe permitir actualizar el perfil de un empleado.</t>
  </si>
  <si>
    <t>La aplicación debe permitir actualizar el perfil del cliente.</t>
  </si>
  <si>
    <t>REQ016</t>
  </si>
  <si>
    <t>REQ017</t>
  </si>
  <si>
    <t>REQ018</t>
  </si>
  <si>
    <t>REQ019</t>
  </si>
  <si>
    <t>La aplicación debe permitiral cliente consultar las citas pendiente.</t>
  </si>
  <si>
    <t>La aplicación debe permitir eliminar un agendamiento de cita por el paciente.</t>
  </si>
  <si>
    <t>La aplicación debe permitir editar un agendamiento de cita por el cliente.</t>
  </si>
  <si>
    <t>La aplicación debe permitir al empleado consultar las citas pendientes.</t>
  </si>
  <si>
    <t>Registrar pacientes en la aplicación.</t>
  </si>
  <si>
    <t>Registrar empleados en la aplciacion.</t>
  </si>
  <si>
    <t>Ingresar el nombre de usuario y contraseña</t>
  </si>
  <si>
    <t>Ingresar el nombre de usuario y contraseña de una persona con previlegios.</t>
  </si>
  <si>
    <t>Ingresar a la aplicación como empleado.</t>
  </si>
  <si>
    <t>Mostar en pantalla todos los clientes que se encuentran registrados.</t>
  </si>
  <si>
    <t>Ver a detalle los datos del cliente.</t>
  </si>
  <si>
    <t>Eliminar clientes que ya no asistan a la estetica.</t>
  </si>
  <si>
    <t>Mostar en pantalla los empleados regsitrados en la base de datos.</t>
  </si>
  <si>
    <t>Ver a detalle los datos de un empleado.</t>
  </si>
  <si>
    <t>Eliminar empleados que ya no trabajen en la estatica.</t>
  </si>
  <si>
    <t>Cambiar la contraseña del usuario en la aplicación.</t>
  </si>
  <si>
    <t>Actualizar datos del perfil del cliente.</t>
  </si>
  <si>
    <t>Actulaizar datos del perfil del empleado.</t>
  </si>
  <si>
    <t>Agendar citas en la aplicación.</t>
  </si>
  <si>
    <t>Consultar las citas generadas en la aplicación.</t>
  </si>
  <si>
    <t xml:space="preserve">Editar una cita previamente creada en la aplicación. </t>
  </si>
  <si>
    <t>Eliminar una cita previamente creada en la aplicación.</t>
  </si>
  <si>
    <t>Consultar las citas pendientes generadas en la aplicación.</t>
  </si>
  <si>
    <t>Iniciar sesion en la aplicación.</t>
  </si>
  <si>
    <t>El cliente puede utilizar los modulos implementados en la aplicación.</t>
  </si>
  <si>
    <t>El administrador puede registrar nuevos empleados y a su vez listarlos.</t>
  </si>
  <si>
    <t>Observar las citas pendientes, listar clientes registrados.</t>
  </si>
  <si>
    <t>Conocer los clientes registrados en la estatica.</t>
  </si>
  <si>
    <t>Mostar la informacion completa del cliente registrado.</t>
  </si>
  <si>
    <t>Eliminar un cliente de la base de datos.</t>
  </si>
  <si>
    <t>Conocer los empleados existentes en la estetica.</t>
  </si>
  <si>
    <t>Mostar la inforacion completa del empleado registrado.</t>
  </si>
  <si>
    <t>Eliminar un empleado de la base de datos.</t>
  </si>
  <si>
    <t>Modificar su contrasela en el caso de olvidarla o tan solo por seguridad.</t>
  </si>
  <si>
    <t>Modificar datos que tengan un error o se desee añadir.</t>
  </si>
  <si>
    <t>El cliente puede agendar una cita.</t>
  </si>
  <si>
    <t>El cliente puede consultar sus citas.</t>
  </si>
  <si>
    <t>El cliente puede editar, ya sea su empleado, tipo de consulta, la fecha o la hora.</t>
  </si>
  <si>
    <t>El cliente puede eliminar una cita previamente creada.</t>
  </si>
  <si>
    <t>El empleado puede consultar las citas pendientes.</t>
  </si>
  <si>
    <t>Cliente</t>
  </si>
  <si>
    <t>Empleado</t>
  </si>
  <si>
    <t>Modificar datos que contengan un error.</t>
  </si>
  <si>
    <t>Aministrador</t>
  </si>
  <si>
    <t>Cliente/Empleado</t>
  </si>
  <si>
    <t>Empleado/Administrador</t>
  </si>
  <si>
    <t>Ingresar los datos solicitados (nombre, apellidos, telefno, direccion, usuario y contraseña)</t>
  </si>
  <si>
    <t>Inngresar los datos solicitados (nombre, apellidos, especialidad, usuario y contraseña)</t>
  </si>
  <si>
    <t>Solicitar el ingreso del usuario y ña contraseña.</t>
  </si>
  <si>
    <t>Solicitar el ingreso del usuario y la contraseña de la persona cpn privilegios.</t>
  </si>
  <si>
    <t>El empleado debera ingresar su usuario y contraseña para acceder.</t>
  </si>
  <si>
    <t>Seleccionar la opcion de listar clientes.</t>
  </si>
  <si>
    <t>Escoger al cliente y presionar en la opcion de detalles</t>
  </si>
  <si>
    <t>Escoger el cliente y presionar en la opcion de eliminar.</t>
  </si>
  <si>
    <t>Seleccionar la opcion de Listar empleados.</t>
  </si>
  <si>
    <t>Escoger el empleado y presionar en la opcion Detalles</t>
  </si>
  <si>
    <t>Escoger el empleado y presionar en la opcion de Eliminar</t>
  </si>
  <si>
    <t>El cliente/empleado debe ingresar la contraseña antigua y la nueva, por la cual se hara la modificacion.</t>
  </si>
  <si>
    <t>Ingresar ñps datps qie se requiere modificar.</t>
  </si>
  <si>
    <t>Seleccionar la opcion dee ver citas.</t>
  </si>
  <si>
    <t>Seleccionar la citas a eliminar y presionar la opcion de eliminar.</t>
  </si>
  <si>
    <t>Seleccionar la cita a editar. Ingresar el empleado o tipo de cita o la fecha y la hora.</t>
  </si>
  <si>
    <t>Seleccopnar la opcion de ver citas.</t>
  </si>
  <si>
    <t>Ingresar el empleado, tipo de consulta, fecha y hora.</t>
  </si>
  <si>
    <t>Modificar los datos del empleadomediante un formulario.</t>
  </si>
  <si>
    <t>Verificar en la base de datos que se haya registrado el nuevo cliente.</t>
  </si>
  <si>
    <t>Verificar en la base de datos que se haya registrado el nuevo empleado.</t>
  </si>
  <si>
    <t>Prueba unitaria de validacion de los datos.</t>
  </si>
  <si>
    <t>Preuba unitario de validacion de los datos</t>
  </si>
  <si>
    <t>Comprobar que en la pantalla se despliegue los clientes registrado en la base de datos.</t>
  </si>
  <si>
    <t>Verificar que se muestre en pantalla el cliente seleccionado.</t>
  </si>
  <si>
    <t>Verificar que en la base de datos se haya eliminado el registro.</t>
  </si>
  <si>
    <t>Comprobar que en la pantalla se despliegue los empleados registrados en la base de datos.</t>
  </si>
  <si>
    <t>Verificar que se muestre en pantalla el empleado seleccionado.</t>
  </si>
  <si>
    <t>Verificar que la contraseña del usuario se haya modificado tanto en la aplicación como en la base de datos.</t>
  </si>
  <si>
    <t>Verificar que los datos se hayan modificado tanto en la aplicación como en la base de datos.</t>
  </si>
  <si>
    <t>Verificar en la base de datos si se genero la cita.</t>
  </si>
  <si>
    <t>Comprobar que ne la mpantalla se muestre todas las citas.</t>
  </si>
  <si>
    <t>Verificar en la base de datos si se editola cita seleccionada.</t>
  </si>
  <si>
    <t>Verificar en la base de datos si se elimino la cita seleccionada.</t>
  </si>
  <si>
    <t>Comprobar que en la pantalla se muestre todas las citas pendientes.</t>
  </si>
  <si>
    <t>Registrar nuevo cliente</t>
  </si>
  <si>
    <t>Registrar nuevo empleado</t>
  </si>
  <si>
    <t>Iniciar sesion como cliente</t>
  </si>
  <si>
    <t>Iniciar sesion como administrador</t>
  </si>
  <si>
    <t>Iniciar sesion como empleado</t>
  </si>
  <si>
    <t>Listar clientes</t>
  </si>
  <si>
    <t>Listar empleados</t>
  </si>
  <si>
    <t>Detalle cliente</t>
  </si>
  <si>
    <t>Detalle empleado</t>
  </si>
  <si>
    <t>Eliminar cliente</t>
  </si>
  <si>
    <t>Eliminar Empleado</t>
  </si>
  <si>
    <t>Modificar contraseña o usuario</t>
  </si>
  <si>
    <t>Sctualizar datos del clientes</t>
  </si>
  <si>
    <t>Actualizar perfil empleado</t>
  </si>
  <si>
    <t>Agendar cita</t>
  </si>
  <si>
    <t>Consultar citas del cliente</t>
  </si>
  <si>
    <t>Editar cita</t>
  </si>
  <si>
    <t>Eliminar cita</t>
  </si>
  <si>
    <t>Consultar citas del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</si>
</sst>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6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5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10" fillId="4" borderId="4" xfId="0" applyFont="1" applyFill="1" applyBorder="1" applyAlignment="1">
      <alignment horizontal="center" vertical="center"/>
    </xf>
    <xf numFmtId="0" fontId="9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9" fillId="0" borderId="25" xfId="0" applyFont="1" applyBorder="1"/>
    <xf numFmtId="0" fontId="10" fillId="4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5" xfId="0" applyFont="1" applyBorder="1"/>
    <xf numFmtId="0" fontId="1" fillId="5" borderId="10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2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381000</xdr:colOff>
      <xdr:row>8</xdr:row>
      <xdr:rowOff>180975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24775" y="112395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238125</xdr:colOff>
      <xdr:row>8</xdr:row>
      <xdr:rowOff>266700</xdr:rowOff>
    </xdr:from>
    <xdr:to>
      <xdr:col>14</xdr:col>
      <xdr:colOff>762000</xdr:colOff>
      <xdr:row>11</xdr:row>
      <xdr:rowOff>304800</xdr:rowOff>
    </xdr:to>
    <xdr:pic>
      <xdr:nvPicPr>
        <xdr:cNvPr id="4" name="Imagen 3" descr="ITIN - ESPE - Photos | Facebook">
          <a:extLst>
            <a:ext uri="{FF2B5EF4-FFF2-40B4-BE49-F238E27FC236}">
              <a16:creationId xmlns:a16="http://schemas.microsoft.com/office/drawing/2014/main" id="{279E9977-A48C-713B-1FCE-AEFE01A713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889" b="32000"/>
        <a:stretch/>
      </xdr:blipFill>
      <xdr:spPr bwMode="auto">
        <a:xfrm>
          <a:off x="9201150" y="1209675"/>
          <a:ext cx="21431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E1" zoomScale="55" zoomScaleNormal="55" workbookViewId="0">
      <selection activeCell="H8" sqref="H8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9.25" customWidth="1"/>
    <col min="7" max="7" width="20.625" customWidth="1"/>
    <col min="8" max="8" width="12.875" customWidth="1"/>
    <col min="9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" customHeight="1" x14ac:dyDescent="0.2">
      <c r="B6" s="7" t="s">
        <v>15</v>
      </c>
      <c r="C6" s="8" t="s">
        <v>44</v>
      </c>
      <c r="D6" s="9" t="s">
        <v>66</v>
      </c>
      <c r="E6" s="38" t="s">
        <v>85</v>
      </c>
      <c r="F6" s="36" t="s">
        <v>102</v>
      </c>
      <c r="G6" s="9" t="s">
        <v>108</v>
      </c>
      <c r="H6" s="9"/>
      <c r="I6" s="9">
        <v>1</v>
      </c>
      <c r="J6" s="10">
        <v>45164</v>
      </c>
      <c r="K6" s="9" t="s">
        <v>21</v>
      </c>
      <c r="L6" s="9" t="s">
        <v>31</v>
      </c>
      <c r="M6" s="39" t="s">
        <v>127</v>
      </c>
      <c r="N6" s="28" t="s">
        <v>42</v>
      </c>
      <c r="O6" s="9" t="s">
        <v>143</v>
      </c>
    </row>
    <row r="7" spans="2:15" ht="54" customHeight="1" x14ac:dyDescent="0.2">
      <c r="B7" s="7" t="s">
        <v>16</v>
      </c>
      <c r="C7" s="8" t="s">
        <v>43</v>
      </c>
      <c r="D7" s="9" t="s">
        <v>67</v>
      </c>
      <c r="E7" s="38" t="s">
        <v>85</v>
      </c>
      <c r="F7" s="36" t="s">
        <v>105</v>
      </c>
      <c r="G7" s="8" t="s">
        <v>109</v>
      </c>
      <c r="H7" s="8"/>
      <c r="I7" s="9">
        <v>1</v>
      </c>
      <c r="J7" s="10">
        <v>45164</v>
      </c>
      <c r="K7" s="9" t="s">
        <v>21</v>
      </c>
      <c r="L7" s="9" t="s">
        <v>31</v>
      </c>
      <c r="M7" s="8" t="s">
        <v>128</v>
      </c>
      <c r="N7" s="28" t="s">
        <v>42</v>
      </c>
      <c r="O7" s="8" t="s">
        <v>144</v>
      </c>
    </row>
    <row r="8" spans="2:15" ht="55.5" customHeight="1" x14ac:dyDescent="0.2">
      <c r="B8" s="7" t="s">
        <v>17</v>
      </c>
      <c r="C8" s="8" t="s">
        <v>47</v>
      </c>
      <c r="D8" s="37" t="s">
        <v>68</v>
      </c>
      <c r="E8" s="11" t="s">
        <v>86</v>
      </c>
      <c r="F8" s="36" t="s">
        <v>102</v>
      </c>
      <c r="G8" s="12" t="s">
        <v>110</v>
      </c>
      <c r="H8" s="37"/>
      <c r="I8" s="28">
        <v>2</v>
      </c>
      <c r="J8" s="10">
        <v>45164</v>
      </c>
      <c r="K8" s="9" t="s">
        <v>32</v>
      </c>
      <c r="L8" s="9" t="s">
        <v>31</v>
      </c>
      <c r="M8" s="8" t="s">
        <v>129</v>
      </c>
      <c r="N8" s="28" t="s">
        <v>42</v>
      </c>
      <c r="O8" s="12" t="s">
        <v>145</v>
      </c>
    </row>
    <row r="9" spans="2:15" ht="59.25" customHeight="1" x14ac:dyDescent="0.2">
      <c r="B9" s="7" t="s">
        <v>18</v>
      </c>
      <c r="C9" s="8" t="s">
        <v>46</v>
      </c>
      <c r="D9" s="8" t="s">
        <v>69</v>
      </c>
      <c r="E9" s="8" t="s">
        <v>87</v>
      </c>
      <c r="F9" s="36" t="s">
        <v>105</v>
      </c>
      <c r="G9" s="8" t="s">
        <v>111</v>
      </c>
      <c r="H9" s="8"/>
      <c r="I9" s="9">
        <v>2</v>
      </c>
      <c r="J9" s="10">
        <v>45164</v>
      </c>
      <c r="K9" s="9" t="s">
        <v>21</v>
      </c>
      <c r="L9" s="9" t="s">
        <v>31</v>
      </c>
      <c r="M9" s="8" t="s">
        <v>130</v>
      </c>
      <c r="N9" s="28" t="s">
        <v>42</v>
      </c>
      <c r="O9" s="8" t="s">
        <v>146</v>
      </c>
    </row>
    <row r="10" spans="2:15" ht="39.75" customHeight="1" x14ac:dyDescent="0.2">
      <c r="B10" s="7" t="s">
        <v>19</v>
      </c>
      <c r="C10" s="8" t="s">
        <v>45</v>
      </c>
      <c r="D10" s="8" t="s">
        <v>70</v>
      </c>
      <c r="E10" s="8" t="s">
        <v>88</v>
      </c>
      <c r="F10" s="9" t="s">
        <v>103</v>
      </c>
      <c r="G10" s="8" t="s">
        <v>112</v>
      </c>
      <c r="H10" s="8"/>
      <c r="I10" s="9">
        <v>2</v>
      </c>
      <c r="J10" s="10">
        <v>45164</v>
      </c>
      <c r="K10" s="9" t="s">
        <v>21</v>
      </c>
      <c r="L10" s="9" t="s">
        <v>31</v>
      </c>
      <c r="M10" s="8" t="s">
        <v>130</v>
      </c>
      <c r="N10" s="28" t="s">
        <v>42</v>
      </c>
      <c r="O10" s="8" t="s">
        <v>147</v>
      </c>
    </row>
    <row r="11" spans="2:15" ht="39.75" customHeight="1" x14ac:dyDescent="0.2">
      <c r="B11" s="7" t="s">
        <v>20</v>
      </c>
      <c r="C11" s="8" t="s">
        <v>48</v>
      </c>
      <c r="D11" s="8" t="s">
        <v>71</v>
      </c>
      <c r="E11" s="8" t="s">
        <v>89</v>
      </c>
      <c r="F11" s="9" t="s">
        <v>107</v>
      </c>
      <c r="G11" s="8" t="s">
        <v>113</v>
      </c>
      <c r="H11" s="8"/>
      <c r="I11" s="41">
        <v>1</v>
      </c>
      <c r="J11" s="10">
        <v>45164</v>
      </c>
      <c r="K11" s="9" t="s">
        <v>32</v>
      </c>
      <c r="L11" s="9" t="s">
        <v>31</v>
      </c>
      <c r="M11" s="10" t="s">
        <v>131</v>
      </c>
      <c r="N11" s="28" t="s">
        <v>42</v>
      </c>
      <c r="O11" s="40" t="s">
        <v>148</v>
      </c>
    </row>
    <row r="12" spans="2:15" ht="39.75" customHeight="1" x14ac:dyDescent="0.2">
      <c r="B12" s="7" t="s">
        <v>22</v>
      </c>
      <c r="C12" s="8" t="s">
        <v>49</v>
      </c>
      <c r="D12" s="8" t="s">
        <v>72</v>
      </c>
      <c r="E12" s="8" t="s">
        <v>90</v>
      </c>
      <c r="F12" s="9" t="s">
        <v>107</v>
      </c>
      <c r="G12" s="8" t="s">
        <v>114</v>
      </c>
      <c r="H12" s="8"/>
      <c r="I12" s="9">
        <v>1</v>
      </c>
      <c r="J12" s="10">
        <v>45164</v>
      </c>
      <c r="K12" s="9" t="s">
        <v>32</v>
      </c>
      <c r="L12" s="9" t="s">
        <v>31</v>
      </c>
      <c r="M12" s="10" t="s">
        <v>132</v>
      </c>
      <c r="N12" s="28" t="s">
        <v>42</v>
      </c>
      <c r="O12" s="8" t="s">
        <v>150</v>
      </c>
    </row>
    <row r="13" spans="2:15" ht="39.75" customHeight="1" x14ac:dyDescent="0.2">
      <c r="B13" s="7" t="s">
        <v>23</v>
      </c>
      <c r="C13" s="8" t="s">
        <v>50</v>
      </c>
      <c r="D13" s="8" t="s">
        <v>73</v>
      </c>
      <c r="E13" s="8" t="s">
        <v>91</v>
      </c>
      <c r="F13" s="36" t="s">
        <v>105</v>
      </c>
      <c r="G13" s="8" t="s">
        <v>115</v>
      </c>
      <c r="H13" s="8"/>
      <c r="I13" s="9">
        <v>1</v>
      </c>
      <c r="J13" s="10">
        <v>45164</v>
      </c>
      <c r="K13" s="9" t="s">
        <v>32</v>
      </c>
      <c r="L13" s="9" t="s">
        <v>31</v>
      </c>
      <c r="M13" s="10" t="s">
        <v>133</v>
      </c>
      <c r="N13" s="28" t="s">
        <v>42</v>
      </c>
      <c r="O13" s="8" t="s">
        <v>152</v>
      </c>
    </row>
    <row r="14" spans="2:15" ht="39.75" customHeight="1" x14ac:dyDescent="0.2">
      <c r="B14" s="7" t="s">
        <v>24</v>
      </c>
      <c r="C14" s="8" t="s">
        <v>51</v>
      </c>
      <c r="D14" s="8" t="s">
        <v>74</v>
      </c>
      <c r="E14" s="8" t="s">
        <v>92</v>
      </c>
      <c r="F14" s="36" t="s">
        <v>105</v>
      </c>
      <c r="G14" s="8" t="s">
        <v>116</v>
      </c>
      <c r="H14" s="8"/>
      <c r="I14" s="9">
        <v>1</v>
      </c>
      <c r="J14" s="10">
        <v>45164</v>
      </c>
      <c r="K14" s="9" t="s">
        <v>21</v>
      </c>
      <c r="L14" s="9" t="s">
        <v>31</v>
      </c>
      <c r="M14" s="8" t="s">
        <v>134</v>
      </c>
      <c r="N14" s="28" t="s">
        <v>42</v>
      </c>
      <c r="O14" s="8" t="s">
        <v>149</v>
      </c>
    </row>
    <row r="15" spans="2:15" ht="39.75" customHeight="1" x14ac:dyDescent="0.2">
      <c r="B15" s="7" t="s">
        <v>25</v>
      </c>
      <c r="C15" s="8" t="s">
        <v>52</v>
      </c>
      <c r="D15" s="8" t="s">
        <v>75</v>
      </c>
      <c r="E15" s="8" t="s">
        <v>93</v>
      </c>
      <c r="F15" s="36" t="s">
        <v>105</v>
      </c>
      <c r="G15" s="8" t="s">
        <v>117</v>
      </c>
      <c r="H15" s="8"/>
      <c r="I15" s="9">
        <v>1</v>
      </c>
      <c r="J15" s="10">
        <v>45164</v>
      </c>
      <c r="K15" s="9" t="s">
        <v>32</v>
      </c>
      <c r="L15" s="9" t="s">
        <v>31</v>
      </c>
      <c r="M15" s="8" t="s">
        <v>135</v>
      </c>
      <c r="N15" s="28" t="s">
        <v>42</v>
      </c>
      <c r="O15" s="8" t="s">
        <v>151</v>
      </c>
    </row>
    <row r="16" spans="2:15" ht="39.75" customHeight="1" x14ac:dyDescent="0.2">
      <c r="B16" s="7" t="s">
        <v>26</v>
      </c>
      <c r="C16" s="8" t="s">
        <v>53</v>
      </c>
      <c r="D16" s="8" t="s">
        <v>76</v>
      </c>
      <c r="E16" s="8" t="s">
        <v>94</v>
      </c>
      <c r="F16" s="36" t="s">
        <v>105</v>
      </c>
      <c r="G16" s="8" t="s">
        <v>118</v>
      </c>
      <c r="H16" s="8"/>
      <c r="I16" s="9">
        <v>1</v>
      </c>
      <c r="J16" s="10">
        <v>45164</v>
      </c>
      <c r="K16" s="9" t="s">
        <v>32</v>
      </c>
      <c r="L16" s="9" t="s">
        <v>31</v>
      </c>
      <c r="M16" s="8" t="s">
        <v>133</v>
      </c>
      <c r="N16" s="28" t="s">
        <v>42</v>
      </c>
      <c r="O16" s="8" t="s">
        <v>153</v>
      </c>
    </row>
    <row r="17" spans="2:15" ht="39.75" customHeight="1" x14ac:dyDescent="0.2">
      <c r="B17" s="7" t="s">
        <v>27</v>
      </c>
      <c r="C17" s="8" t="s">
        <v>54</v>
      </c>
      <c r="D17" s="8" t="s">
        <v>77</v>
      </c>
      <c r="E17" s="8" t="s">
        <v>95</v>
      </c>
      <c r="F17" s="36" t="s">
        <v>106</v>
      </c>
      <c r="G17" s="8" t="s">
        <v>119</v>
      </c>
      <c r="H17" s="8"/>
      <c r="I17" s="9">
        <v>2</v>
      </c>
      <c r="J17" s="10">
        <v>45164</v>
      </c>
      <c r="K17" s="9" t="s">
        <v>32</v>
      </c>
      <c r="L17" s="9" t="s">
        <v>31</v>
      </c>
      <c r="M17" s="8" t="s">
        <v>136</v>
      </c>
      <c r="N17" s="28" t="s">
        <v>42</v>
      </c>
      <c r="O17" s="8" t="s">
        <v>154</v>
      </c>
    </row>
    <row r="18" spans="2:15" ht="39.75" customHeight="1" x14ac:dyDescent="0.2">
      <c r="B18" s="7" t="s">
        <v>28</v>
      </c>
      <c r="C18" s="8" t="s">
        <v>57</v>
      </c>
      <c r="D18" s="8" t="s">
        <v>78</v>
      </c>
      <c r="E18" s="8" t="s">
        <v>104</v>
      </c>
      <c r="F18" s="36" t="s">
        <v>102</v>
      </c>
      <c r="G18" s="8" t="s">
        <v>120</v>
      </c>
      <c r="H18" s="8"/>
      <c r="I18" s="9">
        <v>2</v>
      </c>
      <c r="J18" s="10">
        <v>45164</v>
      </c>
      <c r="K18" s="9" t="s">
        <v>32</v>
      </c>
      <c r="L18" s="9" t="s">
        <v>31</v>
      </c>
      <c r="M18" s="8" t="s">
        <v>137</v>
      </c>
      <c r="N18" s="28" t="s">
        <v>42</v>
      </c>
      <c r="O18" s="8" t="s">
        <v>155</v>
      </c>
    </row>
    <row r="19" spans="2:15" ht="39.75" customHeight="1" x14ac:dyDescent="0.2">
      <c r="B19" s="7" t="s">
        <v>29</v>
      </c>
      <c r="C19" s="8" t="s">
        <v>56</v>
      </c>
      <c r="D19" s="8" t="s">
        <v>79</v>
      </c>
      <c r="E19" s="8" t="s">
        <v>96</v>
      </c>
      <c r="F19" s="9" t="s">
        <v>103</v>
      </c>
      <c r="G19" s="8" t="s">
        <v>126</v>
      </c>
      <c r="H19" s="8"/>
      <c r="I19" s="9">
        <v>2</v>
      </c>
      <c r="J19" s="10">
        <v>45164</v>
      </c>
      <c r="K19" s="9" t="s">
        <v>32</v>
      </c>
      <c r="L19" s="9" t="s">
        <v>31</v>
      </c>
      <c r="M19" s="8" t="s">
        <v>137</v>
      </c>
      <c r="N19" s="28" t="s">
        <v>42</v>
      </c>
      <c r="O19" s="8" t="s">
        <v>156</v>
      </c>
    </row>
    <row r="20" spans="2:15" ht="39.75" customHeight="1" x14ac:dyDescent="0.2">
      <c r="B20" s="7" t="s">
        <v>30</v>
      </c>
      <c r="C20" s="8" t="s">
        <v>55</v>
      </c>
      <c r="D20" s="8" t="s">
        <v>80</v>
      </c>
      <c r="E20" s="8" t="s">
        <v>97</v>
      </c>
      <c r="F20" s="36" t="s">
        <v>102</v>
      </c>
      <c r="G20" s="8" t="s">
        <v>125</v>
      </c>
      <c r="H20" s="8"/>
      <c r="I20" s="9">
        <v>4</v>
      </c>
      <c r="J20" s="10">
        <v>45164</v>
      </c>
      <c r="K20" s="9" t="s">
        <v>21</v>
      </c>
      <c r="L20" s="9" t="s">
        <v>31</v>
      </c>
      <c r="M20" s="8" t="s">
        <v>138</v>
      </c>
      <c r="N20" s="28" t="s">
        <v>42</v>
      </c>
      <c r="O20" s="8" t="s">
        <v>157</v>
      </c>
    </row>
    <row r="21" spans="2:15" ht="37.5" customHeight="1" x14ac:dyDescent="0.2">
      <c r="B21" s="7" t="s">
        <v>58</v>
      </c>
      <c r="C21" s="8" t="s">
        <v>62</v>
      </c>
      <c r="D21" s="8" t="s">
        <v>81</v>
      </c>
      <c r="E21" s="8" t="s">
        <v>98</v>
      </c>
      <c r="F21" s="36" t="s">
        <v>102</v>
      </c>
      <c r="G21" s="8" t="s">
        <v>124</v>
      </c>
      <c r="H21" s="8"/>
      <c r="I21" s="9">
        <v>2</v>
      </c>
      <c r="J21" s="10">
        <v>45164</v>
      </c>
      <c r="K21" s="9" t="s">
        <v>21</v>
      </c>
      <c r="L21" s="9" t="s">
        <v>31</v>
      </c>
      <c r="M21" s="8" t="s">
        <v>139</v>
      </c>
      <c r="N21" s="28" t="s">
        <v>42</v>
      </c>
      <c r="O21" s="8" t="s">
        <v>158</v>
      </c>
    </row>
    <row r="22" spans="2:15" ht="36.75" customHeight="1" x14ac:dyDescent="0.2">
      <c r="B22" s="7" t="s">
        <v>59</v>
      </c>
      <c r="C22" s="8" t="s">
        <v>64</v>
      </c>
      <c r="D22" s="8" t="s">
        <v>82</v>
      </c>
      <c r="E22" s="8" t="s">
        <v>99</v>
      </c>
      <c r="F22" s="36" t="s">
        <v>102</v>
      </c>
      <c r="G22" s="8" t="s">
        <v>123</v>
      </c>
      <c r="H22" s="8"/>
      <c r="I22" s="9">
        <v>2</v>
      </c>
      <c r="J22" s="10">
        <v>45164</v>
      </c>
      <c r="K22" s="9" t="s">
        <v>32</v>
      </c>
      <c r="L22" s="9" t="s">
        <v>31</v>
      </c>
      <c r="M22" s="8" t="s">
        <v>140</v>
      </c>
      <c r="N22" s="28" t="s">
        <v>42</v>
      </c>
      <c r="O22" s="8" t="s">
        <v>159</v>
      </c>
    </row>
    <row r="23" spans="2:15" ht="39" customHeight="1" x14ac:dyDescent="0.2">
      <c r="B23" s="7" t="s">
        <v>60</v>
      </c>
      <c r="C23" s="8" t="s">
        <v>63</v>
      </c>
      <c r="D23" s="8" t="s">
        <v>83</v>
      </c>
      <c r="E23" s="8" t="s">
        <v>100</v>
      </c>
      <c r="F23" s="36" t="s">
        <v>102</v>
      </c>
      <c r="G23" s="8" t="s">
        <v>122</v>
      </c>
      <c r="H23" s="8"/>
      <c r="I23" s="9">
        <v>2</v>
      </c>
      <c r="J23" s="10">
        <v>45164</v>
      </c>
      <c r="K23" s="9" t="s">
        <v>32</v>
      </c>
      <c r="L23" s="9" t="s">
        <v>31</v>
      </c>
      <c r="M23" s="8" t="s">
        <v>141</v>
      </c>
      <c r="N23" s="28" t="s">
        <v>42</v>
      </c>
      <c r="O23" s="8" t="s">
        <v>160</v>
      </c>
    </row>
    <row r="24" spans="2:15" ht="44.25" customHeight="1" x14ac:dyDescent="0.2">
      <c r="B24" s="7" t="s">
        <v>61</v>
      </c>
      <c r="C24" s="8" t="s">
        <v>65</v>
      </c>
      <c r="D24" s="8" t="s">
        <v>84</v>
      </c>
      <c r="E24" s="8" t="s">
        <v>101</v>
      </c>
      <c r="F24" s="9" t="s">
        <v>103</v>
      </c>
      <c r="G24" s="8" t="s">
        <v>121</v>
      </c>
      <c r="H24" s="8"/>
      <c r="I24" s="9">
        <v>2</v>
      </c>
      <c r="J24" s="10">
        <v>45164</v>
      </c>
      <c r="K24" s="9" t="s">
        <v>21</v>
      </c>
      <c r="L24" s="9" t="s">
        <v>31</v>
      </c>
      <c r="M24" s="8" t="s">
        <v>142</v>
      </c>
      <c r="N24" s="28" t="s">
        <v>42</v>
      </c>
      <c r="O24" s="8" t="s">
        <v>161</v>
      </c>
    </row>
    <row r="25" spans="2:15" ht="19.5" customHeight="1" x14ac:dyDescent="0.2">
      <c r="I25" s="1"/>
      <c r="J25" s="1"/>
      <c r="K25" s="14"/>
      <c r="L25" s="3"/>
    </row>
    <row r="26" spans="2:15" ht="19.5" customHeight="1" x14ac:dyDescent="0.2">
      <c r="I26" s="1"/>
      <c r="J26" s="1"/>
      <c r="K26" s="14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1"/>
      <c r="M30" s="4"/>
    </row>
    <row r="31" spans="2:15" ht="19.5" customHeight="1" x14ac:dyDescent="0.25">
      <c r="I31" s="1"/>
      <c r="J31" s="1"/>
      <c r="K31" s="2"/>
      <c r="L31" s="1"/>
      <c r="M31" s="4"/>
    </row>
    <row r="32" spans="2:15" ht="19.5" customHeight="1" x14ac:dyDescent="0.25">
      <c r="I32" s="1"/>
      <c r="J32" s="1"/>
      <c r="K32" s="2"/>
      <c r="L32" s="1"/>
      <c r="M32" s="4"/>
    </row>
    <row r="33" spans="9:13" ht="19.5" customHeight="1" x14ac:dyDescent="0.25">
      <c r="I33" s="1"/>
      <c r="J33" s="1"/>
      <c r="K33" s="2"/>
      <c r="L33" s="1"/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3"/>
      <c r="L1000" s="3"/>
    </row>
    <row r="1001" spans="9:12" ht="15.75" customHeight="1" x14ac:dyDescent="0.2">
      <c r="I1001" s="3"/>
      <c r="J1001" s="3"/>
      <c r="K1001" s="13"/>
      <c r="L1001" s="3"/>
    </row>
  </sheetData>
  <mergeCells count="1">
    <mergeCell ref="B3:O3"/>
  </mergeCells>
  <dataValidations count="2">
    <dataValidation type="list" allowBlank="1" showErrorMessage="1" sqref="L6:L24" xr:uid="{00000000-0002-0000-0000-000000000000}">
      <formula1>$L$30:$L$33</formula1>
    </dataValidation>
    <dataValidation type="list" allowBlank="1" showErrorMessage="1" sqref="K6:K24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8" workbookViewId="0">
      <selection activeCell="L22" sqref="L22:O24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3" width="10.625" customWidth="1"/>
    <col min="4" max="4" width="7.875" customWidth="1"/>
    <col min="5" max="5" width="10.625" customWidth="1"/>
    <col min="6" max="6" width="12.75" customWidth="1"/>
    <col min="7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5"/>
      <c r="D4" s="15"/>
      <c r="E4" s="15"/>
      <c r="F4" s="4"/>
    </row>
    <row r="5" spans="2:16" hidden="1" x14ac:dyDescent="0.25">
      <c r="C5" s="15"/>
      <c r="D5" s="15"/>
      <c r="E5" s="15"/>
      <c r="F5" s="4"/>
    </row>
    <row r="6" spans="2:16" ht="39.75" customHeight="1" x14ac:dyDescent="0.2">
      <c r="B6" s="75" t="s">
        <v>33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63"/>
    </row>
    <row r="7" spans="2:16" ht="9.75" customHeight="1" x14ac:dyDescent="0.2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 x14ac:dyDescent="0.25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spans="2:16" ht="30" customHeight="1" x14ac:dyDescent="0.2">
      <c r="B9" s="34"/>
      <c r="C9" s="17" t="s">
        <v>1</v>
      </c>
      <c r="D9" s="18"/>
      <c r="E9" s="62" t="s">
        <v>34</v>
      </c>
      <c r="F9" s="63"/>
      <c r="G9" s="18"/>
      <c r="H9" s="62" t="s">
        <v>11</v>
      </c>
      <c r="I9" s="63"/>
      <c r="J9" s="19"/>
      <c r="K9" s="19"/>
      <c r="L9" s="19"/>
      <c r="M9" s="19"/>
      <c r="N9" s="19"/>
      <c r="O9" s="19"/>
      <c r="P9" s="35"/>
    </row>
    <row r="10" spans="2:16" ht="30" customHeight="1" x14ac:dyDescent="0.2">
      <c r="B10" s="34"/>
      <c r="C10" s="20" t="s">
        <v>15</v>
      </c>
      <c r="D10" s="21"/>
      <c r="E10" s="64" t="str">
        <f>VLOOKUP(C10,'Formato descripción HU'!B6:O20,5,0)</f>
        <v>Cliente</v>
      </c>
      <c r="F10" s="63"/>
      <c r="G10" s="22"/>
      <c r="H10" s="64" t="str">
        <f>VLOOKUP(C10,'Formato descripción HU'!B6:O20,11,0)</f>
        <v>No iniciado</v>
      </c>
      <c r="I10" s="63"/>
      <c r="J10" s="22"/>
      <c r="K10" s="19"/>
      <c r="L10" s="19"/>
      <c r="M10" s="19"/>
      <c r="O10" s="19"/>
      <c r="P10" s="35"/>
    </row>
    <row r="11" spans="2:16" ht="9.75" customHeight="1" x14ac:dyDescent="0.2">
      <c r="B11" s="34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9"/>
      <c r="N11" s="24"/>
      <c r="O11" s="24"/>
      <c r="P11" s="35"/>
    </row>
    <row r="12" spans="2:16" ht="30" customHeight="1" x14ac:dyDescent="0.2">
      <c r="B12" s="34"/>
      <c r="C12" s="17" t="s">
        <v>35</v>
      </c>
      <c r="D12" s="21"/>
      <c r="E12" s="62" t="s">
        <v>10</v>
      </c>
      <c r="F12" s="63"/>
      <c r="G12" s="22"/>
      <c r="H12" s="62" t="s">
        <v>36</v>
      </c>
      <c r="I12" s="63"/>
      <c r="J12" s="22"/>
      <c r="K12" s="24"/>
      <c r="L12" s="24"/>
      <c r="M12" s="19"/>
      <c r="N12" s="24"/>
      <c r="O12" s="24"/>
      <c r="P12" s="35"/>
    </row>
    <row r="13" spans="2:16" ht="30" customHeight="1" x14ac:dyDescent="0.2">
      <c r="B13" s="34"/>
      <c r="C13" s="20">
        <f>VLOOKUP('Historia de Usuario'!C10,'Formato descripción HU'!B6:O20,8,0)</f>
        <v>1</v>
      </c>
      <c r="D13" s="21"/>
      <c r="E13" s="64" t="str">
        <f>VLOOKUP(C10,'Formato descripción HU'!B6:O20,10,0)</f>
        <v>Alta</v>
      </c>
      <c r="F13" s="63"/>
      <c r="G13" s="22"/>
      <c r="H13" s="64">
        <f>VLOOKUP(C10,'Formato descripción HU'!B6:O20,7,0)</f>
        <v>0</v>
      </c>
      <c r="I13" s="63"/>
      <c r="J13" s="22"/>
      <c r="K13" s="24"/>
      <c r="L13" s="24"/>
      <c r="M13" s="19"/>
      <c r="N13" s="24"/>
      <c r="O13" s="24"/>
      <c r="P13" s="35"/>
    </row>
    <row r="14" spans="2:16" ht="9.75" customHeight="1" x14ac:dyDescent="0.2">
      <c r="B14" s="34"/>
      <c r="C14" s="19"/>
      <c r="D14" s="21"/>
      <c r="E14" s="19"/>
      <c r="F14" s="19"/>
      <c r="G14" s="22"/>
      <c r="H14" s="22"/>
      <c r="I14" s="19"/>
      <c r="J14" s="19"/>
      <c r="K14" s="19"/>
      <c r="L14" s="19"/>
      <c r="M14" s="19"/>
      <c r="N14" s="19"/>
      <c r="O14" s="19"/>
      <c r="P14" s="35"/>
    </row>
    <row r="15" spans="2:16" ht="19.5" customHeight="1" x14ac:dyDescent="0.2">
      <c r="B15" s="34"/>
      <c r="C15" s="44" t="s">
        <v>37</v>
      </c>
      <c r="D15" s="47" t="str">
        <f>VLOOKUP(C10,'Formato descripción HU'!B6:O20,3,0)</f>
        <v>Registrar pacientes en la aplicación.</v>
      </c>
      <c r="E15" s="66"/>
      <c r="F15" s="19"/>
      <c r="G15" s="44" t="s">
        <v>38</v>
      </c>
      <c r="H15" s="47" t="str">
        <f>VLOOKUP(C10,'Formato descripción HU'!B6:O20,4,0)</f>
        <v>Iniciar sesion en la aplicación.</v>
      </c>
      <c r="I15" s="73"/>
      <c r="J15" s="66"/>
      <c r="K15" s="19"/>
      <c r="L15" s="44" t="s">
        <v>39</v>
      </c>
      <c r="M15" s="47" t="str">
        <f>VLOOKUP(C10,'Formato descripción HU'!B6:O20,6,0)</f>
        <v>Ingresar los datos solicitados (nombre, apellidos, telefno, direccion, usuario y contraseña)</v>
      </c>
      <c r="N15" s="48"/>
      <c r="O15" s="49"/>
      <c r="P15" s="35"/>
    </row>
    <row r="16" spans="2:16" ht="19.5" customHeight="1" x14ac:dyDescent="0.2">
      <c r="B16" s="34"/>
      <c r="C16" s="45"/>
      <c r="D16" s="70"/>
      <c r="E16" s="71"/>
      <c r="F16" s="19"/>
      <c r="G16" s="45"/>
      <c r="H16" s="70"/>
      <c r="I16" s="43"/>
      <c r="J16" s="71"/>
      <c r="K16" s="19"/>
      <c r="L16" s="45"/>
      <c r="M16" s="50"/>
      <c r="N16" s="51"/>
      <c r="O16" s="52"/>
      <c r="P16" s="35"/>
    </row>
    <row r="17" spans="2:16" ht="19.5" customHeight="1" x14ac:dyDescent="0.2">
      <c r="B17" s="34"/>
      <c r="C17" s="46"/>
      <c r="D17" s="67"/>
      <c r="E17" s="68"/>
      <c r="F17" s="19"/>
      <c r="G17" s="46"/>
      <c r="H17" s="67"/>
      <c r="I17" s="74"/>
      <c r="J17" s="68"/>
      <c r="K17" s="19"/>
      <c r="L17" s="46"/>
      <c r="M17" s="53"/>
      <c r="N17" s="54"/>
      <c r="O17" s="55"/>
      <c r="P17" s="35"/>
    </row>
    <row r="18" spans="2:16" ht="9.75" customHeight="1" x14ac:dyDescent="0.2">
      <c r="B18" s="34"/>
      <c r="C18" s="19"/>
      <c r="D18" s="19"/>
      <c r="E18" s="19"/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35"/>
    </row>
    <row r="19" spans="2:16" ht="19.5" customHeight="1" x14ac:dyDescent="0.2">
      <c r="B19" s="34"/>
      <c r="C19" s="65" t="s">
        <v>40</v>
      </c>
      <c r="D19" s="66"/>
      <c r="E19" s="56" t="str">
        <f>VLOOKUP(C10,'Formato descripción HU'!B6:O20,14,0)</f>
        <v>Registrar nuevo cliente</v>
      </c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35"/>
    </row>
    <row r="20" spans="2:16" ht="19.5" customHeight="1" x14ac:dyDescent="0.2">
      <c r="B20" s="34"/>
      <c r="C20" s="67"/>
      <c r="D20" s="68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35"/>
    </row>
    <row r="21" spans="2:16" ht="9.75" customHeight="1" x14ac:dyDescent="0.2">
      <c r="B21" s="34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5"/>
    </row>
    <row r="22" spans="2:16" ht="19.5" customHeight="1" x14ac:dyDescent="0.2">
      <c r="B22" s="34"/>
      <c r="C22" s="69" t="s">
        <v>41</v>
      </c>
      <c r="D22" s="66"/>
      <c r="E22" s="72" t="str">
        <f>VLOOKUP(C10,'Formato descripción HU'!B6:O20,12,0)</f>
        <v>Verificar en la base de datos que se haya registrado el nuevo cliente.</v>
      </c>
      <c r="F22" s="73"/>
      <c r="G22" s="73"/>
      <c r="H22" s="66"/>
      <c r="I22" s="19"/>
      <c r="J22" s="69" t="s">
        <v>13</v>
      </c>
      <c r="K22" s="66"/>
      <c r="L22" s="72" t="str">
        <f>VLOOKUP(C10,'Formato descripción HU'!B6:O20,13,0)</f>
        <v>S/C</v>
      </c>
      <c r="M22" s="73"/>
      <c r="N22" s="73"/>
      <c r="O22" s="66"/>
      <c r="P22" s="35"/>
    </row>
    <row r="23" spans="2:16" ht="19.5" customHeight="1" x14ac:dyDescent="0.2">
      <c r="B23" s="34"/>
      <c r="C23" s="70"/>
      <c r="D23" s="71"/>
      <c r="E23" s="70"/>
      <c r="F23" s="43"/>
      <c r="G23" s="43"/>
      <c r="H23" s="71"/>
      <c r="I23" s="19"/>
      <c r="J23" s="70"/>
      <c r="K23" s="71"/>
      <c r="L23" s="70"/>
      <c r="M23" s="43"/>
      <c r="N23" s="43"/>
      <c r="O23" s="71"/>
      <c r="P23" s="35"/>
    </row>
    <row r="24" spans="2:16" ht="19.5" customHeight="1" x14ac:dyDescent="0.2">
      <c r="B24" s="34"/>
      <c r="C24" s="67"/>
      <c r="D24" s="68"/>
      <c r="E24" s="67"/>
      <c r="F24" s="74"/>
      <c r="G24" s="74"/>
      <c r="H24" s="68"/>
      <c r="I24" s="19"/>
      <c r="J24" s="67"/>
      <c r="K24" s="68"/>
      <c r="L24" s="67"/>
      <c r="M24" s="74"/>
      <c r="N24" s="74"/>
      <c r="O24" s="68"/>
      <c r="P24" s="35"/>
    </row>
    <row r="25" spans="2:16" ht="9.75" customHeight="1" x14ac:dyDescent="0.2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Cristopher Lasluisa</dc:creator>
  <cp:keywords/>
  <dc:description/>
  <cp:lastModifiedBy>Cristopher Alejandro</cp:lastModifiedBy>
  <cp:revision/>
  <dcterms:created xsi:type="dcterms:W3CDTF">2019-10-21T15:37:14Z</dcterms:created>
  <dcterms:modified xsi:type="dcterms:W3CDTF">2023-05-29T03:20:07Z</dcterms:modified>
  <cp:category/>
  <cp:contentStatus/>
</cp:coreProperties>
</file>