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USUARIO\Desktop\⠀⠀\U\FISICA\"/>
    </mc:Choice>
  </mc:AlternateContent>
  <xr:revisionPtr revIDLastSave="0" documentId="13_ncr:1_{9FA55AE3-EF16-47A6-8157-9D8B2CBC2CB3}" xr6:coauthVersionLast="47" xr6:coauthVersionMax="47" xr10:uidLastSave="{00000000-0000-0000-0000-000000000000}"/>
  <bookViews>
    <workbookView xWindow="-120" yWindow="480" windowWidth="21840" windowHeight="13140" activeTab="1" xr2:uid="{00000000-000D-0000-FFFF-FFFF00000000}"/>
  </bookViews>
  <sheets>
    <sheet name="Gráfico1" sheetId="3" r:id="rId1"/>
    <sheet name="Formato descripción HU" sheetId="1" r:id="rId2"/>
    <sheet name="Hoja1" sheetId="4" r:id="rId3"/>
    <sheet name="Historia de Usuario" sheetId="2" r:id="rId4"/>
  </sheets>
  <calcPr calcId="181029"/>
  <extLst>
    <ext uri="GoogleSheetsCustomDataVersion1">
      <go:sheetsCustomData xmlns:go="http://customooxmlschemas.google.com/" r:id="rId6" roundtripDataSignature="AMtx7mj7LF6XQ3gRgenImFdajgdCQotybQ=="/>
    </ext>
  </extLst>
</workbook>
</file>

<file path=xl/calcChain.xml><?xml version="1.0" encoding="utf-8"?>
<calcChain xmlns="http://schemas.openxmlformats.org/spreadsheetml/2006/main">
  <c r="E19" i="2" l="1"/>
  <c r="M15" i="2"/>
  <c r="L22" i="2"/>
  <c r="E22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<sst xmlns="http://schemas.openxmlformats.org/spreadsheetml/2006/main" count="95" uniqueCount="72">
  <si>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</si>
  <si>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</si>
  <si>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</si>
  <si>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</si>
  <si>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</si>
  <si>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</si>
  <si>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</si>
  <si>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</si>
  <si>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</si>
  <si>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</si>
  <si>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</si>
  <si>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</si>
  <si>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</si>
  <si>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</si>
  <si>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</si>
  <si>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</si>
  <si>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REQ002</t>
  </si>
  <si>
    <t>REQ003</t>
  </si>
  <si>
    <t>REQ004</t>
  </si>
  <si>
    <t>REQ005</t>
  </si>
  <si>
    <t>REQ006</t>
  </si>
  <si>
    <t>Alta</t>
  </si>
  <si>
    <t>No iniciado</t>
  </si>
  <si>
    <t xml:space="preserve">Media 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</si>
  <si>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</si>
  <si>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</si>
  <si>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</si>
  <si>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</si>
  <si>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</si>
  <si>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</si>
  <si>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</si>
  <si>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</si>
  <si>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</si>
  <si>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S/C</t>
  </si>
  <si>
    <t>La aplicación debe permitir listar todos los clientes.</t>
  </si>
  <si>
    <t>La aplicación debe permitir modificar la contraseña del usuario.</t>
  </si>
  <si>
    <t>La aplicación debe permitir al cliente agendar una cita.</t>
  </si>
  <si>
    <t>La aplicación debe permitir al empleado consultar las citas pendientes.</t>
  </si>
  <si>
    <t>Mostar en pantalla todos los clientes que se encuentran registrados.</t>
  </si>
  <si>
    <t>Cambiar la contraseña del usuario en la aplicación.</t>
  </si>
  <si>
    <t>Agendar citas en la aplicación.</t>
  </si>
  <si>
    <t>Eliminar una cita previamente creada en la aplicación.</t>
  </si>
  <si>
    <t>Consultar las citas pendientes generadas en la aplicación.</t>
  </si>
  <si>
    <t>Iniciar sesion en la aplicación.</t>
  </si>
  <si>
    <t>Conocer los clientes registrados en la estatica.</t>
  </si>
  <si>
    <t>El cliente puede agendar una cita.</t>
  </si>
  <si>
    <t>El cliente puede eliminar una cita previamente creada.</t>
  </si>
  <si>
    <t>El empleado puede consultar las citas pendientes.</t>
  </si>
  <si>
    <t>Cliente</t>
  </si>
  <si>
    <t>Empleado</t>
  </si>
  <si>
    <t>Seleccionar la opcion de listar clientes.</t>
  </si>
  <si>
    <t>Seleccionar la opcion dee ver citas.</t>
  </si>
  <si>
    <t>Seleccionar la citas a eliminar y presionar la opcion de eliminar.</t>
  </si>
  <si>
    <t>Ingresar el empleado, tipo de consulta, fecha y hora.</t>
  </si>
  <si>
    <t>Verificar en la base de datos que se haya registrado el nuevo cliente.</t>
  </si>
  <si>
    <t>Comprobar que en la pantalla se despliegue los clientes registrado en la base de datos.</t>
  </si>
  <si>
    <t>Verificar en la base de datos si se genero la cita.</t>
  </si>
  <si>
    <t>Verificar en la base de datos si se elimino la cita seleccionada.</t>
  </si>
  <si>
    <t>Comprobar que en la pantalla se muestre todas las citas pendientes.</t>
  </si>
  <si>
    <t>Registrar nuevo cliente</t>
  </si>
  <si>
    <t>Listar clientes</t>
  </si>
  <si>
    <t>Agendar cita</t>
  </si>
  <si>
    <t>Eliminar cita</t>
  </si>
  <si>
    <t>Consultar citas del empleado</t>
  </si>
  <si>
    <t>La aplicación debe permitir eliminar un agendamiento de cita por el cliente.</t>
  </si>
  <si>
    <t>La aplicación debe permitir registrar un nuveo cliente.</t>
  </si>
  <si>
    <t>Registrar clientes en la aplciacion.</t>
  </si>
  <si>
    <t>Inngresar los datos solicitados (nombre, apellidos, usuario y contraseña)</t>
  </si>
  <si>
    <t>Modificar su contraseña en caso de olvidarla o tan solo por seguridad.</t>
  </si>
  <si>
    <t>EL cliente debe ingresar la contraseña antigua y la nueva por la cual se hara la identificacion.</t>
  </si>
  <si>
    <t>Verificar que la contraseña del  usuario se haya modificado tanto en la aplicación como en la base de datos.</t>
  </si>
  <si>
    <t>Modificar contraseña ususario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</si>
</sst>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4" x14ac:knownFonts="1">
    <font>
      <sz val="11"/>
      <color theme="1"/>
      <name val="Arial"/>
    </font>
    <font>
      <sz val="11"/>
      <color theme="1"/>
      <name val="Calibri"/>
      <family val="2"/>
    </font>
    <font>
      <b/>
      <i/>
      <sz val="16"/>
      <color theme="1"/>
      <name val="Calibri"/>
      <family val="2"/>
    </font>
    <font>
      <b/>
      <i/>
      <sz val="11"/>
      <color rgb="FF9C6500"/>
      <name val="Calibri"/>
      <family val="2"/>
    </font>
    <font>
      <b/>
      <i/>
      <sz val="11"/>
      <color rgb="FFFF0000"/>
      <name val="Calibri"/>
      <family val="2"/>
    </font>
    <font>
      <sz val="10"/>
      <color theme="1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B7B7B"/>
      </left>
      <right style="thin">
        <color rgb="FF7B7B7B"/>
      </right>
      <top/>
      <bottom/>
      <diagonal/>
    </border>
    <border>
      <left style="thin">
        <color rgb="FF7B7B7B"/>
      </left>
      <right style="thin">
        <color indexed="64"/>
      </right>
      <top style="thin">
        <color rgb="FF7B7B7B"/>
      </top>
      <bottom style="thin">
        <color rgb="FF7B7B7B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vertical="center"/>
    </xf>
    <xf numFmtId="0" fontId="0" fillId="3" borderId="8" xfId="0" applyFill="1" applyBorder="1"/>
    <xf numFmtId="0" fontId="12" fillId="5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/>
    </xf>
    <xf numFmtId="0" fontId="12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0" fontId="1" fillId="0" borderId="3" xfId="0" applyFont="1" applyBorder="1" applyAlignment="1">
      <alignment horizontal="center" vertical="center" wrapText="1"/>
    </xf>
    <xf numFmtId="0" fontId="0" fillId="3" borderId="10" xfId="0" applyFill="1" applyBorder="1"/>
    <xf numFmtId="0" fontId="7" fillId="3" borderId="12" xfId="0" applyFont="1" applyFill="1" applyBorder="1" applyAlignment="1">
      <alignment horizontal="left" vertical="center" wrapText="1"/>
    </xf>
    <xf numFmtId="0" fontId="1" fillId="3" borderId="12" xfId="0" applyFont="1" applyFill="1" applyBorder="1"/>
    <xf numFmtId="0" fontId="0" fillId="3" borderId="12" xfId="0" applyFill="1" applyBorder="1"/>
    <xf numFmtId="0" fontId="0" fillId="3" borderId="11" xfId="0" applyFill="1" applyBorder="1"/>
    <xf numFmtId="0" fontId="0" fillId="3" borderId="14" xfId="0" applyFill="1" applyBorder="1"/>
    <xf numFmtId="0" fontId="0" fillId="3" borderId="15" xfId="0" applyFill="1" applyBorder="1"/>
    <xf numFmtId="0" fontId="1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26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/>
    <xf numFmtId="0" fontId="10" fillId="6" borderId="9" xfId="0" applyFont="1" applyFill="1" applyBorder="1" applyAlignment="1">
      <alignment horizontal="center" vertical="center"/>
    </xf>
    <xf numFmtId="0" fontId="9" fillId="0" borderId="13" xfId="0" applyFont="1" applyBorder="1"/>
    <xf numFmtId="0" fontId="9" fillId="0" borderId="16" xfId="0" applyFont="1" applyBorder="1"/>
    <xf numFmtId="0" fontId="1" fillId="5" borderId="10" xfId="0" applyFont="1" applyFill="1" applyBorder="1" applyAlignment="1">
      <alignment horizontal="center" vertical="center" wrapText="1"/>
    </xf>
    <xf numFmtId="0" fontId="9" fillId="0" borderId="12" xfId="0" applyFont="1" applyBorder="1" applyAlignment="1">
      <alignment wrapText="1"/>
    </xf>
    <xf numFmtId="0" fontId="9" fillId="0" borderId="11" xfId="0" applyFont="1" applyBorder="1" applyAlignment="1">
      <alignment wrapText="1"/>
    </xf>
    <xf numFmtId="0" fontId="9" fillId="0" borderId="14" xfId="0" applyFont="1" applyBorder="1" applyAlignment="1">
      <alignment wrapText="1"/>
    </xf>
    <xf numFmtId="0" fontId="0" fillId="0" borderId="0" xfId="0" applyAlignment="1">
      <alignment wrapText="1"/>
    </xf>
    <xf numFmtId="0" fontId="9" fillId="0" borderId="15" xfId="0" applyFont="1" applyBorder="1" applyAlignment="1">
      <alignment wrapText="1"/>
    </xf>
    <xf numFmtId="0" fontId="9" fillId="0" borderId="23" xfId="0" applyFont="1" applyBorder="1" applyAlignment="1">
      <alignment wrapText="1"/>
    </xf>
    <xf numFmtId="0" fontId="9" fillId="0" borderId="24" xfId="0" applyFont="1" applyBorder="1" applyAlignment="1">
      <alignment wrapText="1"/>
    </xf>
    <xf numFmtId="0" fontId="9" fillId="0" borderId="25" xfId="0" applyFont="1" applyBorder="1" applyAlignment="1">
      <alignment wrapText="1"/>
    </xf>
    <xf numFmtId="0" fontId="12" fillId="2" borderId="17" xfId="0" applyFont="1" applyFill="1" applyBorder="1" applyAlignment="1">
      <alignment horizontal="center" vertical="center"/>
    </xf>
    <xf numFmtId="0" fontId="9" fillId="0" borderId="18" xfId="0" applyFont="1" applyBorder="1"/>
    <xf numFmtId="0" fontId="9" fillId="0" borderId="19" xfId="0" applyFont="1" applyBorder="1"/>
    <xf numFmtId="0" fontId="9" fillId="0" borderId="20" xfId="0" applyFont="1" applyBorder="1"/>
    <xf numFmtId="0" fontId="9" fillId="0" borderId="21" xfId="0" applyFont="1" applyBorder="1"/>
    <xf numFmtId="0" fontId="9" fillId="0" borderId="22" xfId="0" applyFont="1" applyBorder="1"/>
    <xf numFmtId="0" fontId="10" fillId="4" borderId="4" xfId="0" applyFont="1" applyFill="1" applyBorder="1" applyAlignment="1">
      <alignment horizontal="center" vertical="center"/>
    </xf>
    <xf numFmtId="0" fontId="9" fillId="0" borderId="6" xfId="0" applyFont="1" applyBorder="1"/>
    <xf numFmtId="0" fontId="1" fillId="5" borderId="4" xfId="0" applyFont="1" applyFill="1" applyBorder="1" applyAlignment="1">
      <alignment horizontal="center" vertical="center"/>
    </xf>
    <xf numFmtId="0" fontId="13" fillId="7" borderId="10" xfId="0" applyFont="1" applyFill="1" applyBorder="1" applyAlignment="1">
      <alignment horizontal="center" vertical="center"/>
    </xf>
    <xf numFmtId="0" fontId="9" fillId="0" borderId="11" xfId="0" applyFont="1" applyBorder="1"/>
    <xf numFmtId="0" fontId="9" fillId="0" borderId="23" xfId="0" applyFont="1" applyBorder="1"/>
    <xf numFmtId="0" fontId="9" fillId="0" borderId="25" xfId="0" applyFont="1" applyBorder="1"/>
    <xf numFmtId="0" fontId="10" fillId="4" borderId="10" xfId="0" applyFont="1" applyFill="1" applyBorder="1" applyAlignment="1">
      <alignment horizontal="center" vertical="center"/>
    </xf>
    <xf numFmtId="0" fontId="9" fillId="0" borderId="14" xfId="0" applyFont="1" applyBorder="1"/>
    <xf numFmtId="0" fontId="9" fillId="0" borderId="15" xfId="0" applyFont="1" applyBorder="1"/>
    <xf numFmtId="0" fontId="1" fillId="5" borderId="10" xfId="0" applyFont="1" applyFill="1" applyBorder="1" applyAlignment="1">
      <alignment horizontal="center" vertical="center"/>
    </xf>
    <xf numFmtId="0" fontId="9" fillId="0" borderId="12" xfId="0" applyFont="1" applyBorder="1"/>
    <xf numFmtId="0" fontId="9" fillId="0" borderId="24" xfId="0" applyFont="1" applyBorder="1"/>
    <xf numFmtId="0" fontId="8" fillId="3" borderId="4" xfId="0" applyFont="1" applyFill="1" applyBorder="1" applyAlignment="1">
      <alignment horizontal="center" vertical="center" wrapText="1"/>
    </xf>
    <xf numFmtId="0" fontId="9" fillId="0" borderId="5" xfId="0" applyFont="1" applyBorder="1"/>
    <xf numFmtId="0" fontId="5" fillId="0" borderId="27" xfId="0" applyFont="1" applyBorder="1" applyAlignment="1">
      <alignment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'Formato descripción HU'!$B$11:$N$11</c:f>
              <c:strCache>
                <c:ptCount val="13"/>
                <c:pt idx="0">
                  <c:v>REQ006</c:v>
                </c:pt>
                <c:pt idx="1">
                  <c:v>La aplicación debe permitir al empleado consultar las citas pendientes.</c:v>
                </c:pt>
                <c:pt idx="2">
                  <c:v>Consultar las citas pendientes generadas en la aplicación.</c:v>
                </c:pt>
                <c:pt idx="3">
                  <c:v>El empleado puede consultar las citas pendientes.</c:v>
                </c:pt>
                <c:pt idx="4">
                  <c:v>Empleado</c:v>
                </c:pt>
                <c:pt idx="5">
                  <c:v>Seleccionar la opcion dee ver citas.</c:v>
                </c:pt>
                <c:pt idx="7">
                  <c:v>2</c:v>
                </c:pt>
                <c:pt idx="8">
                  <c:v>2023-08-26</c:v>
                </c:pt>
                <c:pt idx="9">
                  <c:v>Alta</c:v>
                </c:pt>
                <c:pt idx="10">
                  <c:v>No iniciado</c:v>
                </c:pt>
                <c:pt idx="11">
                  <c:v>Comprobar que en la pantalla se muestre todas las citas pendientes.</c:v>
                </c:pt>
                <c:pt idx="12">
                  <c:v>S/C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'Formato descripción HU'!$O$5:$O$10</c:f>
              <c:strCache>
                <c:ptCount val="6"/>
                <c:pt idx="0">
                  <c:v>NOMBRE DE HISTORIA </c:v>
                </c:pt>
                <c:pt idx="1">
                  <c:v>Registrar nuevo cliente</c:v>
                </c:pt>
                <c:pt idx="2">
                  <c:v>Listar clientes</c:v>
                </c:pt>
                <c:pt idx="3">
                  <c:v>Modificar contraseña ususario</c:v>
                </c:pt>
                <c:pt idx="4">
                  <c:v>Agendar cita</c:v>
                </c:pt>
                <c:pt idx="5">
                  <c:v>Eliminar cita</c:v>
                </c:pt>
              </c:strCache>
            </c:strRef>
          </c:cat>
          <c:val>
            <c:numRef>
              <c:f>'Formato descripción HU'!$O$11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B-4FA1-9047-BE6CE1E49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5043855"/>
        <c:axId val="1065045295"/>
      </c:barChart>
      <c:catAx>
        <c:axId val="106504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065045295"/>
        <c:crosses val="autoZero"/>
        <c:auto val="1"/>
        <c:lblAlgn val="ctr"/>
        <c:lblOffset val="100"/>
        <c:noMultiLvlLbl val="0"/>
      </c:catAx>
      <c:valAx>
        <c:axId val="106504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065043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7EE9FD1-C35F-4676-BD85-AE6F6115612A}">
  <sheetPr/>
  <sheetViews>
    <sheetView zoomScale="9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D4EE303-6BB4-8FFA-27BC-A99E1D8433B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381000</xdr:colOff>
      <xdr:row>8</xdr:row>
      <xdr:rowOff>180975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724775" y="1123950"/>
          <a:ext cx="1095375" cy="116205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12</xdr:col>
      <xdr:colOff>238125</xdr:colOff>
      <xdr:row>8</xdr:row>
      <xdr:rowOff>266700</xdr:rowOff>
    </xdr:from>
    <xdr:to>
      <xdr:col>14</xdr:col>
      <xdr:colOff>762000</xdr:colOff>
      <xdr:row>11</xdr:row>
      <xdr:rowOff>304800</xdr:rowOff>
    </xdr:to>
    <xdr:pic>
      <xdr:nvPicPr>
        <xdr:cNvPr id="4" name="Imagen 3" descr="ITIN - ESPE - Photos | Facebook">
          <a:extLst>
            <a:ext uri="{FF2B5EF4-FFF2-40B4-BE49-F238E27FC236}">
              <a16:creationId xmlns:a16="http://schemas.microsoft.com/office/drawing/2014/main" id="{279E9977-A48C-713B-1FCE-AEFE01A7135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889" b="32000"/>
        <a:stretch/>
      </xdr:blipFill>
      <xdr:spPr bwMode="auto">
        <a:xfrm>
          <a:off x="9201150" y="1209675"/>
          <a:ext cx="21431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88"/>
  <sheetViews>
    <sheetView showGridLines="0" tabSelected="1" zoomScale="85" zoomScaleNormal="85" workbookViewId="0">
      <selection activeCell="N10" sqref="N10"/>
    </sheetView>
  </sheetViews>
  <sheetFormatPr baseColWidth="10" defaultColWidth="12.625" defaultRowHeight="15" customHeight="1" x14ac:dyDescent="0.2"/>
  <cols>
    <col min="1" max="1" width="4.625" customWidth="1"/>
    <col min="2" max="2" width="6.625" customWidth="1"/>
    <col min="3" max="5" width="20.625" customWidth="1"/>
    <col min="6" max="6" width="19.25" customWidth="1"/>
    <col min="7" max="7" width="20.625" customWidth="1"/>
    <col min="8" max="8" width="12.875" customWidth="1"/>
    <col min="9" max="12" width="10.625" customWidth="1"/>
    <col min="13" max="15" width="20.625" customWidth="1"/>
    <col min="16" max="26" width="9.375" customWidth="1"/>
  </cols>
  <sheetData>
    <row r="1" spans="2:15" x14ac:dyDescent="0.25">
      <c r="I1" s="1"/>
      <c r="J1" s="1"/>
      <c r="K1" s="2"/>
      <c r="L1" s="3"/>
    </row>
    <row r="2" spans="2:15" x14ac:dyDescent="0.25">
      <c r="I2" s="1"/>
      <c r="J2" s="1"/>
      <c r="K2" s="2"/>
      <c r="L2" s="3"/>
    </row>
    <row r="3" spans="2:15" ht="45" customHeight="1" x14ac:dyDescent="0.2">
      <c r="B3" s="37" t="s">
        <v>0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</row>
    <row r="4" spans="2:15" x14ac:dyDescent="0.25">
      <c r="H4" s="4"/>
      <c r="I4" s="1"/>
      <c r="J4" s="1"/>
      <c r="K4" s="2"/>
      <c r="L4" s="3"/>
    </row>
    <row r="5" spans="2:15" ht="60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55.5" customHeight="1" x14ac:dyDescent="0.2">
      <c r="B6" s="7" t="s">
        <v>15</v>
      </c>
      <c r="C6" s="8" t="s">
        <v>65</v>
      </c>
      <c r="D6" s="9" t="s">
        <v>66</v>
      </c>
      <c r="E6" s="35" t="s">
        <v>43</v>
      </c>
      <c r="F6" s="34" t="s">
        <v>48</v>
      </c>
      <c r="G6" s="8" t="s">
        <v>67</v>
      </c>
      <c r="H6" s="8"/>
      <c r="I6" s="9">
        <v>1</v>
      </c>
      <c r="J6" s="10">
        <v>45164</v>
      </c>
      <c r="K6" s="9" t="s">
        <v>21</v>
      </c>
      <c r="L6" s="9" t="s">
        <v>22</v>
      </c>
      <c r="M6" s="8" t="s">
        <v>54</v>
      </c>
      <c r="N6" s="26" t="s">
        <v>33</v>
      </c>
      <c r="O6" s="8" t="s">
        <v>59</v>
      </c>
    </row>
    <row r="7" spans="2:15" ht="39.75" customHeight="1" x14ac:dyDescent="0.2">
      <c r="B7" s="7" t="s">
        <v>16</v>
      </c>
      <c r="C7" s="8" t="s">
        <v>34</v>
      </c>
      <c r="D7" s="8" t="s">
        <v>38</v>
      </c>
      <c r="E7" s="8" t="s">
        <v>44</v>
      </c>
      <c r="F7" s="9" t="s">
        <v>49</v>
      </c>
      <c r="G7" s="8" t="s">
        <v>50</v>
      </c>
      <c r="H7" s="8"/>
      <c r="I7" s="36">
        <v>1</v>
      </c>
      <c r="J7" s="10">
        <v>45164</v>
      </c>
      <c r="K7" s="9" t="s">
        <v>23</v>
      </c>
      <c r="L7" s="9" t="s">
        <v>22</v>
      </c>
      <c r="M7" s="10" t="s">
        <v>55</v>
      </c>
      <c r="N7" s="26" t="s">
        <v>33</v>
      </c>
      <c r="O7" s="72" t="s">
        <v>60</v>
      </c>
    </row>
    <row r="8" spans="2:15" ht="54" customHeight="1" x14ac:dyDescent="0.2">
      <c r="B8" s="7" t="s">
        <v>17</v>
      </c>
      <c r="C8" s="8" t="s">
        <v>35</v>
      </c>
      <c r="D8" s="8" t="s">
        <v>39</v>
      </c>
      <c r="E8" s="8" t="s">
        <v>68</v>
      </c>
      <c r="F8" s="34" t="s">
        <v>48</v>
      </c>
      <c r="G8" s="8" t="s">
        <v>69</v>
      </c>
      <c r="H8" s="8"/>
      <c r="I8" s="9">
        <v>2</v>
      </c>
      <c r="J8" s="10">
        <v>45164</v>
      </c>
      <c r="K8" s="9" t="s">
        <v>23</v>
      </c>
      <c r="L8" s="9" t="s">
        <v>22</v>
      </c>
      <c r="M8" s="8" t="s">
        <v>70</v>
      </c>
      <c r="N8" s="26" t="s">
        <v>33</v>
      </c>
      <c r="O8" s="8" t="s">
        <v>71</v>
      </c>
    </row>
    <row r="9" spans="2:15" ht="37.5" customHeight="1" x14ac:dyDescent="0.2">
      <c r="B9" s="7" t="s">
        <v>18</v>
      </c>
      <c r="C9" s="8" t="s">
        <v>36</v>
      </c>
      <c r="D9" s="8" t="s">
        <v>40</v>
      </c>
      <c r="E9" s="8" t="s">
        <v>45</v>
      </c>
      <c r="F9" s="34" t="s">
        <v>48</v>
      </c>
      <c r="G9" s="8" t="s">
        <v>53</v>
      </c>
      <c r="H9" s="8"/>
      <c r="I9" s="9">
        <v>4</v>
      </c>
      <c r="J9" s="10">
        <v>45164</v>
      </c>
      <c r="K9" s="9" t="s">
        <v>21</v>
      </c>
      <c r="L9" s="9" t="s">
        <v>22</v>
      </c>
      <c r="M9" s="8" t="s">
        <v>56</v>
      </c>
      <c r="N9" s="26" t="s">
        <v>33</v>
      </c>
      <c r="O9" s="8" t="s">
        <v>61</v>
      </c>
    </row>
    <row r="10" spans="2:15" ht="44.25" customHeight="1" x14ac:dyDescent="0.2">
      <c r="B10" s="7" t="s">
        <v>19</v>
      </c>
      <c r="C10" s="8" t="s">
        <v>64</v>
      </c>
      <c r="D10" s="8" t="s">
        <v>41</v>
      </c>
      <c r="E10" s="8" t="s">
        <v>46</v>
      </c>
      <c r="F10" s="34" t="s">
        <v>48</v>
      </c>
      <c r="G10" s="8" t="s">
        <v>52</v>
      </c>
      <c r="H10" s="8"/>
      <c r="I10" s="9">
        <v>2</v>
      </c>
      <c r="J10" s="10">
        <v>45164</v>
      </c>
      <c r="K10" s="9" t="s">
        <v>23</v>
      </c>
      <c r="L10" s="9" t="s">
        <v>22</v>
      </c>
      <c r="M10" s="8" t="s">
        <v>57</v>
      </c>
      <c r="N10" s="26" t="s">
        <v>33</v>
      </c>
      <c r="O10" s="8" t="s">
        <v>62</v>
      </c>
    </row>
    <row r="11" spans="2:15" ht="42" customHeight="1" x14ac:dyDescent="0.2">
      <c r="B11" s="7" t="s">
        <v>20</v>
      </c>
      <c r="C11" s="8" t="s">
        <v>37</v>
      </c>
      <c r="D11" s="8" t="s">
        <v>42</v>
      </c>
      <c r="E11" s="8" t="s">
        <v>47</v>
      </c>
      <c r="F11" s="9" t="s">
        <v>49</v>
      </c>
      <c r="G11" s="8" t="s">
        <v>51</v>
      </c>
      <c r="H11" s="8"/>
      <c r="I11" s="9">
        <v>2</v>
      </c>
      <c r="J11" s="10">
        <v>45164</v>
      </c>
      <c r="K11" s="9" t="s">
        <v>21</v>
      </c>
      <c r="L11" s="9" t="s">
        <v>22</v>
      </c>
      <c r="M11" s="8" t="s">
        <v>58</v>
      </c>
      <c r="N11" s="26" t="s">
        <v>33</v>
      </c>
      <c r="O11" s="8" t="s">
        <v>63</v>
      </c>
    </row>
    <row r="12" spans="2:15" ht="19.5" customHeight="1" x14ac:dyDescent="0.2">
      <c r="I12" s="1"/>
      <c r="J12" s="1"/>
      <c r="K12" s="12"/>
      <c r="L12" s="3"/>
    </row>
    <row r="13" spans="2:15" ht="19.5" customHeight="1" x14ac:dyDescent="0.2">
      <c r="I13" s="1"/>
      <c r="J13" s="1"/>
      <c r="K13" s="12"/>
      <c r="L13" s="3"/>
    </row>
    <row r="14" spans="2:15" ht="19.5" customHeight="1" x14ac:dyDescent="0.25">
      <c r="I14" s="1"/>
      <c r="J14" s="1"/>
      <c r="K14" s="2"/>
      <c r="L14" s="3"/>
    </row>
    <row r="15" spans="2:15" ht="19.5" customHeight="1" x14ac:dyDescent="0.25">
      <c r="I15" s="1"/>
      <c r="J15" s="1"/>
      <c r="K15" s="2"/>
      <c r="L15" s="3"/>
    </row>
    <row r="16" spans="2:15" ht="19.5" customHeight="1" x14ac:dyDescent="0.25">
      <c r="I16" s="1"/>
      <c r="J16" s="1"/>
      <c r="K16" s="2"/>
      <c r="L16" s="3"/>
    </row>
    <row r="17" spans="9:13" ht="19.5" customHeight="1" x14ac:dyDescent="0.25">
      <c r="I17" s="1"/>
      <c r="J17" s="1"/>
      <c r="K17" s="2"/>
      <c r="L17" s="1"/>
      <c r="M17" s="4"/>
    </row>
    <row r="18" spans="9:13" ht="19.5" customHeight="1" x14ac:dyDescent="0.25">
      <c r="I18" s="1"/>
      <c r="J18" s="1"/>
      <c r="K18" s="2"/>
      <c r="L18" s="1"/>
      <c r="M18" s="4"/>
    </row>
    <row r="19" spans="9:13" ht="19.5" customHeight="1" x14ac:dyDescent="0.25">
      <c r="I19" s="1"/>
      <c r="J19" s="1"/>
      <c r="K19" s="2"/>
      <c r="L19" s="1"/>
      <c r="M19" s="4"/>
    </row>
    <row r="20" spans="9:13" ht="19.5" customHeight="1" x14ac:dyDescent="0.25">
      <c r="I20" s="1"/>
      <c r="J20" s="1"/>
      <c r="K20" s="2"/>
      <c r="L20" s="1"/>
      <c r="M20" s="4"/>
    </row>
    <row r="21" spans="9:13" ht="19.5" customHeight="1" x14ac:dyDescent="0.25">
      <c r="I21" s="1"/>
      <c r="J21" s="1"/>
      <c r="K21" s="2"/>
      <c r="L21" s="3"/>
    </row>
    <row r="22" spans="9:13" ht="15.75" customHeight="1" x14ac:dyDescent="0.25">
      <c r="I22" s="1"/>
      <c r="J22" s="1"/>
      <c r="K22" s="2"/>
      <c r="L22" s="3"/>
    </row>
    <row r="23" spans="9:13" ht="15.75" customHeight="1" x14ac:dyDescent="0.25">
      <c r="I23" s="1"/>
      <c r="J23" s="1"/>
      <c r="K23" s="2"/>
      <c r="L23" s="3"/>
    </row>
    <row r="24" spans="9:13" ht="15.75" customHeight="1" x14ac:dyDescent="0.25">
      <c r="I24" s="1"/>
      <c r="J24" s="1"/>
      <c r="K24" s="2"/>
      <c r="L24" s="3"/>
    </row>
    <row r="25" spans="9:13" ht="15.75" customHeight="1" x14ac:dyDescent="0.25">
      <c r="I25" s="1"/>
      <c r="J25" s="1"/>
      <c r="K25" s="2"/>
      <c r="L25" s="3"/>
    </row>
    <row r="26" spans="9:13" ht="15.75" customHeight="1" x14ac:dyDescent="0.25">
      <c r="I26" s="1"/>
      <c r="J26" s="1"/>
      <c r="K26" s="2"/>
      <c r="L26" s="3"/>
    </row>
    <row r="27" spans="9:13" ht="15.75" customHeight="1" x14ac:dyDescent="0.25">
      <c r="I27" s="1"/>
      <c r="J27" s="1"/>
      <c r="K27" s="2"/>
      <c r="L27" s="3"/>
    </row>
    <row r="28" spans="9:13" ht="15.75" customHeight="1" x14ac:dyDescent="0.25">
      <c r="I28" s="1"/>
      <c r="J28" s="1"/>
      <c r="K28" s="2"/>
      <c r="L28" s="3"/>
    </row>
    <row r="29" spans="9:13" ht="15.75" customHeight="1" x14ac:dyDescent="0.25">
      <c r="I29" s="1"/>
      <c r="J29" s="1"/>
      <c r="K29" s="2"/>
      <c r="L29" s="3"/>
    </row>
    <row r="30" spans="9:13" ht="15.75" customHeight="1" x14ac:dyDescent="0.25">
      <c r="I30" s="1"/>
      <c r="J30" s="1"/>
      <c r="K30" s="2"/>
      <c r="L30" s="3"/>
    </row>
    <row r="31" spans="9:13" ht="15.75" customHeight="1" x14ac:dyDescent="0.25">
      <c r="I31" s="1"/>
      <c r="J31" s="1"/>
      <c r="K31" s="2"/>
      <c r="L31" s="3"/>
    </row>
    <row r="32" spans="9:13" ht="15.75" customHeight="1" x14ac:dyDescent="0.25">
      <c r="I32" s="1"/>
      <c r="J32" s="1"/>
      <c r="K32" s="2"/>
      <c r="L32" s="3"/>
    </row>
    <row r="33" spans="9:12" ht="15.75" customHeight="1" x14ac:dyDescent="0.25">
      <c r="I33" s="1"/>
      <c r="J33" s="1"/>
      <c r="K33" s="2"/>
      <c r="L33" s="3"/>
    </row>
    <row r="34" spans="9:12" ht="15.75" customHeight="1" x14ac:dyDescent="0.25">
      <c r="I34" s="1"/>
      <c r="J34" s="1"/>
      <c r="K34" s="2"/>
      <c r="L34" s="3"/>
    </row>
    <row r="35" spans="9:12" ht="15.7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">
      <c r="I987" s="3"/>
      <c r="J987" s="3"/>
      <c r="K987" s="11"/>
      <c r="L987" s="3"/>
    </row>
    <row r="988" spans="9:12" ht="15" customHeight="1" x14ac:dyDescent="0.2">
      <c r="I988" s="3"/>
      <c r="J988" s="3"/>
      <c r="K988" s="11"/>
      <c r="L988" s="3"/>
    </row>
  </sheetData>
  <mergeCells count="1">
    <mergeCell ref="B3:O3"/>
  </mergeCells>
  <dataValidations count="2">
    <dataValidation type="list" allowBlank="1" showErrorMessage="1" sqref="L6:L11" xr:uid="{00000000-0002-0000-0000-000000000000}">
      <formula1>$L$17:$L$20</formula1>
    </dataValidation>
    <dataValidation type="list" allowBlank="1" showErrorMessage="1" sqref="K6:K11" xr:uid="{00000000-0002-0000-0000-000001000000}">
      <formula1>$K$17:$K$19</formula1>
    </dataValidation>
  </dataValidations>
  <printOptions horizontalCentered="1"/>
  <pageMargins left="0.31496062992125984" right="0.31496062992125984" top="0.74803149606299213" bottom="0.55118110236220474" header="0" footer="0"/>
  <pageSetup paperSize="9" scale="5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A2AD4-E249-42F4-9A14-A57BF9FABE8A}">
  <dimension ref="A1"/>
  <sheetViews>
    <sheetView workbookViewId="0"/>
  </sheetViews>
  <sheetFormatPr baseColWidth="10"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A8" workbookViewId="0">
      <selection activeCell="L22" sqref="L22:O24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3" width="10.625" customWidth="1"/>
    <col min="4" max="4" width="7.875" customWidth="1"/>
    <col min="5" max="5" width="10.625" customWidth="1"/>
    <col min="6" max="6" width="12.75" customWidth="1"/>
    <col min="7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3"/>
      <c r="D4" s="13"/>
      <c r="E4" s="13"/>
      <c r="F4" s="4"/>
    </row>
    <row r="5" spans="2:16" hidden="1" x14ac:dyDescent="0.25">
      <c r="C5" s="13"/>
      <c r="D5" s="13"/>
      <c r="E5" s="13"/>
      <c r="F5" s="4"/>
    </row>
    <row r="6" spans="2:16" ht="39.75" customHeight="1" x14ac:dyDescent="0.2">
      <c r="B6" s="70" t="s">
        <v>24</v>
      </c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58"/>
    </row>
    <row r="7" spans="2:16" ht="9.75" customHeight="1" x14ac:dyDescent="0.2"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spans="2:16" ht="9.75" customHeight="1" x14ac:dyDescent="0.25">
      <c r="B8" s="27"/>
      <c r="C8" s="28"/>
      <c r="D8" s="28"/>
      <c r="E8" s="28"/>
      <c r="F8" s="29"/>
      <c r="G8" s="30"/>
      <c r="H8" s="30"/>
      <c r="I8" s="30"/>
      <c r="J8" s="30"/>
      <c r="K8" s="30"/>
      <c r="L8" s="30"/>
      <c r="M8" s="30"/>
      <c r="N8" s="30"/>
      <c r="O8" s="30"/>
      <c r="P8" s="31"/>
    </row>
    <row r="9" spans="2:16" ht="30" customHeight="1" x14ac:dyDescent="0.2">
      <c r="B9" s="32"/>
      <c r="C9" s="15" t="s">
        <v>1</v>
      </c>
      <c r="D9" s="16"/>
      <c r="E9" s="57" t="s">
        <v>25</v>
      </c>
      <c r="F9" s="58"/>
      <c r="G9" s="16"/>
      <c r="H9" s="57" t="s">
        <v>11</v>
      </c>
      <c r="I9" s="58"/>
      <c r="J9" s="17"/>
      <c r="K9" s="17"/>
      <c r="L9" s="17"/>
      <c r="M9" s="17"/>
      <c r="N9" s="17"/>
      <c r="O9" s="17"/>
      <c r="P9" s="33"/>
    </row>
    <row r="10" spans="2:16" ht="30" customHeight="1" x14ac:dyDescent="0.2">
      <c r="B10" s="32"/>
      <c r="C10" s="18" t="s">
        <v>15</v>
      </c>
      <c r="D10" s="19"/>
      <c r="E10" s="59" t="str">
        <f>VLOOKUP(C10,'Formato descripción HU'!B6:O9,5,0)</f>
        <v>Cliente</v>
      </c>
      <c r="F10" s="58"/>
      <c r="G10" s="20"/>
      <c r="H10" s="59" t="str">
        <f>VLOOKUP(C10,'Formato descripción HU'!B6:O9,11,0)</f>
        <v>No iniciado</v>
      </c>
      <c r="I10" s="58"/>
      <c r="J10" s="20"/>
      <c r="K10" s="17"/>
      <c r="L10" s="17"/>
      <c r="M10" s="17"/>
      <c r="O10" s="17"/>
      <c r="P10" s="33"/>
    </row>
    <row r="11" spans="2:16" ht="9.75" customHeight="1" x14ac:dyDescent="0.2">
      <c r="B11" s="32"/>
      <c r="C11" s="21"/>
      <c r="D11" s="19"/>
      <c r="E11" s="22"/>
      <c r="F11" s="22"/>
      <c r="G11" s="20"/>
      <c r="H11" s="22"/>
      <c r="I11" s="22"/>
      <c r="J11" s="20"/>
      <c r="K11" s="22"/>
      <c r="L11" s="22"/>
      <c r="M11" s="17"/>
      <c r="N11" s="22"/>
      <c r="O11" s="22"/>
      <c r="P11" s="33"/>
    </row>
    <row r="12" spans="2:16" ht="30" customHeight="1" x14ac:dyDescent="0.2">
      <c r="B12" s="32"/>
      <c r="C12" s="15" t="s">
        <v>26</v>
      </c>
      <c r="D12" s="19"/>
      <c r="E12" s="57" t="s">
        <v>10</v>
      </c>
      <c r="F12" s="58"/>
      <c r="G12" s="20"/>
      <c r="H12" s="57" t="s">
        <v>27</v>
      </c>
      <c r="I12" s="58"/>
      <c r="J12" s="20"/>
      <c r="K12" s="22"/>
      <c r="L12" s="22"/>
      <c r="M12" s="17"/>
      <c r="N12" s="22"/>
      <c r="O12" s="22"/>
      <c r="P12" s="33"/>
    </row>
    <row r="13" spans="2:16" ht="30" customHeight="1" x14ac:dyDescent="0.2">
      <c r="B13" s="32"/>
      <c r="C13" s="18">
        <f>VLOOKUP('Historia de Usuario'!C10,'Formato descripción HU'!B6:O9,8,0)</f>
        <v>1</v>
      </c>
      <c r="D13" s="19"/>
      <c r="E13" s="59" t="str">
        <f>VLOOKUP(C10,'Formato descripción HU'!B6:O9,10,0)</f>
        <v>Alta</v>
      </c>
      <c r="F13" s="58"/>
      <c r="G13" s="20"/>
      <c r="H13" s="59">
        <f>VLOOKUP(C10,'Formato descripción HU'!B6:O9,7,0)</f>
        <v>0</v>
      </c>
      <c r="I13" s="58"/>
      <c r="J13" s="20"/>
      <c r="K13" s="22"/>
      <c r="L13" s="22"/>
      <c r="M13" s="17"/>
      <c r="N13" s="22"/>
      <c r="O13" s="22"/>
      <c r="P13" s="33"/>
    </row>
    <row r="14" spans="2:16" ht="9.75" customHeight="1" x14ac:dyDescent="0.2">
      <c r="B14" s="32"/>
      <c r="C14" s="17"/>
      <c r="D14" s="19"/>
      <c r="E14" s="17"/>
      <c r="F14" s="17"/>
      <c r="G14" s="20"/>
      <c r="H14" s="20"/>
      <c r="I14" s="17"/>
      <c r="J14" s="17"/>
      <c r="K14" s="17"/>
      <c r="L14" s="17"/>
      <c r="M14" s="17"/>
      <c r="N14" s="17"/>
      <c r="O14" s="17"/>
      <c r="P14" s="33"/>
    </row>
    <row r="15" spans="2:16" ht="19.5" customHeight="1" x14ac:dyDescent="0.2">
      <c r="B15" s="32"/>
      <c r="C15" s="39" t="s">
        <v>28</v>
      </c>
      <c r="D15" s="42" t="str">
        <f>VLOOKUP(C10,'Formato descripción HU'!B6:O9,3,0)</f>
        <v>Registrar clientes en la aplciacion.</v>
      </c>
      <c r="E15" s="61"/>
      <c r="F15" s="17"/>
      <c r="G15" s="39" t="s">
        <v>29</v>
      </c>
      <c r="H15" s="42" t="str">
        <f>VLOOKUP(C10,'Formato descripción HU'!B6:O9,4,0)</f>
        <v>Iniciar sesion en la aplicación.</v>
      </c>
      <c r="I15" s="68"/>
      <c r="J15" s="61"/>
      <c r="K15" s="17"/>
      <c r="L15" s="39" t="s">
        <v>30</v>
      </c>
      <c r="M15" s="42" t="str">
        <f>VLOOKUP(C10,'Formato descripción HU'!B6:O9,6,0)</f>
        <v>Inngresar los datos solicitados (nombre, apellidos, usuario y contraseña)</v>
      </c>
      <c r="N15" s="43"/>
      <c r="O15" s="44"/>
      <c r="P15" s="33"/>
    </row>
    <row r="16" spans="2:16" ht="19.5" customHeight="1" x14ac:dyDescent="0.2">
      <c r="B16" s="32"/>
      <c r="C16" s="40"/>
      <c r="D16" s="65"/>
      <c r="E16" s="66"/>
      <c r="F16" s="17"/>
      <c r="G16" s="40"/>
      <c r="H16" s="65"/>
      <c r="I16" s="38"/>
      <c r="J16" s="66"/>
      <c r="K16" s="17"/>
      <c r="L16" s="40"/>
      <c r="M16" s="45"/>
      <c r="N16" s="46"/>
      <c r="O16" s="47"/>
      <c r="P16" s="33"/>
    </row>
    <row r="17" spans="2:16" ht="19.5" customHeight="1" x14ac:dyDescent="0.2">
      <c r="B17" s="32"/>
      <c r="C17" s="41"/>
      <c r="D17" s="62"/>
      <c r="E17" s="63"/>
      <c r="F17" s="17"/>
      <c r="G17" s="41"/>
      <c r="H17" s="62"/>
      <c r="I17" s="69"/>
      <c r="J17" s="63"/>
      <c r="K17" s="17"/>
      <c r="L17" s="41"/>
      <c r="M17" s="48"/>
      <c r="N17" s="49"/>
      <c r="O17" s="50"/>
      <c r="P17" s="33"/>
    </row>
    <row r="18" spans="2:16" ht="9.75" customHeight="1" x14ac:dyDescent="0.2">
      <c r="B18" s="32"/>
      <c r="C18" s="17"/>
      <c r="D18" s="17"/>
      <c r="E18" s="17"/>
      <c r="F18" s="17"/>
      <c r="G18" s="20"/>
      <c r="H18" s="20"/>
      <c r="I18" s="20"/>
      <c r="J18" s="17"/>
      <c r="K18" s="17"/>
      <c r="L18" s="17"/>
      <c r="M18" s="17"/>
      <c r="N18" s="17"/>
      <c r="O18" s="17"/>
      <c r="P18" s="33"/>
    </row>
    <row r="19" spans="2:16" ht="19.5" customHeight="1" x14ac:dyDescent="0.2">
      <c r="B19" s="32"/>
      <c r="C19" s="60" t="s">
        <v>31</v>
      </c>
      <c r="D19" s="61"/>
      <c r="E19" s="51" t="str">
        <f>VLOOKUP(C10,'Formato descripción HU'!B6:O9,14,0)</f>
        <v>Registrar nuevo cliente</v>
      </c>
      <c r="F19" s="52"/>
      <c r="G19" s="52"/>
      <c r="H19" s="52"/>
      <c r="I19" s="52"/>
      <c r="J19" s="52"/>
      <c r="K19" s="52"/>
      <c r="L19" s="52"/>
      <c r="M19" s="52"/>
      <c r="N19" s="52"/>
      <c r="O19" s="53"/>
      <c r="P19" s="33"/>
    </row>
    <row r="20" spans="2:16" ht="19.5" customHeight="1" x14ac:dyDescent="0.2">
      <c r="B20" s="32"/>
      <c r="C20" s="62"/>
      <c r="D20" s="63"/>
      <c r="E20" s="54"/>
      <c r="F20" s="55"/>
      <c r="G20" s="55"/>
      <c r="H20" s="55"/>
      <c r="I20" s="55"/>
      <c r="J20" s="55"/>
      <c r="K20" s="55"/>
      <c r="L20" s="55"/>
      <c r="M20" s="55"/>
      <c r="N20" s="55"/>
      <c r="O20" s="56"/>
      <c r="P20" s="33"/>
    </row>
    <row r="21" spans="2:16" ht="9.75" customHeight="1" x14ac:dyDescent="0.2">
      <c r="B21" s="32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33"/>
    </row>
    <row r="22" spans="2:16" ht="19.5" customHeight="1" x14ac:dyDescent="0.2">
      <c r="B22" s="32"/>
      <c r="C22" s="64" t="s">
        <v>32</v>
      </c>
      <c r="D22" s="61"/>
      <c r="E22" s="67" t="str">
        <f>VLOOKUP(C10,'Formato descripción HU'!B6:O9,12,0)</f>
        <v>Verificar en la base de datos que se haya registrado el nuevo cliente.</v>
      </c>
      <c r="F22" s="68"/>
      <c r="G22" s="68"/>
      <c r="H22" s="61"/>
      <c r="I22" s="17"/>
      <c r="J22" s="64" t="s">
        <v>13</v>
      </c>
      <c r="K22" s="61"/>
      <c r="L22" s="67" t="str">
        <f>VLOOKUP(C10,'Formato descripción HU'!B6:O9,13,0)</f>
        <v>S/C</v>
      </c>
      <c r="M22" s="68"/>
      <c r="N22" s="68"/>
      <c r="O22" s="61"/>
      <c r="P22" s="33"/>
    </row>
    <row r="23" spans="2:16" ht="19.5" customHeight="1" x14ac:dyDescent="0.2">
      <c r="B23" s="32"/>
      <c r="C23" s="65"/>
      <c r="D23" s="66"/>
      <c r="E23" s="65"/>
      <c r="F23" s="38"/>
      <c r="G23" s="38"/>
      <c r="H23" s="66"/>
      <c r="I23" s="17"/>
      <c r="J23" s="65"/>
      <c r="K23" s="66"/>
      <c r="L23" s="65"/>
      <c r="M23" s="38"/>
      <c r="N23" s="38"/>
      <c r="O23" s="66"/>
      <c r="P23" s="33"/>
    </row>
    <row r="24" spans="2:16" ht="19.5" customHeight="1" x14ac:dyDescent="0.2">
      <c r="B24" s="32"/>
      <c r="C24" s="62"/>
      <c r="D24" s="63"/>
      <c r="E24" s="62"/>
      <c r="F24" s="69"/>
      <c r="G24" s="69"/>
      <c r="H24" s="63"/>
      <c r="I24" s="17"/>
      <c r="J24" s="62"/>
      <c r="K24" s="63"/>
      <c r="L24" s="62"/>
      <c r="M24" s="69"/>
      <c r="N24" s="69"/>
      <c r="O24" s="63"/>
      <c r="P24" s="33"/>
    </row>
    <row r="25" spans="2:16" ht="9.75" customHeight="1" x14ac:dyDescent="0.2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5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HU'!$B$6:$B$9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Formato descripción HU</vt:lpstr>
      <vt:lpstr>Hoja1</vt:lpstr>
      <vt:lpstr>Historia de Usuario</vt:lpstr>
      <vt:lpstr>Gráfico1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USUARIO</cp:lastModifiedBy>
  <cp:revision/>
  <cp:lastPrinted>2023-05-29T01:03:14Z</cp:lastPrinted>
  <dcterms:created xsi:type="dcterms:W3CDTF">2019-10-21T15:37:14Z</dcterms:created>
  <dcterms:modified xsi:type="dcterms:W3CDTF">2023-06-04T22:20:29Z</dcterms:modified>
  <cp:category/>
  <cp:contentStatus/>
</cp:coreProperties>
</file>