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istopher\Documents\AVANCES-TESIS\Avance_2\CN_Test\"/>
    </mc:Choice>
  </mc:AlternateContent>
  <xr:revisionPtr revIDLastSave="0" documentId="13_ncr:1_{072F6AAE-4F55-48C4-B9C6-D7EFF79F8A67}" xr6:coauthVersionLast="45" xr6:coauthVersionMax="45" xr10:uidLastSave="{00000000-0000-0000-0000-000000000000}"/>
  <bookViews>
    <workbookView xWindow="-120" yWindow="-120" windowWidth="20730" windowHeight="11760" xr2:uid="{0E8D2647-2C09-48CB-B187-EF4F0F6FBC23}"/>
  </bookViews>
  <sheets>
    <sheet name="Table 2. Test Set Cetane Number" sheetId="1" r:id="rId1"/>
    <sheet name="LICSS Programs" sheetId="2" r:id="rId2"/>
  </sheets>
  <definedNames>
    <definedName name="LICSS">TRUE</definedName>
    <definedName name="Smiles" localSheetId="0">'Table 2. Test Set Cetane Number'!$A$2:$A$18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H3" i="1"/>
  <c r="I3" i="1"/>
  <c r="H4" i="1"/>
  <c r="H19" i="1" s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I19" i="1" l="1"/>
  <c r="G19" i="1"/>
</calcChain>
</file>

<file path=xl/sharedStrings.xml><?xml version="1.0" encoding="utf-8"?>
<sst xmlns="http://schemas.openxmlformats.org/spreadsheetml/2006/main" count="70" uniqueCount="67">
  <si>
    <t>methyl linolelaidate</t>
  </si>
  <si>
    <t>methyl petroselinate</t>
  </si>
  <si>
    <t>methyl ricinoleate</t>
  </si>
  <si>
    <t>octadecyl acetate</t>
  </si>
  <si>
    <t>octyl laurate</t>
  </si>
  <si>
    <t>octyl myristate</t>
  </si>
  <si>
    <t>octyl valerate</t>
  </si>
  <si>
    <t>palmitoleyl alcohol</t>
  </si>
  <si>
    <t>pentyl pentanoate</t>
  </si>
  <si>
    <t>propyl laurate</t>
  </si>
  <si>
    <t>propyl myristate</t>
  </si>
  <si>
    <t>propyl oleate</t>
  </si>
  <si>
    <t>tetradecyl acetate</t>
  </si>
  <si>
    <t>Molecule_Name</t>
  </si>
  <si>
    <t>Experimental_Value</t>
  </si>
  <si>
    <t>ReLU_Prediction</t>
  </si>
  <si>
    <t>Sigmoid_Prediction</t>
  </si>
  <si>
    <t xml:space="preserve">methyl-5(Z)8(z)11(Z)14(Z)-eicosatetraenoate </t>
  </si>
  <si>
    <t xml:space="preserve">methyl-9-decenoate </t>
  </si>
  <si>
    <t xml:space="preserve">Perhydro-phenanthrene </t>
  </si>
  <si>
    <t>triethyleneglycol dimethyl ether</t>
  </si>
  <si>
    <t>LICSS Programs -  Kevin Lawson, September 2016</t>
  </si>
  <si>
    <t>Enable individual worksheets by selecting the column(s) containing Smiles strings and choosing &lt;Ctrl Shift M&gt;</t>
  </si>
  <si>
    <t>Smiles</t>
  </si>
  <si>
    <t>C(CCCC\C=C/CCCCCCCCCCC)(=O)OC</t>
  </si>
  <si>
    <t>C(CCCCCCC\C=C/C[C@H](O)CCCCCC)(=O)OC</t>
  </si>
  <si>
    <t>COC(CCCCCCCC=C)=O</t>
  </si>
  <si>
    <t>C(C)(=O)OCCCCCCCCCCCCCCCCCC</t>
  </si>
  <si>
    <t>C(CCCCCCCCCCC)(=O)OCCCCCCCC</t>
  </si>
  <si>
    <t>C(CCCCCCCCCCCCC)(=O)OCCCCCCCC</t>
  </si>
  <si>
    <t>C(CCCC)(=O)OCCCCCCCC</t>
  </si>
  <si>
    <t>C(CCCCCCC\C=C/CCCCCC)O</t>
  </si>
  <si>
    <t>C(CCCC)(=O)OCCCCC</t>
  </si>
  <si>
    <t>C1CCCC2C3CCCCC3CCC12</t>
  </si>
  <si>
    <t>C(CCCCCCCCCCC)(=O)OCCC</t>
  </si>
  <si>
    <t>C(CCCCCCCCCCCCC)(=O)OCCC</t>
  </si>
  <si>
    <t>C(CCCCCCC\C=C/CCCCCCCC)(=O)OCCC</t>
  </si>
  <si>
    <t>C(C)(=O)OCCCCCCCCCCCCCC</t>
  </si>
  <si>
    <t>COCCOCCOCCOC</t>
  </si>
  <si>
    <t>CCCCCC=CCC=CCCCC(=O)OC</t>
  </si>
  <si>
    <t>CCCCCC=CCC=CCCCCCCCC(=O)OC</t>
  </si>
  <si>
    <t>dnAB</t>
  </si>
  <si>
    <t>dnCCDB</t>
  </si>
  <si>
    <t>dnQC</t>
  </si>
  <si>
    <t>dnOHprim</t>
  </si>
  <si>
    <t>dnOHsec</t>
  </si>
  <si>
    <t>dnOHter</t>
  </si>
  <si>
    <t>g_CH3</t>
  </si>
  <si>
    <t>g_CH2_linear</t>
  </si>
  <si>
    <t>g_OH</t>
  </si>
  <si>
    <t>g_O_linear</t>
  </si>
  <si>
    <t>g_O_ring</t>
  </si>
  <si>
    <t>Ketone_linear</t>
  </si>
  <si>
    <t>Ketone_ring</t>
  </si>
  <si>
    <t>Aldehyde</t>
  </si>
  <si>
    <t>Ester_linear</t>
  </si>
  <si>
    <t>g_CH_linear</t>
  </si>
  <si>
    <t>g_CHdb_linear</t>
  </si>
  <si>
    <t>g_CHdb_ring</t>
  </si>
  <si>
    <t>g_CH2db_linear</t>
  </si>
  <si>
    <t>g_CH_ring</t>
  </si>
  <si>
    <t>g_CH2_ring</t>
  </si>
  <si>
    <t>phenol</t>
  </si>
  <si>
    <t xml:space="preserve">Carboxylic_acid </t>
  </si>
  <si>
    <t>Mod_Louvain</t>
  </si>
  <si>
    <t>Mod_Leiden</t>
  </si>
  <si>
    <t>Modularity_Prediction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</si>
</sst>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indexed="56"/>
      <name val="Arial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  <font>
      <sz val="11"/>
      <color rgb="FF57575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36"/>
      </left>
      <right style="medium">
        <color indexed="36"/>
      </right>
      <top style="medium">
        <color indexed="36"/>
      </top>
      <bottom/>
      <diagonal/>
    </border>
    <border>
      <left style="medium">
        <color indexed="36"/>
      </left>
      <right style="medium">
        <color indexed="36"/>
      </right>
      <top/>
      <bottom style="medium">
        <color indexed="3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1" fillId="3" borderId="1" xfId="0" applyFont="1" applyFill="1" applyBorder="1" applyAlignment="1">
      <alignment horizontal="center" wrapText="1" readingOrder="1"/>
    </xf>
    <xf numFmtId="0" fontId="3" fillId="3" borderId="2" xfId="1" quotePrefix="1" applyFont="1" applyFill="1" applyBorder="1" applyAlignment="1" applyProtection="1">
      <alignment horizontal="center" wrapText="1" readingOrder="1"/>
    </xf>
    <xf numFmtId="0" fontId="4" fillId="0" borderId="0" xfId="0" applyFont="1"/>
    <xf numFmtId="49" fontId="0" fillId="0" borderId="0" xfId="0" applyNumberFormat="1" applyFill="1"/>
    <xf numFmtId="0" fontId="0" fillId="4" borderId="0" xfId="0" applyFill="1"/>
    <xf numFmtId="2" fontId="0" fillId="4" borderId="0" xfId="0" applyNumberFormat="1" applyFill="1"/>
    <xf numFmtId="2" fontId="0" fillId="2" borderId="0" xfId="0" applyNumberFormat="1" applyFill="1"/>
    <xf numFmtId="2" fontId="0" fillId="5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07F84-FBBF-43A9-ACDC-EAEEF989C3C1}">
  <sheetPr codeName="Sheet1"/>
  <dimension ref="A1:AH25"/>
  <sheetViews>
    <sheetView tabSelected="1" topLeftCell="C1" workbookViewId="0">
      <selection activeCell="I19" sqref="I19"/>
    </sheetView>
  </sheetViews>
  <sheetFormatPr baseColWidth="10" defaultColWidth="11" defaultRowHeight="15.75" x14ac:dyDescent="0.25"/>
  <cols>
    <col min="1" max="1" width="38.75" bestFit="1" customWidth="1"/>
    <col min="2" max="2" width="38.25" bestFit="1" customWidth="1"/>
    <col min="3" max="3" width="17.25" bestFit="1" customWidth="1"/>
    <col min="4" max="4" width="14.25" bestFit="1" customWidth="1"/>
    <col min="5" max="5" width="16.5" bestFit="1" customWidth="1"/>
    <col min="6" max="6" width="18.875" bestFit="1" customWidth="1"/>
    <col min="7" max="9" width="18.875" customWidth="1"/>
  </cols>
  <sheetData>
    <row r="1" spans="1:34" x14ac:dyDescent="0.25">
      <c r="A1" t="s">
        <v>23</v>
      </c>
      <c r="B1" s="1" t="s">
        <v>13</v>
      </c>
      <c r="C1" t="s">
        <v>14</v>
      </c>
      <c r="D1" t="s">
        <v>15</v>
      </c>
      <c r="E1" t="s">
        <v>16</v>
      </c>
      <c r="F1" t="s">
        <v>66</v>
      </c>
      <c r="G1" t="s">
        <v>15</v>
      </c>
      <c r="H1" t="s">
        <v>16</v>
      </c>
      <c r="I1" t="s">
        <v>66</v>
      </c>
      <c r="J1" t="s">
        <v>41</v>
      </c>
      <c r="K1" t="s">
        <v>42</v>
      </c>
      <c r="L1" t="s">
        <v>43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44</v>
      </c>
      <c r="AC1" t="s">
        <v>45</v>
      </c>
      <c r="AD1" t="s">
        <v>46</v>
      </c>
      <c r="AE1" t="s">
        <v>62</v>
      </c>
      <c r="AF1" t="s">
        <v>63</v>
      </c>
      <c r="AG1" t="s">
        <v>64</v>
      </c>
      <c r="AH1" t="s">
        <v>65</v>
      </c>
    </row>
    <row r="2" spans="1:34" x14ac:dyDescent="0.25">
      <c r="A2" s="7" t="s">
        <v>40</v>
      </c>
      <c r="B2" s="2" t="s">
        <v>0</v>
      </c>
      <c r="C2" s="3">
        <v>43</v>
      </c>
      <c r="D2" s="3">
        <v>47.98</v>
      </c>
      <c r="E2" s="3">
        <v>57.09</v>
      </c>
      <c r="F2" s="10">
        <v>40.231264598042799</v>
      </c>
      <c r="G2" s="8">
        <f>ABS($C2-D2)</f>
        <v>4.9799999999999969</v>
      </c>
      <c r="H2" s="8">
        <f t="shared" ref="H2:I17" si="0">ABS($C2-E2)</f>
        <v>14.090000000000003</v>
      </c>
      <c r="I2" s="9">
        <f>ABS($C2-F2)</f>
        <v>2.7687354019572012</v>
      </c>
      <c r="J2">
        <v>0</v>
      </c>
      <c r="K2">
        <v>2</v>
      </c>
      <c r="L2">
        <v>0</v>
      </c>
      <c r="M2">
        <v>2</v>
      </c>
      <c r="N2">
        <v>12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0.606139438085327</v>
      </c>
      <c r="AH2">
        <v>0.62287334593572774</v>
      </c>
    </row>
    <row r="3" spans="1:34" x14ac:dyDescent="0.25">
      <c r="A3" s="2" t="s">
        <v>24</v>
      </c>
      <c r="B3" s="2" t="s">
        <v>1</v>
      </c>
      <c r="C3" s="3">
        <v>58.6</v>
      </c>
      <c r="D3" s="3">
        <v>62.4</v>
      </c>
      <c r="E3" s="3">
        <v>74.88</v>
      </c>
      <c r="F3" s="10">
        <v>60.199764210670097</v>
      </c>
      <c r="G3" s="8">
        <f t="shared" ref="G3:G18" si="1">ABS($C3-D3)</f>
        <v>3.7999999999999972</v>
      </c>
      <c r="H3" s="8">
        <f t="shared" si="0"/>
        <v>16.279999999999994</v>
      </c>
      <c r="I3" s="9">
        <f t="shared" si="0"/>
        <v>1.5997642106700951</v>
      </c>
      <c r="J3">
        <v>0</v>
      </c>
      <c r="K3">
        <v>1</v>
      </c>
      <c r="L3">
        <v>0</v>
      </c>
      <c r="M3">
        <v>2</v>
      </c>
      <c r="N3">
        <v>14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0.61673553719008201</v>
      </c>
      <c r="AH3">
        <v>0.60433884297520657</v>
      </c>
    </row>
    <row r="4" spans="1:34" x14ac:dyDescent="0.25">
      <c r="A4" s="2" t="s">
        <v>25</v>
      </c>
      <c r="B4" s="2" t="s">
        <v>2</v>
      </c>
      <c r="C4" s="3">
        <v>37.4</v>
      </c>
      <c r="D4" s="3">
        <v>42.14</v>
      </c>
      <c r="E4" s="3">
        <v>41.74</v>
      </c>
      <c r="F4" s="10">
        <v>39.666423925517599</v>
      </c>
      <c r="G4" s="8">
        <f t="shared" si="1"/>
        <v>4.740000000000002</v>
      </c>
      <c r="H4" s="8">
        <f t="shared" si="0"/>
        <v>4.3400000000000034</v>
      </c>
      <c r="I4" s="9">
        <f t="shared" si="0"/>
        <v>2.2664239255176</v>
      </c>
      <c r="J4">
        <v>0</v>
      </c>
      <c r="K4">
        <v>1</v>
      </c>
      <c r="L4">
        <v>0</v>
      </c>
      <c r="M4">
        <v>2</v>
      </c>
      <c r="N4">
        <v>13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0.62287334593572696</v>
      </c>
      <c r="AH4">
        <v>0.62476370510396972</v>
      </c>
    </row>
    <row r="5" spans="1:34" x14ac:dyDescent="0.25">
      <c r="A5" s="6" t="s">
        <v>39</v>
      </c>
      <c r="B5" s="2" t="s">
        <v>17</v>
      </c>
      <c r="C5" s="3">
        <v>29.6</v>
      </c>
      <c r="D5" s="3">
        <v>27.85</v>
      </c>
      <c r="E5" s="3">
        <v>40.72</v>
      </c>
      <c r="F5" s="10">
        <v>27.077954453045599</v>
      </c>
      <c r="G5" s="8">
        <f t="shared" si="1"/>
        <v>1.75</v>
      </c>
      <c r="H5" s="8">
        <f t="shared" si="0"/>
        <v>11.119999999999997</v>
      </c>
      <c r="I5" s="9">
        <f t="shared" si="0"/>
        <v>2.5220455469544021</v>
      </c>
      <c r="J5">
        <v>0</v>
      </c>
      <c r="K5">
        <v>2</v>
      </c>
      <c r="L5">
        <v>0</v>
      </c>
      <c r="M5">
        <v>2</v>
      </c>
      <c r="N5">
        <v>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0.57270233196159104</v>
      </c>
      <c r="AH5">
        <v>0.58864265927977821</v>
      </c>
    </row>
    <row r="6" spans="1:34" x14ac:dyDescent="0.25">
      <c r="A6" s="2" t="s">
        <v>26</v>
      </c>
      <c r="B6" s="2" t="s">
        <v>18</v>
      </c>
      <c r="C6" s="3">
        <v>38.299999999999997</v>
      </c>
      <c r="D6" s="3">
        <v>52.17</v>
      </c>
      <c r="E6" s="3">
        <v>46.44</v>
      </c>
      <c r="F6" s="10">
        <v>41.933034586270701</v>
      </c>
      <c r="G6" s="8">
        <f t="shared" si="1"/>
        <v>13.870000000000005</v>
      </c>
      <c r="H6" s="8">
        <f t="shared" si="0"/>
        <v>8.14</v>
      </c>
      <c r="I6" s="9">
        <f t="shared" si="0"/>
        <v>3.6330345862707034</v>
      </c>
      <c r="J6">
        <v>0</v>
      </c>
      <c r="K6">
        <v>1</v>
      </c>
      <c r="L6">
        <v>0</v>
      </c>
      <c r="M6">
        <v>1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0.52295918367346905</v>
      </c>
      <c r="AH6">
        <v>0.52806122448979576</v>
      </c>
    </row>
    <row r="7" spans="1:34" x14ac:dyDescent="0.25">
      <c r="A7" s="2" t="s">
        <v>27</v>
      </c>
      <c r="B7" s="2" t="s">
        <v>3</v>
      </c>
      <c r="C7" s="3">
        <v>90</v>
      </c>
      <c r="D7" s="3">
        <v>84.4</v>
      </c>
      <c r="E7" s="3">
        <v>95.05</v>
      </c>
      <c r="F7" s="10">
        <v>81.293985511868996</v>
      </c>
      <c r="G7" s="8">
        <f t="shared" si="1"/>
        <v>5.5999999999999943</v>
      </c>
      <c r="H7" s="8">
        <f t="shared" si="0"/>
        <v>5.0499999999999972</v>
      </c>
      <c r="I7" s="9">
        <f t="shared" si="0"/>
        <v>8.7060144881310038</v>
      </c>
      <c r="J7">
        <v>0</v>
      </c>
      <c r="K7">
        <v>0</v>
      </c>
      <c r="L7">
        <v>0</v>
      </c>
      <c r="M7">
        <v>2</v>
      </c>
      <c r="N7">
        <v>17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0.61533888228299605</v>
      </c>
      <c r="AH7">
        <v>0.61673553719008267</v>
      </c>
    </row>
    <row r="8" spans="1:34" x14ac:dyDescent="0.25">
      <c r="A8" s="2" t="s">
        <v>28</v>
      </c>
      <c r="B8" s="2" t="s">
        <v>4</v>
      </c>
      <c r="C8" s="3">
        <v>84</v>
      </c>
      <c r="D8" s="3">
        <v>69.040000000000006</v>
      </c>
      <c r="E8" s="3">
        <v>69.11</v>
      </c>
      <c r="F8" s="10">
        <v>82.225828422508798</v>
      </c>
      <c r="G8" s="8">
        <f t="shared" si="1"/>
        <v>14.959999999999994</v>
      </c>
      <c r="H8" s="8">
        <f t="shared" si="0"/>
        <v>14.89</v>
      </c>
      <c r="I8" s="9">
        <f t="shared" si="0"/>
        <v>1.7741715774912024</v>
      </c>
      <c r="J8">
        <v>0</v>
      </c>
      <c r="K8">
        <v>0</v>
      </c>
      <c r="L8">
        <v>0</v>
      </c>
      <c r="M8">
        <v>2</v>
      </c>
      <c r="N8">
        <v>17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0.59829867674858195</v>
      </c>
      <c r="AH8">
        <v>0.60433884297520668</v>
      </c>
    </row>
    <row r="9" spans="1:34" x14ac:dyDescent="0.25">
      <c r="A9" s="2" t="s">
        <v>29</v>
      </c>
      <c r="B9" s="2" t="s">
        <v>5</v>
      </c>
      <c r="C9" s="3">
        <v>71</v>
      </c>
      <c r="D9" s="3">
        <v>81.94</v>
      </c>
      <c r="E9" s="3">
        <v>77.77</v>
      </c>
      <c r="F9" s="10">
        <v>84.561578088052102</v>
      </c>
      <c r="G9" s="8">
        <f t="shared" si="1"/>
        <v>10.939999999999998</v>
      </c>
      <c r="H9" s="8">
        <f t="shared" si="0"/>
        <v>6.769999999999996</v>
      </c>
      <c r="I9" s="9">
        <f t="shared" si="0"/>
        <v>13.561578088052102</v>
      </c>
      <c r="J9">
        <v>0</v>
      </c>
      <c r="K9">
        <v>0</v>
      </c>
      <c r="L9">
        <v>0</v>
      </c>
      <c r="M9">
        <v>2</v>
      </c>
      <c r="N9">
        <v>19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0.62239583333333304</v>
      </c>
      <c r="AH9">
        <v>0.62239583333333326</v>
      </c>
    </row>
    <row r="10" spans="1:34" x14ac:dyDescent="0.25">
      <c r="A10" s="2" t="s">
        <v>30</v>
      </c>
      <c r="B10" s="2" t="s">
        <v>6</v>
      </c>
      <c r="C10" s="3">
        <v>49</v>
      </c>
      <c r="D10" s="3">
        <v>48.54</v>
      </c>
      <c r="E10" s="3">
        <v>50.59</v>
      </c>
      <c r="F10" s="10">
        <v>54.634967817495401</v>
      </c>
      <c r="G10" s="8">
        <f t="shared" si="1"/>
        <v>0.46000000000000085</v>
      </c>
      <c r="H10" s="8">
        <f t="shared" si="0"/>
        <v>1.5900000000000034</v>
      </c>
      <c r="I10" s="9">
        <f t="shared" si="0"/>
        <v>5.6349678174954008</v>
      </c>
      <c r="J10">
        <v>0</v>
      </c>
      <c r="K10">
        <v>0</v>
      </c>
      <c r="L10">
        <v>0</v>
      </c>
      <c r="M10">
        <v>2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0.54444444444444395</v>
      </c>
      <c r="AH10">
        <v>0.5444444444444444</v>
      </c>
    </row>
    <row r="11" spans="1:34" x14ac:dyDescent="0.25">
      <c r="A11" s="2" t="s">
        <v>31</v>
      </c>
      <c r="B11" s="2" t="s">
        <v>7</v>
      </c>
      <c r="C11" s="3">
        <v>46</v>
      </c>
      <c r="D11" s="3">
        <v>50.99</v>
      </c>
      <c r="E11" s="3">
        <v>53.44</v>
      </c>
      <c r="F11" s="10">
        <v>51.310194443484299</v>
      </c>
      <c r="G11" s="8">
        <f t="shared" si="1"/>
        <v>4.990000000000002</v>
      </c>
      <c r="H11" s="8">
        <f t="shared" si="0"/>
        <v>7.4399999999999977</v>
      </c>
      <c r="I11" s="9">
        <f t="shared" si="0"/>
        <v>5.3101944434842991</v>
      </c>
      <c r="J11">
        <v>0</v>
      </c>
      <c r="K11">
        <v>1</v>
      </c>
      <c r="L11">
        <v>0</v>
      </c>
      <c r="M11">
        <v>1</v>
      </c>
      <c r="N11">
        <v>13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0.54783950617283905</v>
      </c>
      <c r="AH11">
        <v>0.57266435986159159</v>
      </c>
    </row>
    <row r="12" spans="1:34" x14ac:dyDescent="0.25">
      <c r="A12" s="2" t="s">
        <v>32</v>
      </c>
      <c r="B12" s="2" t="s">
        <v>8</v>
      </c>
      <c r="C12" s="3">
        <v>28.2</v>
      </c>
      <c r="D12" s="3">
        <v>32.36</v>
      </c>
      <c r="E12" s="3">
        <v>32.74</v>
      </c>
      <c r="F12" s="10">
        <v>35.572354424471698</v>
      </c>
      <c r="G12" s="8">
        <f t="shared" si="1"/>
        <v>4.16</v>
      </c>
      <c r="H12" s="8">
        <f t="shared" si="0"/>
        <v>4.5400000000000027</v>
      </c>
      <c r="I12" s="9">
        <f t="shared" si="0"/>
        <v>7.3723544244716983</v>
      </c>
      <c r="J12">
        <v>0</v>
      </c>
      <c r="K12">
        <v>0</v>
      </c>
      <c r="L12">
        <v>0</v>
      </c>
      <c r="M12">
        <v>2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0.48958333333333298</v>
      </c>
      <c r="AH12">
        <v>0.49652777777777773</v>
      </c>
    </row>
    <row r="13" spans="1:34" x14ac:dyDescent="0.25">
      <c r="A13" s="2" t="s">
        <v>33</v>
      </c>
      <c r="B13" s="2" t="s">
        <v>19</v>
      </c>
      <c r="C13" s="3">
        <v>38.799999999999997</v>
      </c>
      <c r="D13" s="3">
        <v>24.96</v>
      </c>
      <c r="E13" s="3">
        <v>22.38</v>
      </c>
      <c r="F13" s="11">
        <v>36.552257166539498</v>
      </c>
      <c r="G13" s="8">
        <f t="shared" si="1"/>
        <v>13.839999999999996</v>
      </c>
      <c r="H13" s="8">
        <f t="shared" si="0"/>
        <v>16.419999999999998</v>
      </c>
      <c r="I13" s="9">
        <f t="shared" si="0"/>
        <v>2.2477428334604994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0.41176470588235298</v>
      </c>
      <c r="AH13">
        <v>0.375</v>
      </c>
    </row>
    <row r="14" spans="1:34" x14ac:dyDescent="0.25">
      <c r="A14" s="2" t="s">
        <v>34</v>
      </c>
      <c r="B14" s="2" t="s">
        <v>9</v>
      </c>
      <c r="C14" s="3">
        <v>71</v>
      </c>
      <c r="D14" s="3">
        <v>60.38</v>
      </c>
      <c r="E14" s="3">
        <v>65.03</v>
      </c>
      <c r="F14" s="10">
        <v>65.566012052133502</v>
      </c>
      <c r="G14" s="8">
        <f t="shared" si="1"/>
        <v>10.619999999999997</v>
      </c>
      <c r="H14" s="8">
        <f t="shared" si="0"/>
        <v>5.9699999999999989</v>
      </c>
      <c r="I14" s="9">
        <f t="shared" si="0"/>
        <v>5.4339879478664983</v>
      </c>
      <c r="J14">
        <v>0</v>
      </c>
      <c r="K14">
        <v>0</v>
      </c>
      <c r="L14">
        <v>0</v>
      </c>
      <c r="M14">
        <v>2</v>
      </c>
      <c r="N14">
        <v>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0.55882352941176405</v>
      </c>
      <c r="AH14">
        <v>0.56228373702422141</v>
      </c>
    </row>
    <row r="15" spans="1:34" x14ac:dyDescent="0.25">
      <c r="A15" s="2" t="s">
        <v>35</v>
      </c>
      <c r="B15" s="2" t="s">
        <v>10</v>
      </c>
      <c r="C15" s="3">
        <v>71</v>
      </c>
      <c r="D15" s="3">
        <v>68.900000000000006</v>
      </c>
      <c r="E15" s="3">
        <v>73.22</v>
      </c>
      <c r="F15" s="10">
        <v>73.819718010509405</v>
      </c>
      <c r="G15" s="8">
        <f t="shared" si="1"/>
        <v>2.0999999999999943</v>
      </c>
      <c r="H15" s="8">
        <f t="shared" si="0"/>
        <v>2.2199999999999989</v>
      </c>
      <c r="I15" s="9">
        <f t="shared" si="0"/>
        <v>2.8197180105094048</v>
      </c>
      <c r="J15">
        <v>0</v>
      </c>
      <c r="K15">
        <v>0</v>
      </c>
      <c r="L15">
        <v>0</v>
      </c>
      <c r="M15">
        <v>2</v>
      </c>
      <c r="N15">
        <v>14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0.58587257617728505</v>
      </c>
      <c r="AH15">
        <v>0.58310249307479234</v>
      </c>
    </row>
    <row r="16" spans="1:34" x14ac:dyDescent="0.25">
      <c r="A16" s="2" t="s">
        <v>36</v>
      </c>
      <c r="B16" s="2" t="s">
        <v>11</v>
      </c>
      <c r="C16" s="3">
        <v>72</v>
      </c>
      <c r="D16" s="3">
        <v>63.28</v>
      </c>
      <c r="E16" s="3">
        <v>71.239999999999995</v>
      </c>
      <c r="F16" s="10">
        <v>63.900675052074902</v>
      </c>
      <c r="G16" s="8">
        <f t="shared" si="1"/>
        <v>8.7199999999999989</v>
      </c>
      <c r="H16" s="8">
        <f t="shared" si="0"/>
        <v>0.76000000000000512</v>
      </c>
      <c r="I16" s="9">
        <f t="shared" si="0"/>
        <v>8.0993249479250977</v>
      </c>
      <c r="J16">
        <v>0</v>
      </c>
      <c r="K16">
        <v>1</v>
      </c>
      <c r="L16">
        <v>0</v>
      </c>
      <c r="M16">
        <v>2</v>
      </c>
      <c r="N16">
        <v>16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0.60240000000000005</v>
      </c>
      <c r="AH16">
        <v>0.62413194444444442</v>
      </c>
    </row>
    <row r="17" spans="1:34" x14ac:dyDescent="0.25">
      <c r="A17" s="2" t="s">
        <v>37</v>
      </c>
      <c r="B17" s="2" t="s">
        <v>12</v>
      </c>
      <c r="C17" s="3">
        <v>81</v>
      </c>
      <c r="D17" s="3">
        <v>78.650000000000006</v>
      </c>
      <c r="E17" s="3">
        <v>89.96</v>
      </c>
      <c r="F17" s="10">
        <v>69.970522884273294</v>
      </c>
      <c r="G17" s="8">
        <f t="shared" si="1"/>
        <v>2.3499999999999943</v>
      </c>
      <c r="H17" s="8">
        <f t="shared" si="0"/>
        <v>8.9599999999999937</v>
      </c>
      <c r="I17" s="9">
        <f t="shared" si="0"/>
        <v>11.029477115726706</v>
      </c>
      <c r="J17">
        <v>0</v>
      </c>
      <c r="K17">
        <v>0</v>
      </c>
      <c r="L17">
        <v>0</v>
      </c>
      <c r="M17">
        <v>2</v>
      </c>
      <c r="N17">
        <v>13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0.57899305555555503</v>
      </c>
      <c r="AH17">
        <v>0.57561728395061718</v>
      </c>
    </row>
    <row r="18" spans="1:34" x14ac:dyDescent="0.25">
      <c r="A18" s="2" t="s">
        <v>38</v>
      </c>
      <c r="B18" s="2" t="s">
        <v>20</v>
      </c>
      <c r="C18" s="3">
        <v>120</v>
      </c>
      <c r="D18" s="3">
        <v>117.39</v>
      </c>
      <c r="E18" s="3">
        <v>116.36</v>
      </c>
      <c r="F18" s="10">
        <v>66.738733008997301</v>
      </c>
      <c r="G18" s="8"/>
      <c r="H18" s="8"/>
      <c r="I18" s="9"/>
      <c r="J18">
        <v>0</v>
      </c>
      <c r="K18">
        <v>0</v>
      </c>
      <c r="L18">
        <v>0</v>
      </c>
      <c r="M18">
        <v>2</v>
      </c>
      <c r="N18">
        <v>6</v>
      </c>
      <c r="O18">
        <v>0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0.468749999999999</v>
      </c>
      <c r="AH18">
        <v>0.48347107438016518</v>
      </c>
    </row>
    <row r="19" spans="1:34" x14ac:dyDescent="0.25">
      <c r="B19" s="1"/>
      <c r="G19" s="9">
        <f>SUM(G2:G18)/COUNT(G2:G18)</f>
        <v>6.7424999999999979</v>
      </c>
      <c r="H19" s="9">
        <f t="shared" ref="H19:I19" si="2">SUM(H2:H18)/COUNT(H2:H18)</f>
        <v>8.036249999999999</v>
      </c>
      <c r="I19" s="9">
        <f t="shared" si="2"/>
        <v>5.298720960373994</v>
      </c>
    </row>
    <row r="20" spans="1:34" x14ac:dyDescent="0.25">
      <c r="B20" s="1"/>
    </row>
    <row r="21" spans="1:34" x14ac:dyDescent="0.25">
      <c r="B21" s="1"/>
    </row>
    <row r="22" spans="1:34" x14ac:dyDescent="0.25">
      <c r="B22" s="1"/>
    </row>
    <row r="23" spans="1:34" x14ac:dyDescent="0.25">
      <c r="B23" s="1"/>
    </row>
    <row r="24" spans="1:34" x14ac:dyDescent="0.25">
      <c r="B24" s="1"/>
    </row>
    <row r="25" spans="1:34" x14ac:dyDescent="0.25">
      <c r="B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5806-F3F1-4A54-93D4-43C311ADD5B3}">
  <sheetPr codeName="Sheet2"/>
  <dimension ref="A1:A2"/>
  <sheetViews>
    <sheetView workbookViewId="0">
      <selection activeCell="B3" sqref="B3"/>
    </sheetView>
  </sheetViews>
  <sheetFormatPr baseColWidth="10" defaultColWidth="11" defaultRowHeight="15.75" x14ac:dyDescent="0.25"/>
  <cols>
    <col min="1" max="1" width="32.625" customWidth="1"/>
  </cols>
  <sheetData>
    <row r="1" spans="1:1" ht="26.25" x14ac:dyDescent="0.25">
      <c r="A1" s="4" t="s">
        <v>21</v>
      </c>
    </row>
    <row r="2" spans="1:1" ht="39.75" thickBot="1" x14ac:dyDescent="0.3">
      <c r="A2" s="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Table 2. Test Set Cetane Number</vt:lpstr>
      <vt:lpstr>LICSS Programs</vt:lpstr>
      <vt:lpstr>'Table 2. Test Set Cetane Number'!Smiles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</cp:lastModifiedBy>
  <dcterms:created xsi:type="dcterms:W3CDTF">2020-08-18T06:09:26Z</dcterms:created>
  <dcterms:modified xsi:type="dcterms:W3CDTF">2020-12-14T18:48:24Z</dcterms:modified>
</cp:coreProperties>
</file>