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ristopher\Documents\AVANCES-TESIS\Avance_2\CN_Test\Excel-Analisis\"/>
    </mc:Choice>
  </mc:AlternateContent>
  <xr:revisionPtr revIDLastSave="0" documentId="13_ncr:1_{5BA1DBCC-CD5B-4CC3-AD11-760DC7C8B749}" xr6:coauthVersionLast="46" xr6:coauthVersionMax="46" xr10:uidLastSave="{00000000-0000-0000-0000-000000000000}"/>
  <bookViews>
    <workbookView xWindow="-120" yWindow="-120" windowWidth="20730" windowHeight="11760" activeTab="3" xr2:uid="{00000000-000D-0000-FFFF-FFFF00000000}"/>
  </bookViews>
  <sheets>
    <sheet name="All" sheetId="7" r:id="rId1"/>
    <sheet name="Saldana" sheetId="1" r:id="rId2"/>
    <sheet name="Creton" sheetId="4" r:id="rId3"/>
    <sheet name="Kessler" sheetId="5" r:id="rId4"/>
    <sheet name="Kessler_PP" sheetId="6" r:id="rId5"/>
    <sheet name="Resumen" sheetId="9" r:id="rId6"/>
    <sheet name="LICSS Programs" sheetId="8" r:id="rId7"/>
  </sheets>
  <definedNames>
    <definedName name="LICSS">TRUE</definedName>
    <definedName name="Smiles" localSheetId="0">All!$C$2:$C$74</definedName>
    <definedName name="Smiles" localSheetId="3">Kessler!$C$3:$C$9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6" l="1"/>
  <c r="L23" i="1"/>
  <c r="H3" i="1"/>
  <c r="L3" i="1" s="1"/>
  <c r="J10" i="5" l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J17" i="6" s="1"/>
  <c r="G18" i="6"/>
  <c r="G2" i="6"/>
  <c r="G4" i="5"/>
  <c r="G5" i="5"/>
  <c r="G6" i="5"/>
  <c r="G7" i="5"/>
  <c r="G8" i="5"/>
  <c r="G9" i="5"/>
  <c r="G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L18" i="1" l="1"/>
  <c r="J23" i="1"/>
  <c r="K23" i="1"/>
  <c r="I23" i="1"/>
  <c r="J3" i="1"/>
  <c r="K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J19" i="1"/>
  <c r="K19" i="1"/>
  <c r="L19" i="1"/>
  <c r="J20" i="1"/>
  <c r="K20" i="1"/>
  <c r="L20" i="1"/>
  <c r="J21" i="1"/>
  <c r="K21" i="1"/>
  <c r="L21" i="1"/>
  <c r="J22" i="1"/>
  <c r="K22" i="1"/>
  <c r="L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" i="4"/>
  <c r="K4" i="5"/>
  <c r="K5" i="5"/>
  <c r="K6" i="5"/>
  <c r="K7" i="5"/>
  <c r="K8" i="5"/>
  <c r="K9" i="5"/>
  <c r="K3" i="5"/>
  <c r="J4" i="5"/>
  <c r="J5" i="5"/>
  <c r="J6" i="5"/>
  <c r="J7" i="5"/>
  <c r="J8" i="5"/>
  <c r="J9" i="5"/>
  <c r="J3" i="5"/>
  <c r="I2" i="6"/>
  <c r="J2" i="6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H19" i="6" s="1"/>
  <c r="I19" i="6" l="1"/>
  <c r="K10" i="5"/>
  <c r="J32" i="4"/>
  <c r="I32" i="4"/>
</calcChain>
</file>

<file path=xl/sharedStrings.xml><?xml version="1.0" encoding="utf-8"?>
<sst xmlns="http://schemas.openxmlformats.org/spreadsheetml/2006/main" count="670" uniqueCount="269">
  <si>
    <t>CCCCCC/C=C\CCCCCCCCO</t>
  </si>
  <si>
    <t>CCCCCCCCO</t>
  </si>
  <si>
    <t>CCCCCCCCC1CCc2ccccc2C1CCCCCCCC</t>
  </si>
  <si>
    <t>CCCCCCCCCCCCCC(C)(C)c1ccccc1</t>
  </si>
  <si>
    <t>CCCCCCCCc1ccc2ccccc2c1</t>
  </si>
  <si>
    <t>CCCCCCCc1ccccc1</t>
  </si>
  <si>
    <t>CCCCCCCCc1cccc(C)c1C</t>
  </si>
  <si>
    <t>CC[C@@H](C)c1ccccc1</t>
  </si>
  <si>
    <t>CC[C@H](C)c1ccccc1</t>
  </si>
  <si>
    <t>CCCCCCCCCC(=O)OC(C)C</t>
  </si>
  <si>
    <t>CCCCCCCCCCCCCCCC(=O)OC</t>
  </si>
  <si>
    <t>CCCCCC(=O)OC</t>
  </si>
  <si>
    <t>CCCCCCCCCCCCCC(=O)OC</t>
  </si>
  <si>
    <t>CCCCCCCCCCCCCCCC(=O)OCCC</t>
  </si>
  <si>
    <t>CCCC1CCCCC1</t>
  </si>
  <si>
    <t>CCCCCCCC=C(CCCCCC)CCCCCC</t>
  </si>
  <si>
    <t>CCCCCCCCCCCCCCC=C</t>
  </si>
  <si>
    <t>CC(CC(C)(C)C)CC(C)(C)C</t>
  </si>
  <si>
    <t>CCCCCC</t>
  </si>
  <si>
    <t>CCCCCCCCCCC</t>
  </si>
  <si>
    <t>SMILE</t>
  </si>
  <si>
    <t>dnAB</t>
  </si>
  <si>
    <t>dnCCDB</t>
  </si>
  <si>
    <t>g_CH3</t>
  </si>
  <si>
    <t>g_CH2_linear</t>
  </si>
  <si>
    <t>g_OH</t>
  </si>
  <si>
    <t>g_O_linear</t>
  </si>
  <si>
    <t>g_O_ring</t>
  </si>
  <si>
    <t>Aldehyde</t>
  </si>
  <si>
    <t>Ester_linear</t>
  </si>
  <si>
    <t>g_CHdb_ring</t>
  </si>
  <si>
    <t>Mod_Leiden</t>
  </si>
  <si>
    <t>CN Calc. Saldana</t>
  </si>
  <si>
    <t>CN Exp</t>
  </si>
  <si>
    <t>Mod_Louvain</t>
  </si>
  <si>
    <t>dnQC</t>
  </si>
  <si>
    <t>dnOHprim</t>
  </si>
  <si>
    <t>dnOHsec</t>
  </si>
  <si>
    <t>dnOHter</t>
  </si>
  <si>
    <t>Ketone_linear</t>
  </si>
  <si>
    <t>Ketone_ring</t>
  </si>
  <si>
    <t>g_CH_linear</t>
  </si>
  <si>
    <t>g_CHdb_linear</t>
  </si>
  <si>
    <t>g_CH2db_linear</t>
  </si>
  <si>
    <t>g_CH_ring</t>
  </si>
  <si>
    <t>g_CH2_ring</t>
  </si>
  <si>
    <t>phenol</t>
  </si>
  <si>
    <t xml:space="preserve">Carboxylic_acid </t>
  </si>
  <si>
    <t>Error Calc. Saldana</t>
  </si>
  <si>
    <t>1_Error Calc. 25 F7_2</t>
  </si>
  <si>
    <t>1_Error Calc. 25 F10_5</t>
  </si>
  <si>
    <t>1_CN Calc. 25 F7_2</t>
  </si>
  <si>
    <t>1_CN Calc. 25 F10_5</t>
  </si>
  <si>
    <t>Nombre</t>
  </si>
  <si>
    <t>Clase</t>
  </si>
  <si>
    <t>(9Z)-hexadec-9-en-1-ol</t>
  </si>
  <si>
    <t>octan-1-ol</t>
  </si>
  <si>
    <t>1,4-dioctyltetralin</t>
  </si>
  <si>
    <t>2-methyl-2-phenylpentadecane</t>
  </si>
  <si>
    <t>2-octylnaphthalene</t>
  </si>
  <si>
    <t>n-heptylbenzene</t>
  </si>
  <si>
    <t>octylxylene</t>
  </si>
  <si>
    <t>sec-(R)-butylbenzene</t>
  </si>
  <si>
    <t>sec-(S)-butylbenzene</t>
  </si>
  <si>
    <t>isopropyl decanoate</t>
  </si>
  <si>
    <t>methyl hexadecanoate</t>
  </si>
  <si>
    <t>methyl hexanoate</t>
  </si>
  <si>
    <t>methyl tetradecanoate</t>
  </si>
  <si>
    <t>propyl hexadecanoate</t>
  </si>
  <si>
    <t>propylcyclohexane</t>
  </si>
  <si>
    <t>7-hexylpentadec-7-ene</t>
  </si>
  <si>
    <t>hexadec-1-ene</t>
  </si>
  <si>
    <t>2,2,4,6,6-pentamethylheptane</t>
  </si>
  <si>
    <t>n-hexane</t>
  </si>
  <si>
    <t>n-undecane</t>
  </si>
  <si>
    <t>Alcohols</t>
  </si>
  <si>
    <t>Aromatics</t>
  </si>
  <si>
    <t>Esters</t>
  </si>
  <si>
    <t>Naphtenes</t>
  </si>
  <si>
    <t>Alkanos</t>
  </si>
  <si>
    <t>Alkenos</t>
  </si>
  <si>
    <t>2_CN Calc. 20 F10_4</t>
  </si>
  <si>
    <t>2_Error Calc. 20 F10_4</t>
  </si>
  <si>
    <t>Compound</t>
  </si>
  <si>
    <t>Exp</t>
  </si>
  <si>
    <t>Pred Creton</t>
  </si>
  <si>
    <t>Test set en</t>
  </si>
  <si>
    <t>n-dodecane</t>
  </si>
  <si>
    <t>Creton et al. 2010</t>
  </si>
  <si>
    <t>n-eicosane</t>
  </si>
  <si>
    <t>Prediction of the Cetane Number of Diesel Compounds Using the Quantitative</t>
  </si>
  <si>
    <t>2,4-dimethylpentane</t>
  </si>
  <si>
    <t>Structure Property Relationship</t>
  </si>
  <si>
    <t>2,3,4,5,6-pentamethylheptane</t>
  </si>
  <si>
    <t>5-butyldodecane</t>
  </si>
  <si>
    <t>7-butyltridecane</t>
  </si>
  <si>
    <t>8-propylpentadecane</t>
  </si>
  <si>
    <t>5,6-dibutyldecane</t>
  </si>
  <si>
    <t>7-hexylpentadecane</t>
  </si>
  <si>
    <t>methylcyclohexane</t>
  </si>
  <si>
    <t>1,3,5-trimethylcyclohexane</t>
  </si>
  <si>
    <t>2-methyl-2-cyclohexylpentadecane</t>
  </si>
  <si>
    <t>sec-butyldecalin</t>
  </si>
  <si>
    <t>tert-butylbenzene</t>
  </si>
  <si>
    <t>1,3-diethylbenzene</t>
  </si>
  <si>
    <t>pentylbenzene</t>
  </si>
  <si>
    <t>heptylbenzene</t>
  </si>
  <si>
    <t>dodecylbenzene</t>
  </si>
  <si>
    <t>4-phenyldodecane</t>
  </si>
  <si>
    <t>propyltetralin</t>
  </si>
  <si>
    <t>tert-butyltetralin</t>
  </si>
  <si>
    <t>1-butylnaphtalene</t>
  </si>
  <si>
    <t>5-methyl-5-(β-naphtyl)nonane</t>
  </si>
  <si>
    <t>hept-1-ene</t>
  </si>
  <si>
    <t>undec-1-ene</t>
  </si>
  <si>
    <t>tetradec-1-ene</t>
  </si>
  <si>
    <t>8-propylpentadec-8-ene</t>
  </si>
  <si>
    <t>Pred New</t>
  </si>
  <si>
    <t>Training</t>
  </si>
  <si>
    <t>CCCCCCCCCCCC</t>
  </si>
  <si>
    <t>n-Alkane</t>
  </si>
  <si>
    <t>CC(C)CC(C)C</t>
  </si>
  <si>
    <t>iso-alkane</t>
  </si>
  <si>
    <t>CC(C(C)C)C(C)C(C(C)C)C</t>
  </si>
  <si>
    <t>Validation</t>
  </si>
  <si>
    <t>CCCCCCCC(CCCC)CCCC</t>
  </si>
  <si>
    <t>Test</t>
  </si>
  <si>
    <t>CCCCCCC(CCCC)CCCCCC</t>
  </si>
  <si>
    <t>CCCCCCCC(CCC)CCCCCCC</t>
  </si>
  <si>
    <t>CCCCC(CCCC)C(CCCC)CCCC</t>
  </si>
  <si>
    <t>CCCCCCCCC(CCCCCC)CCCCCC</t>
  </si>
  <si>
    <t>CC1CCCCC1</t>
  </si>
  <si>
    <t>cyclo-alkane</t>
  </si>
  <si>
    <t>CC1CC(C)CC(C)C1</t>
  </si>
  <si>
    <t>CCCCCCCCCCCCCC(C)(C)C1CCCCC1</t>
  </si>
  <si>
    <t>CCC(C)C1CCCC2C1CCCC2</t>
  </si>
  <si>
    <t>CC(C)(C)c1ccccc1</t>
  </si>
  <si>
    <t>Aromatic</t>
  </si>
  <si>
    <t>CCc1cccc(CC)c1</t>
  </si>
  <si>
    <t>CCCCCc1ccccc1</t>
  </si>
  <si>
    <t>CCCCCCCCC(CCC)c1ccccc1</t>
  </si>
  <si>
    <t>CCCC1CCCc2ccccc12</t>
  </si>
  <si>
    <t>CC(C)(C)C1CCCc2ccccc12</t>
  </si>
  <si>
    <t>CCCCCC=C</t>
  </si>
  <si>
    <t>Alkene</t>
  </si>
  <si>
    <t>CCCCCCCCCC=C</t>
  </si>
  <si>
    <t>CCCCCCCCCCCCC=C</t>
  </si>
  <si>
    <t>C(CC)C(CCCCCCC)=CCCCCCC</t>
  </si>
  <si>
    <t>Name</t>
  </si>
  <si>
    <t xml:space="preserve">Set </t>
  </si>
  <si>
    <t>Class</t>
  </si>
  <si>
    <t>CCCCCCCCCCCCCCCCCCCC</t>
  </si>
  <si>
    <t>C(CCCCCC)C1=CC=CC=C1</t>
  </si>
  <si>
    <t>C(CCCCCCCCCCC)C1=CC=CC=C1</t>
  </si>
  <si>
    <t>CCCCC1=CC=CC2=CC=CC=C21</t>
  </si>
  <si>
    <t>CCCCC(C)(CCC)CCCC</t>
  </si>
  <si>
    <t>Error_Creaton</t>
  </si>
  <si>
    <t>Error_New</t>
  </si>
  <si>
    <t>g-CH3</t>
  </si>
  <si>
    <t>g-CH2-(linear)</t>
  </si>
  <si>
    <t>g-OH</t>
  </si>
  <si>
    <t>g-O-(linear) eter</t>
  </si>
  <si>
    <t>g-O-(ring)</t>
  </si>
  <si>
    <t>g&gt;C=O(linear) cet</t>
  </si>
  <si>
    <t>g&gt;C=Oring</t>
  </si>
  <si>
    <t>gO=CH- ald</t>
  </si>
  <si>
    <t>g-COO-(linear) ester</t>
  </si>
  <si>
    <t>g-CH-(lineal)</t>
  </si>
  <si>
    <t>CH= (lineal)</t>
  </si>
  <si>
    <t>CH= (ring)</t>
  </si>
  <si>
    <t>CH2= (lineal)</t>
  </si>
  <si>
    <t>g-CH-(ring)</t>
  </si>
  <si>
    <t>g-CH2-(ring)</t>
  </si>
  <si>
    <t xml:space="preserve">-OH (Phenol) </t>
  </si>
  <si>
    <t xml:space="preserve">Carboxylic acid </t>
  </si>
  <si>
    <t>Mod Louvain</t>
  </si>
  <si>
    <t>Mod Leiden</t>
  </si>
  <si>
    <t>CCCCC1+C27=CC=CC2=CC=CC=C21</t>
  </si>
  <si>
    <t>Pred. raw data</t>
  </si>
  <si>
    <t>Pred. expanded data</t>
  </si>
  <si>
    <t>Error raw data</t>
  </si>
  <si>
    <t>Error expanded data</t>
  </si>
  <si>
    <t>Kessler et al., 2017</t>
  </si>
  <si>
    <t>Tetrahydrofuran</t>
  </si>
  <si>
    <t>Artificial neural network based predictions of cetane number for furanic</t>
  </si>
  <si>
    <t>2-Methylfuran</t>
  </si>
  <si>
    <t>biofuel additives</t>
  </si>
  <si>
    <t>2-Methyltetrahydrofuran</t>
  </si>
  <si>
    <t>5,50-(Furan-2-ylmethylene)bis(2-methylfuran)</t>
  </si>
  <si>
    <t>5,50-((Tetrahydrofuran-2-yl)methylene)bis(2-methyltetrahydrofuran)</t>
  </si>
  <si>
    <t>Tris(5-methylfuran-2-yl)methane</t>
  </si>
  <si>
    <t>Tris(5-methyltetrahydrofuran-2-yl)methane</t>
  </si>
  <si>
    <t>Cc1ccc(o1)C(c2ccco2)c3ccc(o3)C</t>
  </si>
  <si>
    <t>O1C(C)CCC1C(C1OC(C)CC1)C1OCCC1</t>
  </si>
  <si>
    <t>CC1=CC=C(O1)C(C=1OC(=CC1)C)C=1OC(=CC1)C</t>
  </si>
  <si>
    <t>CC1CCC(O1)C(C1OC(CC1)C)C1OC(CC1)C</t>
  </si>
  <si>
    <t>C1CCOC1</t>
  </si>
  <si>
    <t>Cyclic Ether</t>
  </si>
  <si>
    <t>Cc1ccco1</t>
  </si>
  <si>
    <t>Polyfunctional</t>
  </si>
  <si>
    <t>CC1CCCO1</t>
  </si>
  <si>
    <t>Predicted_New</t>
  </si>
  <si>
    <t>Error_Kessler</t>
  </si>
  <si>
    <t>Error_new</t>
  </si>
  <si>
    <t>Smiles</t>
  </si>
  <si>
    <t>Molecule_Name</t>
  </si>
  <si>
    <t>Experimental_Value</t>
  </si>
  <si>
    <t>ReLU_Prediction</t>
  </si>
  <si>
    <t>Sigmoid_Prediction</t>
  </si>
  <si>
    <t>Pred_New</t>
  </si>
  <si>
    <t>Error ReLU_Pred</t>
  </si>
  <si>
    <t>Error Sigmoid</t>
  </si>
  <si>
    <t>CCCCCC=CCC=CCCCCCCCC(=O)OC</t>
  </si>
  <si>
    <t>methyl linolelaidate</t>
  </si>
  <si>
    <t>C(CCCC\C=C/CCCCCCCCCCC)(=O)OC</t>
  </si>
  <si>
    <t>methyl petroselinate</t>
  </si>
  <si>
    <t>C(CCCCCCC\C=C/C[C@H](O)CCCCCC)(=O)OC</t>
  </si>
  <si>
    <t>methyl ricinoleate</t>
  </si>
  <si>
    <t>CCCCCC=CCC=CCCCC(=O)OC</t>
  </si>
  <si>
    <t xml:space="preserve">methyl-5(Z)8(z)11(Z)14(Z)-eicosatetraenoate </t>
  </si>
  <si>
    <t>COC(CCCCCCCC=C)=O</t>
  </si>
  <si>
    <t xml:space="preserve">methyl-9-decenoate </t>
  </si>
  <si>
    <t>C(C)(=O)OCCCCCCCCCCCCCCCCCC</t>
  </si>
  <si>
    <t>octadecyl acetate</t>
  </si>
  <si>
    <t>C(CCCCCCCCCCC)(=O)OCCCCCCCC</t>
  </si>
  <si>
    <t>octyl laurate</t>
  </si>
  <si>
    <t>C(CCCCCCCCCCCCC)(=O)OCCCCCCCC</t>
  </si>
  <si>
    <t>octyl myristate</t>
  </si>
  <si>
    <t>C(CCCC)(=O)OCCCCCCCC</t>
  </si>
  <si>
    <t>octyl valerate</t>
  </si>
  <si>
    <t>C(CCCCCCC\C=C/CCCCCC)O</t>
  </si>
  <si>
    <t>palmitoleyl alcohol</t>
  </si>
  <si>
    <t>C(CCCC)(=O)OCCCCC</t>
  </si>
  <si>
    <t>pentyl pentanoate</t>
  </si>
  <si>
    <t>C1CCCC2C3CCCCC3CCC12</t>
  </si>
  <si>
    <t xml:space="preserve">Perhydro-phenanthrene </t>
  </si>
  <si>
    <t>C(CCCCCCCCCCC)(=O)OCCC</t>
  </si>
  <si>
    <t>propyl laurate</t>
  </si>
  <si>
    <t>C(CCCCCCCCCCCCC)(=O)OCCC</t>
  </si>
  <si>
    <t>propyl myristate</t>
  </si>
  <si>
    <t>C(CCCCCCC\C=C/CCCCCCCC)(=O)OCCC</t>
  </si>
  <si>
    <t>propyl oleate</t>
  </si>
  <si>
    <t>C(C)(=O)OCCCCCCCCCCCCCC</t>
  </si>
  <si>
    <t>tetradecyl acetate</t>
  </si>
  <si>
    <t>COCCOCCOCCOC</t>
  </si>
  <si>
    <t>triethyleneglycol dimethyl ether</t>
  </si>
  <si>
    <t>RMSE</t>
  </si>
  <si>
    <t>LICSS Programs -  Kevin Lawson, September 2016</t>
  </si>
  <si>
    <t>Enable individual worksheets by selecting the column(s) containing Smiles strings and choosing &lt;Ctrl Shift M&gt;</t>
  </si>
  <si>
    <t>Ether</t>
  </si>
  <si>
    <t>Predicted</t>
  </si>
  <si>
    <t>Red1</t>
  </si>
  <si>
    <t>Red2</t>
  </si>
  <si>
    <t>Red3</t>
  </si>
  <si>
    <t>Red4</t>
  </si>
  <si>
    <t>Red5</t>
  </si>
  <si>
    <t>ALLFG</t>
  </si>
  <si>
    <t>ALLFG+Mod</t>
  </si>
  <si>
    <t>Author</t>
  </si>
  <si>
    <t>Model type</t>
  </si>
  <si>
    <t>RMSE original</t>
  </si>
  <si>
    <t>RMSE Model Red5</t>
  </si>
  <si>
    <t>QSPR</t>
  </si>
  <si>
    <t>ANN</t>
  </si>
  <si>
    <t>ANN (ReLU)</t>
  </si>
  <si>
    <t>Saldana (2011)</t>
  </si>
  <si>
    <t>Creaton (2010)</t>
  </si>
  <si>
    <t>Kessler (2017)</t>
  </si>
  <si>
    <t>Kessler-PP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</si>
</sst>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575756"/>
      <name val="Calibri"/>
      <family val="2"/>
      <scheme val="minor"/>
    </font>
    <font>
      <b/>
      <sz val="10"/>
      <color indexed="56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36"/>
      </left>
      <right style="medium">
        <color indexed="36"/>
      </right>
      <top style="medium">
        <color indexed="36"/>
      </top>
      <bottom/>
      <diagonal/>
    </border>
    <border>
      <left style="medium">
        <color indexed="36"/>
      </left>
      <right style="medium">
        <color indexed="36"/>
      </right>
      <top/>
      <bottom style="medium">
        <color indexed="3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0" xfId="0" applyFont="1" applyFill="1" applyBorder="1"/>
    <xf numFmtId="0" fontId="3" fillId="0" borderId="0" xfId="0" applyFont="1"/>
    <xf numFmtId="2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4" borderId="0" xfId="0" applyFont="1" applyFill="1" applyBorder="1"/>
    <xf numFmtId="0" fontId="2" fillId="0" borderId="0" xfId="2"/>
    <xf numFmtId="1" fontId="0" fillId="2" borderId="0" xfId="0" applyNumberFormat="1" applyFill="1"/>
    <xf numFmtId="2" fontId="1" fillId="3" borderId="1" xfId="0" applyNumberFormat="1" applyFont="1" applyFill="1" applyBorder="1"/>
    <xf numFmtId="0" fontId="0" fillId="0" borderId="0" xfId="0" applyAlignment="1">
      <alignment horizontal="right"/>
    </xf>
    <xf numFmtId="2" fontId="0" fillId="2" borderId="0" xfId="0" applyNumberFormat="1" applyFill="1"/>
    <xf numFmtId="164" fontId="1" fillId="3" borderId="1" xfId="1" applyNumberFormat="1" applyFont="1" applyFill="1" applyBorder="1"/>
    <xf numFmtId="0" fontId="6" fillId="5" borderId="2" xfId="0" applyFont="1" applyFill="1" applyBorder="1" applyAlignment="1">
      <alignment horizontal="center" wrapText="1" readingOrder="1"/>
    </xf>
    <xf numFmtId="0" fontId="8" fillId="5" borderId="3" xfId="3" quotePrefix="1" applyFont="1" applyFill="1" applyBorder="1" applyAlignment="1" applyProtection="1">
      <alignment horizontal="center" wrapText="1" readingOrder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2" fontId="0" fillId="0" borderId="0" xfId="1" applyNumberFormat="1" applyFont="1" applyFill="1"/>
    <xf numFmtId="49" fontId="0" fillId="0" borderId="0" xfId="0" applyNumberFormat="1" applyFill="1"/>
    <xf numFmtId="0" fontId="5" fillId="0" borderId="0" xfId="0" applyFont="1" applyFill="1"/>
    <xf numFmtId="0" fontId="0" fillId="2" borderId="0" xfId="0" applyFill="1"/>
    <xf numFmtId="0" fontId="1" fillId="3" borderId="1" xfId="0" applyFont="1" applyFill="1" applyBorder="1"/>
    <xf numFmtId="164" fontId="0" fillId="0" borderId="0" xfId="0" applyNumberFormat="1"/>
    <xf numFmtId="0" fontId="9" fillId="0" borderId="0" xfId="0" applyFont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4">
    <cellStyle name="Hipervínculo" xfId="3" builtinId="8"/>
    <cellStyle name="Normal" xfId="0" builtinId="0"/>
    <cellStyle name="Normal 2" xfId="2" xr:uid="{B441159A-79BD-4F7D-AF8C-821EF4A47DB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3689-AE91-4F34-96BE-B92349E409C5}">
  <dimension ref="A1:AL74"/>
  <sheetViews>
    <sheetView topLeftCell="U1" workbookViewId="0">
      <selection activeCell="AD2" sqref="AD2:AD74"/>
    </sheetView>
  </sheetViews>
  <sheetFormatPr baseColWidth="10" defaultRowHeight="15" x14ac:dyDescent="0.25"/>
  <sheetData>
    <row r="1" spans="1:38" x14ac:dyDescent="0.25">
      <c r="A1" t="s">
        <v>53</v>
      </c>
      <c r="B1" t="s">
        <v>54</v>
      </c>
      <c r="C1" t="s">
        <v>20</v>
      </c>
      <c r="D1" t="s">
        <v>33</v>
      </c>
      <c r="E1" t="s">
        <v>21</v>
      </c>
      <c r="F1" t="s">
        <v>22</v>
      </c>
      <c r="G1" t="s">
        <v>35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39</v>
      </c>
      <c r="N1" t="s">
        <v>40</v>
      </c>
      <c r="O1" t="s">
        <v>28</v>
      </c>
      <c r="P1" t="s">
        <v>29</v>
      </c>
      <c r="Q1" t="s">
        <v>41</v>
      </c>
      <c r="R1" t="s">
        <v>42</v>
      </c>
      <c r="S1" t="s">
        <v>30</v>
      </c>
      <c r="T1" t="s">
        <v>43</v>
      </c>
      <c r="U1" t="s">
        <v>44</v>
      </c>
      <c r="V1" t="s">
        <v>45</v>
      </c>
      <c r="W1" t="s">
        <v>36</v>
      </c>
      <c r="X1" t="s">
        <v>37</v>
      </c>
      <c r="Y1" t="s">
        <v>38</v>
      </c>
      <c r="Z1" t="s">
        <v>46</v>
      </c>
      <c r="AA1" t="s">
        <v>47</v>
      </c>
      <c r="AB1" t="s">
        <v>34</v>
      </c>
      <c r="AC1" t="s">
        <v>31</v>
      </c>
      <c r="AD1" t="s">
        <v>250</v>
      </c>
      <c r="AF1" t="s">
        <v>256</v>
      </c>
      <c r="AG1" t="s">
        <v>257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</row>
    <row r="2" spans="1:38" x14ac:dyDescent="0.25">
      <c r="A2" t="s">
        <v>55</v>
      </c>
      <c r="B2" t="s">
        <v>75</v>
      </c>
      <c r="C2" t="s">
        <v>0</v>
      </c>
      <c r="D2">
        <v>46</v>
      </c>
      <c r="E2">
        <v>0</v>
      </c>
      <c r="F2">
        <v>1</v>
      </c>
      <c r="G2">
        <v>0</v>
      </c>
      <c r="H2">
        <v>1</v>
      </c>
      <c r="I2">
        <v>13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0.53324099700000005</v>
      </c>
      <c r="AC2">
        <v>0.57266435999999998</v>
      </c>
      <c r="AD2">
        <v>47.275844573020599</v>
      </c>
      <c r="AF2">
        <v>53.623017827527001</v>
      </c>
      <c r="AG2">
        <v>51.954294037452101</v>
      </c>
      <c r="AH2">
        <v>52.789609094468901</v>
      </c>
      <c r="AI2">
        <v>52.906607454084401</v>
      </c>
      <c r="AJ2">
        <v>56.711554071566802</v>
      </c>
      <c r="AK2">
        <v>51.073126743832297</v>
      </c>
      <c r="AL2">
        <v>53.177448949175698</v>
      </c>
    </row>
    <row r="3" spans="1:38" x14ac:dyDescent="0.25">
      <c r="A3" t="s">
        <v>56</v>
      </c>
      <c r="B3" t="s">
        <v>75</v>
      </c>
      <c r="C3" t="s">
        <v>1</v>
      </c>
      <c r="D3">
        <v>39</v>
      </c>
      <c r="E3">
        <v>0</v>
      </c>
      <c r="F3">
        <v>0</v>
      </c>
      <c r="G3">
        <v>0</v>
      </c>
      <c r="H3">
        <v>1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0.38888888900000002</v>
      </c>
      <c r="AC3">
        <v>0.4140625</v>
      </c>
      <c r="AD3">
        <v>39.048264264353399</v>
      </c>
      <c r="AF3">
        <v>38.124906119693499</v>
      </c>
      <c r="AG3">
        <v>39.155696166878101</v>
      </c>
      <c r="AH3">
        <v>38.719420182794799</v>
      </c>
      <c r="AI3">
        <v>38.326794484897597</v>
      </c>
      <c r="AJ3">
        <v>38.730012704194998</v>
      </c>
      <c r="AK3">
        <v>39.596865407675601</v>
      </c>
      <c r="AL3">
        <v>38.385998329511303</v>
      </c>
    </row>
    <row r="4" spans="1:38" x14ac:dyDescent="0.25">
      <c r="A4" t="s">
        <v>57</v>
      </c>
      <c r="B4" t="s">
        <v>76</v>
      </c>
      <c r="C4" t="s">
        <v>2</v>
      </c>
      <c r="D4">
        <v>26</v>
      </c>
      <c r="E4">
        <v>6</v>
      </c>
      <c r="F4">
        <v>3</v>
      </c>
      <c r="G4">
        <v>0</v>
      </c>
      <c r="H4">
        <v>2</v>
      </c>
      <c r="I4">
        <v>14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2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0.58056640599999998</v>
      </c>
      <c r="AC4">
        <v>0.61</v>
      </c>
      <c r="AD4">
        <v>29.209948542105501</v>
      </c>
      <c r="AF4">
        <v>33.322180987840902</v>
      </c>
      <c r="AG4">
        <v>34.2448940745833</v>
      </c>
      <c r="AH4">
        <v>35.904093009503903</v>
      </c>
      <c r="AI4">
        <v>46.316797625568398</v>
      </c>
      <c r="AJ4">
        <v>46.879378802578898</v>
      </c>
      <c r="AK4">
        <v>39.182055480193199</v>
      </c>
      <c r="AL4">
        <v>24.996118884003302</v>
      </c>
    </row>
    <row r="5" spans="1:38" x14ac:dyDescent="0.25">
      <c r="A5" t="s">
        <v>58</v>
      </c>
      <c r="B5" t="s">
        <v>76</v>
      </c>
      <c r="C5" t="s">
        <v>3</v>
      </c>
      <c r="D5">
        <v>39</v>
      </c>
      <c r="E5">
        <v>6</v>
      </c>
      <c r="F5">
        <v>3</v>
      </c>
      <c r="G5">
        <v>1</v>
      </c>
      <c r="H5">
        <v>3</v>
      </c>
      <c r="I5">
        <v>12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0.61426304300000001</v>
      </c>
      <c r="AC5">
        <v>0.60719999999999996</v>
      </c>
      <c r="AD5">
        <v>41.815388842402001</v>
      </c>
      <c r="AF5">
        <v>42.5576329980859</v>
      </c>
      <c r="AG5">
        <v>39.538674913252002</v>
      </c>
      <c r="AH5">
        <v>44.6382589552585</v>
      </c>
      <c r="AI5">
        <v>45.942056031056502</v>
      </c>
      <c r="AJ5">
        <v>45.272002248412498</v>
      </c>
      <c r="AK5">
        <v>38.753617798401798</v>
      </c>
      <c r="AL5">
        <v>42.018235280182402</v>
      </c>
    </row>
    <row r="6" spans="1:38" x14ac:dyDescent="0.25">
      <c r="A6" t="s">
        <v>59</v>
      </c>
      <c r="B6" t="s">
        <v>76</v>
      </c>
      <c r="C6" t="s">
        <v>4</v>
      </c>
      <c r="D6">
        <v>18</v>
      </c>
      <c r="E6">
        <v>10</v>
      </c>
      <c r="F6">
        <v>5</v>
      </c>
      <c r="G6">
        <v>0</v>
      </c>
      <c r="H6">
        <v>1</v>
      </c>
      <c r="I6">
        <v>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0.47008264500000002</v>
      </c>
      <c r="AC6">
        <v>0.49479383599999999</v>
      </c>
      <c r="AD6">
        <v>15.8543854050194</v>
      </c>
      <c r="AF6">
        <v>17.800256610780298</v>
      </c>
      <c r="AG6">
        <v>23.107083918739502</v>
      </c>
      <c r="AH6">
        <v>15.4886677646618</v>
      </c>
      <c r="AI6">
        <v>18.737928820255501</v>
      </c>
      <c r="AJ6">
        <v>19.596538111202001</v>
      </c>
      <c r="AK6">
        <v>17.3722252053274</v>
      </c>
      <c r="AL6">
        <v>19.436412314439401</v>
      </c>
    </row>
    <row r="7" spans="1:38" x14ac:dyDescent="0.25">
      <c r="A7" t="s">
        <v>60</v>
      </c>
      <c r="B7" t="s">
        <v>76</v>
      </c>
      <c r="C7" t="s">
        <v>5</v>
      </c>
      <c r="D7">
        <v>35</v>
      </c>
      <c r="E7">
        <v>6</v>
      </c>
      <c r="F7">
        <v>3</v>
      </c>
      <c r="G7">
        <v>0</v>
      </c>
      <c r="H7">
        <v>1</v>
      </c>
      <c r="I7"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0.42612244900000001</v>
      </c>
      <c r="AC7">
        <v>0.439453125</v>
      </c>
      <c r="AD7">
        <v>27.9173033551372</v>
      </c>
      <c r="AF7">
        <v>34.501554166422302</v>
      </c>
      <c r="AG7">
        <v>28.7036577252657</v>
      </c>
      <c r="AH7">
        <v>30.3941701970965</v>
      </c>
      <c r="AI7">
        <v>30.127770542429602</v>
      </c>
      <c r="AJ7">
        <v>27.8810771605139</v>
      </c>
      <c r="AK7">
        <v>31.030202308720298</v>
      </c>
      <c r="AL7">
        <v>31.1593697573201</v>
      </c>
    </row>
    <row r="8" spans="1:38" x14ac:dyDescent="0.25">
      <c r="A8" t="s">
        <v>61</v>
      </c>
      <c r="B8" t="s">
        <v>76</v>
      </c>
      <c r="C8" t="s">
        <v>6</v>
      </c>
      <c r="D8">
        <v>20</v>
      </c>
      <c r="E8">
        <v>6</v>
      </c>
      <c r="F8">
        <v>3</v>
      </c>
      <c r="G8">
        <v>0</v>
      </c>
      <c r="H8">
        <v>3</v>
      </c>
      <c r="I8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0.41883232500000001</v>
      </c>
      <c r="AC8">
        <v>0.475069252</v>
      </c>
      <c r="AD8">
        <v>26.7102475811412</v>
      </c>
      <c r="AF8">
        <v>32.765182925697502</v>
      </c>
      <c r="AG8">
        <v>27.771632076448</v>
      </c>
      <c r="AH8">
        <v>32.3107525400833</v>
      </c>
      <c r="AI8">
        <v>28.386198489849399</v>
      </c>
      <c r="AJ8">
        <v>19.701850330789799</v>
      </c>
      <c r="AK8">
        <v>28.430318360489</v>
      </c>
      <c r="AL8">
        <v>22.189082444412598</v>
      </c>
    </row>
    <row r="9" spans="1:38" x14ac:dyDescent="0.25">
      <c r="A9" t="s">
        <v>62</v>
      </c>
      <c r="B9" t="s">
        <v>76</v>
      </c>
      <c r="C9" t="s">
        <v>7</v>
      </c>
      <c r="D9">
        <v>6</v>
      </c>
      <c r="E9">
        <v>6</v>
      </c>
      <c r="F9">
        <v>3</v>
      </c>
      <c r="G9">
        <v>0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0.436945266</v>
      </c>
      <c r="AC9">
        <v>0.35207100600000002</v>
      </c>
      <c r="AD9">
        <v>7.5084730962909401</v>
      </c>
      <c r="AF9">
        <v>11.479282314050501</v>
      </c>
      <c r="AG9">
        <v>10.3185692491355</v>
      </c>
      <c r="AH9">
        <v>9.8264199687637905</v>
      </c>
      <c r="AI9">
        <v>12.160104196945801</v>
      </c>
      <c r="AJ9">
        <v>10.772516354687699</v>
      </c>
      <c r="AK9">
        <v>9.5138443450887706</v>
      </c>
      <c r="AL9">
        <v>8.7077828155162003</v>
      </c>
    </row>
    <row r="10" spans="1:38" x14ac:dyDescent="0.25">
      <c r="A10" t="s">
        <v>63</v>
      </c>
      <c r="B10" t="s">
        <v>76</v>
      </c>
      <c r="C10" t="s">
        <v>8</v>
      </c>
      <c r="D10">
        <v>6</v>
      </c>
      <c r="E10">
        <v>6</v>
      </c>
      <c r="F10">
        <v>3</v>
      </c>
      <c r="G10">
        <v>0</v>
      </c>
      <c r="H10">
        <v>2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0.436945266</v>
      </c>
      <c r="AC10">
        <v>0.35207100600000002</v>
      </c>
      <c r="AD10">
        <v>7.5084730962909401</v>
      </c>
      <c r="AF10">
        <v>11.479282314050501</v>
      </c>
      <c r="AG10">
        <v>10.3185692491355</v>
      </c>
      <c r="AH10">
        <v>9.8264199687637905</v>
      </c>
      <c r="AI10">
        <v>12.160104196945801</v>
      </c>
      <c r="AJ10">
        <v>10.772516354687699</v>
      </c>
      <c r="AK10">
        <v>9.5138443450887706</v>
      </c>
      <c r="AL10">
        <v>8.7077828155162003</v>
      </c>
    </row>
    <row r="11" spans="1:38" x14ac:dyDescent="0.25">
      <c r="A11" t="s">
        <v>64</v>
      </c>
      <c r="B11" t="s">
        <v>77</v>
      </c>
      <c r="C11" t="s">
        <v>9</v>
      </c>
      <c r="D11">
        <v>46.6</v>
      </c>
      <c r="E11">
        <v>0</v>
      </c>
      <c r="F11">
        <v>0</v>
      </c>
      <c r="G11">
        <v>0</v>
      </c>
      <c r="H11">
        <v>3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0.54444444400000003</v>
      </c>
      <c r="AC11">
        <v>0.54</v>
      </c>
      <c r="AD11">
        <v>44.735176968582202</v>
      </c>
      <c r="AF11">
        <v>52.374680996432303</v>
      </c>
      <c r="AG11">
        <v>48.253968951777701</v>
      </c>
      <c r="AH11">
        <v>42.127640120375403</v>
      </c>
      <c r="AI11">
        <v>43.546653671509702</v>
      </c>
      <c r="AJ11">
        <v>52.870064751228497</v>
      </c>
      <c r="AK11">
        <v>49.305725084608603</v>
      </c>
      <c r="AL11">
        <v>52.409422354851102</v>
      </c>
    </row>
    <row r="12" spans="1:38" x14ac:dyDescent="0.25">
      <c r="A12" t="s">
        <v>65</v>
      </c>
      <c r="B12" t="s">
        <v>77</v>
      </c>
      <c r="C12" t="s">
        <v>10</v>
      </c>
      <c r="D12">
        <v>74.400000000000006</v>
      </c>
      <c r="E12">
        <v>0</v>
      </c>
      <c r="F12">
        <v>0</v>
      </c>
      <c r="G12">
        <v>0</v>
      </c>
      <c r="H12">
        <v>2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0.54535147399999995</v>
      </c>
      <c r="AC12">
        <v>0.58587257599999998</v>
      </c>
      <c r="AD12">
        <v>73.895321354351694</v>
      </c>
      <c r="AF12">
        <v>72.900493584885197</v>
      </c>
      <c r="AG12">
        <v>76.426798192743107</v>
      </c>
      <c r="AH12">
        <v>75.747280743652794</v>
      </c>
      <c r="AI12">
        <v>75.961399516646097</v>
      </c>
      <c r="AJ12">
        <v>74.797423455895398</v>
      </c>
      <c r="AK12">
        <v>73.928558431091503</v>
      </c>
      <c r="AL12">
        <v>74.507420096934396</v>
      </c>
    </row>
    <row r="13" spans="1:38" x14ac:dyDescent="0.25">
      <c r="A13" t="s">
        <v>66</v>
      </c>
      <c r="B13" t="s">
        <v>77</v>
      </c>
      <c r="C13" t="s">
        <v>11</v>
      </c>
      <c r="D13">
        <v>21</v>
      </c>
      <c r="E13">
        <v>0</v>
      </c>
      <c r="F13">
        <v>0</v>
      </c>
      <c r="G13">
        <v>0</v>
      </c>
      <c r="H13">
        <v>2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0.40123456800000001</v>
      </c>
      <c r="AC13">
        <v>0.40123456800000001</v>
      </c>
      <c r="AD13">
        <v>24.288663750511098</v>
      </c>
      <c r="AF13">
        <v>20.054024996642902</v>
      </c>
      <c r="AG13">
        <v>22.639610276891801</v>
      </c>
      <c r="AH13">
        <v>24.279649144733199</v>
      </c>
      <c r="AI13">
        <v>26.0886852057845</v>
      </c>
      <c r="AJ13">
        <v>22.361568604506399</v>
      </c>
      <c r="AK13">
        <v>25.861622049539299</v>
      </c>
      <c r="AL13">
        <v>25.461872643457902</v>
      </c>
    </row>
    <row r="14" spans="1:38" x14ac:dyDescent="0.25">
      <c r="A14" t="s">
        <v>67</v>
      </c>
      <c r="B14" t="s">
        <v>77</v>
      </c>
      <c r="C14" t="s">
        <v>12</v>
      </c>
      <c r="D14">
        <v>72</v>
      </c>
      <c r="E14">
        <v>0</v>
      </c>
      <c r="F14">
        <v>0</v>
      </c>
      <c r="G14">
        <v>0</v>
      </c>
      <c r="H14">
        <v>2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0.53324099700000005</v>
      </c>
      <c r="AC14">
        <v>0.56920415199999996</v>
      </c>
      <c r="AD14">
        <v>65.374922609436794</v>
      </c>
      <c r="AF14">
        <v>64.776855028833495</v>
      </c>
      <c r="AG14">
        <v>67.348107052281705</v>
      </c>
      <c r="AH14">
        <v>66.281492299110496</v>
      </c>
      <c r="AI14">
        <v>66.532798435451795</v>
      </c>
      <c r="AJ14">
        <v>65.156069895594399</v>
      </c>
      <c r="AK14">
        <v>64.409800438616998</v>
      </c>
      <c r="AL14">
        <v>65.720370171191405</v>
      </c>
    </row>
    <row r="15" spans="1:38" x14ac:dyDescent="0.25">
      <c r="A15" t="s">
        <v>68</v>
      </c>
      <c r="B15" t="s">
        <v>77</v>
      </c>
      <c r="C15" t="s">
        <v>13</v>
      </c>
      <c r="D15">
        <v>85</v>
      </c>
      <c r="E15">
        <v>0</v>
      </c>
      <c r="F15">
        <v>0</v>
      </c>
      <c r="G15">
        <v>0</v>
      </c>
      <c r="H15">
        <v>2</v>
      </c>
      <c r="I15">
        <v>16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0.56805293000000001</v>
      </c>
      <c r="AC15">
        <v>0.60657596400000002</v>
      </c>
      <c r="AD15">
        <v>79.659112434609597</v>
      </c>
      <c r="AF15">
        <v>79.140647275150698</v>
      </c>
      <c r="AG15">
        <v>82.861307601355307</v>
      </c>
      <c r="AH15">
        <v>82.737231960259805</v>
      </c>
      <c r="AI15">
        <v>82.406897825725096</v>
      </c>
      <c r="AJ15">
        <v>81.364743531746001</v>
      </c>
      <c r="AK15">
        <v>80.002741011729398</v>
      </c>
      <c r="AL15">
        <v>80.318299442658699</v>
      </c>
    </row>
    <row r="16" spans="1:38" x14ac:dyDescent="0.25">
      <c r="A16" t="s">
        <v>69</v>
      </c>
      <c r="B16" t="s">
        <v>78</v>
      </c>
      <c r="C16" t="s">
        <v>14</v>
      </c>
      <c r="D16">
        <v>52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5</v>
      </c>
      <c r="W16">
        <v>0</v>
      </c>
      <c r="X16">
        <v>0</v>
      </c>
      <c r="Y16">
        <v>0</v>
      </c>
      <c r="Z16">
        <v>0</v>
      </c>
      <c r="AA16">
        <v>0</v>
      </c>
      <c r="AB16">
        <v>0.30165289299999998</v>
      </c>
      <c r="AC16">
        <v>0.32716049400000002</v>
      </c>
      <c r="AD16">
        <v>42.782695791319298</v>
      </c>
      <c r="AF16">
        <v>40.560203029744002</v>
      </c>
      <c r="AG16">
        <v>43.733071278763099</v>
      </c>
      <c r="AH16">
        <v>44.449445746372596</v>
      </c>
      <c r="AI16">
        <v>45.602746665973001</v>
      </c>
      <c r="AJ16">
        <v>42.5315694149349</v>
      </c>
      <c r="AK16">
        <v>43.847477316490803</v>
      </c>
      <c r="AL16">
        <v>44.778134458867399</v>
      </c>
    </row>
    <row r="17" spans="1:38" x14ac:dyDescent="0.25">
      <c r="A17" t="s">
        <v>70</v>
      </c>
      <c r="B17" t="s">
        <v>80</v>
      </c>
      <c r="C17" t="s">
        <v>15</v>
      </c>
      <c r="D17">
        <v>47</v>
      </c>
      <c r="E17">
        <v>0</v>
      </c>
      <c r="F17">
        <v>1</v>
      </c>
      <c r="G17">
        <v>0</v>
      </c>
      <c r="H17">
        <v>3</v>
      </c>
      <c r="I17">
        <v>16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0.57277882800000002</v>
      </c>
      <c r="AC17">
        <v>0.60090702900000004</v>
      </c>
      <c r="AD17">
        <v>59.157887502188302</v>
      </c>
      <c r="AF17">
        <v>57.473289940281298</v>
      </c>
      <c r="AG17">
        <v>62.307459954070801</v>
      </c>
      <c r="AH17">
        <v>57.657217697325699</v>
      </c>
      <c r="AI17">
        <v>60.293521813539897</v>
      </c>
      <c r="AJ17">
        <v>62.269917816316202</v>
      </c>
      <c r="AK17">
        <v>59.3500823962626</v>
      </c>
      <c r="AL17">
        <v>58.871748488631603</v>
      </c>
    </row>
    <row r="18" spans="1:38" x14ac:dyDescent="0.25">
      <c r="A18" t="s">
        <v>71</v>
      </c>
      <c r="B18" t="s">
        <v>80</v>
      </c>
      <c r="C18" t="s">
        <v>16</v>
      </c>
      <c r="D18">
        <v>86</v>
      </c>
      <c r="E18">
        <v>0</v>
      </c>
      <c r="F18">
        <v>1</v>
      </c>
      <c r="G18">
        <v>0</v>
      </c>
      <c r="H18">
        <v>1</v>
      </c>
      <c r="I18">
        <v>13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0.52314814799999998</v>
      </c>
      <c r="AC18">
        <v>0.560546875</v>
      </c>
      <c r="AD18">
        <v>84.779874844245896</v>
      </c>
      <c r="AF18">
        <v>83.121399851946407</v>
      </c>
      <c r="AG18">
        <v>84.823248766048806</v>
      </c>
      <c r="AH18">
        <v>86.634308821041401</v>
      </c>
      <c r="AI18">
        <v>83.706430234650497</v>
      </c>
      <c r="AJ18">
        <v>81.733970385163104</v>
      </c>
      <c r="AK18">
        <v>73.729563363751495</v>
      </c>
      <c r="AL18">
        <v>76.547934574721907</v>
      </c>
    </row>
    <row r="19" spans="1:38" x14ac:dyDescent="0.25">
      <c r="A19" t="s">
        <v>72</v>
      </c>
      <c r="B19" t="s">
        <v>79</v>
      </c>
      <c r="C19" t="s">
        <v>17</v>
      </c>
      <c r="D19">
        <v>9</v>
      </c>
      <c r="E19">
        <v>0</v>
      </c>
      <c r="F19">
        <v>0</v>
      </c>
      <c r="G19">
        <v>2</v>
      </c>
      <c r="H19">
        <v>7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0.46875</v>
      </c>
      <c r="AC19">
        <v>0.483471074</v>
      </c>
      <c r="AD19">
        <v>12.319053358523201</v>
      </c>
      <c r="AF19">
        <v>15.031915466133</v>
      </c>
      <c r="AG19">
        <v>7.0937195327264897</v>
      </c>
      <c r="AH19">
        <v>13.838998565758599</v>
      </c>
      <c r="AI19">
        <v>8.8944061019037992</v>
      </c>
      <c r="AJ19">
        <v>18.354560690410601</v>
      </c>
      <c r="AK19">
        <v>9.9930169525103096</v>
      </c>
      <c r="AL19">
        <v>10.9765250325182</v>
      </c>
    </row>
    <row r="20" spans="1:38" x14ac:dyDescent="0.25">
      <c r="A20" t="s">
        <v>73</v>
      </c>
      <c r="B20" t="s">
        <v>79</v>
      </c>
      <c r="C20" t="s">
        <v>18</v>
      </c>
      <c r="D20">
        <v>44</v>
      </c>
      <c r="E20">
        <v>0</v>
      </c>
      <c r="F20">
        <v>0</v>
      </c>
      <c r="G20">
        <v>0</v>
      </c>
      <c r="H20">
        <v>2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0.26</v>
      </c>
      <c r="AC20">
        <v>0.26</v>
      </c>
      <c r="AD20">
        <v>45.005711799881801</v>
      </c>
      <c r="AF20">
        <v>45.187162353102302</v>
      </c>
      <c r="AG20">
        <v>45.031298968645203</v>
      </c>
      <c r="AH20">
        <v>36.977292871321602</v>
      </c>
      <c r="AI20">
        <v>46.756537477546502</v>
      </c>
      <c r="AJ20">
        <v>43.691330192248998</v>
      </c>
      <c r="AK20">
        <v>39.501352559751702</v>
      </c>
      <c r="AL20">
        <v>43.604732972778997</v>
      </c>
    </row>
    <row r="21" spans="1:38" x14ac:dyDescent="0.25">
      <c r="A21" t="s">
        <v>74</v>
      </c>
      <c r="B21" t="s">
        <v>79</v>
      </c>
      <c r="C21" t="s">
        <v>19</v>
      </c>
      <c r="D21">
        <v>81</v>
      </c>
      <c r="E21">
        <v>0</v>
      </c>
      <c r="F21">
        <v>0</v>
      </c>
      <c r="G21">
        <v>0</v>
      </c>
      <c r="H21">
        <v>2</v>
      </c>
      <c r="I21">
        <v>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0.44214875999999997</v>
      </c>
      <c r="AC21">
        <v>0.44500000000000001</v>
      </c>
      <c r="AD21">
        <v>79.241874693192102</v>
      </c>
      <c r="AF21">
        <v>73.432841667387706</v>
      </c>
      <c r="AG21">
        <v>80.502866642882395</v>
      </c>
      <c r="AH21">
        <v>79.042597761658598</v>
      </c>
      <c r="AI21">
        <v>75.595897392618397</v>
      </c>
      <c r="AJ21">
        <v>84.341629433597603</v>
      </c>
      <c r="AK21">
        <v>82.375920682388099</v>
      </c>
      <c r="AL21">
        <v>83.117492474188595</v>
      </c>
    </row>
    <row r="22" spans="1:38" x14ac:dyDescent="0.25">
      <c r="A22" t="s">
        <v>87</v>
      </c>
      <c r="B22" t="s">
        <v>120</v>
      </c>
      <c r="C22" t="s">
        <v>119</v>
      </c>
      <c r="D22">
        <v>85</v>
      </c>
      <c r="E22">
        <v>0</v>
      </c>
      <c r="F22">
        <v>0</v>
      </c>
      <c r="G22">
        <v>0</v>
      </c>
      <c r="H22">
        <v>2</v>
      </c>
      <c r="I22">
        <v>10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0.46875</v>
      </c>
      <c r="AC22">
        <v>0.483471074</v>
      </c>
      <c r="AD22">
        <v>80.676274214628606</v>
      </c>
      <c r="AF22">
        <v>78.339091765127193</v>
      </c>
      <c r="AG22">
        <v>84.014467066749603</v>
      </c>
      <c r="AH22">
        <v>81.525566404427593</v>
      </c>
      <c r="AI22">
        <v>78.046569121912796</v>
      </c>
      <c r="AJ22">
        <v>79.565951734817602</v>
      </c>
      <c r="AK22">
        <v>80.317967204060494</v>
      </c>
      <c r="AL22">
        <v>80.797356332747896</v>
      </c>
    </row>
    <row r="23" spans="1:38" x14ac:dyDescent="0.25">
      <c r="A23" t="s">
        <v>89</v>
      </c>
      <c r="B23" t="s">
        <v>120</v>
      </c>
      <c r="C23" t="s">
        <v>151</v>
      </c>
      <c r="D23">
        <v>110</v>
      </c>
      <c r="E23">
        <v>0</v>
      </c>
      <c r="F23">
        <v>0</v>
      </c>
      <c r="G23">
        <v>0</v>
      </c>
      <c r="H23">
        <v>2</v>
      </c>
      <c r="I23">
        <v>18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0.56874999999999998</v>
      </c>
      <c r="AC23">
        <v>0.58587257617728539</v>
      </c>
      <c r="AD23">
        <v>108.400502732829</v>
      </c>
      <c r="AF23">
        <v>109.15898283931899</v>
      </c>
      <c r="AG23">
        <v>100.351253633506</v>
      </c>
      <c r="AH23">
        <v>97.021368752290797</v>
      </c>
      <c r="AI23">
        <v>107.547075514006</v>
      </c>
      <c r="AJ23">
        <v>90.916976396016295</v>
      </c>
      <c r="AK23">
        <v>102.29536231671401</v>
      </c>
      <c r="AL23">
        <v>92.853627955307999</v>
      </c>
    </row>
    <row r="24" spans="1:38" x14ac:dyDescent="0.25">
      <c r="A24" t="s">
        <v>91</v>
      </c>
      <c r="B24" t="s">
        <v>122</v>
      </c>
      <c r="C24" t="s">
        <v>121</v>
      </c>
      <c r="D24">
        <v>29</v>
      </c>
      <c r="E24">
        <v>0</v>
      </c>
      <c r="F24">
        <v>0</v>
      </c>
      <c r="G24">
        <v>0</v>
      </c>
      <c r="H24">
        <v>4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0.3359375</v>
      </c>
      <c r="AC24">
        <v>0.31944444399999999</v>
      </c>
      <c r="AD24">
        <v>22.054325268252502</v>
      </c>
      <c r="AF24">
        <v>22.2599439309095</v>
      </c>
      <c r="AG24">
        <v>22.099856451183701</v>
      </c>
      <c r="AH24">
        <v>22.1772026919114</v>
      </c>
      <c r="AI24">
        <v>20.992945120546899</v>
      </c>
      <c r="AJ24">
        <v>24.374861417881402</v>
      </c>
      <c r="AK24">
        <v>23.9263446475927</v>
      </c>
      <c r="AL24">
        <v>23.777384671406299</v>
      </c>
    </row>
    <row r="25" spans="1:38" x14ac:dyDescent="0.25">
      <c r="A25" t="s">
        <v>93</v>
      </c>
      <c r="B25" t="s">
        <v>122</v>
      </c>
      <c r="C25" t="s">
        <v>123</v>
      </c>
      <c r="D25">
        <v>9</v>
      </c>
      <c r="E25">
        <v>0</v>
      </c>
      <c r="F25">
        <v>0</v>
      </c>
      <c r="G25">
        <v>0</v>
      </c>
      <c r="H25">
        <v>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0.46694214899999997</v>
      </c>
      <c r="AC25">
        <v>0.46694214899999997</v>
      </c>
      <c r="AD25">
        <v>8.7849646070392797</v>
      </c>
      <c r="AF25">
        <v>10.1830385557247</v>
      </c>
      <c r="AG25">
        <v>9.7073720488798401</v>
      </c>
      <c r="AH25">
        <v>9.9049145334537503</v>
      </c>
      <c r="AI25">
        <v>10.062779126283401</v>
      </c>
      <c r="AJ25">
        <v>11.348676343218299</v>
      </c>
      <c r="AK25">
        <v>12.712038998366699</v>
      </c>
      <c r="AL25">
        <v>7.6508640182232401</v>
      </c>
    </row>
    <row r="26" spans="1:38" x14ac:dyDescent="0.25">
      <c r="A26" t="s">
        <v>94</v>
      </c>
      <c r="B26" t="s">
        <v>122</v>
      </c>
      <c r="C26" t="s">
        <v>125</v>
      </c>
      <c r="D26">
        <v>45</v>
      </c>
      <c r="E26">
        <v>0</v>
      </c>
      <c r="F26">
        <v>0</v>
      </c>
      <c r="G26">
        <v>0</v>
      </c>
      <c r="H26">
        <v>3</v>
      </c>
      <c r="I26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0.546666667</v>
      </c>
      <c r="AC26">
        <v>0.546666667</v>
      </c>
      <c r="AD26">
        <v>56.669285150910703</v>
      </c>
      <c r="AF26">
        <v>63.150149202296902</v>
      </c>
      <c r="AG26">
        <v>56.1248751645605</v>
      </c>
      <c r="AH26">
        <v>57.778020326781601</v>
      </c>
      <c r="AI26">
        <v>54.929372612362201</v>
      </c>
      <c r="AJ26">
        <v>59.079448077990399</v>
      </c>
      <c r="AK26">
        <v>52.859319108672402</v>
      </c>
      <c r="AL26">
        <v>53.657730080748301</v>
      </c>
    </row>
    <row r="27" spans="1:38" x14ac:dyDescent="0.25">
      <c r="A27" t="s">
        <v>95</v>
      </c>
      <c r="B27" t="s">
        <v>122</v>
      </c>
      <c r="C27" t="s">
        <v>127</v>
      </c>
      <c r="D27">
        <v>70</v>
      </c>
      <c r="E27">
        <v>0</v>
      </c>
      <c r="F27">
        <v>0</v>
      </c>
      <c r="G27">
        <v>0</v>
      </c>
      <c r="H27">
        <v>3</v>
      </c>
      <c r="I27">
        <v>13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0.55859375</v>
      </c>
      <c r="AC27">
        <v>0.55859375</v>
      </c>
      <c r="AD27">
        <v>62.719930711569198</v>
      </c>
      <c r="AF27">
        <v>65.412525570408405</v>
      </c>
      <c r="AG27">
        <v>59.854126677005397</v>
      </c>
      <c r="AH27">
        <v>62.431947460820297</v>
      </c>
      <c r="AI27">
        <v>58.982064616357498</v>
      </c>
      <c r="AJ27">
        <v>61.992748391062698</v>
      </c>
      <c r="AK27">
        <v>55.736470015725502</v>
      </c>
      <c r="AL27">
        <v>56.401712092973</v>
      </c>
    </row>
    <row r="28" spans="1:38" x14ac:dyDescent="0.25">
      <c r="A28" t="s">
        <v>96</v>
      </c>
      <c r="B28" t="s">
        <v>122</v>
      </c>
      <c r="C28" t="s">
        <v>128</v>
      </c>
      <c r="D28">
        <v>48</v>
      </c>
      <c r="E28">
        <v>0</v>
      </c>
      <c r="F28">
        <v>0</v>
      </c>
      <c r="G28">
        <v>0</v>
      </c>
      <c r="H28">
        <v>3</v>
      </c>
      <c r="I28">
        <v>14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0.55363321799999998</v>
      </c>
      <c r="AC28">
        <v>0.56228373700000001</v>
      </c>
      <c r="AD28">
        <v>67.214617854540606</v>
      </c>
      <c r="AF28">
        <v>67.505144720956807</v>
      </c>
      <c r="AG28">
        <v>61.982729633819197</v>
      </c>
      <c r="AH28">
        <v>65.771543162109595</v>
      </c>
      <c r="AI28">
        <v>63.090066855748503</v>
      </c>
      <c r="AJ28">
        <v>65.803212208876104</v>
      </c>
      <c r="AK28">
        <v>60.8466482518918</v>
      </c>
      <c r="AL28">
        <v>60.850732195761999</v>
      </c>
    </row>
    <row r="29" spans="1:38" x14ac:dyDescent="0.25">
      <c r="A29" t="s">
        <v>97</v>
      </c>
      <c r="B29" t="s">
        <v>122</v>
      </c>
      <c r="C29" t="s">
        <v>129</v>
      </c>
      <c r="D29">
        <v>30</v>
      </c>
      <c r="E29">
        <v>0</v>
      </c>
      <c r="F29">
        <v>0</v>
      </c>
      <c r="G29">
        <v>0</v>
      </c>
      <c r="H29">
        <v>4</v>
      </c>
      <c r="I29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0.56401384099999996</v>
      </c>
      <c r="AC29">
        <v>0.56574394500000003</v>
      </c>
      <c r="AD29">
        <v>50.872987283933497</v>
      </c>
      <c r="AF29">
        <v>50.070917867454099</v>
      </c>
      <c r="AG29">
        <v>50.477270214928303</v>
      </c>
      <c r="AH29">
        <v>51.909048597917803</v>
      </c>
      <c r="AI29">
        <v>50.171919339407197</v>
      </c>
      <c r="AJ29">
        <v>53.513208415385698</v>
      </c>
      <c r="AK29">
        <v>51.208571864435903</v>
      </c>
      <c r="AL29">
        <v>50.106049786111697</v>
      </c>
    </row>
    <row r="30" spans="1:38" x14ac:dyDescent="0.25">
      <c r="A30" t="s">
        <v>98</v>
      </c>
      <c r="B30" t="s">
        <v>122</v>
      </c>
      <c r="C30" t="s">
        <v>130</v>
      </c>
      <c r="D30">
        <v>83</v>
      </c>
      <c r="E30">
        <v>0</v>
      </c>
      <c r="F30">
        <v>0</v>
      </c>
      <c r="G30">
        <v>0</v>
      </c>
      <c r="H30">
        <v>3</v>
      </c>
      <c r="I30">
        <v>17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0.59750000000000003</v>
      </c>
      <c r="AC30">
        <v>0.59250000000000003</v>
      </c>
      <c r="AD30">
        <v>78.203612223201105</v>
      </c>
      <c r="AF30">
        <v>72.796695585508303</v>
      </c>
      <c r="AG30">
        <v>71.707237370116701</v>
      </c>
      <c r="AH30">
        <v>74.323052771565898</v>
      </c>
      <c r="AI30">
        <v>73.500749598877306</v>
      </c>
      <c r="AJ30">
        <v>70.527094431150502</v>
      </c>
      <c r="AK30">
        <v>69.741739255692096</v>
      </c>
      <c r="AL30">
        <v>69.373304004300806</v>
      </c>
    </row>
    <row r="31" spans="1:38" x14ac:dyDescent="0.25">
      <c r="A31" t="s">
        <v>99</v>
      </c>
      <c r="B31" t="s">
        <v>132</v>
      </c>
      <c r="C31" t="s">
        <v>131</v>
      </c>
      <c r="D31">
        <v>21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5</v>
      </c>
      <c r="W31">
        <v>0</v>
      </c>
      <c r="X31">
        <v>0</v>
      </c>
      <c r="Y31">
        <v>0</v>
      </c>
      <c r="Z31">
        <v>0</v>
      </c>
      <c r="AA31">
        <v>0</v>
      </c>
      <c r="AB31">
        <v>0.24556212999999999</v>
      </c>
      <c r="AC31">
        <v>0.22448979599999999</v>
      </c>
      <c r="AD31">
        <v>25.0032750758817</v>
      </c>
      <c r="AF31">
        <v>32.440788331172001</v>
      </c>
      <c r="AG31">
        <v>25.918301880497001</v>
      </c>
      <c r="AH31">
        <v>24.246539583703999</v>
      </c>
      <c r="AI31">
        <v>24.211220017443502</v>
      </c>
      <c r="AJ31">
        <v>20.173456487795399</v>
      </c>
      <c r="AK31">
        <v>22.2779130777989</v>
      </c>
      <c r="AL31">
        <v>27.276514701929401</v>
      </c>
    </row>
    <row r="32" spans="1:38" x14ac:dyDescent="0.25">
      <c r="A32" t="s">
        <v>100</v>
      </c>
      <c r="B32" t="s">
        <v>132</v>
      </c>
      <c r="C32" t="s">
        <v>133</v>
      </c>
      <c r="D32">
        <v>30.5</v>
      </c>
      <c r="E32">
        <v>0</v>
      </c>
      <c r="F32">
        <v>0</v>
      </c>
      <c r="G32">
        <v>0</v>
      </c>
      <c r="H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0.33</v>
      </c>
      <c r="AC32">
        <v>0.33333333300000001</v>
      </c>
      <c r="AD32">
        <v>25.4089084018667</v>
      </c>
      <c r="AF32">
        <v>27.244745192706201</v>
      </c>
      <c r="AG32">
        <v>27.311840382107199</v>
      </c>
      <c r="AH32">
        <v>26.627353372984899</v>
      </c>
      <c r="AI32">
        <v>30.173396730643798</v>
      </c>
      <c r="AJ32">
        <v>28.2556085754177</v>
      </c>
      <c r="AK32">
        <v>26.527318273348499</v>
      </c>
      <c r="AL32">
        <v>25.898377648014499</v>
      </c>
    </row>
    <row r="33" spans="1:38" x14ac:dyDescent="0.25">
      <c r="A33" t="s">
        <v>101</v>
      </c>
      <c r="B33" t="s">
        <v>132</v>
      </c>
      <c r="C33" t="s">
        <v>134</v>
      </c>
      <c r="D33">
        <v>45</v>
      </c>
      <c r="E33">
        <v>0</v>
      </c>
      <c r="F33">
        <v>0</v>
      </c>
      <c r="G33">
        <v>1</v>
      </c>
      <c r="H33">
        <v>3</v>
      </c>
      <c r="I33">
        <v>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5</v>
      </c>
      <c r="W33">
        <v>0</v>
      </c>
      <c r="X33">
        <v>0</v>
      </c>
      <c r="Y33">
        <v>0</v>
      </c>
      <c r="Z33">
        <v>0</v>
      </c>
      <c r="AA33">
        <v>0</v>
      </c>
      <c r="AB33">
        <v>0.61833333300000004</v>
      </c>
      <c r="AC33">
        <v>0.61053718999999995</v>
      </c>
      <c r="AD33">
        <v>44.414485641931599</v>
      </c>
      <c r="AF33">
        <v>41.498414406479803</v>
      </c>
      <c r="AG33">
        <v>43.161797453553</v>
      </c>
      <c r="AH33">
        <v>45.4642409070157</v>
      </c>
      <c r="AI33">
        <v>48.176723953833303</v>
      </c>
      <c r="AJ33">
        <v>50.086656682393098</v>
      </c>
      <c r="AK33">
        <v>44.687920377307002</v>
      </c>
      <c r="AL33">
        <v>47.615352936540397</v>
      </c>
    </row>
    <row r="34" spans="1:38" x14ac:dyDescent="0.25">
      <c r="A34" t="s">
        <v>102</v>
      </c>
      <c r="B34" t="s">
        <v>132</v>
      </c>
      <c r="C34" t="s">
        <v>135</v>
      </c>
      <c r="D34">
        <v>34</v>
      </c>
      <c r="E34">
        <v>0</v>
      </c>
      <c r="F34">
        <v>0</v>
      </c>
      <c r="G34">
        <v>0</v>
      </c>
      <c r="H34">
        <v>2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3</v>
      </c>
      <c r="V34">
        <v>7</v>
      </c>
      <c r="W34">
        <v>0</v>
      </c>
      <c r="X34">
        <v>0</v>
      </c>
      <c r="Y34">
        <v>0</v>
      </c>
      <c r="Z34">
        <v>0</v>
      </c>
      <c r="AA34">
        <v>0</v>
      </c>
      <c r="AB34">
        <v>0.419921875</v>
      </c>
      <c r="AC34">
        <v>0.42444444399999998</v>
      </c>
      <c r="AD34">
        <v>35.304159919903</v>
      </c>
      <c r="AF34">
        <v>34.322066335939297</v>
      </c>
      <c r="AG34">
        <v>31.163504702562498</v>
      </c>
      <c r="AH34">
        <v>33.0908886995392</v>
      </c>
      <c r="AI34">
        <v>32.158038497927599</v>
      </c>
      <c r="AJ34">
        <v>31.078712698140301</v>
      </c>
      <c r="AK34">
        <v>33.678052079907701</v>
      </c>
      <c r="AL34">
        <v>32.486656120674702</v>
      </c>
    </row>
    <row r="35" spans="1:38" x14ac:dyDescent="0.25">
      <c r="A35" t="s">
        <v>102</v>
      </c>
      <c r="B35" t="s">
        <v>132</v>
      </c>
      <c r="C35" t="s">
        <v>135</v>
      </c>
      <c r="D35">
        <v>34</v>
      </c>
      <c r="E35">
        <v>0</v>
      </c>
      <c r="F35">
        <v>0</v>
      </c>
      <c r="G35">
        <v>0</v>
      </c>
      <c r="H35">
        <v>2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3</v>
      </c>
      <c r="V35">
        <v>7</v>
      </c>
      <c r="W35">
        <v>0</v>
      </c>
      <c r="X35">
        <v>0</v>
      </c>
      <c r="Y35">
        <v>0</v>
      </c>
      <c r="Z35">
        <v>0</v>
      </c>
      <c r="AA35">
        <v>0</v>
      </c>
      <c r="AB35">
        <v>0.419921875</v>
      </c>
      <c r="AC35">
        <v>0.42444444399999998</v>
      </c>
      <c r="AD35">
        <v>35.304159919903</v>
      </c>
      <c r="AF35">
        <v>34.322066335939297</v>
      </c>
      <c r="AG35">
        <v>31.163504702562498</v>
      </c>
      <c r="AH35">
        <v>33.0908886995392</v>
      </c>
      <c r="AI35">
        <v>32.158038497927599</v>
      </c>
      <c r="AJ35">
        <v>31.078712698140301</v>
      </c>
      <c r="AK35">
        <v>33.678052079907701</v>
      </c>
      <c r="AL35">
        <v>32.486656120674702</v>
      </c>
    </row>
    <row r="36" spans="1:38" x14ac:dyDescent="0.25">
      <c r="A36" t="s">
        <v>103</v>
      </c>
      <c r="B36" t="s">
        <v>137</v>
      </c>
      <c r="C36" t="s">
        <v>136</v>
      </c>
      <c r="D36">
        <v>-1</v>
      </c>
      <c r="E36">
        <v>6</v>
      </c>
      <c r="F36">
        <v>3</v>
      </c>
      <c r="G36">
        <v>1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0.436945266</v>
      </c>
      <c r="AC36">
        <v>0.35207100600000002</v>
      </c>
      <c r="AD36">
        <v>12.3519770451543</v>
      </c>
      <c r="AF36">
        <v>10.1872272320834</v>
      </c>
      <c r="AG36">
        <v>5.1741268315847497</v>
      </c>
      <c r="AH36">
        <v>18.190886179982201</v>
      </c>
      <c r="AI36">
        <v>5.38504048016231</v>
      </c>
      <c r="AJ36">
        <v>16.3591649625507</v>
      </c>
      <c r="AK36">
        <v>25.2447368352571</v>
      </c>
      <c r="AL36">
        <v>9.7002181061579709</v>
      </c>
    </row>
    <row r="37" spans="1:38" x14ac:dyDescent="0.25">
      <c r="A37" t="s">
        <v>104</v>
      </c>
      <c r="B37" t="s">
        <v>137</v>
      </c>
      <c r="C37" t="s">
        <v>138</v>
      </c>
      <c r="D37">
        <v>9</v>
      </c>
      <c r="E37">
        <v>6</v>
      </c>
      <c r="F37">
        <v>3</v>
      </c>
      <c r="G37">
        <v>0</v>
      </c>
      <c r="H37">
        <v>2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0.29814880700000002</v>
      </c>
      <c r="AC37">
        <v>0.31360946699999998</v>
      </c>
      <c r="AD37">
        <v>7.9005037624341901</v>
      </c>
      <c r="AF37">
        <v>10.454454706886001</v>
      </c>
      <c r="AG37">
        <v>8.9028373419395699</v>
      </c>
      <c r="AH37">
        <v>9.4540238735239992</v>
      </c>
      <c r="AI37">
        <v>4.8100516240439699</v>
      </c>
      <c r="AJ37">
        <v>10.1581762020336</v>
      </c>
      <c r="AK37">
        <v>3.1104745296143301</v>
      </c>
      <c r="AL37">
        <v>8.23620909854648</v>
      </c>
    </row>
    <row r="38" spans="1:38" x14ac:dyDescent="0.25">
      <c r="A38" t="s">
        <v>105</v>
      </c>
      <c r="B38" t="s">
        <v>137</v>
      </c>
      <c r="C38" t="s">
        <v>139</v>
      </c>
      <c r="D38">
        <v>9</v>
      </c>
      <c r="E38">
        <v>6</v>
      </c>
      <c r="F38">
        <v>3</v>
      </c>
      <c r="G38">
        <v>0</v>
      </c>
      <c r="H38">
        <v>1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0.36418685099999998</v>
      </c>
      <c r="AC38">
        <v>0.380102041</v>
      </c>
      <c r="AD38">
        <v>13.5928314886529</v>
      </c>
      <c r="AF38">
        <v>22.9653421739953</v>
      </c>
      <c r="AG38">
        <v>13.0517313433064</v>
      </c>
      <c r="AH38">
        <v>16.928107785151798</v>
      </c>
      <c r="AI38">
        <v>12.2368410570471</v>
      </c>
      <c r="AJ38">
        <v>11.876489356348101</v>
      </c>
      <c r="AK38">
        <v>14.448317101758301</v>
      </c>
      <c r="AL38">
        <v>18.306154368742298</v>
      </c>
    </row>
    <row r="39" spans="1:38" x14ac:dyDescent="0.25">
      <c r="A39" t="s">
        <v>106</v>
      </c>
      <c r="B39" t="s">
        <v>199</v>
      </c>
      <c r="C39" t="s">
        <v>152</v>
      </c>
      <c r="D39">
        <v>35</v>
      </c>
      <c r="E39">
        <v>6</v>
      </c>
      <c r="F39">
        <v>3</v>
      </c>
      <c r="G39">
        <v>0</v>
      </c>
      <c r="H39">
        <v>1</v>
      </c>
      <c r="I39">
        <v>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5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0.465397923875432</v>
      </c>
      <c r="AC39">
        <v>0.439453125</v>
      </c>
      <c r="AD39">
        <v>27.9173033551372</v>
      </c>
      <c r="AF39">
        <v>34.501554166422302</v>
      </c>
      <c r="AG39">
        <v>31.720394535091899</v>
      </c>
      <c r="AH39">
        <v>29.2694572636812</v>
      </c>
      <c r="AI39">
        <v>34.056823576047599</v>
      </c>
      <c r="AJ39">
        <v>34.867961073589903</v>
      </c>
      <c r="AK39">
        <v>32.626320296545202</v>
      </c>
      <c r="AL39">
        <v>32.1873563885935</v>
      </c>
    </row>
    <row r="40" spans="1:38" x14ac:dyDescent="0.25">
      <c r="A40" t="s">
        <v>107</v>
      </c>
      <c r="B40" t="s">
        <v>199</v>
      </c>
      <c r="C40" t="s">
        <v>153</v>
      </c>
      <c r="D40">
        <v>68</v>
      </c>
      <c r="E40">
        <v>6</v>
      </c>
      <c r="F40">
        <v>3</v>
      </c>
      <c r="G40">
        <v>0</v>
      </c>
      <c r="H40">
        <v>1</v>
      </c>
      <c r="I40">
        <v>11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0.540289256198347</v>
      </c>
      <c r="AC40">
        <v>0.54988662131519273</v>
      </c>
      <c r="AD40">
        <v>69.027823746094001</v>
      </c>
      <c r="AF40">
        <v>61.168541724710401</v>
      </c>
      <c r="AG40">
        <v>63.086284943631398</v>
      </c>
      <c r="AH40">
        <v>61.959272998928903</v>
      </c>
      <c r="AI40">
        <v>61.452361764333297</v>
      </c>
      <c r="AJ40">
        <v>58.659349418148103</v>
      </c>
      <c r="AK40">
        <v>62.291636762805403</v>
      </c>
      <c r="AL40">
        <v>64.7621803517508</v>
      </c>
    </row>
    <row r="41" spans="1:38" x14ac:dyDescent="0.25">
      <c r="A41" t="s">
        <v>108</v>
      </c>
      <c r="B41" t="s">
        <v>137</v>
      </c>
      <c r="C41" t="s">
        <v>140</v>
      </c>
      <c r="D41">
        <v>42</v>
      </c>
      <c r="E41">
        <v>6</v>
      </c>
      <c r="F41">
        <v>3</v>
      </c>
      <c r="G41">
        <v>0</v>
      </c>
      <c r="H41">
        <v>2</v>
      </c>
      <c r="I41">
        <v>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0.499729584</v>
      </c>
      <c r="AC41">
        <v>0.54988662099999996</v>
      </c>
      <c r="AD41">
        <v>47.033462019328397</v>
      </c>
      <c r="AF41">
        <v>42.1121092368804</v>
      </c>
      <c r="AG41">
        <v>44.1409909458323</v>
      </c>
      <c r="AH41">
        <v>42.622286399235598</v>
      </c>
      <c r="AI41">
        <v>43.358240090768497</v>
      </c>
      <c r="AJ41">
        <v>43.848943021235499</v>
      </c>
      <c r="AK41">
        <v>43.501983656241798</v>
      </c>
      <c r="AL41">
        <v>45.130152398956803</v>
      </c>
    </row>
    <row r="42" spans="1:38" x14ac:dyDescent="0.25">
      <c r="A42" t="s">
        <v>109</v>
      </c>
      <c r="B42" t="s">
        <v>137</v>
      </c>
      <c r="C42" t="s">
        <v>141</v>
      </c>
      <c r="D42">
        <v>8</v>
      </c>
      <c r="E42">
        <v>6</v>
      </c>
      <c r="F42">
        <v>3</v>
      </c>
      <c r="G42">
        <v>0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</v>
      </c>
      <c r="T42">
        <v>0</v>
      </c>
      <c r="U42">
        <v>1</v>
      </c>
      <c r="V42">
        <v>3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0.39100346000000002</v>
      </c>
      <c r="AC42">
        <v>0.39100346000000002</v>
      </c>
      <c r="AD42">
        <v>8.2026252669900792</v>
      </c>
      <c r="AF42">
        <v>5.3031080011880301</v>
      </c>
      <c r="AG42">
        <v>11.6856784581576</v>
      </c>
      <c r="AH42">
        <v>11.036843389166</v>
      </c>
      <c r="AI42">
        <v>7.7808821653512901</v>
      </c>
      <c r="AJ42">
        <v>9.5870363945462191</v>
      </c>
      <c r="AK42">
        <v>10.213117210244</v>
      </c>
      <c r="AL42">
        <v>13.4936983472048</v>
      </c>
    </row>
    <row r="43" spans="1:38" x14ac:dyDescent="0.25">
      <c r="A43" t="s">
        <v>110</v>
      </c>
      <c r="B43" t="s">
        <v>137</v>
      </c>
      <c r="C43" t="s">
        <v>142</v>
      </c>
      <c r="D43">
        <v>17</v>
      </c>
      <c r="E43">
        <v>6</v>
      </c>
      <c r="F43">
        <v>3</v>
      </c>
      <c r="G43">
        <v>1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</v>
      </c>
      <c r="T43">
        <v>0</v>
      </c>
      <c r="U43">
        <v>1</v>
      </c>
      <c r="V43">
        <v>3</v>
      </c>
      <c r="W43">
        <v>0</v>
      </c>
      <c r="X43">
        <v>0</v>
      </c>
      <c r="Y43">
        <v>0</v>
      </c>
      <c r="Z43">
        <v>0</v>
      </c>
      <c r="AA43">
        <v>0</v>
      </c>
      <c r="AB43">
        <v>0.50446428600000004</v>
      </c>
      <c r="AC43">
        <v>0.42438271599999999</v>
      </c>
      <c r="AD43">
        <v>13.3981069989606</v>
      </c>
      <c r="AF43">
        <v>15.545359249729801</v>
      </c>
      <c r="AG43">
        <v>16.705837677716101</v>
      </c>
      <c r="AH43">
        <v>16.280170466038001</v>
      </c>
      <c r="AI43">
        <v>13.163467063054499</v>
      </c>
      <c r="AJ43">
        <v>11.6619475049953</v>
      </c>
      <c r="AK43">
        <v>15.231939510677</v>
      </c>
      <c r="AL43">
        <v>14.036187147202201</v>
      </c>
    </row>
    <row r="44" spans="1:38" x14ac:dyDescent="0.25">
      <c r="A44" t="s">
        <v>111</v>
      </c>
      <c r="B44" t="s">
        <v>199</v>
      </c>
      <c r="C44" t="s">
        <v>154</v>
      </c>
      <c r="D44">
        <v>6</v>
      </c>
      <c r="E44">
        <v>10</v>
      </c>
      <c r="F44">
        <v>5</v>
      </c>
      <c r="G44">
        <v>0</v>
      </c>
      <c r="H44">
        <v>1</v>
      </c>
      <c r="I44">
        <v>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0.48249999999999899</v>
      </c>
      <c r="AC44">
        <v>0.41284949434860208</v>
      </c>
      <c r="AD44">
        <v>0.75500758783952004</v>
      </c>
      <c r="AF44">
        <v>9.4578713855265608</v>
      </c>
      <c r="AG44">
        <v>8.3746833246773296</v>
      </c>
      <c r="AH44">
        <v>1.9087539734811401</v>
      </c>
      <c r="AI44">
        <v>19.171501749899601</v>
      </c>
      <c r="AJ44">
        <v>15.831580083408101</v>
      </c>
      <c r="AK44">
        <v>7.0737351513898501</v>
      </c>
      <c r="AL44">
        <v>8.99576468817029</v>
      </c>
    </row>
    <row r="45" spans="1:38" x14ac:dyDescent="0.25">
      <c r="A45" t="s">
        <v>112</v>
      </c>
      <c r="B45" t="s">
        <v>122</v>
      </c>
      <c r="C45" t="s">
        <v>155</v>
      </c>
      <c r="D45">
        <v>12</v>
      </c>
      <c r="E45">
        <v>0</v>
      </c>
      <c r="F45">
        <v>0</v>
      </c>
      <c r="G45">
        <v>1</v>
      </c>
      <c r="H45">
        <v>4</v>
      </c>
      <c r="I45">
        <v>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0.49305555555555503</v>
      </c>
      <c r="AC45">
        <v>0.49305555555555541</v>
      </c>
      <c r="AD45">
        <v>39.175964035457802</v>
      </c>
      <c r="AF45">
        <v>35.112777983305797</v>
      </c>
      <c r="AG45">
        <v>40.088051992038203</v>
      </c>
      <c r="AH45">
        <v>47.548986842295101</v>
      </c>
      <c r="AI45">
        <v>45.491117163792403</v>
      </c>
      <c r="AJ45">
        <v>68.113441269451201</v>
      </c>
      <c r="AK45">
        <v>44.258901769182899</v>
      </c>
      <c r="AL45">
        <v>38.160268464726101</v>
      </c>
    </row>
    <row r="46" spans="1:38" x14ac:dyDescent="0.25">
      <c r="A46" t="s">
        <v>113</v>
      </c>
      <c r="B46" t="s">
        <v>144</v>
      </c>
      <c r="C46" t="s">
        <v>143</v>
      </c>
      <c r="D46">
        <v>32</v>
      </c>
      <c r="E46">
        <v>0</v>
      </c>
      <c r="F46">
        <v>1</v>
      </c>
      <c r="G46">
        <v>0</v>
      </c>
      <c r="H46">
        <v>1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0.37755102000000001</v>
      </c>
      <c r="AC46">
        <v>0.37755102000000001</v>
      </c>
      <c r="AD46">
        <v>32.3375203939733</v>
      </c>
      <c r="AF46">
        <v>35.462239528286403</v>
      </c>
      <c r="AG46">
        <v>35.4293692551107</v>
      </c>
      <c r="AH46">
        <v>34.232738093926997</v>
      </c>
      <c r="AI46">
        <v>37.553630570404103</v>
      </c>
      <c r="AJ46">
        <v>33.346072546273597</v>
      </c>
      <c r="AK46">
        <v>37.5049634840843</v>
      </c>
      <c r="AL46">
        <v>34.5435584207125</v>
      </c>
    </row>
    <row r="47" spans="1:38" x14ac:dyDescent="0.25">
      <c r="A47" t="s">
        <v>114</v>
      </c>
      <c r="B47" t="s">
        <v>144</v>
      </c>
      <c r="C47" t="s">
        <v>145</v>
      </c>
      <c r="D47">
        <v>65</v>
      </c>
      <c r="E47">
        <v>0</v>
      </c>
      <c r="F47">
        <v>1</v>
      </c>
      <c r="G47">
        <v>0</v>
      </c>
      <c r="H47">
        <v>1</v>
      </c>
      <c r="I47">
        <v>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0.44674556199999998</v>
      </c>
      <c r="AC47">
        <v>0.47520661199999997</v>
      </c>
      <c r="AD47">
        <v>63.914172003548302</v>
      </c>
      <c r="AF47">
        <v>60.982430820698902</v>
      </c>
      <c r="AG47">
        <v>61.291170671347402</v>
      </c>
      <c r="AH47">
        <v>63.412958362053303</v>
      </c>
      <c r="AI47">
        <v>61.739779892179399</v>
      </c>
      <c r="AJ47">
        <v>63.199299515016598</v>
      </c>
      <c r="AK47">
        <v>63.077871814753301</v>
      </c>
      <c r="AL47">
        <v>63.383130669568303</v>
      </c>
    </row>
    <row r="48" spans="1:38" x14ac:dyDescent="0.25">
      <c r="A48" t="s">
        <v>115</v>
      </c>
      <c r="B48" t="s">
        <v>144</v>
      </c>
      <c r="C48" t="s">
        <v>146</v>
      </c>
      <c r="D48">
        <v>79</v>
      </c>
      <c r="E48">
        <v>0</v>
      </c>
      <c r="F48">
        <v>1</v>
      </c>
      <c r="G48">
        <v>0</v>
      </c>
      <c r="H48">
        <v>1</v>
      </c>
      <c r="I48">
        <v>11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0.528061224</v>
      </c>
      <c r="AC48">
        <v>0.533163265</v>
      </c>
      <c r="AD48">
        <v>79.039289647897306</v>
      </c>
      <c r="AF48">
        <v>75.490183717824493</v>
      </c>
      <c r="AG48">
        <v>72.836714093556907</v>
      </c>
      <c r="AH48">
        <v>74.712658180344206</v>
      </c>
      <c r="AI48">
        <v>73.4636893790736</v>
      </c>
      <c r="AJ48">
        <v>73.605972552633801</v>
      </c>
      <c r="AK48">
        <v>65.629442332225395</v>
      </c>
      <c r="AL48">
        <v>68.527410459516602</v>
      </c>
    </row>
    <row r="49" spans="1:38" x14ac:dyDescent="0.25">
      <c r="A49" t="s">
        <v>116</v>
      </c>
      <c r="B49" t="s">
        <v>144</v>
      </c>
      <c r="C49" t="s">
        <v>147</v>
      </c>
      <c r="D49">
        <v>45</v>
      </c>
      <c r="E49">
        <v>0</v>
      </c>
      <c r="F49">
        <v>1</v>
      </c>
      <c r="G49">
        <v>0</v>
      </c>
      <c r="H49">
        <v>3</v>
      </c>
      <c r="I49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0.58727810700000005</v>
      </c>
      <c r="AC49">
        <v>0.56327160499999995</v>
      </c>
      <c r="AD49">
        <v>51.961916477107501</v>
      </c>
      <c r="AF49">
        <v>53.7716160698129</v>
      </c>
      <c r="AG49">
        <v>52.7575296213219</v>
      </c>
      <c r="AH49">
        <v>50.500065625843902</v>
      </c>
      <c r="AI49">
        <v>50.8026304000647</v>
      </c>
      <c r="AJ49">
        <v>52.184629316988499</v>
      </c>
      <c r="AK49">
        <v>53.7280384522725</v>
      </c>
      <c r="AL49">
        <v>53.804052156840498</v>
      </c>
    </row>
    <row r="50" spans="1:38" x14ac:dyDescent="0.25">
      <c r="A50" t="s">
        <v>70</v>
      </c>
      <c r="B50" t="s">
        <v>144</v>
      </c>
      <c r="C50" t="s">
        <v>15</v>
      </c>
      <c r="D50">
        <v>47</v>
      </c>
      <c r="E50">
        <v>0</v>
      </c>
      <c r="F50">
        <v>1</v>
      </c>
      <c r="G50">
        <v>0</v>
      </c>
      <c r="H50">
        <v>3</v>
      </c>
      <c r="I50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0.57277882800000002</v>
      </c>
      <c r="AC50">
        <v>0.60544217700000003</v>
      </c>
      <c r="AD50">
        <v>59.524179828804598</v>
      </c>
      <c r="AF50">
        <v>57.473289940281298</v>
      </c>
      <c r="AG50">
        <v>63.057979532389602</v>
      </c>
      <c r="AH50">
        <v>58.6248246941242</v>
      </c>
      <c r="AI50">
        <v>60.610660250937102</v>
      </c>
      <c r="AJ50">
        <v>61.553440109986099</v>
      </c>
      <c r="AK50">
        <v>57.438705764795202</v>
      </c>
      <c r="AL50">
        <v>57.604130129800502</v>
      </c>
    </row>
    <row r="51" spans="1:38" x14ac:dyDescent="0.25">
      <c r="A51" t="s">
        <v>183</v>
      </c>
      <c r="B51" t="s">
        <v>197</v>
      </c>
      <c r="C51" t="s">
        <v>196</v>
      </c>
      <c r="D51">
        <v>26.8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0.109375</v>
      </c>
      <c r="AC51">
        <v>0.08</v>
      </c>
      <c r="AD51">
        <v>22.469178165602401</v>
      </c>
      <c r="AF51">
        <v>25.856741016739001</v>
      </c>
      <c r="AG51">
        <v>21.6372541845186</v>
      </c>
      <c r="AH51">
        <v>22.4812963757043</v>
      </c>
      <c r="AI51">
        <v>26.1683476513467</v>
      </c>
      <c r="AJ51">
        <v>24.768921824283801</v>
      </c>
      <c r="AK51">
        <v>23.8102931090488</v>
      </c>
      <c r="AL51">
        <v>23.0582002667288</v>
      </c>
    </row>
    <row r="52" spans="1:38" x14ac:dyDescent="0.25">
      <c r="A52" t="s">
        <v>185</v>
      </c>
      <c r="B52" t="s">
        <v>199</v>
      </c>
      <c r="C52" t="s">
        <v>198</v>
      </c>
      <c r="D52">
        <v>8.3000000000000007</v>
      </c>
      <c r="E52">
        <v>5</v>
      </c>
      <c r="F52">
        <v>2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0.13494809699999999</v>
      </c>
      <c r="AC52">
        <v>0.14532871999999999</v>
      </c>
      <c r="AD52">
        <v>8.4507507973877907</v>
      </c>
      <c r="AF52">
        <v>6.2431247341411504</v>
      </c>
      <c r="AG52">
        <v>8.9981209358666803</v>
      </c>
      <c r="AH52">
        <v>9.6355736842625692</v>
      </c>
      <c r="AI52">
        <v>7.1254581201348302</v>
      </c>
      <c r="AJ52">
        <v>13.489909709483101</v>
      </c>
      <c r="AK52">
        <v>10.7750075707897</v>
      </c>
      <c r="AL52">
        <v>9.2727571714467505</v>
      </c>
    </row>
    <row r="53" spans="1:38" x14ac:dyDescent="0.25">
      <c r="A53" t="s">
        <v>187</v>
      </c>
      <c r="B53" t="s">
        <v>197</v>
      </c>
      <c r="C53" t="s">
        <v>200</v>
      </c>
      <c r="D53">
        <v>20.5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3</v>
      </c>
      <c r="W53">
        <v>0</v>
      </c>
      <c r="X53">
        <v>0</v>
      </c>
      <c r="Y53">
        <v>0</v>
      </c>
      <c r="Z53">
        <v>0</v>
      </c>
      <c r="AA53">
        <v>0</v>
      </c>
      <c r="AB53">
        <v>0.16666666699999999</v>
      </c>
      <c r="AC53">
        <v>0.16666666699999999</v>
      </c>
      <c r="AD53">
        <v>20.713343610905699</v>
      </c>
      <c r="AF53">
        <v>22.4299891483331</v>
      </c>
      <c r="AG53">
        <v>22.0761383537081</v>
      </c>
      <c r="AH53">
        <v>21.824523097995801</v>
      </c>
      <c r="AI53">
        <v>19.443866445050698</v>
      </c>
      <c r="AJ53">
        <v>22.684721666460401</v>
      </c>
      <c r="AK53">
        <v>22.1531136466478</v>
      </c>
      <c r="AL53">
        <v>20.0165947142767</v>
      </c>
    </row>
    <row r="54" spans="1:38" x14ac:dyDescent="0.25">
      <c r="A54" t="s">
        <v>188</v>
      </c>
      <c r="B54" t="s">
        <v>199</v>
      </c>
      <c r="C54" t="s">
        <v>192</v>
      </c>
      <c r="D54">
        <v>25.5</v>
      </c>
      <c r="E54">
        <v>15</v>
      </c>
      <c r="F54">
        <v>6</v>
      </c>
      <c r="G54">
        <v>0</v>
      </c>
      <c r="H54">
        <v>2</v>
      </c>
      <c r="I54">
        <v>0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7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0.5609130859375</v>
      </c>
      <c r="AC54">
        <v>0.59371900826446289</v>
      </c>
      <c r="AD54">
        <v>51.128918803087601</v>
      </c>
      <c r="AF54">
        <v>-45.698237252946399</v>
      </c>
      <c r="AG54">
        <v>112.30448014433399</v>
      </c>
      <c r="AH54">
        <v>72.009751103950705</v>
      </c>
      <c r="AI54">
        <v>84.397787761929806</v>
      </c>
      <c r="AJ54">
        <v>103.610728780739</v>
      </c>
      <c r="AK54">
        <v>-1.6562630933677401E-2</v>
      </c>
      <c r="AL54">
        <v>42.799423824262099</v>
      </c>
    </row>
    <row r="55" spans="1:38" x14ac:dyDescent="0.25">
      <c r="A55" t="s">
        <v>189</v>
      </c>
      <c r="B55" t="s">
        <v>199</v>
      </c>
      <c r="C55" t="s">
        <v>193</v>
      </c>
      <c r="D55">
        <v>60.4</v>
      </c>
      <c r="E55">
        <v>0</v>
      </c>
      <c r="F55">
        <v>0</v>
      </c>
      <c r="G55">
        <v>0</v>
      </c>
      <c r="H55">
        <v>2</v>
      </c>
      <c r="I55">
        <v>0</v>
      </c>
      <c r="J55">
        <v>0</v>
      </c>
      <c r="K55">
        <v>0</v>
      </c>
      <c r="L55">
        <v>3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5</v>
      </c>
      <c r="V55">
        <v>7</v>
      </c>
      <c r="W55">
        <v>0</v>
      </c>
      <c r="X55">
        <v>0</v>
      </c>
      <c r="Y55">
        <v>0</v>
      </c>
      <c r="Z55">
        <v>0</v>
      </c>
      <c r="AA55">
        <v>0</v>
      </c>
      <c r="AB55">
        <v>0.46961805555555503</v>
      </c>
      <c r="AC55">
        <v>0.56625000000000003</v>
      </c>
      <c r="AD55">
        <v>234.396979128277</v>
      </c>
      <c r="AF55">
        <v>42.758075285514799</v>
      </c>
      <c r="AG55">
        <v>94.727533798244707</v>
      </c>
      <c r="AH55">
        <v>-21.343420699007599</v>
      </c>
      <c r="AI55">
        <v>96.664192388432497</v>
      </c>
      <c r="AJ55">
        <v>191.651338597906</v>
      </c>
      <c r="AK55">
        <v>118.999236953363</v>
      </c>
      <c r="AL55">
        <v>36.657607857350698</v>
      </c>
    </row>
    <row r="56" spans="1:38" x14ac:dyDescent="0.25">
      <c r="A56" t="s">
        <v>190</v>
      </c>
      <c r="B56" t="s">
        <v>199</v>
      </c>
      <c r="C56" t="s">
        <v>194</v>
      </c>
      <c r="D56">
        <v>22.3</v>
      </c>
      <c r="E56">
        <v>15</v>
      </c>
      <c r="F56">
        <v>6</v>
      </c>
      <c r="G56">
        <v>0</v>
      </c>
      <c r="H56">
        <v>3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6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0.52606310013717394</v>
      </c>
      <c r="AC56">
        <v>0.59464450600184682</v>
      </c>
      <c r="AD56">
        <v>49.644760161345502</v>
      </c>
      <c r="AF56">
        <v>-38.956903788954797</v>
      </c>
      <c r="AG56">
        <v>75.2846428136979</v>
      </c>
      <c r="AH56">
        <v>79.348341782776899</v>
      </c>
      <c r="AI56">
        <v>73.116464363283598</v>
      </c>
      <c r="AJ56">
        <v>111.484261601584</v>
      </c>
      <c r="AK56">
        <v>11.1875310810437</v>
      </c>
      <c r="AL56">
        <v>31.284737715078801</v>
      </c>
    </row>
    <row r="57" spans="1:38" x14ac:dyDescent="0.25">
      <c r="A57" t="s">
        <v>191</v>
      </c>
      <c r="B57" t="s">
        <v>199</v>
      </c>
      <c r="C57" t="s">
        <v>195</v>
      </c>
      <c r="D57">
        <v>59.8</v>
      </c>
      <c r="E57">
        <v>0</v>
      </c>
      <c r="F57">
        <v>0</v>
      </c>
      <c r="G57">
        <v>0</v>
      </c>
      <c r="H57">
        <v>3</v>
      </c>
      <c r="I57">
        <v>0</v>
      </c>
      <c r="J57">
        <v>0</v>
      </c>
      <c r="K57">
        <v>0</v>
      </c>
      <c r="L57">
        <v>3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6</v>
      </c>
      <c r="V57">
        <v>6</v>
      </c>
      <c r="W57">
        <v>0</v>
      </c>
      <c r="X57">
        <v>0</v>
      </c>
      <c r="Y57">
        <v>0</v>
      </c>
      <c r="Z57">
        <v>0</v>
      </c>
      <c r="AA57">
        <v>0</v>
      </c>
      <c r="AB57">
        <v>0.46961805555555503</v>
      </c>
      <c r="AC57">
        <v>0.56802721088435371</v>
      </c>
      <c r="AD57">
        <v>244.591557456591</v>
      </c>
      <c r="AF57">
        <v>80.762698391081699</v>
      </c>
      <c r="AG57">
        <v>141.77623274764801</v>
      </c>
      <c r="AH57">
        <v>-52.5270594526067</v>
      </c>
      <c r="AI57">
        <v>90.972383964551895</v>
      </c>
      <c r="AJ57">
        <v>178.93401420477301</v>
      </c>
      <c r="AK57">
        <v>100.31479530377599</v>
      </c>
      <c r="AL57">
        <v>42.014557130111399</v>
      </c>
    </row>
    <row r="58" spans="1:38" x14ac:dyDescent="0.25">
      <c r="A58" t="s">
        <v>213</v>
      </c>
      <c r="B58" t="s">
        <v>199</v>
      </c>
      <c r="C58" t="s">
        <v>212</v>
      </c>
      <c r="D58">
        <v>43</v>
      </c>
      <c r="E58">
        <v>0</v>
      </c>
      <c r="F58">
        <v>2</v>
      </c>
      <c r="G58">
        <v>0</v>
      </c>
      <c r="H58">
        <v>2</v>
      </c>
      <c r="I58">
        <v>12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4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0.606139438085327</v>
      </c>
      <c r="AC58">
        <v>0.62287334593572774</v>
      </c>
      <c r="AD58">
        <v>39.247072785728598</v>
      </c>
      <c r="AF58">
        <v>41.8428243613996</v>
      </c>
      <c r="AG58">
        <v>42.117174840098798</v>
      </c>
      <c r="AH58">
        <v>41.095158565656597</v>
      </c>
      <c r="AI58">
        <v>40.878929904836902</v>
      </c>
      <c r="AJ58">
        <v>39.635126350744898</v>
      </c>
      <c r="AK58">
        <v>41.251518864088403</v>
      </c>
      <c r="AL58">
        <v>40.231264598042799</v>
      </c>
    </row>
    <row r="59" spans="1:38" x14ac:dyDescent="0.25">
      <c r="A59" t="s">
        <v>215</v>
      </c>
      <c r="B59" t="s">
        <v>199</v>
      </c>
      <c r="C59" t="s">
        <v>214</v>
      </c>
      <c r="D59">
        <v>58.6</v>
      </c>
      <c r="E59">
        <v>0</v>
      </c>
      <c r="F59">
        <v>1</v>
      </c>
      <c r="G59">
        <v>0</v>
      </c>
      <c r="H59">
        <v>2</v>
      </c>
      <c r="I59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0.61673553719008201</v>
      </c>
      <c r="AC59">
        <v>0.60433884297520657</v>
      </c>
      <c r="AD59">
        <v>60.084272729782597</v>
      </c>
      <c r="AF59">
        <v>59.414070392119598</v>
      </c>
      <c r="AG59">
        <v>56.8822796229475</v>
      </c>
      <c r="AH59">
        <v>57.084438056693301</v>
      </c>
      <c r="AI59">
        <v>57.9304950312968</v>
      </c>
      <c r="AJ59">
        <v>58.1380671411466</v>
      </c>
      <c r="AK59">
        <v>62.0178381246944</v>
      </c>
      <c r="AL59">
        <v>60.199764210670097</v>
      </c>
    </row>
    <row r="60" spans="1:38" x14ac:dyDescent="0.25">
      <c r="A60" t="s">
        <v>217</v>
      </c>
      <c r="B60" t="s">
        <v>199</v>
      </c>
      <c r="C60" t="s">
        <v>216</v>
      </c>
      <c r="D60">
        <v>37.4</v>
      </c>
      <c r="E60">
        <v>0</v>
      </c>
      <c r="F60">
        <v>1</v>
      </c>
      <c r="G60">
        <v>0</v>
      </c>
      <c r="H60">
        <v>2</v>
      </c>
      <c r="I60">
        <v>13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  <c r="AB60">
        <v>0.62287334593572696</v>
      </c>
      <c r="AC60">
        <v>0.62476370510396972</v>
      </c>
      <c r="AD60">
        <v>36.635224612286301</v>
      </c>
      <c r="AF60">
        <v>37.030949788853697</v>
      </c>
      <c r="AG60">
        <v>38.602638991880497</v>
      </c>
      <c r="AH60">
        <v>40.028072630634099</v>
      </c>
      <c r="AI60">
        <v>40.235453059974503</v>
      </c>
      <c r="AJ60">
        <v>39.606406460920397</v>
      </c>
      <c r="AK60">
        <v>36.623386982245997</v>
      </c>
      <c r="AL60">
        <v>39.666423925517599</v>
      </c>
    </row>
    <row r="61" spans="1:38" x14ac:dyDescent="0.25">
      <c r="A61" t="s">
        <v>219</v>
      </c>
      <c r="B61" t="s">
        <v>199</v>
      </c>
      <c r="C61" t="s">
        <v>218</v>
      </c>
      <c r="D61">
        <v>29.6</v>
      </c>
      <c r="E61">
        <v>0</v>
      </c>
      <c r="F61">
        <v>2</v>
      </c>
      <c r="G61">
        <v>0</v>
      </c>
      <c r="H61">
        <v>2</v>
      </c>
      <c r="I61">
        <v>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4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0.57270233196159104</v>
      </c>
      <c r="AC61">
        <v>0.58864265927977821</v>
      </c>
      <c r="AD61">
        <v>36.689641973677297</v>
      </c>
      <c r="AF61">
        <v>34.257330872719898</v>
      </c>
      <c r="AG61">
        <v>28.080379581696</v>
      </c>
      <c r="AH61">
        <v>26.896544749473101</v>
      </c>
      <c r="AI61">
        <v>29.474922043786599</v>
      </c>
      <c r="AJ61">
        <v>31.772104439802</v>
      </c>
      <c r="AK61">
        <v>30.7913453008589</v>
      </c>
      <c r="AL61">
        <v>27.077954453045599</v>
      </c>
    </row>
    <row r="62" spans="1:38" x14ac:dyDescent="0.25">
      <c r="A62" t="s">
        <v>221</v>
      </c>
      <c r="B62" t="s">
        <v>199</v>
      </c>
      <c r="C62" t="s">
        <v>220</v>
      </c>
      <c r="D62">
        <v>38.299999999999997</v>
      </c>
      <c r="E62">
        <v>0</v>
      </c>
      <c r="F62">
        <v>1</v>
      </c>
      <c r="G62">
        <v>0</v>
      </c>
      <c r="H62">
        <v>1</v>
      </c>
      <c r="I62">
        <v>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0.52295918367346905</v>
      </c>
      <c r="AC62">
        <v>0.52806122448979576</v>
      </c>
      <c r="AD62">
        <v>47.549142915104902</v>
      </c>
      <c r="AF62">
        <v>48.309814494484201</v>
      </c>
      <c r="AG62">
        <v>42.449488575796998</v>
      </c>
      <c r="AH62">
        <v>40.942316655416299</v>
      </c>
      <c r="AI62">
        <v>43.8826634484384</v>
      </c>
      <c r="AJ62">
        <v>47.575011687811099</v>
      </c>
      <c r="AK62">
        <v>40.799211206623703</v>
      </c>
      <c r="AL62">
        <v>41.933034586270701</v>
      </c>
    </row>
    <row r="63" spans="1:38" x14ac:dyDescent="0.25">
      <c r="A63" t="s">
        <v>223</v>
      </c>
      <c r="B63" t="s">
        <v>77</v>
      </c>
      <c r="C63" t="s">
        <v>222</v>
      </c>
      <c r="D63">
        <v>90</v>
      </c>
      <c r="E63">
        <v>0</v>
      </c>
      <c r="F63">
        <v>0</v>
      </c>
      <c r="G63">
        <v>0</v>
      </c>
      <c r="H63">
        <v>2</v>
      </c>
      <c r="I63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0.61533888228299605</v>
      </c>
      <c r="AC63">
        <v>0.61673553719008267</v>
      </c>
      <c r="AD63">
        <v>82.031330212711893</v>
      </c>
      <c r="AF63">
        <v>81.581290202649797</v>
      </c>
      <c r="AG63">
        <v>81.266738997794306</v>
      </c>
      <c r="AH63">
        <v>82.918792994823903</v>
      </c>
      <c r="AI63">
        <v>82.114273416029803</v>
      </c>
      <c r="AJ63">
        <v>81.077446776083406</v>
      </c>
      <c r="AK63">
        <v>80.070003867585996</v>
      </c>
      <c r="AL63">
        <v>81.293985511868996</v>
      </c>
    </row>
    <row r="64" spans="1:38" x14ac:dyDescent="0.25">
      <c r="A64" t="s">
        <v>225</v>
      </c>
      <c r="B64" t="s">
        <v>77</v>
      </c>
      <c r="C64" t="s">
        <v>224</v>
      </c>
      <c r="D64">
        <v>84</v>
      </c>
      <c r="E64">
        <v>0</v>
      </c>
      <c r="F64">
        <v>0</v>
      </c>
      <c r="G64">
        <v>0</v>
      </c>
      <c r="H64">
        <v>2</v>
      </c>
      <c r="I64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0.59829867674858195</v>
      </c>
      <c r="AC64">
        <v>0.60433884297520668</v>
      </c>
      <c r="AD64">
        <v>80.295116821763898</v>
      </c>
      <c r="AF64">
        <v>81.581290202649797</v>
      </c>
      <c r="AG64">
        <v>80.662451687416393</v>
      </c>
      <c r="AH64">
        <v>80.973826395333901</v>
      </c>
      <c r="AI64">
        <v>82.203524425428697</v>
      </c>
      <c r="AJ64">
        <v>83.150554397663996</v>
      </c>
      <c r="AK64">
        <v>83.059449849937593</v>
      </c>
      <c r="AL64">
        <v>82.225828422508798</v>
      </c>
    </row>
    <row r="65" spans="1:38" x14ac:dyDescent="0.25">
      <c r="A65" t="s">
        <v>227</v>
      </c>
      <c r="B65" t="s">
        <v>77</v>
      </c>
      <c r="C65" t="s">
        <v>226</v>
      </c>
      <c r="D65">
        <v>71</v>
      </c>
      <c r="E65">
        <v>0</v>
      </c>
      <c r="F65">
        <v>0</v>
      </c>
      <c r="G65">
        <v>0</v>
      </c>
      <c r="H65">
        <v>2</v>
      </c>
      <c r="I65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0.62239583333333304</v>
      </c>
      <c r="AC65">
        <v>0.62239583333333326</v>
      </c>
      <c r="AD65">
        <v>83.214052622785601</v>
      </c>
      <c r="AF65">
        <v>85.208051790131194</v>
      </c>
      <c r="AG65">
        <v>82.252719612790202</v>
      </c>
      <c r="AH65">
        <v>83.434035778323505</v>
      </c>
      <c r="AI65">
        <v>83.505805935308004</v>
      </c>
      <c r="AJ65">
        <v>84.372639041790507</v>
      </c>
      <c r="AK65">
        <v>83.994621212068296</v>
      </c>
      <c r="AL65">
        <v>84.561578088052102</v>
      </c>
    </row>
    <row r="66" spans="1:38" x14ac:dyDescent="0.25">
      <c r="A66" t="s">
        <v>229</v>
      </c>
      <c r="B66" t="s">
        <v>77</v>
      </c>
      <c r="C66" t="s">
        <v>228</v>
      </c>
      <c r="D66">
        <v>49</v>
      </c>
      <c r="E66">
        <v>0</v>
      </c>
      <c r="F66">
        <v>0</v>
      </c>
      <c r="G66">
        <v>0</v>
      </c>
      <c r="H66">
        <v>2</v>
      </c>
      <c r="I66">
        <v>10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0.54444444444444395</v>
      </c>
      <c r="AC66">
        <v>0.5444444444444444</v>
      </c>
      <c r="AD66">
        <v>54.261955958250603</v>
      </c>
      <c r="AF66">
        <v>54.845669675209898</v>
      </c>
      <c r="AG66">
        <v>53.938683937846598</v>
      </c>
      <c r="AH66">
        <v>53.6612965568319</v>
      </c>
      <c r="AI66">
        <v>54.122429293544997</v>
      </c>
      <c r="AJ66">
        <v>55.278590344155901</v>
      </c>
      <c r="AK66">
        <v>54.721221858622698</v>
      </c>
      <c r="AL66">
        <v>54.634967817495401</v>
      </c>
    </row>
    <row r="67" spans="1:38" x14ac:dyDescent="0.25">
      <c r="A67" t="s">
        <v>231</v>
      </c>
      <c r="B67" t="s">
        <v>199</v>
      </c>
      <c r="C67" t="s">
        <v>230</v>
      </c>
      <c r="D67">
        <v>46</v>
      </c>
      <c r="E67">
        <v>0</v>
      </c>
      <c r="F67">
        <v>1</v>
      </c>
      <c r="G67">
        <v>0</v>
      </c>
      <c r="H67">
        <v>1</v>
      </c>
      <c r="I67">
        <v>13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0.54783950617283905</v>
      </c>
      <c r="AC67">
        <v>0.57266435986159159</v>
      </c>
      <c r="AD67">
        <v>47.275844601306503</v>
      </c>
      <c r="AF67">
        <v>53.623017827527001</v>
      </c>
      <c r="AG67">
        <v>51.336115631301197</v>
      </c>
      <c r="AH67">
        <v>51.943177369716402</v>
      </c>
      <c r="AI67">
        <v>51.897900726291503</v>
      </c>
      <c r="AJ67">
        <v>53.359005713711802</v>
      </c>
      <c r="AK67">
        <v>47.7031006541579</v>
      </c>
      <c r="AL67">
        <v>51.310194443484299</v>
      </c>
    </row>
    <row r="68" spans="1:38" x14ac:dyDescent="0.25">
      <c r="A68" t="s">
        <v>233</v>
      </c>
      <c r="B68" t="s">
        <v>77</v>
      </c>
      <c r="C68" t="s">
        <v>232</v>
      </c>
      <c r="D68">
        <v>28.2</v>
      </c>
      <c r="E68">
        <v>0</v>
      </c>
      <c r="F68">
        <v>0</v>
      </c>
      <c r="G68">
        <v>0</v>
      </c>
      <c r="H68">
        <v>2</v>
      </c>
      <c r="I68">
        <v>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0.48958333333333298</v>
      </c>
      <c r="AC68">
        <v>0.49652777777777773</v>
      </c>
      <c r="AD68">
        <v>35.866321364917198</v>
      </c>
      <c r="AF68">
        <v>37.519800822901303</v>
      </c>
      <c r="AG68">
        <v>34.747135594250302</v>
      </c>
      <c r="AH68">
        <v>35.204549567506596</v>
      </c>
      <c r="AI68">
        <v>34.661163328318402</v>
      </c>
      <c r="AJ68">
        <v>35.201484631045197</v>
      </c>
      <c r="AK68">
        <v>36.022261492510999</v>
      </c>
      <c r="AL68">
        <v>35.572354424471698</v>
      </c>
    </row>
    <row r="69" spans="1:38" x14ac:dyDescent="0.25">
      <c r="A69" t="s">
        <v>235</v>
      </c>
      <c r="B69" t="s">
        <v>132</v>
      </c>
      <c r="C69" t="s">
        <v>234</v>
      </c>
      <c r="D69">
        <v>38.799999999999997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</v>
      </c>
      <c r="V69">
        <v>10</v>
      </c>
      <c r="W69">
        <v>0</v>
      </c>
      <c r="X69">
        <v>0</v>
      </c>
      <c r="Y69">
        <v>0</v>
      </c>
      <c r="Z69">
        <v>0</v>
      </c>
      <c r="AA69">
        <v>0</v>
      </c>
      <c r="AB69">
        <v>0.41176470588235298</v>
      </c>
      <c r="AC69">
        <v>0.375</v>
      </c>
      <c r="AD69">
        <v>37.306856092341299</v>
      </c>
      <c r="AF69">
        <v>39.125594954248101</v>
      </c>
      <c r="AG69">
        <v>30.544640989250201</v>
      </c>
      <c r="AH69">
        <v>35.0301209427926</v>
      </c>
      <c r="AI69">
        <v>33.530552529153098</v>
      </c>
      <c r="AJ69">
        <v>39.3149459970819</v>
      </c>
      <c r="AK69">
        <v>34.509850635470798</v>
      </c>
      <c r="AL69">
        <v>36.552257166539498</v>
      </c>
    </row>
    <row r="70" spans="1:38" x14ac:dyDescent="0.25">
      <c r="A70" t="s">
        <v>237</v>
      </c>
      <c r="B70" t="s">
        <v>77</v>
      </c>
      <c r="C70" t="s">
        <v>236</v>
      </c>
      <c r="D70">
        <v>71</v>
      </c>
      <c r="E70">
        <v>0</v>
      </c>
      <c r="F70">
        <v>0</v>
      </c>
      <c r="G70">
        <v>0</v>
      </c>
      <c r="H70">
        <v>2</v>
      </c>
      <c r="I70">
        <v>12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0.55882352941176405</v>
      </c>
      <c r="AC70">
        <v>0.56228373702422141</v>
      </c>
      <c r="AD70">
        <v>66.002876815181594</v>
      </c>
      <c r="AF70">
        <v>64.776855028833495</v>
      </c>
      <c r="AG70">
        <v>64.693136011341494</v>
      </c>
      <c r="AH70">
        <v>64.561728286137296</v>
      </c>
      <c r="AI70">
        <v>65.268320102813703</v>
      </c>
      <c r="AJ70">
        <v>66.341930172690994</v>
      </c>
      <c r="AK70">
        <v>65.833932683223395</v>
      </c>
      <c r="AL70">
        <v>65.566012052133502</v>
      </c>
    </row>
    <row r="71" spans="1:38" x14ac:dyDescent="0.25">
      <c r="A71" t="s">
        <v>239</v>
      </c>
      <c r="B71" t="s">
        <v>77</v>
      </c>
      <c r="C71" t="s">
        <v>238</v>
      </c>
      <c r="D71">
        <v>71</v>
      </c>
      <c r="E71">
        <v>0</v>
      </c>
      <c r="F71">
        <v>0</v>
      </c>
      <c r="G71">
        <v>0</v>
      </c>
      <c r="H71">
        <v>2</v>
      </c>
      <c r="I71">
        <v>14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0.58587257617728505</v>
      </c>
      <c r="AC71">
        <v>0.58310249307479234</v>
      </c>
      <c r="AD71">
        <v>73.891978379455097</v>
      </c>
      <c r="AF71">
        <v>72.900493584885197</v>
      </c>
      <c r="AG71">
        <v>72.792699178245499</v>
      </c>
      <c r="AH71">
        <v>72.984638039937394</v>
      </c>
      <c r="AI71">
        <v>74.146009634433895</v>
      </c>
      <c r="AJ71">
        <v>74.589322061847398</v>
      </c>
      <c r="AK71">
        <v>74.262656230065303</v>
      </c>
      <c r="AL71">
        <v>73.819718010509405</v>
      </c>
    </row>
    <row r="72" spans="1:38" x14ac:dyDescent="0.25">
      <c r="A72" t="s">
        <v>241</v>
      </c>
      <c r="B72" t="s">
        <v>199</v>
      </c>
      <c r="C72" t="s">
        <v>240</v>
      </c>
      <c r="D72">
        <v>72</v>
      </c>
      <c r="E72">
        <v>0</v>
      </c>
      <c r="F72">
        <v>1</v>
      </c>
      <c r="G72">
        <v>0</v>
      </c>
      <c r="H72">
        <v>2</v>
      </c>
      <c r="I72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0.60240000000000005</v>
      </c>
      <c r="AC72">
        <v>0.62413194444444442</v>
      </c>
      <c r="AD72">
        <v>63.427752321084299</v>
      </c>
      <c r="AF72">
        <v>63.352163780370503</v>
      </c>
      <c r="AG72">
        <v>62.579611989837701</v>
      </c>
      <c r="AH72">
        <v>61.854080317024398</v>
      </c>
      <c r="AI72">
        <v>62.3534778237712</v>
      </c>
      <c r="AJ72">
        <v>62.718345655337103</v>
      </c>
      <c r="AK72">
        <v>63.885957629214303</v>
      </c>
      <c r="AL72">
        <v>63.900675052074902</v>
      </c>
    </row>
    <row r="73" spans="1:38" x14ac:dyDescent="0.25">
      <c r="A73" t="s">
        <v>243</v>
      </c>
      <c r="B73" t="s">
        <v>199</v>
      </c>
      <c r="C73" t="s">
        <v>242</v>
      </c>
      <c r="D73">
        <v>81</v>
      </c>
      <c r="E73">
        <v>0</v>
      </c>
      <c r="F73">
        <v>0</v>
      </c>
      <c r="G73">
        <v>0</v>
      </c>
      <c r="H73">
        <v>2</v>
      </c>
      <c r="I73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0.57899305555555503</v>
      </c>
      <c r="AC73">
        <v>0.57561728395061718</v>
      </c>
      <c r="AD73">
        <v>70.193228798802096</v>
      </c>
      <c r="AF73">
        <v>69.074951691309096</v>
      </c>
      <c r="AG73">
        <v>69.197904104971499</v>
      </c>
      <c r="AH73">
        <v>69.238760062586607</v>
      </c>
      <c r="AI73">
        <v>70.298965205916105</v>
      </c>
      <c r="AJ73">
        <v>70.747714539230003</v>
      </c>
      <c r="AK73">
        <v>70.242540575467402</v>
      </c>
      <c r="AL73">
        <v>69.970522884273294</v>
      </c>
    </row>
    <row r="74" spans="1:38" x14ac:dyDescent="0.25">
      <c r="A74" t="s">
        <v>245</v>
      </c>
      <c r="B74" t="s">
        <v>249</v>
      </c>
      <c r="C74" t="s">
        <v>244</v>
      </c>
      <c r="D74">
        <v>120</v>
      </c>
      <c r="E74">
        <v>0</v>
      </c>
      <c r="F74">
        <v>0</v>
      </c>
      <c r="G74">
        <v>0</v>
      </c>
      <c r="H74">
        <v>2</v>
      </c>
      <c r="I74">
        <v>6</v>
      </c>
      <c r="J74">
        <v>0</v>
      </c>
      <c r="K74">
        <v>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0.468749999999999</v>
      </c>
      <c r="AC74">
        <v>0.48347107438016518</v>
      </c>
      <c r="AD74">
        <v>76.422323939935595</v>
      </c>
      <c r="AF74">
        <v>34.729753000701102</v>
      </c>
      <c r="AG74">
        <v>26.913067620370001</v>
      </c>
      <c r="AH74">
        <v>65.568269366794894</v>
      </c>
      <c r="AI74">
        <v>69.368070994050896</v>
      </c>
      <c r="AJ74">
        <v>58.1067746891258</v>
      </c>
      <c r="AK74">
        <v>0.32496820593161801</v>
      </c>
      <c r="AL74">
        <v>66.738733008997301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30"/>
  <sheetViews>
    <sheetView showGridLines="0" topLeftCell="E2" zoomScaleNormal="100" workbookViewId="0">
      <selection activeCell="L23" sqref="L23"/>
    </sheetView>
  </sheetViews>
  <sheetFormatPr baseColWidth="10" defaultColWidth="9.140625" defaultRowHeight="15" x14ac:dyDescent="0.25"/>
  <cols>
    <col min="1" max="1" width="29.5703125" bestFit="1" customWidth="1"/>
    <col min="3" max="3" width="33.5703125" bestFit="1" customWidth="1"/>
    <col min="5" max="5" width="15.42578125" customWidth="1"/>
    <col min="6" max="6" width="17.140625" customWidth="1"/>
    <col min="7" max="8" width="18.140625" customWidth="1"/>
    <col min="9" max="9" width="17.28515625" bestFit="1" customWidth="1"/>
    <col min="10" max="10" width="18.85546875" bestFit="1" customWidth="1"/>
    <col min="11" max="11" width="19.85546875" bestFit="1" customWidth="1"/>
    <col min="12" max="12" width="19.85546875" customWidth="1"/>
    <col min="37" max="37" width="12.140625" bestFit="1" customWidth="1"/>
  </cols>
  <sheetData>
    <row r="2" spans="1:37" x14ac:dyDescent="0.25">
      <c r="A2" s="4" t="s">
        <v>53</v>
      </c>
      <c r="B2" s="4" t="s">
        <v>54</v>
      </c>
      <c r="C2" s="4" t="s">
        <v>20</v>
      </c>
      <c r="D2" s="4" t="s">
        <v>33</v>
      </c>
      <c r="E2" s="4" t="s">
        <v>32</v>
      </c>
      <c r="F2" s="4" t="s">
        <v>51</v>
      </c>
      <c r="G2" s="5" t="s">
        <v>52</v>
      </c>
      <c r="H2" s="4" t="s">
        <v>81</v>
      </c>
      <c r="I2" s="4" t="s">
        <v>48</v>
      </c>
      <c r="J2" s="4" t="s">
        <v>49</v>
      </c>
      <c r="K2" s="4" t="s">
        <v>50</v>
      </c>
      <c r="L2" s="4" t="s">
        <v>82</v>
      </c>
      <c r="M2" s="4" t="s">
        <v>21</v>
      </c>
      <c r="N2" s="5" t="s">
        <v>22</v>
      </c>
      <c r="O2" s="4" t="s">
        <v>35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39</v>
      </c>
      <c r="V2" s="4" t="s">
        <v>40</v>
      </c>
      <c r="W2" s="5" t="s">
        <v>28</v>
      </c>
      <c r="X2" s="4" t="s">
        <v>29</v>
      </c>
      <c r="Y2" s="4" t="s">
        <v>41</v>
      </c>
      <c r="Z2" s="4" t="s">
        <v>42</v>
      </c>
      <c r="AA2" s="4" t="s">
        <v>30</v>
      </c>
      <c r="AB2" s="4" t="s">
        <v>43</v>
      </c>
      <c r="AC2" s="4" t="s">
        <v>44</v>
      </c>
      <c r="AD2" s="4" t="s">
        <v>45</v>
      </c>
      <c r="AE2" s="4" t="s">
        <v>36</v>
      </c>
      <c r="AF2" s="5" t="s">
        <v>37</v>
      </c>
      <c r="AG2" s="4" t="s">
        <v>38</v>
      </c>
      <c r="AH2" s="4" t="s">
        <v>46</v>
      </c>
      <c r="AI2" s="4" t="s">
        <v>47</v>
      </c>
      <c r="AJ2" s="4" t="s">
        <v>34</v>
      </c>
      <c r="AK2" s="4" t="s">
        <v>31</v>
      </c>
    </row>
    <row r="3" spans="1:37" x14ac:dyDescent="0.25">
      <c r="A3" t="s">
        <v>55</v>
      </c>
      <c r="B3" t="s">
        <v>75</v>
      </c>
      <c r="C3" s="1" t="s">
        <v>0</v>
      </c>
      <c r="D3" s="7">
        <v>46</v>
      </c>
      <c r="E3" s="18">
        <v>54.111774760000003</v>
      </c>
      <c r="F3" s="18">
        <v>58.944413559307797</v>
      </c>
      <c r="G3" s="18">
        <v>50.038450732757298</v>
      </c>
      <c r="H3" s="9">
        <f>All!AD2</f>
        <v>47.275844573020599</v>
      </c>
      <c r="I3" s="19">
        <f>ABS($D3-E3)^2</f>
        <v>65.800889756973106</v>
      </c>
      <c r="J3" s="19">
        <f t="shared" ref="J3:L18" si="0">ABS($D3-F3)^2</f>
        <v>167.55784239439157</v>
      </c>
      <c r="K3" s="19">
        <f t="shared" si="0"/>
        <v>16.309084320907953</v>
      </c>
      <c r="L3" s="19">
        <f>ABS($D3-H3)^2</f>
        <v>1.6277793745061151</v>
      </c>
      <c r="M3">
        <v>0</v>
      </c>
      <c r="N3">
        <v>1</v>
      </c>
      <c r="O3">
        <v>0</v>
      </c>
      <c r="P3">
        <v>1</v>
      </c>
      <c r="Q3">
        <v>13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 s="1">
        <v>0.53324099700000005</v>
      </c>
      <c r="AK3" s="1">
        <v>0.57266435999999998</v>
      </c>
    </row>
    <row r="4" spans="1:37" x14ac:dyDescent="0.25">
      <c r="A4" t="s">
        <v>56</v>
      </c>
      <c r="B4" t="s">
        <v>75</v>
      </c>
      <c r="C4" s="1" t="s">
        <v>1</v>
      </c>
      <c r="D4" s="7">
        <v>39</v>
      </c>
      <c r="E4" s="18">
        <v>34.394508342000002</v>
      </c>
      <c r="F4" s="18">
        <v>38.765861307161003</v>
      </c>
      <c r="G4" s="18">
        <v>38.803810024434398</v>
      </c>
      <c r="H4" s="9">
        <f>All!AD3</f>
        <v>39.048264264353399</v>
      </c>
      <c r="I4" s="19">
        <f t="shared" ref="I4:I22" si="1">ABS($D4-E4)^2</f>
        <v>21.210553411907572</v>
      </c>
      <c r="J4" s="19">
        <f t="shared" si="0"/>
        <v>5.4820927484353986E-2</v>
      </c>
      <c r="K4" s="19">
        <f t="shared" si="0"/>
        <v>3.8490506512431522E-2</v>
      </c>
      <c r="L4" s="19">
        <f t="shared" si="0"/>
        <v>2.3294392135748063E-3</v>
      </c>
      <c r="M4">
        <v>0</v>
      </c>
      <c r="N4">
        <v>0</v>
      </c>
      <c r="O4">
        <v>0</v>
      </c>
      <c r="P4">
        <v>1</v>
      </c>
      <c r="Q4">
        <v>7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 s="1">
        <v>0.38888888900000002</v>
      </c>
      <c r="AK4" s="1">
        <v>0.4140625</v>
      </c>
    </row>
    <row r="5" spans="1:37" x14ac:dyDescent="0.25">
      <c r="A5" t="s">
        <v>57</v>
      </c>
      <c r="B5" t="s">
        <v>76</v>
      </c>
      <c r="C5" s="1" t="s">
        <v>2</v>
      </c>
      <c r="D5" s="7">
        <v>26</v>
      </c>
      <c r="E5" s="18">
        <v>24.027937708</v>
      </c>
      <c r="F5" s="18">
        <v>51.061556236828601</v>
      </c>
      <c r="G5" s="18">
        <v>15.006691429279501</v>
      </c>
      <c r="H5" s="9">
        <f>All!AD4</f>
        <v>29.209948542105501</v>
      </c>
      <c r="I5" s="19">
        <f t="shared" si="1"/>
        <v>3.8890296835282947</v>
      </c>
      <c r="J5" s="19">
        <f t="shared" si="0"/>
        <v>628.08160101172257</v>
      </c>
      <c r="K5" s="19">
        <f t="shared" si="0"/>
        <v>120.85283333107678</v>
      </c>
      <c r="L5" s="19">
        <f t="shared" si="0"/>
        <v>10.30376964296523</v>
      </c>
      <c r="M5">
        <v>6</v>
      </c>
      <c r="N5">
        <v>3</v>
      </c>
      <c r="O5">
        <v>0</v>
      </c>
      <c r="P5">
        <v>2</v>
      </c>
      <c r="Q5">
        <v>14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2</v>
      </c>
      <c r="AD5">
        <v>2</v>
      </c>
      <c r="AE5">
        <v>0</v>
      </c>
      <c r="AF5">
        <v>0</v>
      </c>
      <c r="AG5">
        <v>0</v>
      </c>
      <c r="AH5">
        <v>0</v>
      </c>
      <c r="AI5">
        <v>0</v>
      </c>
      <c r="AJ5" s="1">
        <v>0.58056640599999998</v>
      </c>
      <c r="AK5" s="1">
        <v>0.61</v>
      </c>
    </row>
    <row r="6" spans="1:37" x14ac:dyDescent="0.25">
      <c r="A6" t="s">
        <v>58</v>
      </c>
      <c r="B6" t="s">
        <v>76</v>
      </c>
      <c r="C6" s="1" t="s">
        <v>3</v>
      </c>
      <c r="D6" s="7">
        <v>39</v>
      </c>
      <c r="E6" s="18">
        <v>42.851408272</v>
      </c>
      <c r="F6" s="18">
        <v>40.286367238023999</v>
      </c>
      <c r="G6" s="18">
        <v>44.648259163102402</v>
      </c>
      <c r="H6" s="9">
        <f>All!AD5</f>
        <v>41.815388842402001</v>
      </c>
      <c r="I6" s="19">
        <f t="shared" si="1"/>
        <v>14.83334567763003</v>
      </c>
      <c r="J6" s="19">
        <f t="shared" si="0"/>
        <v>1.6547406710614916</v>
      </c>
      <c r="K6" s="19">
        <f t="shared" si="0"/>
        <v>31.90283157357025</v>
      </c>
      <c r="L6" s="19">
        <f t="shared" si="0"/>
        <v>7.926414333921679</v>
      </c>
      <c r="M6">
        <v>6</v>
      </c>
      <c r="N6">
        <v>3</v>
      </c>
      <c r="O6">
        <v>1</v>
      </c>
      <c r="P6">
        <v>3</v>
      </c>
      <c r="Q6">
        <v>12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">
        <v>0.61426304300000001</v>
      </c>
      <c r="AK6" s="1">
        <v>0.60719999999999996</v>
      </c>
    </row>
    <row r="7" spans="1:37" x14ac:dyDescent="0.25">
      <c r="A7" t="s">
        <v>59</v>
      </c>
      <c r="B7" t="s">
        <v>76</v>
      </c>
      <c r="C7" s="1" t="s">
        <v>4</v>
      </c>
      <c r="D7" s="7">
        <v>18</v>
      </c>
      <c r="E7" s="18">
        <v>14.6715993628</v>
      </c>
      <c r="F7" s="18">
        <v>19.3144359095872</v>
      </c>
      <c r="G7" s="18">
        <v>14.339930881512601</v>
      </c>
      <c r="H7" s="9">
        <f>All!AD6</f>
        <v>15.8543854050194</v>
      </c>
      <c r="I7" s="19">
        <f t="shared" si="1"/>
        <v>11.078250801713365</v>
      </c>
      <c r="J7" s="19">
        <f t="shared" si="0"/>
        <v>1.7277417604123293</v>
      </c>
      <c r="K7" s="19">
        <f t="shared" si="0"/>
        <v>13.396105952105129</v>
      </c>
      <c r="L7" s="19">
        <f t="shared" si="0"/>
        <v>4.6036619901937641</v>
      </c>
      <c r="M7">
        <v>10</v>
      </c>
      <c r="N7">
        <v>5</v>
      </c>
      <c r="O7">
        <v>0</v>
      </c>
      <c r="P7">
        <v>1</v>
      </c>
      <c r="Q7">
        <v>7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">
        <v>0.47008264500000002</v>
      </c>
      <c r="AK7" s="1">
        <v>0.49479383599999999</v>
      </c>
    </row>
    <row r="8" spans="1:37" x14ac:dyDescent="0.25">
      <c r="A8" t="s">
        <v>60</v>
      </c>
      <c r="B8" t="s">
        <v>76</v>
      </c>
      <c r="C8" s="1" t="s">
        <v>5</v>
      </c>
      <c r="D8" s="7">
        <v>35</v>
      </c>
      <c r="E8" s="18">
        <v>34.261320447999999</v>
      </c>
      <c r="F8" s="18">
        <v>33.440113010472203</v>
      </c>
      <c r="G8" s="18">
        <v>29.5892557935463</v>
      </c>
      <c r="H8" s="9">
        <f>All!AD7</f>
        <v>27.9173033551372</v>
      </c>
      <c r="I8" s="19">
        <f t="shared" si="1"/>
        <v>0.54564748054292167</v>
      </c>
      <c r="J8" s="19">
        <f t="shared" si="0"/>
        <v>2.4332474200980938</v>
      </c>
      <c r="K8" s="19">
        <f t="shared" si="0"/>
        <v>29.276152867672277</v>
      </c>
      <c r="L8" s="19">
        <f t="shared" si="0"/>
        <v>50.16459176315076</v>
      </c>
      <c r="M8">
        <v>6</v>
      </c>
      <c r="N8">
        <v>3</v>
      </c>
      <c r="O8">
        <v>0</v>
      </c>
      <c r="P8">
        <v>1</v>
      </c>
      <c r="Q8">
        <v>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5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">
        <v>0.42612244900000001</v>
      </c>
      <c r="AK8" s="1">
        <v>0.439453125</v>
      </c>
    </row>
    <row r="9" spans="1:37" x14ac:dyDescent="0.25">
      <c r="A9" t="s">
        <v>61</v>
      </c>
      <c r="B9" t="s">
        <v>76</v>
      </c>
      <c r="C9" s="1" t="s">
        <v>6</v>
      </c>
      <c r="D9" s="7">
        <v>20</v>
      </c>
      <c r="E9" s="18">
        <v>25.112191964000001</v>
      </c>
      <c r="F9" s="18">
        <v>24.944173190909201</v>
      </c>
      <c r="G9" s="18">
        <v>26.677874760944199</v>
      </c>
      <c r="H9" s="9">
        <f>All!AD8</f>
        <v>26.7102475811412</v>
      </c>
      <c r="I9" s="19">
        <f t="shared" si="1"/>
        <v>26.134506676786184</v>
      </c>
      <c r="J9" s="19">
        <f t="shared" si="0"/>
        <v>24.444848541705266</v>
      </c>
      <c r="K9" s="19">
        <f t="shared" si="0"/>
        <v>44.59401132285555</v>
      </c>
      <c r="L9" s="19">
        <f t="shared" si="0"/>
        <v>45.027422600211324</v>
      </c>
      <c r="M9">
        <v>6</v>
      </c>
      <c r="N9">
        <v>3</v>
      </c>
      <c r="O9">
        <v>0</v>
      </c>
      <c r="P9">
        <v>3</v>
      </c>
      <c r="Q9">
        <v>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1">
        <v>0.41883232500000001</v>
      </c>
      <c r="AK9" s="1">
        <v>0.475069252</v>
      </c>
    </row>
    <row r="10" spans="1:37" x14ac:dyDescent="0.25">
      <c r="A10" t="s">
        <v>62</v>
      </c>
      <c r="B10" t="s">
        <v>76</v>
      </c>
      <c r="C10" s="1" t="s">
        <v>7</v>
      </c>
      <c r="D10" s="7">
        <v>6</v>
      </c>
      <c r="E10" s="18">
        <v>13.826237839999999</v>
      </c>
      <c r="F10" s="18">
        <v>8.3637382140561005</v>
      </c>
      <c r="G10" s="18">
        <v>10.505327234815599</v>
      </c>
      <c r="H10" s="9">
        <f>All!AD9</f>
        <v>7.5084730962909401</v>
      </c>
      <c r="I10" s="19">
        <f t="shared" si="1"/>
        <v>61.249998728247853</v>
      </c>
      <c r="J10" s="19">
        <f t="shared" si="0"/>
        <v>5.5872583445891237</v>
      </c>
      <c r="K10" s="19">
        <f t="shared" si="0"/>
        <v>20.297973492771174</v>
      </c>
      <c r="L10" s="19">
        <f t="shared" si="0"/>
        <v>2.2754910822335757</v>
      </c>
      <c r="M10">
        <v>6</v>
      </c>
      <c r="N10">
        <v>3</v>
      </c>
      <c r="O10">
        <v>0</v>
      </c>
      <c r="P10">
        <v>2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1">
        <v>0.436945266</v>
      </c>
      <c r="AK10" s="1">
        <v>0.35207100600000002</v>
      </c>
    </row>
    <row r="11" spans="1:37" x14ac:dyDescent="0.25">
      <c r="A11" t="s">
        <v>63</v>
      </c>
      <c r="B11" t="s">
        <v>76</v>
      </c>
      <c r="C11" s="1" t="s">
        <v>8</v>
      </c>
      <c r="D11" s="7">
        <v>6</v>
      </c>
      <c r="E11" s="18">
        <v>13.937299692</v>
      </c>
      <c r="F11" s="18">
        <v>8.3637382140561005</v>
      </c>
      <c r="G11" s="18">
        <v>10.505327234815599</v>
      </c>
      <c r="H11" s="9">
        <f>All!AD10</f>
        <v>7.5084730962909401</v>
      </c>
      <c r="I11" s="19">
        <f t="shared" si="1"/>
        <v>63.000726400623293</v>
      </c>
      <c r="J11" s="19">
        <f t="shared" si="0"/>
        <v>5.5872583445891237</v>
      </c>
      <c r="K11" s="19">
        <f t="shared" si="0"/>
        <v>20.297973492771174</v>
      </c>
      <c r="L11" s="19">
        <f t="shared" si="0"/>
        <v>2.2754910822335757</v>
      </c>
      <c r="M11">
        <v>6</v>
      </c>
      <c r="N11">
        <v>3</v>
      </c>
      <c r="O11">
        <v>0</v>
      </c>
      <c r="P11">
        <v>2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5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1">
        <v>0.436945266</v>
      </c>
      <c r="AK11" s="1">
        <v>0.35207100600000002</v>
      </c>
    </row>
    <row r="12" spans="1:37" x14ac:dyDescent="0.25">
      <c r="A12" t="s">
        <v>64</v>
      </c>
      <c r="B12" t="s">
        <v>77</v>
      </c>
      <c r="C12" s="1" t="s">
        <v>9</v>
      </c>
      <c r="D12" s="7">
        <v>46.6</v>
      </c>
      <c r="E12" s="18">
        <v>52.785791758000002</v>
      </c>
      <c r="F12" s="18">
        <v>54.3022694366921</v>
      </c>
      <c r="G12" s="18">
        <v>44.716855150308099</v>
      </c>
      <c r="H12" s="9">
        <f>All!AD11</f>
        <v>44.735176968582202</v>
      </c>
      <c r="I12" s="19">
        <f t="shared" si="1"/>
        <v>38.264019673340741</v>
      </c>
      <c r="J12" s="19">
        <f t="shared" si="0"/>
        <v>59.324954475401221</v>
      </c>
      <c r="K12" s="19">
        <f t="shared" si="0"/>
        <v>3.5462345249211373</v>
      </c>
      <c r="L12" s="19">
        <f t="shared" si="0"/>
        <v>3.4775649385062706</v>
      </c>
      <c r="M12">
        <v>0</v>
      </c>
      <c r="N12">
        <v>0</v>
      </c>
      <c r="O12">
        <v>0</v>
      </c>
      <c r="P12">
        <v>3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">
        <v>0.54444444400000003</v>
      </c>
      <c r="AK12" s="1">
        <v>0.54</v>
      </c>
    </row>
    <row r="13" spans="1:37" x14ac:dyDescent="0.25">
      <c r="A13" t="s">
        <v>65</v>
      </c>
      <c r="B13" t="s">
        <v>77</v>
      </c>
      <c r="C13" s="1" t="s">
        <v>10</v>
      </c>
      <c r="D13" s="7">
        <v>74.400000000000006</v>
      </c>
      <c r="E13" s="18">
        <v>73.364174824000003</v>
      </c>
      <c r="F13" s="18">
        <v>75.532686885687596</v>
      </c>
      <c r="G13" s="18">
        <v>74.761997080737004</v>
      </c>
      <c r="H13" s="9">
        <f>All!AD12</f>
        <v>73.895321354351694</v>
      </c>
      <c r="I13" s="19">
        <f t="shared" si="1"/>
        <v>1.0729337952354372</v>
      </c>
      <c r="J13" s="19">
        <f t="shared" si="0"/>
        <v>1.2829795810086526</v>
      </c>
      <c r="K13" s="19">
        <f t="shared" si="0"/>
        <v>0.13104188646210871</v>
      </c>
      <c r="L13" s="19">
        <f t="shared" si="0"/>
        <v>0.25470053537341436</v>
      </c>
      <c r="M13">
        <v>0</v>
      </c>
      <c r="N13">
        <v>0</v>
      </c>
      <c r="O13">
        <v>0</v>
      </c>
      <c r="P13">
        <v>2</v>
      </c>
      <c r="Q13">
        <v>14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177</v>
      </c>
      <c r="AG13">
        <v>0</v>
      </c>
      <c r="AH13">
        <v>0</v>
      </c>
      <c r="AI13">
        <v>0</v>
      </c>
      <c r="AJ13" s="1">
        <v>0.54535147399999995</v>
      </c>
      <c r="AK13" s="1">
        <v>0.58587257599999998</v>
      </c>
    </row>
    <row r="14" spans="1:37" x14ac:dyDescent="0.25">
      <c r="A14" t="s">
        <v>66</v>
      </c>
      <c r="B14" t="s">
        <v>77</v>
      </c>
      <c r="C14" s="1" t="s">
        <v>11</v>
      </c>
      <c r="D14" s="7">
        <v>21</v>
      </c>
      <c r="E14" s="18">
        <v>23.931412318</v>
      </c>
      <c r="F14" s="18">
        <v>24.179317928003101</v>
      </c>
      <c r="G14" s="18">
        <v>27.230518791265101</v>
      </c>
      <c r="H14" s="9">
        <f>All!AD13</f>
        <v>24.288663750511098</v>
      </c>
      <c r="I14" s="19">
        <f t="shared" si="1"/>
        <v>8.5931781781221304</v>
      </c>
      <c r="J14" s="19">
        <f t="shared" si="0"/>
        <v>10.108062487321932</v>
      </c>
      <c r="K14" s="19">
        <f t="shared" si="0"/>
        <v>38.819364408307543</v>
      </c>
      <c r="L14" s="19">
        <f t="shared" si="0"/>
        <v>10.815309263925723</v>
      </c>
      <c r="M14">
        <v>0</v>
      </c>
      <c r="N14">
        <v>0</v>
      </c>
      <c r="O14">
        <v>0</v>
      </c>
      <c r="P14">
        <v>2</v>
      </c>
      <c r="Q14">
        <v>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1">
        <v>0.40123456800000001</v>
      </c>
      <c r="AK14" s="1">
        <v>0.40123456800000001</v>
      </c>
    </row>
    <row r="15" spans="1:37" x14ac:dyDescent="0.25">
      <c r="A15" t="s">
        <v>67</v>
      </c>
      <c r="B15" t="s">
        <v>77</v>
      </c>
      <c r="C15" s="1" t="s">
        <v>12</v>
      </c>
      <c r="D15" s="7">
        <v>72</v>
      </c>
      <c r="E15" s="18">
        <v>65.384847715999996</v>
      </c>
      <c r="F15" s="18">
        <v>65.686231122365498</v>
      </c>
      <c r="G15" s="18">
        <v>64.474626560663594</v>
      </c>
      <c r="H15" s="9">
        <f>All!AD14</f>
        <v>65.374922609436794</v>
      </c>
      <c r="I15" s="19">
        <f t="shared" si="1"/>
        <v>43.760239740510471</v>
      </c>
      <c r="J15" s="19">
        <f t="shared" si="0"/>
        <v>39.863677440186031</v>
      </c>
      <c r="K15" s="19">
        <f t="shared" si="0"/>
        <v>56.63124540146984</v>
      </c>
      <c r="L15" s="19">
        <f t="shared" si="0"/>
        <v>43.891650430951778</v>
      </c>
      <c r="M15">
        <v>0</v>
      </c>
      <c r="N15">
        <v>0</v>
      </c>
      <c r="O15">
        <v>0</v>
      </c>
      <c r="P15">
        <v>2</v>
      </c>
      <c r="Q15">
        <v>12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1">
        <v>0.53324099700000005</v>
      </c>
      <c r="AK15" s="1">
        <v>0.56920415199999996</v>
      </c>
    </row>
    <row r="16" spans="1:37" x14ac:dyDescent="0.25">
      <c r="A16" t="s">
        <v>68</v>
      </c>
      <c r="B16" t="s">
        <v>77</v>
      </c>
      <c r="C16" s="1" t="s">
        <v>13</v>
      </c>
      <c r="D16" s="7">
        <v>85</v>
      </c>
      <c r="E16" s="18">
        <v>81.336888216000006</v>
      </c>
      <c r="F16" s="18">
        <v>81.7996859975527</v>
      </c>
      <c r="G16" s="18">
        <v>82.593806169591701</v>
      </c>
      <c r="H16" s="9">
        <f>All!AD15</f>
        <v>79.659112434609597</v>
      </c>
      <c r="I16" s="19">
        <f t="shared" si="1"/>
        <v>13.418387942079622</v>
      </c>
      <c r="J16" s="19">
        <f t="shared" si="0"/>
        <v>10.242009714260256</v>
      </c>
      <c r="K16" s="19">
        <f t="shared" si="0"/>
        <v>5.7897687494949599</v>
      </c>
      <c r="L16" s="19">
        <f t="shared" si="0"/>
        <v>28.525079986141829</v>
      </c>
      <c r="M16">
        <v>0</v>
      </c>
      <c r="N16">
        <v>0</v>
      </c>
      <c r="O16">
        <v>0</v>
      </c>
      <c r="P16">
        <v>2</v>
      </c>
      <c r="Q16">
        <v>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1">
        <v>0.56805293000000001</v>
      </c>
      <c r="AK16" s="1">
        <v>0.60657596400000002</v>
      </c>
    </row>
    <row r="17" spans="1:37" x14ac:dyDescent="0.25">
      <c r="A17" t="s">
        <v>69</v>
      </c>
      <c r="B17" t="s">
        <v>78</v>
      </c>
      <c r="C17" s="1" t="s">
        <v>14</v>
      </c>
      <c r="D17" s="7">
        <v>52</v>
      </c>
      <c r="E17" s="18">
        <v>40.768561669999997</v>
      </c>
      <c r="F17" s="18">
        <v>41.818544795008997</v>
      </c>
      <c r="G17" s="18">
        <v>39.764731542737202</v>
      </c>
      <c r="H17" s="9">
        <f>All!AD16</f>
        <v>42.782695791319298</v>
      </c>
      <c r="I17" s="19">
        <f t="shared" si="1"/>
        <v>126.14520696059326</v>
      </c>
      <c r="J17" s="19">
        <f t="shared" si="0"/>
        <v>103.66203009123839</v>
      </c>
      <c r="K17" s="19">
        <f t="shared" si="0"/>
        <v>149.70179422128996</v>
      </c>
      <c r="L17" s="19">
        <f t="shared" si="0"/>
        <v>84.958696875362975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5</v>
      </c>
      <c r="AE17">
        <v>0</v>
      </c>
      <c r="AF17">
        <v>0</v>
      </c>
      <c r="AG17">
        <v>0</v>
      </c>
      <c r="AH17">
        <v>0</v>
      </c>
      <c r="AI17">
        <v>0</v>
      </c>
      <c r="AJ17" s="1">
        <v>0.30165289299999998</v>
      </c>
      <c r="AK17" s="1">
        <v>0.32716049400000002</v>
      </c>
    </row>
    <row r="18" spans="1:37" x14ac:dyDescent="0.25">
      <c r="A18" t="s">
        <v>70</v>
      </c>
      <c r="B18" t="s">
        <v>80</v>
      </c>
      <c r="C18" s="1" t="s">
        <v>15</v>
      </c>
      <c r="D18" s="7">
        <v>47</v>
      </c>
      <c r="E18" s="18">
        <v>56.867678910000002</v>
      </c>
      <c r="F18" s="18">
        <v>61.695037959483798</v>
      </c>
      <c r="G18" s="18">
        <v>59.2659454497159</v>
      </c>
      <c r="H18" s="9">
        <f>All!AD17</f>
        <v>59.157887502188302</v>
      </c>
      <c r="I18" s="19">
        <f t="shared" si="1"/>
        <v>97.371087070858835</v>
      </c>
      <c r="J18" s="19">
        <f t="shared" si="0"/>
        <v>215.94414063066975</v>
      </c>
      <c r="K18" s="19">
        <f t="shared" si="0"/>
        <v>150.45341777540619</v>
      </c>
      <c r="L18" s="19">
        <f>ABS($D18-H18)^2</f>
        <v>147.81422851586652</v>
      </c>
      <c r="M18">
        <v>0</v>
      </c>
      <c r="N18">
        <v>1</v>
      </c>
      <c r="O18">
        <v>0</v>
      </c>
      <c r="P18">
        <v>3</v>
      </c>
      <c r="Q18">
        <v>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1">
        <v>0.57277882800000002</v>
      </c>
      <c r="AK18" s="1">
        <v>0.60090702900000004</v>
      </c>
    </row>
    <row r="19" spans="1:37" x14ac:dyDescent="0.25">
      <c r="A19" t="s">
        <v>71</v>
      </c>
      <c r="B19" t="s">
        <v>80</v>
      </c>
      <c r="C19" s="1" t="s">
        <v>16</v>
      </c>
      <c r="D19" s="7">
        <v>86</v>
      </c>
      <c r="E19" s="18">
        <v>78.053347197999997</v>
      </c>
      <c r="F19" s="18">
        <v>81.883614821723896</v>
      </c>
      <c r="G19" s="18">
        <v>84.613578520405298</v>
      </c>
      <c r="H19" s="9">
        <f>All!AD18</f>
        <v>84.779874844245896</v>
      </c>
      <c r="I19" s="19">
        <f t="shared" si="1"/>
        <v>63.149290755534494</v>
      </c>
      <c r="J19" s="19">
        <f t="shared" ref="J19:J22" si="2">ABS($D19-F19)^2</f>
        <v>16.944626935931193</v>
      </c>
      <c r="K19" s="19">
        <f t="shared" ref="K19:K22" si="3">ABS($D19-G19)^2</f>
        <v>1.9221645190815628</v>
      </c>
      <c r="L19" s="19">
        <f t="shared" ref="L19:L22" si="4">ABS($D19-H19)^2</f>
        <v>1.4887053957039771</v>
      </c>
      <c r="M19">
        <v>0</v>
      </c>
      <c r="N19">
        <v>1</v>
      </c>
      <c r="O19">
        <v>0</v>
      </c>
      <c r="P19">
        <v>1</v>
      </c>
      <c r="Q19">
        <v>13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1">
        <v>0.52314814799999998</v>
      </c>
      <c r="AK19" s="1">
        <v>0.560546875</v>
      </c>
    </row>
    <row r="20" spans="1:37" x14ac:dyDescent="0.25">
      <c r="A20" t="s">
        <v>72</v>
      </c>
      <c r="B20" t="s">
        <v>79</v>
      </c>
      <c r="C20" s="1" t="s">
        <v>17</v>
      </c>
      <c r="D20" s="7">
        <v>9</v>
      </c>
      <c r="E20" s="18">
        <v>18.541408661999998</v>
      </c>
      <c r="F20" s="18">
        <v>10.0850244495212</v>
      </c>
      <c r="G20" s="18">
        <v>9.7967047218914196</v>
      </c>
      <c r="H20" s="9">
        <f>All!AD19</f>
        <v>12.319053358523201</v>
      </c>
      <c r="I20" s="19">
        <f t="shared" si="1"/>
        <v>91.038479255288607</v>
      </c>
      <c r="J20" s="19">
        <f t="shared" si="2"/>
        <v>1.1772780560587821</v>
      </c>
      <c r="K20" s="19">
        <f t="shared" si="3"/>
        <v>0.63473841388408425</v>
      </c>
      <c r="L20" s="19">
        <f t="shared" si="4"/>
        <v>11.016115196724138</v>
      </c>
      <c r="M20">
        <v>0</v>
      </c>
      <c r="N20">
        <v>0</v>
      </c>
      <c r="O20">
        <v>2</v>
      </c>
      <c r="P20">
        <v>7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1">
        <v>0.46875</v>
      </c>
      <c r="AK20" s="1">
        <v>0.483471074</v>
      </c>
    </row>
    <row r="21" spans="1:37" x14ac:dyDescent="0.25">
      <c r="A21" t="s">
        <v>73</v>
      </c>
      <c r="B21" t="s">
        <v>79</v>
      </c>
      <c r="C21" s="1" t="s">
        <v>18</v>
      </c>
      <c r="D21" s="7">
        <v>44</v>
      </c>
      <c r="E21" s="18">
        <v>40.655904538000001</v>
      </c>
      <c r="F21" s="18">
        <v>42.0239485573113</v>
      </c>
      <c r="G21" s="18">
        <v>43.665025641063103</v>
      </c>
      <c r="H21" s="9">
        <f>All!AD20</f>
        <v>45.005711799881801</v>
      </c>
      <c r="I21" s="19">
        <f t="shared" si="1"/>
        <v>11.182974458968983</v>
      </c>
      <c r="J21" s="19">
        <f t="shared" si="2"/>
        <v>3.9047793041520924</v>
      </c>
      <c r="K21" s="19">
        <f t="shared" si="3"/>
        <v>0.11220782114518509</v>
      </c>
      <c r="L21" s="19">
        <f t="shared" si="4"/>
        <v>1.0114562244214926</v>
      </c>
      <c r="M21">
        <v>0</v>
      </c>
      <c r="N21">
        <v>0</v>
      </c>
      <c r="O21">
        <v>0</v>
      </c>
      <c r="P21">
        <v>2</v>
      </c>
      <c r="Q21">
        <v>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1">
        <v>0.26</v>
      </c>
      <c r="AK21" s="1">
        <v>0.26</v>
      </c>
    </row>
    <row r="22" spans="1:37" x14ac:dyDescent="0.25">
      <c r="A22" t="s">
        <v>74</v>
      </c>
      <c r="B22" t="s">
        <v>79</v>
      </c>
      <c r="C22" s="1" t="s">
        <v>19</v>
      </c>
      <c r="D22" s="7">
        <v>81</v>
      </c>
      <c r="E22" s="18">
        <v>72.147602550000002</v>
      </c>
      <c r="F22" s="18">
        <v>80.682222236324904</v>
      </c>
      <c r="G22" s="18">
        <v>80.563847970795607</v>
      </c>
      <c r="H22" s="9">
        <f>All!AD21</f>
        <v>79.241874693192102</v>
      </c>
      <c r="I22" s="19">
        <f t="shared" si="1"/>
        <v>78.364940612766461</v>
      </c>
      <c r="J22" s="19">
        <f t="shared" si="2"/>
        <v>0.10098270708634519</v>
      </c>
      <c r="K22" s="19">
        <f t="shared" si="3"/>
        <v>0.19022859257911007</v>
      </c>
      <c r="L22" s="19">
        <f t="shared" si="4"/>
        <v>3.0910045944383651</v>
      </c>
      <c r="M22">
        <v>0</v>
      </c>
      <c r="N22">
        <v>0</v>
      </c>
      <c r="O22">
        <v>0</v>
      </c>
      <c r="P22">
        <v>2</v>
      </c>
      <c r="Q22">
        <v>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>
        <v>0.44214875999999997</v>
      </c>
      <c r="AK22" s="1">
        <v>0.44500000000000001</v>
      </c>
    </row>
    <row r="23" spans="1:37" x14ac:dyDescent="0.25">
      <c r="A23" s="6"/>
      <c r="B23" s="6"/>
      <c r="C23" s="4"/>
      <c r="D23" s="4" t="s">
        <v>246</v>
      </c>
      <c r="E23" s="4"/>
      <c r="F23" s="4"/>
      <c r="G23" s="5"/>
      <c r="H23" s="4"/>
      <c r="I23" s="13">
        <f>SQRT(SUM(I3:I22)/COUNT(I3:I22))</f>
        <v>6.4811406675879653</v>
      </c>
      <c r="J23" s="13">
        <f t="shared" ref="J23:K23" si="5">SQRT(SUM(J3:J22)/COUNT(J3:J22))</f>
        <v>8.0612805460403401</v>
      </c>
      <c r="K23" s="13">
        <f t="shared" si="5"/>
        <v>5.9367401121081773</v>
      </c>
      <c r="L23" s="13">
        <f>SQRT(SUM(L3:L22)/COUNT(L3:L22))</f>
        <v>4.7987053632518739</v>
      </c>
      <c r="M23" s="4"/>
      <c r="N23" s="5"/>
      <c r="O23" s="4"/>
      <c r="P23" s="4"/>
      <c r="Q23" s="4"/>
      <c r="R23" s="4"/>
      <c r="S23" s="4"/>
      <c r="T23" s="4"/>
      <c r="U23" s="4"/>
      <c r="V23" s="4"/>
      <c r="W23" s="5"/>
      <c r="X23" s="4"/>
      <c r="Y23" s="4"/>
      <c r="Z23" s="4"/>
      <c r="AA23" s="4"/>
      <c r="AB23" s="4"/>
      <c r="AC23" s="4"/>
      <c r="AD23" s="4"/>
      <c r="AE23" s="4"/>
      <c r="AF23" s="5"/>
      <c r="AG23" s="4"/>
      <c r="AH23" s="4"/>
      <c r="AI23" s="4"/>
      <c r="AJ23" s="4"/>
      <c r="AK23" s="4"/>
    </row>
    <row r="24" spans="1:37" x14ac:dyDescent="0.25">
      <c r="L24" s="25">
        <v>5.0209999999999999</v>
      </c>
    </row>
    <row r="25" spans="1:37" x14ac:dyDescent="0.25">
      <c r="J25" s="2"/>
      <c r="L25" s="24">
        <v>6.3848535348611355</v>
      </c>
    </row>
    <row r="26" spans="1:37" x14ac:dyDescent="0.25">
      <c r="L26" s="24">
        <v>5.531304789924155</v>
      </c>
    </row>
    <row r="27" spans="1:37" x14ac:dyDescent="0.25">
      <c r="L27">
        <v>5.9260000000000002</v>
      </c>
    </row>
    <row r="28" spans="1:37" x14ac:dyDescent="0.25">
      <c r="L28">
        <v>7.1189999999999998</v>
      </c>
    </row>
    <row r="29" spans="1:37" x14ac:dyDescent="0.25">
      <c r="L29">
        <v>7.843</v>
      </c>
    </row>
    <row r="30" spans="1:37" x14ac:dyDescent="0.25">
      <c r="L30">
        <v>6.3959999999999999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C3D5-73BD-40BB-B6F6-959AB743D27F}">
  <dimension ref="A2:AK39"/>
  <sheetViews>
    <sheetView showGridLines="0" topLeftCell="G24" zoomScale="173" workbookViewId="0">
      <selection activeCell="I32" sqref="I32"/>
    </sheetView>
  </sheetViews>
  <sheetFormatPr baseColWidth="10" defaultColWidth="9.140625" defaultRowHeight="15" x14ac:dyDescent="0.25"/>
  <cols>
    <col min="7" max="7" width="11.5703125" bestFit="1" customWidth="1"/>
    <col min="8" max="8" width="12" bestFit="1" customWidth="1"/>
    <col min="9" max="9" width="13.28515625" bestFit="1" customWidth="1"/>
    <col min="10" max="10" width="10.42578125" bestFit="1" customWidth="1"/>
  </cols>
  <sheetData>
    <row r="2" spans="1:37" x14ac:dyDescent="0.25">
      <c r="A2" s="4" t="s">
        <v>148</v>
      </c>
      <c r="B2" s="4"/>
      <c r="C2" s="4" t="s">
        <v>150</v>
      </c>
      <c r="D2" s="4" t="s">
        <v>20</v>
      </c>
      <c r="E2" s="4" t="s">
        <v>149</v>
      </c>
      <c r="F2" s="5" t="s">
        <v>84</v>
      </c>
      <c r="G2" s="4" t="s">
        <v>85</v>
      </c>
      <c r="H2" s="4" t="s">
        <v>117</v>
      </c>
      <c r="I2" s="4" t="s">
        <v>156</v>
      </c>
      <c r="J2" s="4" t="s">
        <v>157</v>
      </c>
      <c r="K2" s="4" t="s">
        <v>21</v>
      </c>
      <c r="L2" s="4" t="s">
        <v>22</v>
      </c>
      <c r="M2" s="5" t="s">
        <v>35</v>
      </c>
      <c r="N2" s="4" t="s">
        <v>158</v>
      </c>
      <c r="O2" s="4" t="s">
        <v>159</v>
      </c>
      <c r="P2" s="4" t="s">
        <v>160</v>
      </c>
      <c r="Q2" s="4" t="s">
        <v>161</v>
      </c>
      <c r="R2" s="4" t="s">
        <v>162</v>
      </c>
      <c r="S2" s="4" t="s">
        <v>163</v>
      </c>
      <c r="T2" s="4" t="s">
        <v>164</v>
      </c>
      <c r="U2" s="4" t="s">
        <v>165</v>
      </c>
      <c r="V2" s="5" t="s">
        <v>166</v>
      </c>
      <c r="W2" s="4" t="s">
        <v>167</v>
      </c>
      <c r="X2" s="4" t="s">
        <v>168</v>
      </c>
      <c r="Y2" s="4" t="s">
        <v>169</v>
      </c>
      <c r="Z2" s="4" t="s">
        <v>170</v>
      </c>
      <c r="AA2" s="4" t="s">
        <v>171</v>
      </c>
      <c r="AB2" s="4" t="s">
        <v>172</v>
      </c>
      <c r="AC2" s="4" t="s">
        <v>36</v>
      </c>
      <c r="AD2" s="4" t="s">
        <v>37</v>
      </c>
      <c r="AE2" s="5" t="s">
        <v>38</v>
      </c>
      <c r="AF2" s="4" t="s">
        <v>173</v>
      </c>
      <c r="AG2" s="4" t="s">
        <v>174</v>
      </c>
      <c r="AH2" s="4" t="s">
        <v>175</v>
      </c>
      <c r="AI2" s="4" t="s">
        <v>176</v>
      </c>
      <c r="AK2" t="s">
        <v>86</v>
      </c>
    </row>
    <row r="3" spans="1:37" x14ac:dyDescent="0.25">
      <c r="A3" t="s">
        <v>87</v>
      </c>
      <c r="C3" t="s">
        <v>120</v>
      </c>
      <c r="D3" t="s">
        <v>119</v>
      </c>
      <c r="E3" t="s">
        <v>118</v>
      </c>
      <c r="F3" s="7">
        <v>85</v>
      </c>
      <c r="G3">
        <v>86</v>
      </c>
      <c r="H3" s="9">
        <f>All!AD22</f>
        <v>80.676274214628606</v>
      </c>
      <c r="I3" s="16">
        <f>ABS($F3-G3)^2</f>
        <v>1</v>
      </c>
      <c r="J3" s="17">
        <f>ABS($F3-H3)^2</f>
        <v>18.694604667085478</v>
      </c>
      <c r="K3">
        <v>0</v>
      </c>
      <c r="L3">
        <v>0</v>
      </c>
      <c r="M3">
        <v>0</v>
      </c>
      <c r="N3">
        <v>2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1">
        <v>0</v>
      </c>
      <c r="AE3" s="11">
        <v>0</v>
      </c>
      <c r="AF3" s="11">
        <v>0</v>
      </c>
      <c r="AG3">
        <v>0</v>
      </c>
      <c r="AH3">
        <v>0.46875</v>
      </c>
      <c r="AI3">
        <v>0.483471074</v>
      </c>
      <c r="AK3" t="s">
        <v>88</v>
      </c>
    </row>
    <row r="4" spans="1:37" x14ac:dyDescent="0.25">
      <c r="A4" t="s">
        <v>89</v>
      </c>
      <c r="C4" t="s">
        <v>120</v>
      </c>
      <c r="D4" t="s">
        <v>151</v>
      </c>
      <c r="E4" t="s">
        <v>126</v>
      </c>
      <c r="F4" s="7">
        <v>110</v>
      </c>
      <c r="G4">
        <v>100</v>
      </c>
      <c r="H4" s="9">
        <f>All!AD23</f>
        <v>108.400502732829</v>
      </c>
      <c r="I4" s="16">
        <f t="shared" ref="I4:I31" si="0">ABS($F4-G4)^2</f>
        <v>100</v>
      </c>
      <c r="J4" s="17">
        <f t="shared" ref="J4:J31" si="1">ABS($F4-H4)^2</f>
        <v>2.558391507687507</v>
      </c>
      <c r="K4">
        <v>0</v>
      </c>
      <c r="L4">
        <v>0</v>
      </c>
      <c r="M4">
        <v>0</v>
      </c>
      <c r="N4">
        <v>2</v>
      </c>
      <c r="O4">
        <v>18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0.56874999999999998</v>
      </c>
      <c r="AI4">
        <v>0.58587257617728539</v>
      </c>
      <c r="AK4" t="s">
        <v>90</v>
      </c>
    </row>
    <row r="5" spans="1:37" x14ac:dyDescent="0.25">
      <c r="A5" t="s">
        <v>91</v>
      </c>
      <c r="C5" t="s">
        <v>122</v>
      </c>
      <c r="D5" t="s">
        <v>121</v>
      </c>
      <c r="E5" t="s">
        <v>118</v>
      </c>
      <c r="F5" s="7">
        <v>29</v>
      </c>
      <c r="G5">
        <v>32</v>
      </c>
      <c r="H5" s="9">
        <f>All!AD24</f>
        <v>22.054325268252502</v>
      </c>
      <c r="I5" s="16">
        <f t="shared" si="0"/>
        <v>9</v>
      </c>
      <c r="J5" s="17">
        <f t="shared" si="1"/>
        <v>48.242397479235684</v>
      </c>
      <c r="K5">
        <v>0</v>
      </c>
      <c r="L5">
        <v>0</v>
      </c>
      <c r="M5">
        <v>0</v>
      </c>
      <c r="N5">
        <v>4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0.3359375</v>
      </c>
      <c r="AI5">
        <v>0.31944444399999999</v>
      </c>
      <c r="AK5" t="s">
        <v>92</v>
      </c>
    </row>
    <row r="6" spans="1:37" x14ac:dyDescent="0.25">
      <c r="A6" t="s">
        <v>93</v>
      </c>
      <c r="C6" t="s">
        <v>122</v>
      </c>
      <c r="D6" t="s">
        <v>123</v>
      </c>
      <c r="E6" t="s">
        <v>118</v>
      </c>
      <c r="F6" s="7">
        <v>9</v>
      </c>
      <c r="G6">
        <v>14</v>
      </c>
      <c r="H6" s="9">
        <f>All!AD25</f>
        <v>8.7849646070392797</v>
      </c>
      <c r="I6" s="16">
        <f t="shared" si="0"/>
        <v>25</v>
      </c>
      <c r="J6" s="17">
        <f t="shared" si="1"/>
        <v>4.6240220225771386E-2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0.46694214899999997</v>
      </c>
      <c r="AI6">
        <v>0.46694214899999997</v>
      </c>
    </row>
    <row r="7" spans="1:37" x14ac:dyDescent="0.25">
      <c r="A7" t="s">
        <v>94</v>
      </c>
      <c r="C7" t="s">
        <v>122</v>
      </c>
      <c r="D7" t="s">
        <v>125</v>
      </c>
      <c r="E7" t="s">
        <v>124</v>
      </c>
      <c r="F7" s="7">
        <v>45</v>
      </c>
      <c r="G7">
        <v>64</v>
      </c>
      <c r="H7" s="9">
        <f>All!AD26</f>
        <v>56.669285150910703</v>
      </c>
      <c r="I7" s="16">
        <f t="shared" si="0"/>
        <v>361</v>
      </c>
      <c r="J7" s="17">
        <f t="shared" si="1"/>
        <v>136.17221593326502</v>
      </c>
      <c r="K7">
        <v>0</v>
      </c>
      <c r="L7">
        <v>0</v>
      </c>
      <c r="M7">
        <v>0</v>
      </c>
      <c r="N7">
        <v>3</v>
      </c>
      <c r="O7">
        <v>12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0.546666667</v>
      </c>
      <c r="AI7">
        <v>0.546666667</v>
      </c>
    </row>
    <row r="8" spans="1:37" x14ac:dyDescent="0.25">
      <c r="A8" t="s">
        <v>95</v>
      </c>
      <c r="C8" t="s">
        <v>122</v>
      </c>
      <c r="D8" t="s">
        <v>127</v>
      </c>
      <c r="E8" t="s">
        <v>126</v>
      </c>
      <c r="F8" s="7">
        <v>70</v>
      </c>
      <c r="G8">
        <v>69</v>
      </c>
      <c r="H8" s="9">
        <f>All!AD27</f>
        <v>62.719930711569198</v>
      </c>
      <c r="I8" s="16">
        <f t="shared" si="0"/>
        <v>1</v>
      </c>
      <c r="J8" s="17">
        <f t="shared" si="1"/>
        <v>52.999408844353361</v>
      </c>
      <c r="K8">
        <v>0</v>
      </c>
      <c r="L8">
        <v>0</v>
      </c>
      <c r="M8">
        <v>0</v>
      </c>
      <c r="N8">
        <v>3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0.55859375</v>
      </c>
      <c r="AI8">
        <v>0.55859375</v>
      </c>
    </row>
    <row r="9" spans="1:37" x14ac:dyDescent="0.25">
      <c r="A9" t="s">
        <v>96</v>
      </c>
      <c r="C9" t="s">
        <v>122</v>
      </c>
      <c r="D9" t="s">
        <v>128</v>
      </c>
      <c r="E9" t="s">
        <v>118</v>
      </c>
      <c r="F9" s="7">
        <v>48</v>
      </c>
      <c r="G9">
        <v>68</v>
      </c>
      <c r="H9" s="9">
        <f>All!AD28</f>
        <v>67.214617854540606</v>
      </c>
      <c r="I9" s="16">
        <f t="shared" si="0"/>
        <v>400</v>
      </c>
      <c r="J9" s="17">
        <f t="shared" si="1"/>
        <v>369.20153929603066</v>
      </c>
      <c r="K9">
        <v>0</v>
      </c>
      <c r="L9">
        <v>0</v>
      </c>
      <c r="M9">
        <v>0</v>
      </c>
      <c r="N9">
        <v>3</v>
      </c>
      <c r="O9">
        <v>14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0.55363321799999998</v>
      </c>
      <c r="AI9">
        <v>0.56228373700000001</v>
      </c>
    </row>
    <row r="10" spans="1:37" x14ac:dyDescent="0.25">
      <c r="A10" t="s">
        <v>97</v>
      </c>
      <c r="C10" t="s">
        <v>122</v>
      </c>
      <c r="D10" t="s">
        <v>129</v>
      </c>
      <c r="E10" t="s">
        <v>124</v>
      </c>
      <c r="F10" s="7">
        <v>30</v>
      </c>
      <c r="G10">
        <v>34</v>
      </c>
      <c r="H10" s="9">
        <f>All!AD29</f>
        <v>50.872987283933497</v>
      </c>
      <c r="I10" s="16">
        <f t="shared" si="0"/>
        <v>16</v>
      </c>
      <c r="J10" s="17">
        <f t="shared" si="1"/>
        <v>435.6815981552495</v>
      </c>
      <c r="K10">
        <v>0</v>
      </c>
      <c r="L10">
        <v>0</v>
      </c>
      <c r="M10">
        <v>0</v>
      </c>
      <c r="N10">
        <v>4</v>
      </c>
      <c r="O10">
        <v>12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0.56401384099999996</v>
      </c>
      <c r="AI10">
        <v>0.56574394500000003</v>
      </c>
    </row>
    <row r="11" spans="1:37" x14ac:dyDescent="0.25">
      <c r="A11" t="s">
        <v>98</v>
      </c>
      <c r="C11" t="s">
        <v>122</v>
      </c>
      <c r="D11" t="s">
        <v>130</v>
      </c>
      <c r="E11" t="s">
        <v>118</v>
      </c>
      <c r="F11" s="7">
        <v>83</v>
      </c>
      <c r="G11">
        <v>84</v>
      </c>
      <c r="H11" s="9">
        <f>All!AD30</f>
        <v>78.203612223201105</v>
      </c>
      <c r="I11" s="16">
        <f t="shared" si="0"/>
        <v>1</v>
      </c>
      <c r="J11" s="17">
        <f t="shared" si="1"/>
        <v>23.005335705425843</v>
      </c>
      <c r="K11">
        <v>0</v>
      </c>
      <c r="L11">
        <v>0</v>
      </c>
      <c r="M11">
        <v>0</v>
      </c>
      <c r="N11">
        <v>3</v>
      </c>
      <c r="O11">
        <v>17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0.59750000000000003</v>
      </c>
      <c r="AI11">
        <v>0.59250000000000003</v>
      </c>
    </row>
    <row r="12" spans="1:37" x14ac:dyDescent="0.25">
      <c r="A12" t="s">
        <v>99</v>
      </c>
      <c r="C12" t="s">
        <v>132</v>
      </c>
      <c r="D12" t="s">
        <v>131</v>
      </c>
      <c r="E12" t="s">
        <v>118</v>
      </c>
      <c r="F12" s="7">
        <v>21</v>
      </c>
      <c r="G12">
        <v>35</v>
      </c>
      <c r="H12" s="9">
        <f>All!AD31</f>
        <v>25.0032750758817</v>
      </c>
      <c r="I12" s="16">
        <f t="shared" si="0"/>
        <v>196</v>
      </c>
      <c r="J12" s="17">
        <f t="shared" si="1"/>
        <v>16.026211333175628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5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0.24556212999999999</v>
      </c>
      <c r="AI12">
        <v>0.22448979599999999</v>
      </c>
    </row>
    <row r="13" spans="1:37" x14ac:dyDescent="0.25">
      <c r="A13" t="s">
        <v>100</v>
      </c>
      <c r="C13" t="s">
        <v>132</v>
      </c>
      <c r="D13" t="s">
        <v>133</v>
      </c>
      <c r="E13" t="s">
        <v>118</v>
      </c>
      <c r="F13" s="7">
        <v>30.5</v>
      </c>
      <c r="G13">
        <v>24</v>
      </c>
      <c r="H13" s="9">
        <f>All!AD32</f>
        <v>25.4089084018667</v>
      </c>
      <c r="I13" s="16">
        <f t="shared" si="0"/>
        <v>42.25</v>
      </c>
      <c r="J13" s="17">
        <f t="shared" si="1"/>
        <v>25.919213660583477</v>
      </c>
      <c r="K13">
        <v>0</v>
      </c>
      <c r="L13">
        <v>0</v>
      </c>
      <c r="M13">
        <v>0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0.33</v>
      </c>
      <c r="AI13">
        <v>0.33333333300000001</v>
      </c>
    </row>
    <row r="14" spans="1:37" x14ac:dyDescent="0.25">
      <c r="A14" t="s">
        <v>101</v>
      </c>
      <c r="C14" t="s">
        <v>132</v>
      </c>
      <c r="D14" t="s">
        <v>134</v>
      </c>
      <c r="E14" t="s">
        <v>118</v>
      </c>
      <c r="F14" s="7">
        <v>45</v>
      </c>
      <c r="G14">
        <v>54</v>
      </c>
      <c r="H14" s="9">
        <f>All!AD33</f>
        <v>44.414485641931599</v>
      </c>
      <c r="I14" s="16">
        <f t="shared" si="0"/>
        <v>81</v>
      </c>
      <c r="J14" s="17">
        <f t="shared" si="1"/>
        <v>0.34282706350425224</v>
      </c>
      <c r="K14">
        <v>0</v>
      </c>
      <c r="L14">
        <v>0</v>
      </c>
      <c r="M14">
        <v>1</v>
      </c>
      <c r="N14">
        <v>3</v>
      </c>
      <c r="O14">
        <v>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5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0.61833333300000004</v>
      </c>
      <c r="AI14">
        <v>0.61053718999999995</v>
      </c>
    </row>
    <row r="15" spans="1:37" x14ac:dyDescent="0.25">
      <c r="A15" t="s">
        <v>102</v>
      </c>
      <c r="C15" t="s">
        <v>132</v>
      </c>
      <c r="D15" t="s">
        <v>135</v>
      </c>
      <c r="E15" t="s">
        <v>126</v>
      </c>
      <c r="F15" s="7">
        <v>34</v>
      </c>
      <c r="G15">
        <v>32</v>
      </c>
      <c r="H15" s="9">
        <f>All!AD34</f>
        <v>35.304159919903</v>
      </c>
      <c r="I15" s="16">
        <f t="shared" si="0"/>
        <v>4</v>
      </c>
      <c r="J15" s="17">
        <f t="shared" si="1"/>
        <v>1.7008330966814</v>
      </c>
      <c r="K15">
        <v>0</v>
      </c>
      <c r="L15">
        <v>0</v>
      </c>
      <c r="M15">
        <v>0</v>
      </c>
      <c r="N15">
        <v>2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3</v>
      </c>
      <c r="AB15">
        <v>7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0.419921875</v>
      </c>
      <c r="AI15">
        <v>0.42444444399999998</v>
      </c>
    </row>
    <row r="16" spans="1:37" x14ac:dyDescent="0.25">
      <c r="A16" t="s">
        <v>102</v>
      </c>
      <c r="C16" t="s">
        <v>132</v>
      </c>
      <c r="D16" t="s">
        <v>135</v>
      </c>
      <c r="E16" t="s">
        <v>126</v>
      </c>
      <c r="F16" s="7">
        <v>34</v>
      </c>
      <c r="G16">
        <v>31</v>
      </c>
      <c r="H16" s="9">
        <f>All!AD35</f>
        <v>35.304159919903</v>
      </c>
      <c r="I16" s="16">
        <f t="shared" si="0"/>
        <v>9</v>
      </c>
      <c r="J16" s="17">
        <f t="shared" si="1"/>
        <v>1.7008330966814</v>
      </c>
      <c r="K16">
        <v>0</v>
      </c>
      <c r="L16">
        <v>0</v>
      </c>
      <c r="M16">
        <v>0</v>
      </c>
      <c r="N16">
        <v>2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3</v>
      </c>
      <c r="AB16">
        <v>7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0.419921875</v>
      </c>
      <c r="AI16">
        <v>0.42444444399999998</v>
      </c>
    </row>
    <row r="17" spans="1:35" x14ac:dyDescent="0.25">
      <c r="A17" t="s">
        <v>103</v>
      </c>
      <c r="C17" t="s">
        <v>137</v>
      </c>
      <c r="D17" t="s">
        <v>136</v>
      </c>
      <c r="E17" t="s">
        <v>126</v>
      </c>
      <c r="F17" s="7">
        <v>-1</v>
      </c>
      <c r="G17">
        <v>11</v>
      </c>
      <c r="H17" s="9">
        <f>All!AD36</f>
        <v>12.3519770451543</v>
      </c>
      <c r="I17" s="16">
        <f t="shared" si="0"/>
        <v>144</v>
      </c>
      <c r="J17" s="17">
        <f t="shared" si="1"/>
        <v>178.27529101432734</v>
      </c>
      <c r="K17">
        <v>6</v>
      </c>
      <c r="L17">
        <v>3</v>
      </c>
      <c r="M17">
        <v>1</v>
      </c>
      <c r="N17">
        <v>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0.436945266</v>
      </c>
      <c r="AI17">
        <v>0.35207100600000002</v>
      </c>
    </row>
    <row r="18" spans="1:35" x14ac:dyDescent="0.25">
      <c r="A18" t="s">
        <v>104</v>
      </c>
      <c r="C18" t="s">
        <v>137</v>
      </c>
      <c r="D18" t="s">
        <v>138</v>
      </c>
      <c r="E18" t="s">
        <v>118</v>
      </c>
      <c r="F18" s="7">
        <v>9</v>
      </c>
      <c r="G18">
        <v>4</v>
      </c>
      <c r="H18" s="9">
        <f>All!AD37</f>
        <v>7.9005037624341901</v>
      </c>
      <c r="I18" s="16">
        <f t="shared" si="0"/>
        <v>25</v>
      </c>
      <c r="J18" s="17">
        <f t="shared" si="1"/>
        <v>1.2088919764213719</v>
      </c>
      <c r="K18">
        <v>6</v>
      </c>
      <c r="L18">
        <v>3</v>
      </c>
      <c r="M18">
        <v>0</v>
      </c>
      <c r="N18">
        <v>2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0.29814880700000002</v>
      </c>
      <c r="AI18">
        <v>0.31360946699999998</v>
      </c>
    </row>
    <row r="19" spans="1:35" x14ac:dyDescent="0.25">
      <c r="A19" t="s">
        <v>105</v>
      </c>
      <c r="C19" t="s">
        <v>137</v>
      </c>
      <c r="D19" t="s">
        <v>139</v>
      </c>
      <c r="E19" t="s">
        <v>118</v>
      </c>
      <c r="F19" s="7">
        <v>9</v>
      </c>
      <c r="G19">
        <v>21</v>
      </c>
      <c r="H19" s="9">
        <f>All!AD38</f>
        <v>13.5928314886529</v>
      </c>
      <c r="I19" s="16">
        <f t="shared" si="0"/>
        <v>144</v>
      </c>
      <c r="J19" s="17">
        <f t="shared" si="1"/>
        <v>21.094101083161611</v>
      </c>
      <c r="K19">
        <v>6</v>
      </c>
      <c r="L19">
        <v>3</v>
      </c>
      <c r="M19">
        <v>0</v>
      </c>
      <c r="N19">
        <v>1</v>
      </c>
      <c r="O19">
        <v>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0.36418685099999998</v>
      </c>
      <c r="AI19">
        <v>0.380102041</v>
      </c>
    </row>
    <row r="20" spans="1:35" x14ac:dyDescent="0.25">
      <c r="A20" t="s">
        <v>106</v>
      </c>
      <c r="C20" t="s">
        <v>199</v>
      </c>
      <c r="D20" t="s">
        <v>152</v>
      </c>
      <c r="E20" t="s">
        <v>126</v>
      </c>
      <c r="F20" s="7">
        <v>35</v>
      </c>
      <c r="G20">
        <v>32</v>
      </c>
      <c r="H20" s="9">
        <f>All!AD39</f>
        <v>27.9173033551372</v>
      </c>
      <c r="I20" s="16">
        <f t="shared" si="0"/>
        <v>9</v>
      </c>
      <c r="J20" s="17">
        <f t="shared" si="1"/>
        <v>50.16459176315076</v>
      </c>
      <c r="K20">
        <v>6</v>
      </c>
      <c r="L20">
        <v>3</v>
      </c>
      <c r="M20">
        <v>0</v>
      </c>
      <c r="N20">
        <v>1</v>
      </c>
      <c r="O20">
        <v>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0.465397923875432</v>
      </c>
      <c r="AI20">
        <v>0.439453125</v>
      </c>
    </row>
    <row r="21" spans="1:35" x14ac:dyDescent="0.25">
      <c r="A21" t="s">
        <v>107</v>
      </c>
      <c r="C21" t="s">
        <v>199</v>
      </c>
      <c r="D21" t="s">
        <v>153</v>
      </c>
      <c r="E21" t="s">
        <v>126</v>
      </c>
      <c r="F21" s="7">
        <v>68</v>
      </c>
      <c r="G21">
        <v>66</v>
      </c>
      <c r="H21" s="9">
        <f>All!AD40</f>
        <v>69.027823746094001</v>
      </c>
      <c r="I21" s="16">
        <f t="shared" si="0"/>
        <v>4</v>
      </c>
      <c r="J21" s="17">
        <f t="shared" si="1"/>
        <v>1.0564216530347044</v>
      </c>
      <c r="K21">
        <v>6</v>
      </c>
      <c r="L21">
        <v>3</v>
      </c>
      <c r="M21">
        <v>0</v>
      </c>
      <c r="N21">
        <v>1</v>
      </c>
      <c r="O21">
        <v>11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0.540289256198347</v>
      </c>
      <c r="AI21">
        <v>0.54988662131519273</v>
      </c>
    </row>
    <row r="22" spans="1:35" x14ac:dyDescent="0.25">
      <c r="A22" t="s">
        <v>108</v>
      </c>
      <c r="C22" t="s">
        <v>137</v>
      </c>
      <c r="D22" t="s">
        <v>140</v>
      </c>
      <c r="E22" t="s">
        <v>118</v>
      </c>
      <c r="F22" s="7">
        <v>42</v>
      </c>
      <c r="G22">
        <v>43</v>
      </c>
      <c r="H22" s="9">
        <f>All!AD41</f>
        <v>47.033462019328397</v>
      </c>
      <c r="I22" s="16">
        <f t="shared" si="0"/>
        <v>1</v>
      </c>
      <c r="J22" s="17">
        <f t="shared" si="1"/>
        <v>25.335739900021501</v>
      </c>
      <c r="K22">
        <v>6</v>
      </c>
      <c r="L22">
        <v>3</v>
      </c>
      <c r="M22">
        <v>0</v>
      </c>
      <c r="N22">
        <v>2</v>
      </c>
      <c r="O22">
        <v>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0.499729584</v>
      </c>
      <c r="AI22">
        <v>0.54988662099999996</v>
      </c>
    </row>
    <row r="23" spans="1:35" x14ac:dyDescent="0.25">
      <c r="A23" t="s">
        <v>109</v>
      </c>
      <c r="C23" t="s">
        <v>137</v>
      </c>
      <c r="D23" t="s">
        <v>141</v>
      </c>
      <c r="E23" t="s">
        <v>118</v>
      </c>
      <c r="F23" s="7">
        <v>8</v>
      </c>
      <c r="G23">
        <v>9</v>
      </c>
      <c r="H23" s="9">
        <f>All!AD42</f>
        <v>8.2026252669900792</v>
      </c>
      <c r="I23" s="16">
        <f t="shared" si="0"/>
        <v>1</v>
      </c>
      <c r="J23" s="17">
        <f t="shared" si="1"/>
        <v>4.1056998822800887E-2</v>
      </c>
      <c r="K23">
        <v>6</v>
      </c>
      <c r="L23">
        <v>3</v>
      </c>
      <c r="M23">
        <v>0</v>
      </c>
      <c r="N23">
        <v>1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4</v>
      </c>
      <c r="Z23">
        <v>0</v>
      </c>
      <c r="AA23">
        <v>1</v>
      </c>
      <c r="AB23">
        <v>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0.39100346000000002</v>
      </c>
      <c r="AI23">
        <v>0.39100346000000002</v>
      </c>
    </row>
    <row r="24" spans="1:35" x14ac:dyDescent="0.25">
      <c r="A24" t="s">
        <v>110</v>
      </c>
      <c r="C24" t="s">
        <v>137</v>
      </c>
      <c r="D24" t="s">
        <v>142</v>
      </c>
      <c r="E24" t="s">
        <v>124</v>
      </c>
      <c r="F24" s="7">
        <v>17</v>
      </c>
      <c r="G24">
        <v>14</v>
      </c>
      <c r="H24" s="9">
        <f>All!AD43</f>
        <v>13.3981069989606</v>
      </c>
      <c r="I24" s="16">
        <f t="shared" si="0"/>
        <v>9</v>
      </c>
      <c r="J24" s="17">
        <f t="shared" si="1"/>
        <v>12.973633190936615</v>
      </c>
      <c r="K24">
        <v>6</v>
      </c>
      <c r="L24">
        <v>3</v>
      </c>
      <c r="M24">
        <v>1</v>
      </c>
      <c r="N24">
        <v>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</v>
      </c>
      <c r="Z24">
        <v>0</v>
      </c>
      <c r="AA24">
        <v>1</v>
      </c>
      <c r="AB24">
        <v>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0.50446428600000004</v>
      </c>
      <c r="AI24">
        <v>0.42438271599999999</v>
      </c>
    </row>
    <row r="25" spans="1:35" x14ac:dyDescent="0.25">
      <c r="A25" t="s">
        <v>111</v>
      </c>
      <c r="C25" t="s">
        <v>199</v>
      </c>
      <c r="D25" t="s">
        <v>154</v>
      </c>
      <c r="E25" t="s">
        <v>126</v>
      </c>
      <c r="F25" s="7">
        <v>6</v>
      </c>
      <c r="G25">
        <v>1</v>
      </c>
      <c r="H25" s="9">
        <f>All!AD44</f>
        <v>0.75500758783952004</v>
      </c>
      <c r="I25" s="16">
        <f t="shared" si="0"/>
        <v>25</v>
      </c>
      <c r="J25" s="17">
        <f t="shared" si="1"/>
        <v>27.50994540362101</v>
      </c>
      <c r="K25">
        <v>10</v>
      </c>
      <c r="L25">
        <v>5</v>
      </c>
      <c r="M25">
        <v>0</v>
      </c>
      <c r="N25">
        <v>1</v>
      </c>
      <c r="O25">
        <v>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0.48249999999999899</v>
      </c>
      <c r="AI25">
        <v>0.41284949434860208</v>
      </c>
    </row>
    <row r="26" spans="1:35" x14ac:dyDescent="0.25">
      <c r="A26" t="s">
        <v>112</v>
      </c>
      <c r="C26" t="s">
        <v>122</v>
      </c>
      <c r="D26" t="s">
        <v>155</v>
      </c>
      <c r="E26" t="s">
        <v>126</v>
      </c>
      <c r="F26" s="7">
        <v>12</v>
      </c>
      <c r="G26">
        <v>15</v>
      </c>
      <c r="H26" s="9">
        <f>All!AD45</f>
        <v>39.175964035457802</v>
      </c>
      <c r="I26" s="16">
        <f t="shared" si="0"/>
        <v>9</v>
      </c>
      <c r="J26" s="17">
        <f t="shared" si="1"/>
        <v>738.53302125649589</v>
      </c>
      <c r="K26">
        <v>0</v>
      </c>
      <c r="L26">
        <v>0</v>
      </c>
      <c r="M26">
        <v>1</v>
      </c>
      <c r="N26">
        <v>4</v>
      </c>
      <c r="O26">
        <v>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0.49305555555555503</v>
      </c>
      <c r="AI26">
        <v>0.49305555555555541</v>
      </c>
    </row>
    <row r="27" spans="1:35" x14ac:dyDescent="0.25">
      <c r="A27" t="s">
        <v>113</v>
      </c>
      <c r="C27" t="s">
        <v>144</v>
      </c>
      <c r="D27" t="s">
        <v>143</v>
      </c>
      <c r="E27" t="s">
        <v>126</v>
      </c>
      <c r="F27" s="7">
        <v>32</v>
      </c>
      <c r="G27">
        <v>37</v>
      </c>
      <c r="H27" s="9">
        <f>All!AD46</f>
        <v>32.3375203939733</v>
      </c>
      <c r="I27" s="16">
        <f t="shared" si="0"/>
        <v>25</v>
      </c>
      <c r="J27" s="17">
        <f t="shared" si="1"/>
        <v>0.11392001634789152</v>
      </c>
      <c r="K27">
        <v>0</v>
      </c>
      <c r="L27">
        <v>1</v>
      </c>
      <c r="M27">
        <v>0</v>
      </c>
      <c r="N27">
        <v>1</v>
      </c>
      <c r="O27">
        <v>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0.37755102000000001</v>
      </c>
      <c r="AI27">
        <v>0.37755102000000001</v>
      </c>
    </row>
    <row r="28" spans="1:35" x14ac:dyDescent="0.25">
      <c r="A28" t="s">
        <v>114</v>
      </c>
      <c r="C28" t="s">
        <v>144</v>
      </c>
      <c r="D28" t="s">
        <v>145</v>
      </c>
      <c r="E28" t="s">
        <v>118</v>
      </c>
      <c r="F28" s="7">
        <v>65</v>
      </c>
      <c r="G28">
        <v>63</v>
      </c>
      <c r="H28" s="9">
        <f>All!AD47</f>
        <v>63.914172003548302</v>
      </c>
      <c r="I28" s="16">
        <f t="shared" si="0"/>
        <v>4</v>
      </c>
      <c r="J28" s="17">
        <f t="shared" si="1"/>
        <v>1.179022437878309</v>
      </c>
      <c r="K28">
        <v>0</v>
      </c>
      <c r="L28">
        <v>1</v>
      </c>
      <c r="M28">
        <v>0</v>
      </c>
      <c r="N28">
        <v>1</v>
      </c>
      <c r="O28">
        <v>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0.44674556199999998</v>
      </c>
      <c r="AI28">
        <v>0.47520661199999997</v>
      </c>
    </row>
    <row r="29" spans="1:35" x14ac:dyDescent="0.25">
      <c r="A29" t="s">
        <v>115</v>
      </c>
      <c r="C29" t="s">
        <v>144</v>
      </c>
      <c r="D29" t="s">
        <v>146</v>
      </c>
      <c r="E29" t="s">
        <v>118</v>
      </c>
      <c r="F29" s="7">
        <v>79</v>
      </c>
      <c r="G29">
        <v>76</v>
      </c>
      <c r="H29" s="9">
        <f>All!AD48</f>
        <v>79.039289647897306</v>
      </c>
      <c r="I29" s="16">
        <f t="shared" si="0"/>
        <v>9</v>
      </c>
      <c r="J29" s="17">
        <f t="shared" si="1"/>
        <v>1.5436764318942592E-3</v>
      </c>
      <c r="K29">
        <v>0</v>
      </c>
      <c r="L29">
        <v>1</v>
      </c>
      <c r="M29">
        <v>0</v>
      </c>
      <c r="N29">
        <v>1</v>
      </c>
      <c r="O29">
        <v>11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0.528061224</v>
      </c>
      <c r="AI29">
        <v>0.533163265</v>
      </c>
    </row>
    <row r="30" spans="1:35" x14ac:dyDescent="0.25">
      <c r="A30" t="s">
        <v>116</v>
      </c>
      <c r="C30" t="s">
        <v>144</v>
      </c>
      <c r="D30" t="s">
        <v>147</v>
      </c>
      <c r="E30" t="s">
        <v>118</v>
      </c>
      <c r="F30" s="7">
        <v>45</v>
      </c>
      <c r="G30">
        <v>44</v>
      </c>
      <c r="H30" s="9">
        <f>All!AD49</f>
        <v>51.961916477107501</v>
      </c>
      <c r="I30" s="16">
        <f t="shared" si="0"/>
        <v>1</v>
      </c>
      <c r="J30" s="17">
        <f t="shared" si="1"/>
        <v>48.468281034220915</v>
      </c>
      <c r="K30">
        <v>0</v>
      </c>
      <c r="L30">
        <v>1</v>
      </c>
      <c r="M30">
        <v>0</v>
      </c>
      <c r="N30">
        <v>3</v>
      </c>
      <c r="O30">
        <v>13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0.58727810700000005</v>
      </c>
      <c r="AI30">
        <v>0.56327160499999995</v>
      </c>
    </row>
    <row r="31" spans="1:35" x14ac:dyDescent="0.25">
      <c r="A31" t="s">
        <v>70</v>
      </c>
      <c r="C31" t="s">
        <v>144</v>
      </c>
      <c r="D31" t="s">
        <v>15</v>
      </c>
      <c r="E31" t="s">
        <v>118</v>
      </c>
      <c r="F31" s="7">
        <v>47</v>
      </c>
      <c r="G31">
        <v>46</v>
      </c>
      <c r="H31" s="9">
        <f>All!AD50</f>
        <v>59.524179828804598</v>
      </c>
      <c r="I31" s="16">
        <f t="shared" si="0"/>
        <v>1</v>
      </c>
      <c r="J31" s="17">
        <f t="shared" si="1"/>
        <v>156.85508038423598</v>
      </c>
      <c r="K31">
        <v>0</v>
      </c>
      <c r="L31">
        <v>1</v>
      </c>
      <c r="M31">
        <v>0</v>
      </c>
      <c r="N31">
        <v>3</v>
      </c>
      <c r="O31">
        <v>16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0.57277882800000002</v>
      </c>
      <c r="AI31">
        <v>0.60544217700000003</v>
      </c>
    </row>
    <row r="32" spans="1:35" x14ac:dyDescent="0.25">
      <c r="A32" s="4"/>
      <c r="B32" s="4"/>
      <c r="C32" s="4"/>
      <c r="D32" s="4"/>
      <c r="E32" s="4"/>
      <c r="F32" s="5"/>
      <c r="G32" s="4"/>
      <c r="H32" s="4"/>
      <c r="I32" s="10">
        <f>SQRT(SUM(I3:I31)/COUNT(I3:I31))</f>
        <v>7.5595338298163552</v>
      </c>
      <c r="J32" s="10">
        <f>SQRT(SUM(J3:J31)/COUNT(J3:J31))</f>
        <v>9.0878892353169363</v>
      </c>
      <c r="K32" s="4"/>
      <c r="L32" s="4"/>
      <c r="M32" s="5"/>
      <c r="N32" s="4"/>
      <c r="O32" s="4"/>
      <c r="P32" s="4"/>
      <c r="Q32" s="4"/>
      <c r="R32" s="4"/>
      <c r="S32" s="4"/>
      <c r="T32" s="4"/>
      <c r="U32" s="4"/>
      <c r="V32" s="5"/>
      <c r="W32" s="4"/>
      <c r="X32" s="4"/>
      <c r="Y32" s="4"/>
      <c r="Z32" s="4"/>
      <c r="AA32" s="4"/>
      <c r="AB32" s="4"/>
      <c r="AC32" s="4"/>
      <c r="AD32" s="4"/>
      <c r="AE32" s="5"/>
      <c r="AF32" s="4"/>
      <c r="AG32" s="4"/>
      <c r="AH32" s="4"/>
      <c r="AI32" s="4"/>
    </row>
    <row r="33" spans="10:10" x14ac:dyDescent="0.25">
      <c r="J33">
        <v>9.65</v>
      </c>
    </row>
    <row r="34" spans="10:10" x14ac:dyDescent="0.25">
      <c r="J34" s="3">
        <v>9.5332214393710686</v>
      </c>
    </row>
    <row r="35" spans="10:10" x14ac:dyDescent="0.25">
      <c r="J35" s="25">
        <v>9.19</v>
      </c>
    </row>
    <row r="36" spans="10:10" x14ac:dyDescent="0.25">
      <c r="J36">
        <v>10.71</v>
      </c>
    </row>
    <row r="37" spans="10:10" x14ac:dyDescent="0.25">
      <c r="J37">
        <v>9.84</v>
      </c>
    </row>
    <row r="38" spans="10:10" x14ac:dyDescent="0.25">
      <c r="J38">
        <v>14.06</v>
      </c>
    </row>
    <row r="39" spans="10:10" x14ac:dyDescent="0.25">
      <c r="J39">
        <v>10.88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87EF-63CC-420C-924A-1A48D19031D8}">
  <dimension ref="A2:AZ20"/>
  <sheetViews>
    <sheetView showGridLines="0" tabSelected="1" zoomScaleNormal="100" workbookViewId="0">
      <selection activeCell="J10" sqref="J10"/>
    </sheetView>
  </sheetViews>
  <sheetFormatPr baseColWidth="10" defaultColWidth="9.140625" defaultRowHeight="15" x14ac:dyDescent="0.25"/>
  <cols>
    <col min="2" max="2" width="17" customWidth="1"/>
    <col min="3" max="3" width="42.140625" bestFit="1" customWidth="1"/>
    <col min="9" max="9" width="14.7109375" bestFit="1" customWidth="1"/>
    <col min="10" max="11" width="14.7109375" customWidth="1"/>
  </cols>
  <sheetData>
    <row r="2" spans="1:52" x14ac:dyDescent="0.25">
      <c r="A2" s="4" t="s">
        <v>83</v>
      </c>
      <c r="B2" s="4" t="s">
        <v>150</v>
      </c>
      <c r="C2" s="4" t="s">
        <v>20</v>
      </c>
      <c r="D2" s="4" t="s">
        <v>33</v>
      </c>
      <c r="E2" s="4" t="s">
        <v>178</v>
      </c>
      <c r="F2" s="4" t="s">
        <v>179</v>
      </c>
      <c r="G2" s="4" t="s">
        <v>201</v>
      </c>
      <c r="H2" s="4" t="s">
        <v>180</v>
      </c>
      <c r="I2" s="4" t="s">
        <v>181</v>
      </c>
      <c r="J2" s="4" t="s">
        <v>202</v>
      </c>
      <c r="K2" s="4" t="s">
        <v>203</v>
      </c>
      <c r="L2" s="4" t="s">
        <v>21</v>
      </c>
      <c r="M2" s="4" t="s">
        <v>22</v>
      </c>
      <c r="N2" s="4" t="s">
        <v>35</v>
      </c>
      <c r="O2" s="4" t="s">
        <v>23</v>
      </c>
      <c r="P2" s="4" t="s">
        <v>24</v>
      </c>
      <c r="Q2" s="4" t="s">
        <v>25</v>
      </c>
      <c r="R2" s="4" t="s">
        <v>26</v>
      </c>
      <c r="S2" s="4" t="s">
        <v>27</v>
      </c>
      <c r="T2" s="4" t="s">
        <v>39</v>
      </c>
      <c r="U2" s="4" t="s">
        <v>40</v>
      </c>
      <c r="V2" s="4" t="s">
        <v>28</v>
      </c>
      <c r="W2" s="4" t="s">
        <v>29</v>
      </c>
      <c r="X2" s="4" t="s">
        <v>41</v>
      </c>
      <c r="Y2" s="4" t="s">
        <v>42</v>
      </c>
      <c r="Z2" s="4" t="s">
        <v>30</v>
      </c>
      <c r="AA2" s="4" t="s">
        <v>43</v>
      </c>
      <c r="AB2" s="4" t="s">
        <v>44</v>
      </c>
      <c r="AC2" s="4" t="s">
        <v>45</v>
      </c>
      <c r="AD2" s="4" t="s">
        <v>36</v>
      </c>
      <c r="AE2" s="4" t="s">
        <v>37</v>
      </c>
      <c r="AF2" s="4" t="s">
        <v>38</v>
      </c>
      <c r="AG2" s="4" t="s">
        <v>46</v>
      </c>
      <c r="AH2" s="4" t="s">
        <v>47</v>
      </c>
      <c r="AI2" s="4" t="s">
        <v>34</v>
      </c>
      <c r="AJ2" s="4" t="s">
        <v>31</v>
      </c>
      <c r="AZ2" t="s">
        <v>182</v>
      </c>
    </row>
    <row r="3" spans="1:52" x14ac:dyDescent="0.25">
      <c r="A3" t="s">
        <v>183</v>
      </c>
      <c r="B3" t="s">
        <v>197</v>
      </c>
      <c r="C3" t="s">
        <v>196</v>
      </c>
      <c r="D3" s="7">
        <v>26.8</v>
      </c>
      <c r="E3">
        <v>31.09</v>
      </c>
      <c r="F3">
        <v>29.72</v>
      </c>
      <c r="G3" s="9">
        <f>All!AD51</f>
        <v>22.469178165602401</v>
      </c>
      <c r="H3">
        <v>4.29</v>
      </c>
      <c r="I3">
        <v>2.92</v>
      </c>
      <c r="J3" s="17">
        <f>ABS($D3-E3)^2</f>
        <v>18.404099999999993</v>
      </c>
      <c r="K3" s="17">
        <f t="shared" ref="K3:K9" si="0">ABS($D3-G3)^2</f>
        <v>18.756017761294995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4</v>
      </c>
      <c r="AD3">
        <v>0</v>
      </c>
      <c r="AE3">
        <v>0</v>
      </c>
      <c r="AF3">
        <v>0</v>
      </c>
      <c r="AG3">
        <v>0</v>
      </c>
      <c r="AH3">
        <v>0</v>
      </c>
      <c r="AI3">
        <v>0.109375</v>
      </c>
      <c r="AJ3">
        <v>0.08</v>
      </c>
      <c r="AZ3" t="s">
        <v>184</v>
      </c>
    </row>
    <row r="4" spans="1:52" x14ac:dyDescent="0.25">
      <c r="A4" t="s">
        <v>185</v>
      </c>
      <c r="B4" t="s">
        <v>199</v>
      </c>
      <c r="C4" t="s">
        <v>198</v>
      </c>
      <c r="D4" s="7">
        <v>8.3000000000000007</v>
      </c>
      <c r="E4">
        <v>4</v>
      </c>
      <c r="F4">
        <v>4.41</v>
      </c>
      <c r="G4" s="9">
        <f>All!AD52</f>
        <v>8.4507507973877907</v>
      </c>
      <c r="H4">
        <v>4.3</v>
      </c>
      <c r="I4">
        <v>3.89</v>
      </c>
      <c r="J4" s="17">
        <f t="shared" ref="J4:J9" si="1">ABS($D4-E4)^2</f>
        <v>18.490000000000006</v>
      </c>
      <c r="K4" s="17">
        <f t="shared" si="0"/>
        <v>2.27258029130545E-2</v>
      </c>
      <c r="L4">
        <v>5</v>
      </c>
      <c r="M4">
        <v>2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0.13494809699999999</v>
      </c>
      <c r="AJ4">
        <v>0.14532871999999999</v>
      </c>
      <c r="AZ4" t="s">
        <v>186</v>
      </c>
    </row>
    <row r="5" spans="1:52" x14ac:dyDescent="0.25">
      <c r="A5" t="s">
        <v>187</v>
      </c>
      <c r="B5" t="s">
        <v>197</v>
      </c>
      <c r="C5" t="s">
        <v>200</v>
      </c>
      <c r="D5" s="7">
        <v>20.5</v>
      </c>
      <c r="E5">
        <v>22.4</v>
      </c>
      <c r="F5">
        <v>20.53</v>
      </c>
      <c r="G5" s="9">
        <f>All!AD53</f>
        <v>20.713343610905699</v>
      </c>
      <c r="H5">
        <v>1.9</v>
      </c>
      <c r="I5">
        <v>0.03</v>
      </c>
      <c r="J5" s="17">
        <f t="shared" si="1"/>
        <v>3.6099999999999945</v>
      </c>
      <c r="K5" s="17">
        <f t="shared" si="0"/>
        <v>4.5515496314282471E-2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0.16666666699999999</v>
      </c>
      <c r="AJ5">
        <v>0.16666666699999999</v>
      </c>
    </row>
    <row r="6" spans="1:52" x14ac:dyDescent="0.25">
      <c r="A6" t="s">
        <v>188</v>
      </c>
      <c r="B6" t="s">
        <v>199</v>
      </c>
      <c r="C6" t="s">
        <v>192</v>
      </c>
      <c r="D6" s="7">
        <v>25.5</v>
      </c>
      <c r="E6">
        <v>6.72</v>
      </c>
      <c r="F6">
        <v>17.98</v>
      </c>
      <c r="G6" s="9">
        <f>All!AD54</f>
        <v>51.128918803087601</v>
      </c>
      <c r="H6">
        <v>18.78</v>
      </c>
      <c r="I6">
        <v>7.52</v>
      </c>
      <c r="J6" s="17">
        <f t="shared" si="1"/>
        <v>352.68840000000006</v>
      </c>
      <c r="K6" s="17">
        <f t="shared" si="0"/>
        <v>656.84147901525716</v>
      </c>
      <c r="L6" s="8">
        <v>15</v>
      </c>
      <c r="M6" s="8">
        <v>6</v>
      </c>
      <c r="N6" s="8">
        <v>0</v>
      </c>
      <c r="O6" s="8">
        <v>2</v>
      </c>
      <c r="P6" s="8">
        <v>0</v>
      </c>
      <c r="Q6" s="8">
        <v>0</v>
      </c>
      <c r="R6" s="8">
        <v>0</v>
      </c>
      <c r="S6" s="8">
        <v>3</v>
      </c>
      <c r="T6" s="8">
        <v>0</v>
      </c>
      <c r="U6" s="8">
        <v>0</v>
      </c>
      <c r="V6" s="8">
        <v>0</v>
      </c>
      <c r="W6" s="8">
        <v>0</v>
      </c>
      <c r="X6" s="8">
        <v>1</v>
      </c>
      <c r="Y6" s="8">
        <v>0</v>
      </c>
      <c r="Z6" s="8">
        <v>7</v>
      </c>
      <c r="AA6" s="8">
        <v>0</v>
      </c>
      <c r="AB6" s="8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0.5609130859375</v>
      </c>
      <c r="AJ6">
        <v>0.59371900826446289</v>
      </c>
    </row>
    <row r="7" spans="1:52" x14ac:dyDescent="0.25">
      <c r="A7" t="s">
        <v>189</v>
      </c>
      <c r="B7" t="s">
        <v>199</v>
      </c>
      <c r="C7" t="s">
        <v>193</v>
      </c>
      <c r="D7" s="7">
        <v>60.4</v>
      </c>
      <c r="E7">
        <v>57</v>
      </c>
      <c r="F7">
        <v>57.76</v>
      </c>
      <c r="G7" s="9">
        <f>All!AD55</f>
        <v>234.396979128277</v>
      </c>
      <c r="H7">
        <v>3.4</v>
      </c>
      <c r="I7">
        <v>2.64</v>
      </c>
      <c r="J7" s="17">
        <f t="shared" si="1"/>
        <v>11.55999999999999</v>
      </c>
      <c r="K7" s="17">
        <f t="shared" si="0"/>
        <v>30274.948745766058</v>
      </c>
      <c r="L7" s="8">
        <v>0</v>
      </c>
      <c r="M7" s="8">
        <v>0</v>
      </c>
      <c r="N7" s="8">
        <v>0</v>
      </c>
      <c r="O7" s="8">
        <v>2</v>
      </c>
      <c r="P7" s="8">
        <v>0</v>
      </c>
      <c r="Q7" s="8">
        <v>0</v>
      </c>
      <c r="R7" s="8">
        <v>0</v>
      </c>
      <c r="S7" s="8">
        <v>3</v>
      </c>
      <c r="T7" s="8">
        <v>0</v>
      </c>
      <c r="U7" s="8">
        <v>0</v>
      </c>
      <c r="V7" s="8">
        <v>0</v>
      </c>
      <c r="W7" s="8">
        <v>0</v>
      </c>
      <c r="X7" s="8">
        <v>1</v>
      </c>
      <c r="Y7" s="8">
        <v>0</v>
      </c>
      <c r="Z7" s="8">
        <v>0</v>
      </c>
      <c r="AA7" s="8">
        <v>0</v>
      </c>
      <c r="AB7" s="8">
        <v>5</v>
      </c>
      <c r="AC7">
        <v>7</v>
      </c>
      <c r="AD7">
        <v>0</v>
      </c>
      <c r="AE7">
        <v>0</v>
      </c>
      <c r="AF7">
        <v>0</v>
      </c>
      <c r="AG7">
        <v>0</v>
      </c>
      <c r="AH7">
        <v>0</v>
      </c>
      <c r="AI7">
        <v>0.46961805555555503</v>
      </c>
      <c r="AJ7">
        <v>0.56625000000000003</v>
      </c>
    </row>
    <row r="8" spans="1:52" x14ac:dyDescent="0.25">
      <c r="A8" t="s">
        <v>190</v>
      </c>
      <c r="B8" t="s">
        <v>199</v>
      </c>
      <c r="C8" t="s">
        <v>194</v>
      </c>
      <c r="D8" s="7">
        <v>22.3</v>
      </c>
      <c r="E8">
        <v>9.99</v>
      </c>
      <c r="F8">
        <v>17.57</v>
      </c>
      <c r="G8" s="9">
        <f>All!AD56</f>
        <v>49.644760161345502</v>
      </c>
      <c r="H8">
        <v>12.31</v>
      </c>
      <c r="I8">
        <v>4.7300000000000004</v>
      </c>
      <c r="J8" s="17">
        <f t="shared" si="1"/>
        <v>151.5361</v>
      </c>
      <c r="K8" s="17">
        <f t="shared" si="0"/>
        <v>747.73590828150805</v>
      </c>
      <c r="L8" s="8">
        <v>15</v>
      </c>
      <c r="M8" s="8">
        <v>6</v>
      </c>
      <c r="N8" s="8">
        <v>0</v>
      </c>
      <c r="O8" s="8">
        <v>3</v>
      </c>
      <c r="P8" s="8">
        <v>0</v>
      </c>
      <c r="Q8" s="8">
        <v>0</v>
      </c>
      <c r="R8" s="8">
        <v>0</v>
      </c>
      <c r="S8" s="8">
        <v>3</v>
      </c>
      <c r="T8" s="8">
        <v>0</v>
      </c>
      <c r="U8" s="8">
        <v>0</v>
      </c>
      <c r="V8" s="8">
        <v>0</v>
      </c>
      <c r="W8" s="8">
        <v>0</v>
      </c>
      <c r="X8" s="8">
        <v>1</v>
      </c>
      <c r="Y8" s="8">
        <v>0</v>
      </c>
      <c r="Z8" s="8">
        <v>6</v>
      </c>
      <c r="AA8" s="8">
        <v>0</v>
      </c>
      <c r="AB8" s="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0.52606310013717394</v>
      </c>
      <c r="AJ8">
        <v>0.59464450600184682</v>
      </c>
    </row>
    <row r="9" spans="1:52" x14ac:dyDescent="0.25">
      <c r="A9" t="s">
        <v>191</v>
      </c>
      <c r="B9" t="s">
        <v>199</v>
      </c>
      <c r="C9" t="s">
        <v>195</v>
      </c>
      <c r="D9" s="7">
        <v>59.8</v>
      </c>
      <c r="E9">
        <v>51.61</v>
      </c>
      <c r="F9">
        <v>54.48</v>
      </c>
      <c r="G9" s="9">
        <f>All!AD57</f>
        <v>244.591557456591</v>
      </c>
      <c r="H9">
        <v>8.19</v>
      </c>
      <c r="I9">
        <v>5.32</v>
      </c>
      <c r="J9" s="17">
        <f t="shared" si="1"/>
        <v>67.076099999999968</v>
      </c>
      <c r="K9" s="17">
        <f t="shared" si="0"/>
        <v>34147.919707232584</v>
      </c>
      <c r="L9" s="8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 s="8">
        <v>0</v>
      </c>
      <c r="S9" s="8">
        <v>3</v>
      </c>
      <c r="T9" s="8">
        <v>0</v>
      </c>
      <c r="U9" s="8">
        <v>0</v>
      </c>
      <c r="V9" s="8">
        <v>0</v>
      </c>
      <c r="W9" s="8">
        <v>0</v>
      </c>
      <c r="X9" s="8">
        <v>1</v>
      </c>
      <c r="Y9" s="8">
        <v>0</v>
      </c>
      <c r="Z9" s="8">
        <v>0</v>
      </c>
      <c r="AA9" s="8">
        <v>0</v>
      </c>
      <c r="AB9" s="8">
        <v>6</v>
      </c>
      <c r="AC9">
        <v>6</v>
      </c>
      <c r="AD9">
        <v>0</v>
      </c>
      <c r="AE9">
        <v>0</v>
      </c>
      <c r="AF9">
        <v>0</v>
      </c>
      <c r="AG9">
        <v>0</v>
      </c>
      <c r="AH9">
        <v>0</v>
      </c>
      <c r="AI9">
        <v>0.46961805555555503</v>
      </c>
      <c r="AJ9">
        <v>0.56802721088435371</v>
      </c>
    </row>
    <row r="10" spans="1:52" x14ac:dyDescent="0.25">
      <c r="A10" s="4"/>
      <c r="B10" s="4"/>
      <c r="C10" s="4"/>
      <c r="D10" s="4"/>
      <c r="E10" s="4"/>
      <c r="F10" s="4"/>
      <c r="G10" s="4"/>
      <c r="H10" s="4"/>
      <c r="I10" s="4" t="s">
        <v>246</v>
      </c>
      <c r="J10" s="10">
        <f>SQRT(SUM(J3:J9)/COUNT(J3:J9))</f>
        <v>9.4367420225414662</v>
      </c>
      <c r="K10" s="10">
        <f>SQRT(SUM(K3:K9)/COUNT(K3:K9))</f>
        <v>96.987679703113344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52" x14ac:dyDescent="0.25">
      <c r="K11" s="25">
        <v>13.5</v>
      </c>
    </row>
    <row r="12" spans="1:52" x14ac:dyDescent="0.25">
      <c r="J12" s="3"/>
      <c r="K12" s="3">
        <v>36.996360463245225</v>
      </c>
    </row>
    <row r="13" spans="1:52" x14ac:dyDescent="0.25">
      <c r="J13" s="3"/>
      <c r="K13" s="3">
        <v>51.09</v>
      </c>
    </row>
    <row r="14" spans="1:52" x14ac:dyDescent="0.25">
      <c r="J14" s="3"/>
      <c r="K14" s="3">
        <v>59.45</v>
      </c>
    </row>
    <row r="15" spans="1:52" x14ac:dyDescent="0.25">
      <c r="J15" s="3"/>
      <c r="K15" s="3">
        <v>34.520000000000003</v>
      </c>
    </row>
    <row r="16" spans="1:52" x14ac:dyDescent="0.25">
      <c r="J16" s="3"/>
      <c r="K16" s="3">
        <v>80.63</v>
      </c>
    </row>
    <row r="17" spans="10:11" x14ac:dyDescent="0.25">
      <c r="J17" s="3"/>
      <c r="K17" s="3">
        <v>28.95</v>
      </c>
    </row>
    <row r="18" spans="10:11" x14ac:dyDescent="0.25">
      <c r="J18" s="3"/>
      <c r="K18" s="3"/>
    </row>
    <row r="19" spans="10:11" x14ac:dyDescent="0.25">
      <c r="J19" s="3"/>
      <c r="K19" s="3"/>
    </row>
    <row r="20" spans="10:11" x14ac:dyDescent="0.25">
      <c r="J20" s="3"/>
      <c r="K20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61EC-013F-4956-B56C-31D567D2724E}">
  <dimension ref="A1:AI26"/>
  <sheetViews>
    <sheetView workbookViewId="0">
      <selection activeCell="J19" sqref="J19"/>
    </sheetView>
  </sheetViews>
  <sheetFormatPr baseColWidth="10" defaultRowHeight="15" x14ac:dyDescent="0.25"/>
  <cols>
    <col min="8" max="8" width="15.42578125" bestFit="1" customWidth="1"/>
    <col min="9" max="9" width="12.85546875" bestFit="1" customWidth="1"/>
  </cols>
  <sheetData>
    <row r="1" spans="1:35" x14ac:dyDescent="0.25">
      <c r="A1" s="4" t="s">
        <v>205</v>
      </c>
      <c r="B1" s="4" t="s">
        <v>150</v>
      </c>
      <c r="C1" s="4" t="s">
        <v>204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s="4" t="s">
        <v>157</v>
      </c>
      <c r="K1" s="4" t="s">
        <v>21</v>
      </c>
      <c r="L1" s="4" t="s">
        <v>22</v>
      </c>
      <c r="M1" s="4" t="s">
        <v>35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39</v>
      </c>
      <c r="T1" s="4" t="s">
        <v>40</v>
      </c>
      <c r="U1" s="4" t="s">
        <v>28</v>
      </c>
      <c r="V1" s="4" t="s">
        <v>29</v>
      </c>
      <c r="W1" s="4" t="s">
        <v>41</v>
      </c>
      <c r="X1" s="4" t="s">
        <v>42</v>
      </c>
      <c r="Y1" s="4" t="s">
        <v>30</v>
      </c>
      <c r="Z1" s="4" t="s">
        <v>43</v>
      </c>
      <c r="AA1" s="4" t="s">
        <v>44</v>
      </c>
      <c r="AB1" s="4" t="s">
        <v>45</v>
      </c>
      <c r="AC1" s="4" t="s">
        <v>36</v>
      </c>
      <c r="AD1" s="4" t="s">
        <v>37</v>
      </c>
      <c r="AE1" s="4" t="s">
        <v>38</v>
      </c>
      <c r="AF1" s="4" t="s">
        <v>46</v>
      </c>
      <c r="AG1" s="4" t="s">
        <v>47</v>
      </c>
      <c r="AH1" s="4" t="s">
        <v>34</v>
      </c>
      <c r="AI1" s="4" t="s">
        <v>31</v>
      </c>
    </row>
    <row r="2" spans="1:35" x14ac:dyDescent="0.25">
      <c r="A2" s="20" t="s">
        <v>213</v>
      </c>
      <c r="B2" s="16" t="s">
        <v>199</v>
      </c>
      <c r="C2" s="20" t="s">
        <v>212</v>
      </c>
      <c r="D2" s="22">
        <v>43</v>
      </c>
      <c r="E2" s="16">
        <v>47.98</v>
      </c>
      <c r="F2" s="16">
        <v>57.09</v>
      </c>
      <c r="G2" s="12">
        <f>All!AD58</f>
        <v>39.247072785728598</v>
      </c>
      <c r="H2" s="18">
        <f>ABS($D2-E2)^2</f>
        <v>24.800399999999968</v>
      </c>
      <c r="I2" s="18">
        <f t="shared" ref="I2:J17" si="0">ABS($D2-F2)^2</f>
        <v>198.52810000000011</v>
      </c>
      <c r="J2" s="18">
        <f t="shared" si="0"/>
        <v>14.084462675618907</v>
      </c>
      <c r="K2">
        <v>0</v>
      </c>
      <c r="L2">
        <v>2</v>
      </c>
      <c r="M2">
        <v>0</v>
      </c>
      <c r="N2">
        <v>2</v>
      </c>
      <c r="O2">
        <v>12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0.606139438085327</v>
      </c>
      <c r="AI2">
        <v>0.62287334593572774</v>
      </c>
    </row>
    <row r="3" spans="1:35" x14ac:dyDescent="0.25">
      <c r="A3" s="20" t="s">
        <v>215</v>
      </c>
      <c r="B3" s="16" t="s">
        <v>199</v>
      </c>
      <c r="C3" s="20" t="s">
        <v>214</v>
      </c>
      <c r="D3" s="22">
        <v>58.6</v>
      </c>
      <c r="E3" s="16">
        <v>62.4</v>
      </c>
      <c r="F3" s="16">
        <v>74.88</v>
      </c>
      <c r="G3" s="12">
        <f>All!AD59</f>
        <v>60.084272729782597</v>
      </c>
      <c r="H3" s="18">
        <f t="shared" ref="H3:H17" si="1">ABS($D3-E3)^2</f>
        <v>14.439999999999978</v>
      </c>
      <c r="I3" s="18">
        <f t="shared" si="0"/>
        <v>265.0383999999998</v>
      </c>
      <c r="J3" s="18">
        <f t="shared" si="0"/>
        <v>2.203065536376279</v>
      </c>
      <c r="K3">
        <v>0</v>
      </c>
      <c r="L3">
        <v>1</v>
      </c>
      <c r="M3">
        <v>0</v>
      </c>
      <c r="N3">
        <v>2</v>
      </c>
      <c r="O3">
        <v>14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0.61673553719008201</v>
      </c>
      <c r="AI3">
        <v>0.60433884297520657</v>
      </c>
    </row>
    <row r="4" spans="1:35" x14ac:dyDescent="0.25">
      <c r="A4" s="20" t="s">
        <v>217</v>
      </c>
      <c r="B4" s="16" t="s">
        <v>199</v>
      </c>
      <c r="C4" s="20" t="s">
        <v>216</v>
      </c>
      <c r="D4" s="22">
        <v>37.4</v>
      </c>
      <c r="E4" s="16">
        <v>42.14</v>
      </c>
      <c r="F4" s="16">
        <v>41.74</v>
      </c>
      <c r="G4" s="12">
        <f>All!AD60</f>
        <v>36.635224612286301</v>
      </c>
      <c r="H4" s="18">
        <f t="shared" si="1"/>
        <v>22.467600000000019</v>
      </c>
      <c r="I4" s="18">
        <f t="shared" si="0"/>
        <v>18.835600000000028</v>
      </c>
      <c r="J4" s="18">
        <f t="shared" si="0"/>
        <v>0.58488139365263681</v>
      </c>
      <c r="K4">
        <v>0</v>
      </c>
      <c r="L4">
        <v>1</v>
      </c>
      <c r="M4">
        <v>0</v>
      </c>
      <c r="N4">
        <v>2</v>
      </c>
      <c r="O4">
        <v>13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0.62287334593572696</v>
      </c>
      <c r="AI4">
        <v>0.62476370510396972</v>
      </c>
    </row>
    <row r="5" spans="1:35" x14ac:dyDescent="0.25">
      <c r="A5" s="20" t="s">
        <v>219</v>
      </c>
      <c r="B5" s="16" t="s">
        <v>199</v>
      </c>
      <c r="C5" s="21" t="s">
        <v>218</v>
      </c>
      <c r="D5" s="22">
        <v>29.6</v>
      </c>
      <c r="E5" s="16">
        <v>27.85</v>
      </c>
      <c r="F5" s="16">
        <v>40.72</v>
      </c>
      <c r="G5" s="12">
        <f>All!AD61</f>
        <v>36.689641973677297</v>
      </c>
      <c r="H5" s="18">
        <f t="shared" si="1"/>
        <v>3.0625</v>
      </c>
      <c r="I5" s="18">
        <f t="shared" si="0"/>
        <v>123.65439999999994</v>
      </c>
      <c r="J5" s="18">
        <f t="shared" si="0"/>
        <v>50.263023314926897</v>
      </c>
      <c r="K5">
        <v>0</v>
      </c>
      <c r="L5">
        <v>2</v>
      </c>
      <c r="M5">
        <v>0</v>
      </c>
      <c r="N5">
        <v>2</v>
      </c>
      <c r="O5">
        <v>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0.57270233196159104</v>
      </c>
      <c r="AI5">
        <v>0.58864265927977821</v>
      </c>
    </row>
    <row r="6" spans="1:35" x14ac:dyDescent="0.25">
      <c r="A6" s="20" t="s">
        <v>221</v>
      </c>
      <c r="B6" s="16" t="s">
        <v>199</v>
      </c>
      <c r="C6" s="20" t="s">
        <v>220</v>
      </c>
      <c r="D6" s="22">
        <v>38.299999999999997</v>
      </c>
      <c r="E6" s="16">
        <v>52.17</v>
      </c>
      <c r="F6" s="16">
        <v>46.44</v>
      </c>
      <c r="G6" s="12">
        <f>All!AD62</f>
        <v>47.549142915104902</v>
      </c>
      <c r="H6" s="18">
        <f t="shared" si="1"/>
        <v>192.37690000000012</v>
      </c>
      <c r="I6" s="18">
        <f t="shared" si="0"/>
        <v>66.259600000000006</v>
      </c>
      <c r="J6" s="18">
        <f t="shared" si="0"/>
        <v>85.546644664035256</v>
      </c>
      <c r="K6">
        <v>0</v>
      </c>
      <c r="L6">
        <v>1</v>
      </c>
      <c r="M6">
        <v>0</v>
      </c>
      <c r="N6">
        <v>1</v>
      </c>
      <c r="O6">
        <v>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0.52295918367346905</v>
      </c>
      <c r="AI6">
        <v>0.52806122448979576</v>
      </c>
    </row>
    <row r="7" spans="1:35" x14ac:dyDescent="0.25">
      <c r="A7" s="20" t="s">
        <v>223</v>
      </c>
      <c r="B7" s="16" t="s">
        <v>77</v>
      </c>
      <c r="C7" s="20" t="s">
        <v>222</v>
      </c>
      <c r="D7" s="22">
        <v>90</v>
      </c>
      <c r="E7" s="16">
        <v>84.4</v>
      </c>
      <c r="F7" s="16">
        <v>95.05</v>
      </c>
      <c r="G7" s="12">
        <f>All!AD63</f>
        <v>82.031330212711893</v>
      </c>
      <c r="H7" s="18">
        <f t="shared" si="1"/>
        <v>31.359999999999935</v>
      </c>
      <c r="I7" s="18">
        <f t="shared" si="0"/>
        <v>25.502499999999973</v>
      </c>
      <c r="J7" s="18">
        <f t="shared" si="0"/>
        <v>63.499698178838287</v>
      </c>
      <c r="K7">
        <v>0</v>
      </c>
      <c r="L7">
        <v>0</v>
      </c>
      <c r="M7">
        <v>0</v>
      </c>
      <c r="N7">
        <v>2</v>
      </c>
      <c r="O7">
        <v>17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0.61533888228299605</v>
      </c>
      <c r="AI7">
        <v>0.61673553719008267</v>
      </c>
    </row>
    <row r="8" spans="1:35" x14ac:dyDescent="0.25">
      <c r="A8" s="20" t="s">
        <v>225</v>
      </c>
      <c r="B8" s="16" t="s">
        <v>77</v>
      </c>
      <c r="C8" s="20" t="s">
        <v>224</v>
      </c>
      <c r="D8" s="22">
        <v>84</v>
      </c>
      <c r="E8" s="16">
        <v>69.040000000000006</v>
      </c>
      <c r="F8" s="16">
        <v>69.11</v>
      </c>
      <c r="G8" s="12">
        <f>All!AD64</f>
        <v>80.295116821763898</v>
      </c>
      <c r="H8" s="18">
        <f t="shared" si="1"/>
        <v>223.80159999999981</v>
      </c>
      <c r="I8" s="18">
        <f t="shared" si="0"/>
        <v>221.71210000000002</v>
      </c>
      <c r="J8" s="18">
        <f t="shared" si="0"/>
        <v>13.726159364376841</v>
      </c>
      <c r="K8">
        <v>0</v>
      </c>
      <c r="L8">
        <v>0</v>
      </c>
      <c r="M8">
        <v>0</v>
      </c>
      <c r="N8">
        <v>2</v>
      </c>
      <c r="O8">
        <v>17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0.59829867674858195</v>
      </c>
      <c r="AI8">
        <v>0.60433884297520668</v>
      </c>
    </row>
    <row r="9" spans="1:35" x14ac:dyDescent="0.25">
      <c r="A9" s="20" t="s">
        <v>227</v>
      </c>
      <c r="B9" s="16" t="s">
        <v>77</v>
      </c>
      <c r="C9" s="20" t="s">
        <v>226</v>
      </c>
      <c r="D9" s="22">
        <v>71</v>
      </c>
      <c r="E9" s="16">
        <v>81.94</v>
      </c>
      <c r="F9" s="16">
        <v>77.77</v>
      </c>
      <c r="G9" s="12">
        <f>All!AD65</f>
        <v>83.214052622785601</v>
      </c>
      <c r="H9" s="18">
        <f t="shared" si="1"/>
        <v>119.68359999999996</v>
      </c>
      <c r="I9" s="18">
        <f t="shared" si="0"/>
        <v>45.832899999999945</v>
      </c>
      <c r="J9" s="18">
        <f t="shared" si="0"/>
        <v>149.18308147217584</v>
      </c>
      <c r="K9">
        <v>0</v>
      </c>
      <c r="L9">
        <v>0</v>
      </c>
      <c r="M9">
        <v>0</v>
      </c>
      <c r="N9">
        <v>2</v>
      </c>
      <c r="O9">
        <v>19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0.62239583333333304</v>
      </c>
      <c r="AI9">
        <v>0.62239583333333326</v>
      </c>
    </row>
    <row r="10" spans="1:35" x14ac:dyDescent="0.25">
      <c r="A10" s="20" t="s">
        <v>229</v>
      </c>
      <c r="B10" s="16" t="s">
        <v>77</v>
      </c>
      <c r="C10" s="20" t="s">
        <v>228</v>
      </c>
      <c r="D10" s="22">
        <v>49</v>
      </c>
      <c r="E10" s="16">
        <v>48.54</v>
      </c>
      <c r="F10" s="16">
        <v>50.59</v>
      </c>
      <c r="G10" s="12">
        <f>All!AD66</f>
        <v>54.261955958250603</v>
      </c>
      <c r="H10" s="18">
        <f t="shared" si="1"/>
        <v>0.21160000000000079</v>
      </c>
      <c r="I10" s="18">
        <f t="shared" si="0"/>
        <v>2.5281000000000109</v>
      </c>
      <c r="J10" s="18">
        <f t="shared" si="0"/>
        <v>27.688180506569019</v>
      </c>
      <c r="K10">
        <v>0</v>
      </c>
      <c r="L10">
        <v>0</v>
      </c>
      <c r="M10">
        <v>0</v>
      </c>
      <c r="N10">
        <v>2</v>
      </c>
      <c r="O10">
        <v>10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0.54444444444444395</v>
      </c>
      <c r="AI10">
        <v>0.5444444444444444</v>
      </c>
    </row>
    <row r="11" spans="1:35" x14ac:dyDescent="0.25">
      <c r="A11" s="20" t="s">
        <v>231</v>
      </c>
      <c r="B11" s="16" t="s">
        <v>199</v>
      </c>
      <c r="C11" s="20" t="s">
        <v>230</v>
      </c>
      <c r="D11" s="22">
        <v>46</v>
      </c>
      <c r="E11" s="16">
        <v>50.99</v>
      </c>
      <c r="F11" s="16">
        <v>53.44</v>
      </c>
      <c r="G11" s="12">
        <f>All!AD67</f>
        <v>47.275844601306503</v>
      </c>
      <c r="H11" s="18">
        <f t="shared" si="1"/>
        <v>24.90010000000002</v>
      </c>
      <c r="I11" s="18">
        <f t="shared" si="0"/>
        <v>55.353599999999965</v>
      </c>
      <c r="J11" s="18">
        <f t="shared" si="0"/>
        <v>1.6277794466829485</v>
      </c>
      <c r="K11">
        <v>0</v>
      </c>
      <c r="L11">
        <v>1</v>
      </c>
      <c r="M11">
        <v>0</v>
      </c>
      <c r="N11">
        <v>1</v>
      </c>
      <c r="O11">
        <v>13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0.54783950617283905</v>
      </c>
      <c r="AI11">
        <v>0.57266435986159159</v>
      </c>
    </row>
    <row r="12" spans="1:35" x14ac:dyDescent="0.25">
      <c r="A12" s="20" t="s">
        <v>233</v>
      </c>
      <c r="B12" s="16" t="s">
        <v>77</v>
      </c>
      <c r="C12" s="20" t="s">
        <v>232</v>
      </c>
      <c r="D12" s="22">
        <v>28.2</v>
      </c>
      <c r="E12" s="16">
        <v>32.36</v>
      </c>
      <c r="F12" s="16">
        <v>32.74</v>
      </c>
      <c r="G12" s="12">
        <f>All!AD68</f>
        <v>35.866321364917198</v>
      </c>
      <c r="H12" s="18">
        <f t="shared" si="1"/>
        <v>17.305600000000002</v>
      </c>
      <c r="I12" s="18">
        <f t="shared" si="0"/>
        <v>20.611600000000024</v>
      </c>
      <c r="J12" s="18">
        <f t="shared" si="0"/>
        <v>58.772483270185901</v>
      </c>
      <c r="K12">
        <v>0</v>
      </c>
      <c r="L12">
        <v>0</v>
      </c>
      <c r="M12">
        <v>0</v>
      </c>
      <c r="N12">
        <v>2</v>
      </c>
      <c r="O12">
        <v>7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0.48958333333333298</v>
      </c>
      <c r="AI12">
        <v>0.49652777777777773</v>
      </c>
    </row>
    <row r="13" spans="1:35" x14ac:dyDescent="0.25">
      <c r="A13" s="20" t="s">
        <v>235</v>
      </c>
      <c r="B13" s="16" t="s">
        <v>132</v>
      </c>
      <c r="C13" s="20" t="s">
        <v>234</v>
      </c>
      <c r="D13" s="22">
        <v>38.799999999999997</v>
      </c>
      <c r="E13" s="16">
        <v>24.96</v>
      </c>
      <c r="F13" s="16">
        <v>22.38</v>
      </c>
      <c r="G13" s="12">
        <f>All!AD69</f>
        <v>37.306856092341299</v>
      </c>
      <c r="H13" s="18">
        <f t="shared" si="1"/>
        <v>191.54559999999989</v>
      </c>
      <c r="I13" s="18">
        <f t="shared" si="0"/>
        <v>269.61639999999994</v>
      </c>
      <c r="J13" s="18">
        <f t="shared" si="0"/>
        <v>2.2294787289782874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</v>
      </c>
      <c r="AB13">
        <v>10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0.41176470588235298</v>
      </c>
      <c r="AI13">
        <v>0.375</v>
      </c>
    </row>
    <row r="14" spans="1:35" x14ac:dyDescent="0.25">
      <c r="A14" s="20" t="s">
        <v>237</v>
      </c>
      <c r="B14" s="16" t="s">
        <v>77</v>
      </c>
      <c r="C14" s="20" t="s">
        <v>236</v>
      </c>
      <c r="D14" s="22">
        <v>71</v>
      </c>
      <c r="E14" s="16">
        <v>60.38</v>
      </c>
      <c r="F14" s="16">
        <v>65.03</v>
      </c>
      <c r="G14" s="12">
        <f>All!AD70</f>
        <v>66.002876815181594</v>
      </c>
      <c r="H14" s="18">
        <f t="shared" si="1"/>
        <v>112.78439999999995</v>
      </c>
      <c r="I14" s="18">
        <f t="shared" si="0"/>
        <v>35.640899999999988</v>
      </c>
      <c r="J14" s="18">
        <f t="shared" si="0"/>
        <v>24.97124012424965</v>
      </c>
      <c r="K14">
        <v>0</v>
      </c>
      <c r="L14">
        <v>0</v>
      </c>
      <c r="M14">
        <v>0</v>
      </c>
      <c r="N14">
        <v>2</v>
      </c>
      <c r="O14">
        <v>12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0.55882352941176405</v>
      </c>
      <c r="AI14">
        <v>0.56228373702422141</v>
      </c>
    </row>
    <row r="15" spans="1:35" x14ac:dyDescent="0.25">
      <c r="A15" s="20" t="s">
        <v>239</v>
      </c>
      <c r="B15" s="16" t="s">
        <v>77</v>
      </c>
      <c r="C15" s="20" t="s">
        <v>238</v>
      </c>
      <c r="D15" s="22">
        <v>71</v>
      </c>
      <c r="E15" s="16">
        <v>68.900000000000006</v>
      </c>
      <c r="F15" s="16">
        <v>73.22</v>
      </c>
      <c r="G15" s="12">
        <f>All!AD71</f>
        <v>73.891978379455097</v>
      </c>
      <c r="H15" s="18">
        <f t="shared" si="1"/>
        <v>4.4099999999999762</v>
      </c>
      <c r="I15" s="18">
        <f t="shared" si="0"/>
        <v>4.9283999999999946</v>
      </c>
      <c r="J15" s="18">
        <f t="shared" si="0"/>
        <v>8.3635389472357264</v>
      </c>
      <c r="K15">
        <v>0</v>
      </c>
      <c r="L15">
        <v>0</v>
      </c>
      <c r="M15">
        <v>0</v>
      </c>
      <c r="N15">
        <v>2</v>
      </c>
      <c r="O15">
        <v>14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0.58587257617728505</v>
      </c>
      <c r="AI15">
        <v>0.58310249307479234</v>
      </c>
    </row>
    <row r="16" spans="1:35" x14ac:dyDescent="0.25">
      <c r="A16" s="20" t="s">
        <v>241</v>
      </c>
      <c r="B16" s="16" t="s">
        <v>199</v>
      </c>
      <c r="C16" s="20" t="s">
        <v>240</v>
      </c>
      <c r="D16" s="22">
        <v>72</v>
      </c>
      <c r="E16" s="16">
        <v>63.28</v>
      </c>
      <c r="F16" s="16">
        <v>71.239999999999995</v>
      </c>
      <c r="G16" s="12">
        <f>All!AD72</f>
        <v>63.427752321084299</v>
      </c>
      <c r="H16" s="18">
        <f t="shared" si="1"/>
        <v>76.038399999999982</v>
      </c>
      <c r="I16" s="18">
        <f t="shared" si="0"/>
        <v>0.57760000000000777</v>
      </c>
      <c r="J16" s="18">
        <f t="shared" si="0"/>
        <v>73.483430268675633</v>
      </c>
      <c r="K16">
        <v>0</v>
      </c>
      <c r="L16">
        <v>1</v>
      </c>
      <c r="M16">
        <v>0</v>
      </c>
      <c r="N16">
        <v>2</v>
      </c>
      <c r="O16">
        <v>16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0.60240000000000005</v>
      </c>
      <c r="AI16">
        <v>0.62413194444444442</v>
      </c>
    </row>
    <row r="17" spans="1:35" x14ac:dyDescent="0.25">
      <c r="A17" s="20" t="s">
        <v>243</v>
      </c>
      <c r="B17" s="16" t="s">
        <v>199</v>
      </c>
      <c r="C17" s="20" t="s">
        <v>242</v>
      </c>
      <c r="D17" s="22">
        <v>81</v>
      </c>
      <c r="E17" s="16">
        <v>78.650000000000006</v>
      </c>
      <c r="F17" s="16">
        <v>89.96</v>
      </c>
      <c r="G17" s="12">
        <f>All!AD73</f>
        <v>70.193228798802096</v>
      </c>
      <c r="H17" s="18">
        <f t="shared" si="1"/>
        <v>5.5224999999999733</v>
      </c>
      <c r="I17" s="18">
        <f t="shared" si="0"/>
        <v>80.281599999999884</v>
      </c>
      <c r="J17" s="18">
        <f>ABS($D17-G17)^2</f>
        <v>116.7863037950404</v>
      </c>
      <c r="K17">
        <v>0</v>
      </c>
      <c r="L17">
        <v>0</v>
      </c>
      <c r="M17">
        <v>0</v>
      </c>
      <c r="N17">
        <v>2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0.57899305555555503</v>
      </c>
      <c r="AI17">
        <v>0.57561728395061718</v>
      </c>
    </row>
    <row r="18" spans="1:35" x14ac:dyDescent="0.25">
      <c r="A18" s="20" t="s">
        <v>245</v>
      </c>
      <c r="B18" s="16" t="s">
        <v>249</v>
      </c>
      <c r="C18" s="20" t="s">
        <v>244</v>
      </c>
      <c r="D18" s="22">
        <v>120</v>
      </c>
      <c r="E18" s="16">
        <v>117.39</v>
      </c>
      <c r="F18" s="16">
        <v>116.36</v>
      </c>
      <c r="G18" s="12">
        <f>All!AD74</f>
        <v>76.422323939935595</v>
      </c>
      <c r="H18" s="18"/>
      <c r="I18" s="18"/>
      <c r="J18" s="18"/>
      <c r="K18">
        <v>0</v>
      </c>
      <c r="L18">
        <v>0</v>
      </c>
      <c r="M18">
        <v>0</v>
      </c>
      <c r="N18">
        <v>2</v>
      </c>
      <c r="O18">
        <v>6</v>
      </c>
      <c r="P18">
        <v>0</v>
      </c>
      <c r="Q18">
        <v>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0.468749999999999</v>
      </c>
      <c r="AI18">
        <v>0.48347107438016518</v>
      </c>
    </row>
    <row r="19" spans="1:35" x14ac:dyDescent="0.25">
      <c r="A19" s="4"/>
      <c r="B19" s="4"/>
      <c r="C19" s="4"/>
      <c r="D19" s="4"/>
      <c r="E19" s="4"/>
      <c r="F19" s="4"/>
      <c r="G19" s="4"/>
      <c r="H19" s="23">
        <f>SQRT(SUM(H2:H18)/COUNT(H2:H18))</f>
        <v>8.157476631900332</v>
      </c>
      <c r="I19" s="23">
        <f t="shared" ref="I19" si="2">SQRT(SUM(I2:I18)/COUNT(I2:I18))</f>
        <v>9.4700244191870997</v>
      </c>
      <c r="J19" s="23">
        <f>SQRT(SUM(J2:J18)/COUNT(J2:J18))</f>
        <v>6.5812871636539425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J20">
        <v>6.33</v>
      </c>
    </row>
    <row r="21" spans="1:35" x14ac:dyDescent="0.25">
      <c r="J21" s="3">
        <v>7.2508484867583185</v>
      </c>
    </row>
    <row r="22" spans="1:35" x14ac:dyDescent="0.25">
      <c r="J22">
        <v>6.48</v>
      </c>
    </row>
    <row r="23" spans="1:35" x14ac:dyDescent="0.25">
      <c r="J23">
        <v>6.36</v>
      </c>
    </row>
    <row r="24" spans="1:35" x14ac:dyDescent="0.25">
      <c r="J24">
        <v>6.35</v>
      </c>
    </row>
    <row r="25" spans="1:35" x14ac:dyDescent="0.25">
      <c r="J25">
        <v>6.77</v>
      </c>
    </row>
    <row r="26" spans="1:35" x14ac:dyDescent="0.25">
      <c r="J26" s="25">
        <v>6.25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FCAD-A440-4ACC-A202-5A9F3C933AFD}">
  <dimension ref="B1:E11"/>
  <sheetViews>
    <sheetView workbookViewId="0">
      <selection activeCell="D18" sqref="D18"/>
    </sheetView>
  </sheetViews>
  <sheetFormatPr baseColWidth="10" defaultRowHeight="15" x14ac:dyDescent="0.25"/>
  <cols>
    <col min="1" max="1" width="16.42578125" bestFit="1" customWidth="1"/>
    <col min="2" max="5" width="24.5703125" customWidth="1"/>
  </cols>
  <sheetData>
    <row r="1" spans="2:5" ht="23.25" customHeight="1" x14ac:dyDescent="0.25"/>
    <row r="7" spans="2:5" ht="29.25" customHeight="1" x14ac:dyDescent="0.25">
      <c r="B7" s="26" t="s">
        <v>258</v>
      </c>
      <c r="C7" s="26" t="s">
        <v>259</v>
      </c>
      <c r="D7" s="26" t="s">
        <v>260</v>
      </c>
      <c r="E7" s="26" t="s">
        <v>261</v>
      </c>
    </row>
    <row r="8" spans="2:5" ht="18" customHeight="1" x14ac:dyDescent="0.25">
      <c r="B8" s="27" t="s">
        <v>265</v>
      </c>
      <c r="C8" s="27" t="s">
        <v>262</v>
      </c>
      <c r="D8" s="28">
        <v>6.4811406675879653</v>
      </c>
      <c r="E8" s="27"/>
    </row>
    <row r="9" spans="2:5" ht="18" customHeight="1" x14ac:dyDescent="0.25">
      <c r="B9" s="27" t="s">
        <v>266</v>
      </c>
      <c r="C9" s="27" t="s">
        <v>262</v>
      </c>
      <c r="D9" s="28">
        <v>7.5595338298163552</v>
      </c>
      <c r="E9" s="27"/>
    </row>
    <row r="10" spans="2:5" ht="18" customHeight="1" x14ac:dyDescent="0.25">
      <c r="B10" s="27" t="s">
        <v>267</v>
      </c>
      <c r="C10" s="27" t="s">
        <v>263</v>
      </c>
      <c r="D10" s="28">
        <v>9.4367420225414662</v>
      </c>
      <c r="E10" s="27"/>
    </row>
    <row r="11" spans="2:5" ht="18" customHeight="1" x14ac:dyDescent="0.25">
      <c r="B11" s="27" t="s">
        <v>268</v>
      </c>
      <c r="C11" s="27" t="s">
        <v>264</v>
      </c>
      <c r="D11" s="28">
        <v>8.157476631900332</v>
      </c>
      <c r="E1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7321-EC65-4CA4-A3C5-79CD81013F25}">
  <dimension ref="A1:A2"/>
  <sheetViews>
    <sheetView workbookViewId="0"/>
  </sheetViews>
  <sheetFormatPr baseColWidth="10" defaultRowHeight="15" x14ac:dyDescent="0.25"/>
  <cols>
    <col min="1" max="1" width="32.7109375" customWidth="1"/>
  </cols>
  <sheetData>
    <row r="1" spans="1:1" ht="26.25" x14ac:dyDescent="0.25">
      <c r="A1" s="14" t="s">
        <v>247</v>
      </c>
    </row>
    <row r="2" spans="1:1" ht="52.5" thickBot="1" x14ac:dyDescent="0.3">
      <c r="A2" s="15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All</vt:lpstr>
      <vt:lpstr>Saldana</vt:lpstr>
      <vt:lpstr>Creton</vt:lpstr>
      <vt:lpstr>Kessler</vt:lpstr>
      <vt:lpstr>Kessler_PP</vt:lpstr>
      <vt:lpstr>Resumen</vt:lpstr>
      <vt:lpstr>LICSS Programs</vt:lpstr>
      <vt:lpstr>All!Smiles</vt:lpstr>
      <vt:lpstr>Kessler!Smiles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cp:lastPrinted>2020-12-08T03:10:22Z</cp:lastPrinted>
  <dcterms:created xsi:type="dcterms:W3CDTF">2015-06-05T18:19:34Z</dcterms:created>
  <dcterms:modified xsi:type="dcterms:W3CDTF">2021-01-27T23:03:40Z</dcterms:modified>
</cp:coreProperties>
</file>