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tudent\Modules\ExcelServices\Lab\"/>
    </mc:Choice>
  </mc:AlternateContent>
  <bookViews>
    <workbookView xWindow="0" yWindow="0" windowWidth="24000" windowHeight="10185"/>
  </bookViews>
  <sheets>
    <sheet name="Credit Card Payoff" sheetId="1" r:id="rId1"/>
  </sheets>
  <definedNames>
    <definedName name="Current_Balance">'Credit Card Payoff'!$C$4</definedName>
    <definedName name="Interest_Rate">'Credit Card Payoff'!$C$5</definedName>
    <definedName name="Payoff_Months">'Credit Card Payoff'!$C$14</definedName>
    <definedName name="_xlnm.Print_Area" localSheetId="0">'Credit Card Payoff'!$A$1:$H$25</definedName>
    <definedName name="valuevx">42.314159</definedName>
  </definedNames>
  <calcPr calcId="152511"/>
</workbook>
</file>

<file path=xl/calcChain.xml><?xml version="1.0" encoding="utf-8"?>
<calcChain xmlns="http://schemas.openxmlformats.org/spreadsheetml/2006/main">
  <c r="C15" i="1" l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4" i="1"/>
  <c r="G4" i="1" s="1"/>
  <c r="C17" i="1"/>
  <c r="C18" i="1" s="1"/>
  <c r="C6" i="1"/>
</calcChain>
</file>

<file path=xl/sharedStrings.xml><?xml version="1.0" encoding="utf-8"?>
<sst xmlns="http://schemas.openxmlformats.org/spreadsheetml/2006/main" count="15" uniqueCount="15">
  <si>
    <t>Credit Card Payoff Calculator</t>
  </si>
  <si>
    <t>Interest Rate</t>
  </si>
  <si>
    <t>Monthly Payment</t>
  </si>
  <si>
    <t>Current Balance</t>
  </si>
  <si>
    <t>Credit Card Info</t>
  </si>
  <si>
    <t>Total Interest</t>
  </si>
  <si>
    <t>Payoff Goal (Months)</t>
  </si>
  <si>
    <t>Interest-Only Payment</t>
  </si>
  <si>
    <t>cash advances, or additional charges to the account.</t>
  </si>
  <si>
    <t>off due to rounding, and the calculator does not take into account late fees,</t>
  </si>
  <si>
    <r>
      <t>Caution:</t>
    </r>
    <r>
      <rPr>
        <sz val="8"/>
        <color indexed="23"/>
        <rFont val="Trebuchet MS"/>
        <family val="2"/>
      </rPr>
      <t xml:space="preserve"> Results are only estimates. Interest rates may vary, values may be</t>
    </r>
  </si>
  <si>
    <t>Months</t>
  </si>
  <si>
    <t>Payment</t>
  </si>
  <si>
    <t>Interest</t>
  </si>
  <si>
    <t>Calculate Monthly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</si>
</sst>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</numFmts>
  <fonts count="20" x14ac:knownFonts="1">
    <font>
      <sz val="10"/>
      <name val="Trebuchet MS"/>
      <family val="2"/>
    </font>
    <font>
      <sz val="10"/>
      <name val="Arial"/>
    </font>
    <font>
      <sz val="8"/>
      <name val="Tahoma"/>
      <family val="2"/>
    </font>
    <font>
      <sz val="10"/>
      <name val="Trebuchet MS"/>
      <family val="2"/>
    </font>
    <font>
      <sz val="8"/>
      <name val="Trebuchet MS"/>
      <family val="2"/>
    </font>
    <font>
      <b/>
      <sz val="10"/>
      <name val="Trebuchet MS"/>
      <family val="2"/>
    </font>
    <font>
      <sz val="10"/>
      <name val="Trebuchet MS"/>
      <family val="2"/>
    </font>
    <font>
      <b/>
      <sz val="12"/>
      <color indexed="9"/>
      <name val="Trebuchet MS"/>
      <family val="2"/>
    </font>
    <font>
      <sz val="10"/>
      <name val="Trebuchet MS"/>
      <family val="2"/>
    </font>
    <font>
      <b/>
      <sz val="12"/>
      <name val="Trebuchet MS"/>
      <family val="2"/>
    </font>
    <font>
      <sz val="12"/>
      <name val="Trebuchet MS"/>
      <family val="2"/>
    </font>
    <font>
      <sz val="10"/>
      <name val="Trebuchet MS"/>
      <family val="2"/>
    </font>
    <font>
      <sz val="11"/>
      <name val="Trebuchet MS"/>
      <family val="2"/>
    </font>
    <font>
      <sz val="10"/>
      <name val="Trebuchet MS"/>
      <family val="2"/>
    </font>
    <font>
      <sz val="16"/>
      <name val="Trebuchet MS"/>
      <family val="2"/>
    </font>
    <font>
      <sz val="10"/>
      <color indexed="9"/>
      <name val="Trebuchet MS"/>
      <family val="2"/>
    </font>
    <font>
      <b/>
      <sz val="8"/>
      <color indexed="23"/>
      <name val="Trebuchet MS"/>
      <family val="2"/>
    </font>
    <font>
      <sz val="8"/>
      <color indexed="23"/>
      <name val="Trebuchet MS"/>
      <family val="2"/>
    </font>
    <font>
      <b/>
      <sz val="16"/>
      <name val="Trebuchet MS"/>
      <family val="2"/>
    </font>
    <font>
      <b/>
      <sz val="1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43" fontId="0" fillId="0" borderId="0" xfId="0" applyNumberFormat="1"/>
    <xf numFmtId="6" fontId="4" fillId="2" borderId="0" xfId="0" applyNumberFormat="1" applyFont="1" applyFill="1" applyAlignment="1" applyProtection="1">
      <alignment horizontal="right"/>
    </xf>
    <xf numFmtId="6" fontId="12" fillId="2" borderId="0" xfId="0" applyNumberFormat="1" applyFont="1" applyFill="1" applyAlignment="1" applyProtection="1">
      <alignment horizontal="right"/>
    </xf>
    <xf numFmtId="0" fontId="13" fillId="2" borderId="0" xfId="0" applyFont="1" applyFill="1" applyProtection="1"/>
    <xf numFmtId="44" fontId="10" fillId="2" borderId="0" xfId="0" applyNumberFormat="1" applyFont="1" applyFill="1" applyProtection="1"/>
    <xf numFmtId="0" fontId="5" fillId="2" borderId="0" xfId="0" applyFont="1" applyFill="1" applyAlignment="1" applyProtection="1">
      <alignment horizontal="center"/>
    </xf>
    <xf numFmtId="44" fontId="9" fillId="3" borderId="0" xfId="1" applyFont="1" applyFill="1" applyBorder="1" applyAlignment="1" applyProtection="1">
      <alignment horizontal="right"/>
    </xf>
    <xf numFmtId="0" fontId="14" fillId="0" borderId="0" xfId="0" applyFont="1" applyBorder="1"/>
    <xf numFmtId="0" fontId="10" fillId="0" borderId="0" xfId="0" applyFont="1"/>
    <xf numFmtId="0" fontId="15" fillId="0" borderId="0" xfId="0" applyFont="1"/>
    <xf numFmtId="0" fontId="9" fillId="2" borderId="0" xfId="0" applyFont="1" applyFill="1" applyAlignment="1" applyProtection="1">
      <alignment horizontal="left"/>
    </xf>
    <xf numFmtId="6" fontId="10" fillId="2" borderId="0" xfId="0" applyNumberFormat="1" applyFont="1" applyFill="1" applyAlignment="1" applyProtection="1">
      <alignment horizontal="left"/>
    </xf>
    <xf numFmtId="0" fontId="10" fillId="2" borderId="0" xfId="0" applyFont="1" applyFill="1" applyBorder="1" applyAlignment="1" applyProtection="1">
      <alignment horizontal="left"/>
    </xf>
    <xf numFmtId="0" fontId="13" fillId="0" borderId="0" xfId="0" applyFont="1" applyFill="1" applyProtection="1"/>
    <xf numFmtId="0" fontId="8" fillId="0" borderId="0" xfId="0" applyFont="1" applyFill="1" applyProtection="1"/>
    <xf numFmtId="0" fontId="6" fillId="0" borderId="0" xfId="0" applyFont="1" applyFill="1" applyProtection="1"/>
    <xf numFmtId="0" fontId="11" fillId="0" borderId="0" xfId="0" applyFont="1" applyFill="1" applyProtection="1"/>
    <xf numFmtId="0" fontId="10" fillId="0" borderId="0" xfId="0" applyFont="1" applyFill="1" applyProtection="1"/>
    <xf numFmtId="0" fontId="4" fillId="0" borderId="0" xfId="0" applyFont="1" applyFill="1" applyProtection="1"/>
    <xf numFmtId="164" fontId="10" fillId="0" borderId="1" xfId="1" applyNumberFormat="1" applyFont="1" applyFill="1" applyBorder="1" applyProtection="1">
      <protection locked="0"/>
    </xf>
    <xf numFmtId="10" fontId="10" fillId="0" borderId="1" xfId="2" applyNumberFormat="1" applyFont="1" applyFill="1" applyBorder="1" applyProtection="1">
      <protection locked="0"/>
    </xf>
    <xf numFmtId="0" fontId="12" fillId="0" borderId="1" xfId="1" applyNumberFormat="1" applyFont="1" applyFill="1" applyBorder="1" applyAlignment="1" applyProtection="1">
      <alignment horizontal="center"/>
      <protection locked="0"/>
    </xf>
    <xf numFmtId="0" fontId="19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7" fillId="0" borderId="0" xfId="0" applyFont="1" applyAlignment="1">
      <alignment horizontal="left" wrapText="1"/>
    </xf>
    <xf numFmtId="0" fontId="3" fillId="2" borderId="0" xfId="0" applyFont="1" applyFill="1" applyAlignment="1" applyProtection="1">
      <alignment horizontal="center"/>
    </xf>
    <xf numFmtId="0" fontId="18" fillId="4" borderId="0" xfId="0" applyFont="1" applyFill="1" applyBorder="1" applyAlignment="1">
      <alignment vertical="center"/>
    </xf>
    <xf numFmtId="6" fontId="4" fillId="0" borderId="0" xfId="0" applyNumberFormat="1" applyFont="1" applyFill="1" applyAlignment="1" applyProtection="1">
      <alignment horizontal="right"/>
    </xf>
    <xf numFmtId="6" fontId="12" fillId="0" borderId="0" xfId="0" applyNumberFormat="1" applyFont="1" applyFill="1" applyAlignment="1" applyProtection="1">
      <alignment horizontal="right"/>
    </xf>
    <xf numFmtId="0" fontId="16" fillId="0" borderId="0" xfId="0" applyFont="1" applyAlignment="1">
      <alignment horizontal="left"/>
    </xf>
    <xf numFmtId="0" fontId="17" fillId="0" borderId="0" xfId="0" applyFont="1" applyAlignment="1"/>
    <xf numFmtId="0" fontId="7" fillId="5" borderId="2" xfId="0" applyFont="1" applyFill="1" applyBorder="1" applyAlignment="1" applyProtection="1">
      <alignment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83C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E4F2"/>
      <rgbColor rgb="00E4F3E6"/>
      <rgbColor rgb="001849B5"/>
      <rgbColor rgb="0036ACA2"/>
      <rgbColor rgb="00F0BA00"/>
      <rgbColor rgb="00BCE1BF"/>
      <rgbColor rgb="0083C989"/>
      <rgbColor rgb="003B8741"/>
      <rgbColor rgb="00873B80"/>
      <rgbColor rgb="00B2B2B2"/>
      <rgbColor rgb="00003366"/>
      <rgbColor rgb="00109618"/>
      <rgbColor rgb="00085108"/>
      <rgbColor rgb="00635100"/>
      <rgbColor rgb="0027592B"/>
      <rgbColor rgb="00E1BCDE"/>
      <rgbColor rgb="00592754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183174870622216"/>
          <c:y val="8.8889130016086199E-2"/>
          <c:w val="0.75704485669583754"/>
          <c:h val="0.630557266051611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'Credit Card Payoff'!$G$3</c:f>
              <c:strCache>
                <c:ptCount val="1"/>
                <c:pt idx="0">
                  <c:v>Interest</c:v>
                </c:pt>
              </c:strCache>
            </c:strRef>
          </c:tx>
          <c:spPr>
            <a:solidFill>
              <a:srgbClr val="FAC8D7"/>
            </a:solidFill>
            <a:ln w="12700">
              <a:solidFill>
                <a:srgbClr val="6B0C00"/>
              </a:solidFill>
              <a:prstDash val="solid"/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'Credit Card Payoff'!$E$4:$E$11</c:f>
              <c:numCache>
                <c:formatCode>General</c:formatCode>
                <c:ptCount val="8"/>
                <c:pt idx="0">
                  <c:v>12</c:v>
                </c:pt>
                <c:pt idx="1">
                  <c:v>18</c:v>
                </c:pt>
                <c:pt idx="2">
                  <c:v>24</c:v>
                </c:pt>
                <c:pt idx="3">
                  <c:v>30</c:v>
                </c:pt>
                <c:pt idx="4">
                  <c:v>36</c:v>
                </c:pt>
                <c:pt idx="5">
                  <c:v>42</c:v>
                </c:pt>
                <c:pt idx="6">
                  <c:v>54</c:v>
                </c:pt>
                <c:pt idx="7">
                  <c:v>60</c:v>
                </c:pt>
              </c:numCache>
            </c:numRef>
          </c:cat>
          <c:val>
            <c:numRef>
              <c:f>'Credit Card Payoff'!$G$4:$G$11</c:f>
              <c:numCache>
                <c:formatCode>0.00</c:formatCode>
                <c:ptCount val="8"/>
                <c:pt idx="0">
                  <c:v>95.514235115619158</c:v>
                </c:pt>
                <c:pt idx="1">
                  <c:v>140.17367719526783</c:v>
                </c:pt>
                <c:pt idx="2">
                  <c:v>185.19673766174947</c:v>
                </c:pt>
                <c:pt idx="3">
                  <c:v>230.58325815453463</c:v>
                </c:pt>
                <c:pt idx="4">
                  <c:v>276.33303518785033</c:v>
                </c:pt>
                <c:pt idx="5">
                  <c:v>322.44582024100191</c:v>
                </c:pt>
                <c:pt idx="6">
                  <c:v>415.75919583067662</c:v>
                </c:pt>
                <c:pt idx="7">
                  <c:v>462.95906524229622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977593312"/>
        <c:axId val="-977584064"/>
      </c:barChart>
      <c:catAx>
        <c:axId val="-97759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Months to Payoff</a:t>
                </a:r>
              </a:p>
            </c:rich>
          </c:tx>
          <c:layout>
            <c:manualLayout>
              <c:xMode val="edge"/>
              <c:yMode val="edge"/>
              <c:x val="0.33274762305933325"/>
              <c:y val="0.852780091091826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77584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977584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Total Interest</a:t>
                </a:r>
              </a:p>
            </c:rich>
          </c:tx>
          <c:layout>
            <c:manualLayout>
              <c:xMode val="edge"/>
              <c:yMode val="edge"/>
              <c:x val="1.9366263775940029E-2"/>
              <c:y val="0.186111615971180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775933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591630417963311"/>
          <c:y val="8.1081509087357936E-2"/>
          <c:w val="0.74296030122242662"/>
          <c:h val="0.659462940577177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'Credit Card Payoff'!$F$3</c:f>
              <c:strCache>
                <c:ptCount val="1"/>
                <c:pt idx="0">
                  <c:v>Payment</c:v>
                </c:pt>
              </c:strCache>
            </c:strRef>
          </c:tx>
          <c:spPr>
            <a:solidFill>
              <a:srgbClr val="C9DAFB"/>
            </a:solidFill>
            <a:ln w="12700">
              <a:solidFill>
                <a:srgbClr val="1849B5"/>
              </a:solidFill>
              <a:prstDash val="solid"/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'Credit Card Payoff'!$E$4:$E$11</c:f>
              <c:numCache>
                <c:formatCode>General</c:formatCode>
                <c:ptCount val="8"/>
                <c:pt idx="0">
                  <c:v>12</c:v>
                </c:pt>
                <c:pt idx="1">
                  <c:v>18</c:v>
                </c:pt>
                <c:pt idx="2">
                  <c:v>24</c:v>
                </c:pt>
                <c:pt idx="3">
                  <c:v>30</c:v>
                </c:pt>
                <c:pt idx="4">
                  <c:v>36</c:v>
                </c:pt>
                <c:pt idx="5">
                  <c:v>42</c:v>
                </c:pt>
                <c:pt idx="6">
                  <c:v>54</c:v>
                </c:pt>
                <c:pt idx="7">
                  <c:v>60</c:v>
                </c:pt>
              </c:numCache>
            </c:numRef>
          </c:cat>
          <c:val>
            <c:numRef>
              <c:f>'Credit Card Payoff'!$F$4:$F$11</c:f>
              <c:numCache>
                <c:formatCode>0.00</c:formatCode>
                <c:ptCount val="8"/>
                <c:pt idx="0">
                  <c:v>299.62618625963495</c:v>
                </c:pt>
                <c:pt idx="1">
                  <c:v>202.23187095529266</c:v>
                </c:pt>
                <c:pt idx="2">
                  <c:v>153.54986406923956</c:v>
                </c:pt>
                <c:pt idx="3">
                  <c:v>124.35277527181782</c:v>
                </c:pt>
                <c:pt idx="4">
                  <c:v>104.89813986632917</c:v>
                </c:pt>
                <c:pt idx="5">
                  <c:v>91.010614767642906</c:v>
                </c:pt>
                <c:pt idx="6">
                  <c:v>72.514059182049564</c:v>
                </c:pt>
                <c:pt idx="7">
                  <c:v>66.04931775403827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977598208"/>
        <c:axId val="-977593856"/>
      </c:barChart>
      <c:catAx>
        <c:axId val="-977598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Months to Payoff</a:t>
                </a:r>
              </a:p>
            </c:rich>
          </c:tx>
          <c:layout>
            <c:manualLayout>
              <c:xMode val="edge"/>
              <c:yMode val="edge"/>
              <c:x val="0.3626773034403315"/>
              <c:y val="0.856761279356415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77593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977593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Monthly Payment</a:t>
                </a:r>
              </a:p>
            </c:rich>
          </c:tx>
          <c:layout>
            <c:manualLayout>
              <c:xMode val="edge"/>
              <c:yMode val="edge"/>
              <c:x val="1.9366263775940029E-2"/>
              <c:y val="0.14864943332682287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_);[Red]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775982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104775</xdr:colOff>
      <xdr:row>11</xdr:row>
      <xdr:rowOff>123825</xdr:rowOff>
    </xdr:from>
    <xdr:to>
      <xdr:col>7</xdr:col>
      <xdr:colOff>542925</xdr:colOff>
      <xdr:row>21</xdr:row>
      <xdr:rowOff>4763</xdr:rowOff>
    </xdr:to>
    <xdr:graphicFrame macro="">
      <xdr:nvGraphicFramePr>
        <xdr:cNvPr id="1052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114300</xdr:colOff>
      <xdr:row>1</xdr:row>
      <xdr:rowOff>166688</xdr:rowOff>
    </xdr:from>
    <xdr:to>
      <xdr:col>7</xdr:col>
      <xdr:colOff>552450</xdr:colOff>
      <xdr:row>11</xdr:row>
      <xdr:rowOff>128588</xdr:rowOff>
    </xdr:to>
    <xdr:graphicFrame macro="">
      <xdr:nvGraphicFramePr>
        <xdr:cNvPr id="105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showGridLines="0" tabSelected="1" workbookViewId="0">
      <selection activeCell="C4" sqref="C4"/>
    </sheetView>
  </sheetViews>
  <sheetFormatPr defaultRowHeight="15" x14ac:dyDescent="0.3"/>
  <cols>
    <col min="1" max="1" width="4.42578125" customWidth="1"/>
    <col min="2" max="2" width="27.140625" customWidth="1"/>
    <col min="3" max="3" width="18.42578125" customWidth="1"/>
    <col min="4" max="4" width="5.5703125" customWidth="1"/>
    <col min="5" max="5" width="7.85546875" bestFit="1" customWidth="1"/>
    <col min="6" max="7" width="10.28515625" customWidth="1"/>
  </cols>
  <sheetData>
    <row r="1" spans="1:8" s="8" customFormat="1" ht="24" customHeight="1" x14ac:dyDescent="0.35">
      <c r="A1" s="28" t="s">
        <v>0</v>
      </c>
      <c r="B1" s="28"/>
      <c r="C1" s="28"/>
      <c r="D1" s="28"/>
      <c r="E1" s="28"/>
      <c r="F1" s="28"/>
      <c r="G1" s="28"/>
      <c r="H1" s="28"/>
    </row>
    <row r="2" spans="1:8" x14ac:dyDescent="0.3">
      <c r="A2" s="16"/>
      <c r="B2" s="16"/>
      <c r="C2" s="16"/>
      <c r="D2" s="16"/>
    </row>
    <row r="3" spans="1:8" s="9" customFormat="1" ht="18" x14ac:dyDescent="0.35">
      <c r="A3" s="18"/>
      <c r="B3" s="33" t="s">
        <v>4</v>
      </c>
      <c r="C3" s="33"/>
      <c r="D3" s="18"/>
      <c r="E3" s="23" t="s">
        <v>11</v>
      </c>
      <c r="F3" s="23" t="s">
        <v>12</v>
      </c>
      <c r="G3" s="23" t="s">
        <v>13</v>
      </c>
    </row>
    <row r="4" spans="1:8" ht="18" x14ac:dyDescent="0.35">
      <c r="A4" s="17"/>
      <c r="B4" s="11" t="s">
        <v>3</v>
      </c>
      <c r="C4" s="20">
        <v>3500</v>
      </c>
      <c r="D4" s="17"/>
      <c r="E4" s="24">
        <v>12</v>
      </c>
      <c r="F4" s="25">
        <f t="shared" ref="F4:F11" si="0">PMT($C$5/12,E4,-$C$4)</f>
        <v>299.62618625963495</v>
      </c>
      <c r="G4" s="25">
        <f t="shared" ref="G4:G11" si="1">(E4*F4)-$C$4</f>
        <v>95.514235115619158</v>
      </c>
    </row>
    <row r="5" spans="1:8" ht="18" x14ac:dyDescent="0.35">
      <c r="A5" s="17"/>
      <c r="B5" s="11" t="s">
        <v>1</v>
      </c>
      <c r="C5" s="21">
        <v>0.05</v>
      </c>
      <c r="D5" s="17"/>
      <c r="E5" s="24">
        <v>18</v>
      </c>
      <c r="F5" s="25">
        <f t="shared" si="0"/>
        <v>202.23187095529266</v>
      </c>
      <c r="G5" s="25">
        <f t="shared" si="1"/>
        <v>140.17367719526783</v>
      </c>
      <c r="H5" s="1"/>
    </row>
    <row r="6" spans="1:8" ht="18" x14ac:dyDescent="0.35">
      <c r="A6" s="14"/>
      <c r="B6" s="12" t="s">
        <v>7</v>
      </c>
      <c r="C6" s="5">
        <f>C4*C5/12</f>
        <v>14.583333333333334</v>
      </c>
      <c r="D6" s="17"/>
      <c r="E6" s="24">
        <v>24</v>
      </c>
      <c r="F6" s="25">
        <f t="shared" si="0"/>
        <v>153.54986406923956</v>
      </c>
      <c r="G6" s="25">
        <f t="shared" si="1"/>
        <v>185.19673766174947</v>
      </c>
    </row>
    <row r="7" spans="1:8" ht="16.5" x14ac:dyDescent="0.3">
      <c r="A7" s="17"/>
      <c r="B7" s="2"/>
      <c r="C7" s="3"/>
      <c r="D7" s="14"/>
      <c r="E7" s="24">
        <v>30</v>
      </c>
      <c r="F7" s="25">
        <f t="shared" si="0"/>
        <v>124.35277527181782</v>
      </c>
      <c r="G7" s="25">
        <f t="shared" si="1"/>
        <v>230.58325815453463</v>
      </c>
    </row>
    <row r="8" spans="1:8" ht="16.5" x14ac:dyDescent="0.3">
      <c r="A8" s="17"/>
      <c r="B8" s="29"/>
      <c r="C8" s="30"/>
      <c r="D8" s="14"/>
      <c r="E8" s="24">
        <v>36</v>
      </c>
      <c r="F8" s="25">
        <f t="shared" si="0"/>
        <v>104.89813986632917</v>
      </c>
      <c r="G8" s="25">
        <f t="shared" si="1"/>
        <v>276.33303518785033</v>
      </c>
    </row>
    <row r="9" spans="1:8" x14ac:dyDescent="0.3">
      <c r="A9" s="17"/>
      <c r="B9" s="17"/>
      <c r="C9" s="17"/>
      <c r="D9" s="14"/>
      <c r="E9" s="24">
        <v>42</v>
      </c>
      <c r="F9" s="25">
        <f t="shared" si="0"/>
        <v>91.010614767642906</v>
      </c>
      <c r="G9" s="25">
        <f t="shared" si="1"/>
        <v>322.44582024100191</v>
      </c>
    </row>
    <row r="10" spans="1:8" x14ac:dyDescent="0.3">
      <c r="A10" s="14"/>
      <c r="D10" s="15"/>
      <c r="E10" s="24">
        <v>54</v>
      </c>
      <c r="F10" s="25">
        <f t="shared" si="0"/>
        <v>72.514059182049564</v>
      </c>
      <c r="G10" s="25">
        <f t="shared" si="1"/>
        <v>415.75919583067662</v>
      </c>
    </row>
    <row r="11" spans="1:8" x14ac:dyDescent="0.3">
      <c r="A11" s="15"/>
      <c r="D11" s="14"/>
      <c r="E11" s="24">
        <v>60</v>
      </c>
      <c r="F11" s="25">
        <f t="shared" si="0"/>
        <v>66.04931775403827</v>
      </c>
      <c r="G11" s="25">
        <f t="shared" si="1"/>
        <v>462.95906524229622</v>
      </c>
    </row>
    <row r="12" spans="1:8" x14ac:dyDescent="0.3">
      <c r="A12" s="14"/>
      <c r="D12" s="16"/>
    </row>
    <row r="13" spans="1:8" ht="18" x14ac:dyDescent="0.3">
      <c r="A13" s="16"/>
      <c r="B13" s="33" t="s">
        <v>14</v>
      </c>
      <c r="C13" s="33"/>
      <c r="D13" s="16"/>
    </row>
    <row r="14" spans="1:8" ht="18" x14ac:dyDescent="0.35">
      <c r="A14" s="16"/>
      <c r="B14" s="11" t="s">
        <v>6</v>
      </c>
      <c r="C14" s="22">
        <v>18</v>
      </c>
      <c r="D14" s="16"/>
    </row>
    <row r="15" spans="1:8" x14ac:dyDescent="0.3">
      <c r="A15" s="16"/>
      <c r="B15" s="4"/>
      <c r="C15" s="27" t="str">
        <f>"("&amp;ROUND(C14/12,2)&amp;" years)"</f>
        <v>(1.5 years)</v>
      </c>
      <c r="D15" s="19"/>
    </row>
    <row r="16" spans="1:8" x14ac:dyDescent="0.3">
      <c r="A16" s="17"/>
      <c r="B16" s="4"/>
      <c r="C16" s="6"/>
      <c r="D16" s="17"/>
    </row>
    <row r="17" spans="1:4" ht="18" x14ac:dyDescent="0.35">
      <c r="A17" s="17"/>
      <c r="B17" s="13" t="s">
        <v>2</v>
      </c>
      <c r="C17" s="7">
        <f>IF(C14=0," - ",PMT(C5/12,C14,-C4))</f>
        <v>202.23187095529266</v>
      </c>
      <c r="D17" s="17"/>
    </row>
    <row r="18" spans="1:4" ht="18" x14ac:dyDescent="0.35">
      <c r="A18" s="17"/>
      <c r="B18" s="12" t="s">
        <v>5</v>
      </c>
      <c r="C18" s="5">
        <f>IF(C14=0," - ",C17*C14-C4)</f>
        <v>140.17367719526783</v>
      </c>
      <c r="D18" s="17"/>
    </row>
    <row r="19" spans="1:4" x14ac:dyDescent="0.3">
      <c r="A19" s="17"/>
      <c r="B19" s="32"/>
      <c r="C19" s="32"/>
      <c r="D19" s="17"/>
    </row>
    <row r="20" spans="1:4" x14ac:dyDescent="0.3">
      <c r="A20" s="17"/>
      <c r="D20" s="15"/>
    </row>
    <row r="21" spans="1:4" x14ac:dyDescent="0.3">
      <c r="A21" s="15"/>
      <c r="D21" s="15"/>
    </row>
    <row r="22" spans="1:4" ht="15" customHeight="1" x14ac:dyDescent="0.3">
      <c r="A22" s="31" t="s">
        <v>10</v>
      </c>
      <c r="D22" s="26"/>
    </row>
    <row r="23" spans="1:4" x14ac:dyDescent="0.3">
      <c r="A23" s="32" t="s">
        <v>9</v>
      </c>
      <c r="D23" s="32"/>
    </row>
    <row r="24" spans="1:4" x14ac:dyDescent="0.3">
      <c r="A24" s="32" t="s">
        <v>8</v>
      </c>
      <c r="D24" s="32"/>
    </row>
    <row r="25" spans="1:4" x14ac:dyDescent="0.3">
      <c r="A25" s="10"/>
    </row>
  </sheetData>
  <phoneticPr fontId="2" type="noConversion"/>
  <printOptions horizontalCentered="1"/>
  <pageMargins left="0.35" right="0.35" top="0.75" bottom="1" header="0.5" footer="0.5"/>
  <pageSetup orientation="portrait" r:id="rId1"/>
  <headerFooter alignWithMargins="0">
    <oddFooter>&amp;L&amp;8http://www.vertex42.com/Calculators/credit-card-payoff-calculator.html&amp;R&amp;8© 2008 Vertex42 LLC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Credit Card Payoff</vt:lpstr>
      <vt:lpstr>Current_Balance</vt:lpstr>
      <vt:lpstr>Interest_Rate</vt:lpstr>
      <vt:lpstr>Payoff_Months</vt:lpstr>
      <vt:lpstr>'Credit Card Payoff'!Print_Area</vt:lpstr>
    </vt:vector>
  </TitlesOfParts>
  <Company>Critical Path Training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Credit Card Payoff Calculator</dc:title>
  <dc:creator>Christina Wheeler</dc:creator>
  <dc:description/>
  <cp:lastModifiedBy>Windows User</cp:lastModifiedBy>
  <cp:lastPrinted>2013-05-29T23:06:30Z</cp:lastPrinted>
  <dcterms:created xsi:type="dcterms:W3CDTF">2007-07-15T01:09:33Z</dcterms:created>
  <dcterms:modified xsi:type="dcterms:W3CDTF">2015-02-24T12:20:02Z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 Vertex42 LLC</vt:lpwstr>
  </property>
  <property fmtid="{D5CDD505-2E9C-101B-9397-08002B2CF9AE}" pid="3" name="Version">
    <vt:lpwstr>1.1.2</vt:lpwstr>
  </property>
</Properties>
</file>