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4755" windowHeight="7995" activeTab="1"/>
  </bookViews>
  <sheets>
    <sheet name="data" sheetId="1" r:id="rId1"/>
    <sheet name="graphs" sheetId="2" r:id="rId2"/>
  </sheets>
  <calcPr calcId="0"/>
</workbook>
</file>

<file path=xl/calcChain.xml><?xml version="1.0" encoding="utf-8"?>
<calcChain xmlns="http://schemas.openxmlformats.org/spreadsheetml/2006/main">
  <c r="N15" i="1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3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2"/>
  <c r="O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3"/>
  <c r="K3" s="1"/>
  <c r="K4" l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<sst xmlns="http://schemas.openxmlformats.org/spreadsheetml/2006/main" count="14" uniqueCount="14">
  <si>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</si>
  <si>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</si>
  <si>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</si>
  <si>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</si>
  <si>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</si>
  <si>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Volume</t>
  </si>
  <si>
    <t>Adj Close</t>
  </si>
  <si>
    <t>Gross return</t>
  </si>
  <si>
    <t>Cumulative</t>
  </si>
  <si>
    <t>Log price</t>
  </si>
  <si>
    <t>Simple return</t>
  </si>
  <si>
    <t>Yearly returns</t>
  </si>
  <si>
    <t>cc monthly</t>
  </si>
  <si>
    <t>cc yearly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</si>
</sst>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Check Cell" xfId="14" builtinId="23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data!$G$1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cat>
            <c:numRef>
              <c:f>data!$A$2:$A$182</c:f>
              <c:numCache>
                <c:formatCode>d/m/yyyy</c:formatCode>
                <c:ptCount val="181"/>
                <c:pt idx="0">
                  <c:v>34059</c:v>
                </c:pt>
                <c:pt idx="1">
                  <c:v>34060</c:v>
                </c:pt>
                <c:pt idx="2">
                  <c:v>34092</c:v>
                </c:pt>
                <c:pt idx="3">
                  <c:v>34121</c:v>
                </c:pt>
                <c:pt idx="4">
                  <c:v>34151</c:v>
                </c:pt>
                <c:pt idx="5">
                  <c:v>34183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34337</c:v>
                </c:pt>
                <c:pt idx="11">
                  <c:v>34366</c:v>
                </c:pt>
                <c:pt idx="12">
                  <c:v>34394</c:v>
                </c:pt>
                <c:pt idx="13">
                  <c:v>34428</c:v>
                </c:pt>
                <c:pt idx="14">
                  <c:v>34456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34610</c:v>
                </c:pt>
                <c:pt idx="20">
                  <c:v>34639</c:v>
                </c:pt>
                <c:pt idx="21">
                  <c:v>34669</c:v>
                </c:pt>
                <c:pt idx="22">
                  <c:v>34702</c:v>
                </c:pt>
                <c:pt idx="23">
                  <c:v>34731</c:v>
                </c:pt>
                <c:pt idx="24">
                  <c:v>34759</c:v>
                </c:pt>
                <c:pt idx="25">
                  <c:v>34792</c:v>
                </c:pt>
                <c:pt idx="26">
                  <c:v>34820</c:v>
                </c:pt>
                <c:pt idx="27">
                  <c:v>34851</c:v>
                </c:pt>
                <c:pt idx="28">
                  <c:v>34883</c:v>
                </c:pt>
                <c:pt idx="29">
                  <c:v>34912</c:v>
                </c:pt>
                <c:pt idx="30">
                  <c:v>34943</c:v>
                </c:pt>
                <c:pt idx="31">
                  <c:v>34974</c:v>
                </c:pt>
                <c:pt idx="32">
                  <c:v>35004</c:v>
                </c:pt>
                <c:pt idx="33">
                  <c:v>35034</c:v>
                </c:pt>
                <c:pt idx="34">
                  <c:v>35066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35219</c:v>
                </c:pt>
                <c:pt idx="40">
                  <c:v>35247</c:v>
                </c:pt>
                <c:pt idx="41">
                  <c:v>35278</c:v>
                </c:pt>
                <c:pt idx="42">
                  <c:v>35311</c:v>
                </c:pt>
                <c:pt idx="43">
                  <c:v>35339</c:v>
                </c:pt>
                <c:pt idx="44">
                  <c:v>35370</c:v>
                </c:pt>
                <c:pt idx="45">
                  <c:v>35401</c:v>
                </c:pt>
                <c:pt idx="46">
                  <c:v>35432</c:v>
                </c:pt>
                <c:pt idx="47">
                  <c:v>35464</c:v>
                </c:pt>
                <c:pt idx="48">
                  <c:v>35492</c:v>
                </c:pt>
                <c:pt idx="49">
                  <c:v>35521</c:v>
                </c:pt>
                <c:pt idx="50">
                  <c:v>35551</c:v>
                </c:pt>
                <c:pt idx="51">
                  <c:v>35583</c:v>
                </c:pt>
                <c:pt idx="52">
                  <c:v>35612</c:v>
                </c:pt>
                <c:pt idx="53">
                  <c:v>35643</c:v>
                </c:pt>
                <c:pt idx="54">
                  <c:v>35675</c:v>
                </c:pt>
                <c:pt idx="55">
                  <c:v>35704</c:v>
                </c:pt>
                <c:pt idx="56">
                  <c:v>35737</c:v>
                </c:pt>
                <c:pt idx="57">
                  <c:v>35765</c:v>
                </c:pt>
                <c:pt idx="58">
                  <c:v>35797</c:v>
                </c:pt>
                <c:pt idx="59">
                  <c:v>35828</c:v>
                </c:pt>
                <c:pt idx="60">
                  <c:v>35856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36010</c:v>
                </c:pt>
                <c:pt idx="66">
                  <c:v>36039</c:v>
                </c:pt>
                <c:pt idx="67">
                  <c:v>36069</c:v>
                </c:pt>
                <c:pt idx="68">
                  <c:v>36101</c:v>
                </c:pt>
                <c:pt idx="69">
                  <c:v>36130</c:v>
                </c:pt>
                <c:pt idx="70">
                  <c:v>36164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36283</c:v>
                </c:pt>
                <c:pt idx="75">
                  <c:v>36312</c:v>
                </c:pt>
                <c:pt idx="76">
                  <c:v>36342</c:v>
                </c:pt>
                <c:pt idx="77">
                  <c:v>36374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36528</c:v>
                </c:pt>
                <c:pt idx="83">
                  <c:v>36557</c:v>
                </c:pt>
                <c:pt idx="84">
                  <c:v>36586</c:v>
                </c:pt>
                <c:pt idx="85">
                  <c:v>36619</c:v>
                </c:pt>
                <c:pt idx="86">
                  <c:v>36647</c:v>
                </c:pt>
                <c:pt idx="87">
                  <c:v>36678</c:v>
                </c:pt>
                <c:pt idx="88">
                  <c:v>36710</c:v>
                </c:pt>
                <c:pt idx="89">
                  <c:v>36739</c:v>
                </c:pt>
                <c:pt idx="90">
                  <c:v>36770</c:v>
                </c:pt>
                <c:pt idx="91">
                  <c:v>36801</c:v>
                </c:pt>
                <c:pt idx="92">
                  <c:v>36831</c:v>
                </c:pt>
                <c:pt idx="93">
                  <c:v>36861</c:v>
                </c:pt>
                <c:pt idx="94">
                  <c:v>36893</c:v>
                </c:pt>
                <c:pt idx="95">
                  <c:v>36923</c:v>
                </c:pt>
                <c:pt idx="96">
                  <c:v>36951</c:v>
                </c:pt>
                <c:pt idx="97">
                  <c:v>36983</c:v>
                </c:pt>
                <c:pt idx="98">
                  <c:v>37012</c:v>
                </c:pt>
                <c:pt idx="99">
                  <c:v>37043</c:v>
                </c:pt>
                <c:pt idx="100">
                  <c:v>37074</c:v>
                </c:pt>
                <c:pt idx="101">
                  <c:v>37104</c:v>
                </c:pt>
                <c:pt idx="102">
                  <c:v>37138</c:v>
                </c:pt>
                <c:pt idx="103">
                  <c:v>37165</c:v>
                </c:pt>
                <c:pt idx="104">
                  <c:v>37196</c:v>
                </c:pt>
                <c:pt idx="105">
                  <c:v>37228</c:v>
                </c:pt>
                <c:pt idx="106">
                  <c:v>37258</c:v>
                </c:pt>
                <c:pt idx="107">
                  <c:v>37291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37410</c:v>
                </c:pt>
                <c:pt idx="112">
                  <c:v>37438</c:v>
                </c:pt>
                <c:pt idx="113">
                  <c:v>37469</c:v>
                </c:pt>
                <c:pt idx="114">
                  <c:v>37502</c:v>
                </c:pt>
                <c:pt idx="115">
                  <c:v>37530</c:v>
                </c:pt>
                <c:pt idx="116">
                  <c:v>37561</c:v>
                </c:pt>
                <c:pt idx="117">
                  <c:v>37592</c:v>
                </c:pt>
                <c:pt idx="118">
                  <c:v>37623</c:v>
                </c:pt>
                <c:pt idx="119">
                  <c:v>37655</c:v>
                </c:pt>
                <c:pt idx="120">
                  <c:v>37683</c:v>
                </c:pt>
                <c:pt idx="121">
                  <c:v>37712</c:v>
                </c:pt>
                <c:pt idx="122">
                  <c:v>37742</c:v>
                </c:pt>
                <c:pt idx="123">
                  <c:v>37774</c:v>
                </c:pt>
                <c:pt idx="124">
                  <c:v>37803</c:v>
                </c:pt>
                <c:pt idx="125">
                  <c:v>37834</c:v>
                </c:pt>
                <c:pt idx="126">
                  <c:v>37866</c:v>
                </c:pt>
                <c:pt idx="127">
                  <c:v>37895</c:v>
                </c:pt>
                <c:pt idx="128">
                  <c:v>37928</c:v>
                </c:pt>
                <c:pt idx="129">
                  <c:v>37956</c:v>
                </c:pt>
                <c:pt idx="130">
                  <c:v>37988</c:v>
                </c:pt>
                <c:pt idx="131">
                  <c:v>38019</c:v>
                </c:pt>
                <c:pt idx="132">
                  <c:v>38047</c:v>
                </c:pt>
                <c:pt idx="133">
                  <c:v>38078</c:v>
                </c:pt>
                <c:pt idx="134">
                  <c:v>38110</c:v>
                </c:pt>
                <c:pt idx="135">
                  <c:v>38139</c:v>
                </c:pt>
                <c:pt idx="136">
                  <c:v>38169</c:v>
                </c:pt>
                <c:pt idx="137">
                  <c:v>38201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38355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38474</c:v>
                </c:pt>
                <c:pt idx="147">
                  <c:v>38504</c:v>
                </c:pt>
                <c:pt idx="148">
                  <c:v>38534</c:v>
                </c:pt>
                <c:pt idx="149">
                  <c:v>38565</c:v>
                </c:pt>
                <c:pt idx="150">
                  <c:v>38596</c:v>
                </c:pt>
                <c:pt idx="151">
                  <c:v>38628</c:v>
                </c:pt>
                <c:pt idx="152">
                  <c:v>38657</c:v>
                </c:pt>
                <c:pt idx="153">
                  <c:v>38687</c:v>
                </c:pt>
                <c:pt idx="154">
                  <c:v>38720</c:v>
                </c:pt>
                <c:pt idx="155">
                  <c:v>38749</c:v>
                </c:pt>
                <c:pt idx="156">
                  <c:v>38777</c:v>
                </c:pt>
                <c:pt idx="157">
                  <c:v>38810</c:v>
                </c:pt>
                <c:pt idx="158">
                  <c:v>38838</c:v>
                </c:pt>
                <c:pt idx="159">
                  <c:v>38869</c:v>
                </c:pt>
                <c:pt idx="160">
                  <c:v>38901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39022</c:v>
                </c:pt>
                <c:pt idx="165">
                  <c:v>39052</c:v>
                </c:pt>
                <c:pt idx="166">
                  <c:v>39085</c:v>
                </c:pt>
                <c:pt idx="167">
                  <c:v>39114</c:v>
                </c:pt>
                <c:pt idx="168">
                  <c:v>39142</c:v>
                </c:pt>
                <c:pt idx="169">
                  <c:v>39174</c:v>
                </c:pt>
                <c:pt idx="170">
                  <c:v>39203</c:v>
                </c:pt>
                <c:pt idx="171">
                  <c:v>39234</c:v>
                </c:pt>
                <c:pt idx="172">
                  <c:v>39265</c:v>
                </c:pt>
                <c:pt idx="173">
                  <c:v>39295</c:v>
                </c:pt>
                <c:pt idx="174">
                  <c:v>39329</c:v>
                </c:pt>
                <c:pt idx="175">
                  <c:v>39356</c:v>
                </c:pt>
                <c:pt idx="176">
                  <c:v>39387</c:v>
                </c:pt>
                <c:pt idx="177">
                  <c:v>39419</c:v>
                </c:pt>
                <c:pt idx="178">
                  <c:v>39449</c:v>
                </c:pt>
                <c:pt idx="179">
                  <c:v>39479</c:v>
                </c:pt>
                <c:pt idx="180">
                  <c:v>39510</c:v>
                </c:pt>
              </c:numCache>
            </c:numRef>
          </c:cat>
          <c:val>
            <c:numRef>
              <c:f>data!$G$2:$G$182</c:f>
              <c:numCache>
                <c:formatCode>General</c:formatCode>
                <c:ptCount val="181"/>
                <c:pt idx="0">
                  <c:v>1.1399999999999999</c:v>
                </c:pt>
                <c:pt idx="1">
                  <c:v>1.1599999999999999</c:v>
                </c:pt>
                <c:pt idx="2">
                  <c:v>1.44</c:v>
                </c:pt>
                <c:pt idx="3">
                  <c:v>1.47</c:v>
                </c:pt>
                <c:pt idx="4">
                  <c:v>1.42</c:v>
                </c:pt>
                <c:pt idx="5">
                  <c:v>1.45</c:v>
                </c:pt>
                <c:pt idx="6">
                  <c:v>1.64</c:v>
                </c:pt>
                <c:pt idx="7">
                  <c:v>1.6</c:v>
                </c:pt>
                <c:pt idx="8">
                  <c:v>1.33</c:v>
                </c:pt>
                <c:pt idx="9">
                  <c:v>1.33</c:v>
                </c:pt>
                <c:pt idx="10">
                  <c:v>1.44</c:v>
                </c:pt>
                <c:pt idx="11">
                  <c:v>1.39</c:v>
                </c:pt>
                <c:pt idx="12">
                  <c:v>1.46</c:v>
                </c:pt>
                <c:pt idx="13">
                  <c:v>1.78</c:v>
                </c:pt>
                <c:pt idx="14">
                  <c:v>1.71</c:v>
                </c:pt>
                <c:pt idx="15">
                  <c:v>1.51</c:v>
                </c:pt>
                <c:pt idx="16">
                  <c:v>1.74</c:v>
                </c:pt>
                <c:pt idx="17">
                  <c:v>1.69</c:v>
                </c:pt>
                <c:pt idx="18">
                  <c:v>1.38</c:v>
                </c:pt>
                <c:pt idx="19">
                  <c:v>1.62</c:v>
                </c:pt>
                <c:pt idx="20">
                  <c:v>1.6</c:v>
                </c:pt>
                <c:pt idx="21">
                  <c:v>1.65</c:v>
                </c:pt>
                <c:pt idx="22">
                  <c:v>1.44</c:v>
                </c:pt>
                <c:pt idx="23">
                  <c:v>1.43</c:v>
                </c:pt>
                <c:pt idx="24">
                  <c:v>1.44</c:v>
                </c:pt>
                <c:pt idx="25">
                  <c:v>1.41</c:v>
                </c:pt>
                <c:pt idx="26">
                  <c:v>1.74</c:v>
                </c:pt>
                <c:pt idx="27">
                  <c:v>2.13</c:v>
                </c:pt>
                <c:pt idx="28">
                  <c:v>2.2400000000000002</c:v>
                </c:pt>
                <c:pt idx="29">
                  <c:v>2.39</c:v>
                </c:pt>
                <c:pt idx="30">
                  <c:v>2.27</c:v>
                </c:pt>
                <c:pt idx="31">
                  <c:v>2.35</c:v>
                </c:pt>
                <c:pt idx="32">
                  <c:v>2.5299999999999998</c:v>
                </c:pt>
                <c:pt idx="33">
                  <c:v>2.5099999999999998</c:v>
                </c:pt>
                <c:pt idx="34">
                  <c:v>2.0099999999999998</c:v>
                </c:pt>
                <c:pt idx="35">
                  <c:v>2.11</c:v>
                </c:pt>
                <c:pt idx="36">
                  <c:v>2.79</c:v>
                </c:pt>
                <c:pt idx="37">
                  <c:v>3.25</c:v>
                </c:pt>
                <c:pt idx="38">
                  <c:v>3.25</c:v>
                </c:pt>
                <c:pt idx="39">
                  <c:v>3.38</c:v>
                </c:pt>
                <c:pt idx="40">
                  <c:v>3.11</c:v>
                </c:pt>
                <c:pt idx="41">
                  <c:v>3.92</c:v>
                </c:pt>
                <c:pt idx="42">
                  <c:v>3.95</c:v>
                </c:pt>
                <c:pt idx="43">
                  <c:v>3.89</c:v>
                </c:pt>
                <c:pt idx="44">
                  <c:v>4.1500000000000004</c:v>
                </c:pt>
                <c:pt idx="45">
                  <c:v>3.43</c:v>
                </c:pt>
                <c:pt idx="46">
                  <c:v>4.0999999999999996</c:v>
                </c:pt>
                <c:pt idx="47">
                  <c:v>4.03</c:v>
                </c:pt>
                <c:pt idx="48">
                  <c:v>3.55</c:v>
                </c:pt>
                <c:pt idx="49">
                  <c:v>3.58</c:v>
                </c:pt>
                <c:pt idx="50">
                  <c:v>3.77</c:v>
                </c:pt>
                <c:pt idx="51">
                  <c:v>4.66</c:v>
                </c:pt>
                <c:pt idx="52">
                  <c:v>4.9000000000000004</c:v>
                </c:pt>
                <c:pt idx="53">
                  <c:v>4.91</c:v>
                </c:pt>
                <c:pt idx="54">
                  <c:v>5.01</c:v>
                </c:pt>
                <c:pt idx="55">
                  <c:v>3.95</c:v>
                </c:pt>
                <c:pt idx="56">
                  <c:v>4.18</c:v>
                </c:pt>
                <c:pt idx="57">
                  <c:v>4.59</c:v>
                </c:pt>
                <c:pt idx="58">
                  <c:v>4.38</c:v>
                </c:pt>
                <c:pt idx="59">
                  <c:v>4.74</c:v>
                </c:pt>
                <c:pt idx="60">
                  <c:v>5.42</c:v>
                </c:pt>
                <c:pt idx="61">
                  <c:v>5.76</c:v>
                </c:pt>
                <c:pt idx="62">
                  <c:v>5.75</c:v>
                </c:pt>
                <c:pt idx="63">
                  <c:v>6.4</c:v>
                </c:pt>
                <c:pt idx="64">
                  <c:v>5.01</c:v>
                </c:pt>
                <c:pt idx="65">
                  <c:v>3.78</c:v>
                </c:pt>
                <c:pt idx="66">
                  <c:v>4.33</c:v>
                </c:pt>
                <c:pt idx="67">
                  <c:v>5.19</c:v>
                </c:pt>
                <c:pt idx="68">
                  <c:v>5.52</c:v>
                </c:pt>
                <c:pt idx="69">
                  <c:v>6.72</c:v>
                </c:pt>
                <c:pt idx="70">
                  <c:v>6.23</c:v>
                </c:pt>
                <c:pt idx="71">
                  <c:v>6.33</c:v>
                </c:pt>
                <c:pt idx="72">
                  <c:v>6.72</c:v>
                </c:pt>
                <c:pt idx="73">
                  <c:v>8.84</c:v>
                </c:pt>
                <c:pt idx="74">
                  <c:v>8.83</c:v>
                </c:pt>
                <c:pt idx="75">
                  <c:v>8.99</c:v>
                </c:pt>
                <c:pt idx="76">
                  <c:v>5.57</c:v>
                </c:pt>
                <c:pt idx="77">
                  <c:v>5.48</c:v>
                </c:pt>
                <c:pt idx="78">
                  <c:v>5.93</c:v>
                </c:pt>
                <c:pt idx="79">
                  <c:v>6.51</c:v>
                </c:pt>
                <c:pt idx="80">
                  <c:v>6.36</c:v>
                </c:pt>
                <c:pt idx="81">
                  <c:v>5.81</c:v>
                </c:pt>
                <c:pt idx="82">
                  <c:v>7.66</c:v>
                </c:pt>
                <c:pt idx="83">
                  <c:v>8.41</c:v>
                </c:pt>
                <c:pt idx="84">
                  <c:v>10.73</c:v>
                </c:pt>
                <c:pt idx="85">
                  <c:v>7.24</c:v>
                </c:pt>
                <c:pt idx="86">
                  <c:v>8.14</c:v>
                </c:pt>
                <c:pt idx="87">
                  <c:v>9.14</c:v>
                </c:pt>
                <c:pt idx="88">
                  <c:v>8.98</c:v>
                </c:pt>
                <c:pt idx="89">
                  <c:v>8.77</c:v>
                </c:pt>
                <c:pt idx="90">
                  <c:v>9.59</c:v>
                </c:pt>
                <c:pt idx="91">
                  <c:v>10.7</c:v>
                </c:pt>
                <c:pt idx="92">
                  <c:v>10.91</c:v>
                </c:pt>
                <c:pt idx="93">
                  <c:v>10.59</c:v>
                </c:pt>
                <c:pt idx="94">
                  <c:v>11.96</c:v>
                </c:pt>
                <c:pt idx="95">
                  <c:v>11.4</c:v>
                </c:pt>
                <c:pt idx="96">
                  <c:v>10.16</c:v>
                </c:pt>
                <c:pt idx="97">
                  <c:v>9.27</c:v>
                </c:pt>
                <c:pt idx="98">
                  <c:v>9.35</c:v>
                </c:pt>
                <c:pt idx="99">
                  <c:v>11.01</c:v>
                </c:pt>
                <c:pt idx="100">
                  <c:v>8.64</c:v>
                </c:pt>
                <c:pt idx="101">
                  <c:v>8.08</c:v>
                </c:pt>
                <c:pt idx="102">
                  <c:v>7.15</c:v>
                </c:pt>
                <c:pt idx="103">
                  <c:v>8.1999999999999993</c:v>
                </c:pt>
                <c:pt idx="104">
                  <c:v>8.49</c:v>
                </c:pt>
                <c:pt idx="105">
                  <c:v>9.1199999999999992</c:v>
                </c:pt>
                <c:pt idx="106">
                  <c:v>11.38</c:v>
                </c:pt>
                <c:pt idx="107">
                  <c:v>11.02</c:v>
                </c:pt>
                <c:pt idx="108">
                  <c:v>11.08</c:v>
                </c:pt>
                <c:pt idx="109">
                  <c:v>10.93</c:v>
                </c:pt>
                <c:pt idx="110">
                  <c:v>11.63</c:v>
                </c:pt>
                <c:pt idx="111">
                  <c:v>11.9</c:v>
                </c:pt>
                <c:pt idx="112">
                  <c:v>9.4</c:v>
                </c:pt>
                <c:pt idx="113">
                  <c:v>9.6199999999999992</c:v>
                </c:pt>
                <c:pt idx="114">
                  <c:v>9.89</c:v>
                </c:pt>
                <c:pt idx="115">
                  <c:v>11.42</c:v>
                </c:pt>
                <c:pt idx="116">
                  <c:v>10.41</c:v>
                </c:pt>
                <c:pt idx="117">
                  <c:v>9.76</c:v>
                </c:pt>
                <c:pt idx="118">
                  <c:v>10.88</c:v>
                </c:pt>
                <c:pt idx="119">
                  <c:v>11.23</c:v>
                </c:pt>
                <c:pt idx="120">
                  <c:v>12.33</c:v>
                </c:pt>
                <c:pt idx="121">
                  <c:v>11.26</c:v>
                </c:pt>
                <c:pt idx="122">
                  <c:v>11.81</c:v>
                </c:pt>
                <c:pt idx="123">
                  <c:v>11.76</c:v>
                </c:pt>
                <c:pt idx="124">
                  <c:v>13.09</c:v>
                </c:pt>
                <c:pt idx="125">
                  <c:v>13.59</c:v>
                </c:pt>
                <c:pt idx="126">
                  <c:v>13.79</c:v>
                </c:pt>
                <c:pt idx="127">
                  <c:v>15.13</c:v>
                </c:pt>
                <c:pt idx="128">
                  <c:v>15.4</c:v>
                </c:pt>
                <c:pt idx="129">
                  <c:v>15.88</c:v>
                </c:pt>
                <c:pt idx="130">
                  <c:v>17.53</c:v>
                </c:pt>
                <c:pt idx="131">
                  <c:v>17.91</c:v>
                </c:pt>
                <c:pt idx="132">
                  <c:v>18.13</c:v>
                </c:pt>
                <c:pt idx="133">
                  <c:v>18.64</c:v>
                </c:pt>
                <c:pt idx="134">
                  <c:v>19.440000000000001</c:v>
                </c:pt>
                <c:pt idx="135">
                  <c:v>20.82</c:v>
                </c:pt>
                <c:pt idx="136">
                  <c:v>22.5</c:v>
                </c:pt>
                <c:pt idx="137">
                  <c:v>20.71</c:v>
                </c:pt>
                <c:pt idx="138">
                  <c:v>21.77</c:v>
                </c:pt>
                <c:pt idx="139">
                  <c:v>25.32</c:v>
                </c:pt>
                <c:pt idx="140">
                  <c:v>26.94</c:v>
                </c:pt>
                <c:pt idx="141">
                  <c:v>29.86</c:v>
                </c:pt>
                <c:pt idx="142">
                  <c:v>25.86</c:v>
                </c:pt>
                <c:pt idx="143">
                  <c:v>24.81</c:v>
                </c:pt>
                <c:pt idx="144">
                  <c:v>24.74</c:v>
                </c:pt>
                <c:pt idx="145">
                  <c:v>23.71</c:v>
                </c:pt>
                <c:pt idx="146">
                  <c:v>26.24</c:v>
                </c:pt>
                <c:pt idx="147">
                  <c:v>24.74</c:v>
                </c:pt>
                <c:pt idx="148">
                  <c:v>25.16</c:v>
                </c:pt>
                <c:pt idx="149">
                  <c:v>23.48</c:v>
                </c:pt>
                <c:pt idx="150">
                  <c:v>23.99</c:v>
                </c:pt>
                <c:pt idx="151">
                  <c:v>27.08</c:v>
                </c:pt>
                <c:pt idx="152">
                  <c:v>29.16</c:v>
                </c:pt>
                <c:pt idx="153">
                  <c:v>28.74</c:v>
                </c:pt>
                <c:pt idx="154">
                  <c:v>30.36</c:v>
                </c:pt>
                <c:pt idx="155">
                  <c:v>34.78</c:v>
                </c:pt>
                <c:pt idx="156">
                  <c:v>36.04</c:v>
                </c:pt>
                <c:pt idx="157">
                  <c:v>35.69</c:v>
                </c:pt>
                <c:pt idx="158">
                  <c:v>34.14</c:v>
                </c:pt>
                <c:pt idx="159">
                  <c:v>36.159999999999997</c:v>
                </c:pt>
                <c:pt idx="160">
                  <c:v>32.78</c:v>
                </c:pt>
                <c:pt idx="161">
                  <c:v>29.7</c:v>
                </c:pt>
                <c:pt idx="162">
                  <c:v>32.61</c:v>
                </c:pt>
                <c:pt idx="163">
                  <c:v>36.15</c:v>
                </c:pt>
                <c:pt idx="164">
                  <c:v>33.799999999999997</c:v>
                </c:pt>
                <c:pt idx="165">
                  <c:v>33.92</c:v>
                </c:pt>
                <c:pt idx="166">
                  <c:v>33.46</c:v>
                </c:pt>
                <c:pt idx="167">
                  <c:v>29.59</c:v>
                </c:pt>
                <c:pt idx="168">
                  <c:v>30.03</c:v>
                </c:pt>
                <c:pt idx="169">
                  <c:v>29.71</c:v>
                </c:pt>
                <c:pt idx="170">
                  <c:v>27.59</c:v>
                </c:pt>
                <c:pt idx="171">
                  <c:v>25.13</c:v>
                </c:pt>
                <c:pt idx="172">
                  <c:v>25.55</c:v>
                </c:pt>
                <c:pt idx="173">
                  <c:v>26.38</c:v>
                </c:pt>
                <c:pt idx="174">
                  <c:v>25.09</c:v>
                </c:pt>
                <c:pt idx="175">
                  <c:v>25.55</c:v>
                </c:pt>
                <c:pt idx="176">
                  <c:v>22.4</c:v>
                </c:pt>
                <c:pt idx="177">
                  <c:v>19.600000000000001</c:v>
                </c:pt>
                <c:pt idx="178">
                  <c:v>18.11</c:v>
                </c:pt>
                <c:pt idx="179">
                  <c:v>17.22</c:v>
                </c:pt>
                <c:pt idx="180">
                  <c:v>16.760000000000002</c:v>
                </c:pt>
              </c:numCache>
            </c:numRef>
          </c:val>
        </c:ser>
        <c:marker val="1"/>
        <c:axId val="197748992"/>
        <c:axId val="202280960"/>
      </c:lineChart>
      <c:dateAx>
        <c:axId val="197748992"/>
        <c:scaling>
          <c:orientation val="minMax"/>
        </c:scaling>
        <c:axPos val="b"/>
        <c:numFmt formatCode="d/m/yyyy" sourceLinked="1"/>
        <c:tickLblPos val="nextTo"/>
        <c:crossAx val="202280960"/>
        <c:crosses val="autoZero"/>
        <c:auto val="1"/>
        <c:lblOffset val="100"/>
      </c:dateAx>
      <c:valAx>
        <c:axId val="202280960"/>
        <c:scaling>
          <c:orientation val="minMax"/>
        </c:scaling>
        <c:axPos val="l"/>
        <c:majorGridlines/>
        <c:numFmt formatCode="General" sourceLinked="1"/>
        <c:tickLblPos val="nextTo"/>
        <c:crossAx val="1977489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data!$L$1</c:f>
              <c:strCache>
                <c:ptCount val="1"/>
                <c:pt idx="0">
                  <c:v>Log price</c:v>
                </c:pt>
              </c:strCache>
            </c:strRef>
          </c:tx>
          <c:marker>
            <c:symbol val="none"/>
          </c:marker>
          <c:cat>
            <c:numRef>
              <c:f>data!$A$2:$A$182</c:f>
              <c:numCache>
                <c:formatCode>d/m/yyyy</c:formatCode>
                <c:ptCount val="181"/>
                <c:pt idx="0">
                  <c:v>34059</c:v>
                </c:pt>
                <c:pt idx="1">
                  <c:v>34060</c:v>
                </c:pt>
                <c:pt idx="2">
                  <c:v>34092</c:v>
                </c:pt>
                <c:pt idx="3">
                  <c:v>34121</c:v>
                </c:pt>
                <c:pt idx="4">
                  <c:v>34151</c:v>
                </c:pt>
                <c:pt idx="5">
                  <c:v>34183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34337</c:v>
                </c:pt>
                <c:pt idx="11">
                  <c:v>34366</c:v>
                </c:pt>
                <c:pt idx="12">
                  <c:v>34394</c:v>
                </c:pt>
                <c:pt idx="13">
                  <c:v>34428</c:v>
                </c:pt>
                <c:pt idx="14">
                  <c:v>34456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34610</c:v>
                </c:pt>
                <c:pt idx="20">
                  <c:v>34639</c:v>
                </c:pt>
                <c:pt idx="21">
                  <c:v>34669</c:v>
                </c:pt>
                <c:pt idx="22">
                  <c:v>34702</c:v>
                </c:pt>
                <c:pt idx="23">
                  <c:v>34731</c:v>
                </c:pt>
                <c:pt idx="24">
                  <c:v>34759</c:v>
                </c:pt>
                <c:pt idx="25">
                  <c:v>34792</c:v>
                </c:pt>
                <c:pt idx="26">
                  <c:v>34820</c:v>
                </c:pt>
                <c:pt idx="27">
                  <c:v>34851</c:v>
                </c:pt>
                <c:pt idx="28">
                  <c:v>34883</c:v>
                </c:pt>
                <c:pt idx="29">
                  <c:v>34912</c:v>
                </c:pt>
                <c:pt idx="30">
                  <c:v>34943</c:v>
                </c:pt>
                <c:pt idx="31">
                  <c:v>34974</c:v>
                </c:pt>
                <c:pt idx="32">
                  <c:v>35004</c:v>
                </c:pt>
                <c:pt idx="33">
                  <c:v>35034</c:v>
                </c:pt>
                <c:pt idx="34">
                  <c:v>35066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35219</c:v>
                </c:pt>
                <c:pt idx="40">
                  <c:v>35247</c:v>
                </c:pt>
                <c:pt idx="41">
                  <c:v>35278</c:v>
                </c:pt>
                <c:pt idx="42">
                  <c:v>35311</c:v>
                </c:pt>
                <c:pt idx="43">
                  <c:v>35339</c:v>
                </c:pt>
                <c:pt idx="44">
                  <c:v>35370</c:v>
                </c:pt>
                <c:pt idx="45">
                  <c:v>35401</c:v>
                </c:pt>
                <c:pt idx="46">
                  <c:v>35432</c:v>
                </c:pt>
                <c:pt idx="47">
                  <c:v>35464</c:v>
                </c:pt>
                <c:pt idx="48">
                  <c:v>35492</c:v>
                </c:pt>
                <c:pt idx="49">
                  <c:v>35521</c:v>
                </c:pt>
                <c:pt idx="50">
                  <c:v>35551</c:v>
                </c:pt>
                <c:pt idx="51">
                  <c:v>35583</c:v>
                </c:pt>
                <c:pt idx="52">
                  <c:v>35612</c:v>
                </c:pt>
                <c:pt idx="53">
                  <c:v>35643</c:v>
                </c:pt>
                <c:pt idx="54">
                  <c:v>35675</c:v>
                </c:pt>
                <c:pt idx="55">
                  <c:v>35704</c:v>
                </c:pt>
                <c:pt idx="56">
                  <c:v>35737</c:v>
                </c:pt>
                <c:pt idx="57">
                  <c:v>35765</c:v>
                </c:pt>
                <c:pt idx="58">
                  <c:v>35797</c:v>
                </c:pt>
                <c:pt idx="59">
                  <c:v>35828</c:v>
                </c:pt>
                <c:pt idx="60">
                  <c:v>35856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36010</c:v>
                </c:pt>
                <c:pt idx="66">
                  <c:v>36039</c:v>
                </c:pt>
                <c:pt idx="67">
                  <c:v>36069</c:v>
                </c:pt>
                <c:pt idx="68">
                  <c:v>36101</c:v>
                </c:pt>
                <c:pt idx="69">
                  <c:v>36130</c:v>
                </c:pt>
                <c:pt idx="70">
                  <c:v>36164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36283</c:v>
                </c:pt>
                <c:pt idx="75">
                  <c:v>36312</c:v>
                </c:pt>
                <c:pt idx="76">
                  <c:v>36342</c:v>
                </c:pt>
                <c:pt idx="77">
                  <c:v>36374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36528</c:v>
                </c:pt>
                <c:pt idx="83">
                  <c:v>36557</c:v>
                </c:pt>
                <c:pt idx="84">
                  <c:v>36586</c:v>
                </c:pt>
                <c:pt idx="85">
                  <c:v>36619</c:v>
                </c:pt>
                <c:pt idx="86">
                  <c:v>36647</c:v>
                </c:pt>
                <c:pt idx="87">
                  <c:v>36678</c:v>
                </c:pt>
                <c:pt idx="88">
                  <c:v>36710</c:v>
                </c:pt>
                <c:pt idx="89">
                  <c:v>36739</c:v>
                </c:pt>
                <c:pt idx="90">
                  <c:v>36770</c:v>
                </c:pt>
                <c:pt idx="91">
                  <c:v>36801</c:v>
                </c:pt>
                <c:pt idx="92">
                  <c:v>36831</c:v>
                </c:pt>
                <c:pt idx="93">
                  <c:v>36861</c:v>
                </c:pt>
                <c:pt idx="94">
                  <c:v>36893</c:v>
                </c:pt>
                <c:pt idx="95">
                  <c:v>36923</c:v>
                </c:pt>
                <c:pt idx="96">
                  <c:v>36951</c:v>
                </c:pt>
                <c:pt idx="97">
                  <c:v>36983</c:v>
                </c:pt>
                <c:pt idx="98">
                  <c:v>37012</c:v>
                </c:pt>
                <c:pt idx="99">
                  <c:v>37043</c:v>
                </c:pt>
                <c:pt idx="100">
                  <c:v>37074</c:v>
                </c:pt>
                <c:pt idx="101">
                  <c:v>37104</c:v>
                </c:pt>
                <c:pt idx="102">
                  <c:v>37138</c:v>
                </c:pt>
                <c:pt idx="103">
                  <c:v>37165</c:v>
                </c:pt>
                <c:pt idx="104">
                  <c:v>37196</c:v>
                </c:pt>
                <c:pt idx="105">
                  <c:v>37228</c:v>
                </c:pt>
                <c:pt idx="106">
                  <c:v>37258</c:v>
                </c:pt>
                <c:pt idx="107">
                  <c:v>37291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37410</c:v>
                </c:pt>
                <c:pt idx="112">
                  <c:v>37438</c:v>
                </c:pt>
                <c:pt idx="113">
                  <c:v>37469</c:v>
                </c:pt>
                <c:pt idx="114">
                  <c:v>37502</c:v>
                </c:pt>
                <c:pt idx="115">
                  <c:v>37530</c:v>
                </c:pt>
                <c:pt idx="116">
                  <c:v>37561</c:v>
                </c:pt>
                <c:pt idx="117">
                  <c:v>37592</c:v>
                </c:pt>
                <c:pt idx="118">
                  <c:v>37623</c:v>
                </c:pt>
                <c:pt idx="119">
                  <c:v>37655</c:v>
                </c:pt>
                <c:pt idx="120">
                  <c:v>37683</c:v>
                </c:pt>
                <c:pt idx="121">
                  <c:v>37712</c:v>
                </c:pt>
                <c:pt idx="122">
                  <c:v>37742</c:v>
                </c:pt>
                <c:pt idx="123">
                  <c:v>37774</c:v>
                </c:pt>
                <c:pt idx="124">
                  <c:v>37803</c:v>
                </c:pt>
                <c:pt idx="125">
                  <c:v>37834</c:v>
                </c:pt>
                <c:pt idx="126">
                  <c:v>37866</c:v>
                </c:pt>
                <c:pt idx="127">
                  <c:v>37895</c:v>
                </c:pt>
                <c:pt idx="128">
                  <c:v>37928</c:v>
                </c:pt>
                <c:pt idx="129">
                  <c:v>37956</c:v>
                </c:pt>
                <c:pt idx="130">
                  <c:v>37988</c:v>
                </c:pt>
                <c:pt idx="131">
                  <c:v>38019</c:v>
                </c:pt>
                <c:pt idx="132">
                  <c:v>38047</c:v>
                </c:pt>
                <c:pt idx="133">
                  <c:v>38078</c:v>
                </c:pt>
                <c:pt idx="134">
                  <c:v>38110</c:v>
                </c:pt>
                <c:pt idx="135">
                  <c:v>38139</c:v>
                </c:pt>
                <c:pt idx="136">
                  <c:v>38169</c:v>
                </c:pt>
                <c:pt idx="137">
                  <c:v>38201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38355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38474</c:v>
                </c:pt>
                <c:pt idx="147">
                  <c:v>38504</c:v>
                </c:pt>
                <c:pt idx="148">
                  <c:v>38534</c:v>
                </c:pt>
                <c:pt idx="149">
                  <c:v>38565</c:v>
                </c:pt>
                <c:pt idx="150">
                  <c:v>38596</c:v>
                </c:pt>
                <c:pt idx="151">
                  <c:v>38628</c:v>
                </c:pt>
                <c:pt idx="152">
                  <c:v>38657</c:v>
                </c:pt>
                <c:pt idx="153">
                  <c:v>38687</c:v>
                </c:pt>
                <c:pt idx="154">
                  <c:v>38720</c:v>
                </c:pt>
                <c:pt idx="155">
                  <c:v>38749</c:v>
                </c:pt>
                <c:pt idx="156">
                  <c:v>38777</c:v>
                </c:pt>
                <c:pt idx="157">
                  <c:v>38810</c:v>
                </c:pt>
                <c:pt idx="158">
                  <c:v>38838</c:v>
                </c:pt>
                <c:pt idx="159">
                  <c:v>38869</c:v>
                </c:pt>
                <c:pt idx="160">
                  <c:v>38901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39022</c:v>
                </c:pt>
                <c:pt idx="165">
                  <c:v>39052</c:v>
                </c:pt>
                <c:pt idx="166">
                  <c:v>39085</c:v>
                </c:pt>
                <c:pt idx="167">
                  <c:v>39114</c:v>
                </c:pt>
                <c:pt idx="168">
                  <c:v>39142</c:v>
                </c:pt>
                <c:pt idx="169">
                  <c:v>39174</c:v>
                </c:pt>
                <c:pt idx="170">
                  <c:v>39203</c:v>
                </c:pt>
                <c:pt idx="171">
                  <c:v>39234</c:v>
                </c:pt>
                <c:pt idx="172">
                  <c:v>39265</c:v>
                </c:pt>
                <c:pt idx="173">
                  <c:v>39295</c:v>
                </c:pt>
                <c:pt idx="174">
                  <c:v>39329</c:v>
                </c:pt>
                <c:pt idx="175">
                  <c:v>39356</c:v>
                </c:pt>
                <c:pt idx="176">
                  <c:v>39387</c:v>
                </c:pt>
                <c:pt idx="177">
                  <c:v>39419</c:v>
                </c:pt>
                <c:pt idx="178">
                  <c:v>39449</c:v>
                </c:pt>
                <c:pt idx="179">
                  <c:v>39479</c:v>
                </c:pt>
                <c:pt idx="180">
                  <c:v>39510</c:v>
                </c:pt>
              </c:numCache>
            </c:numRef>
          </c:cat>
          <c:val>
            <c:numRef>
              <c:f>data!$L$2:$L$182</c:f>
              <c:numCache>
                <c:formatCode>General</c:formatCode>
                <c:ptCount val="181"/>
                <c:pt idx="0">
                  <c:v>0.131028262406404</c:v>
                </c:pt>
                <c:pt idx="1">
                  <c:v>0.14842000511827322</c:v>
                </c:pt>
                <c:pt idx="2">
                  <c:v>0.36464311358790924</c:v>
                </c:pt>
                <c:pt idx="3">
                  <c:v>0.38526240079064489</c:v>
                </c:pt>
                <c:pt idx="4">
                  <c:v>0.35065687161316933</c:v>
                </c:pt>
                <c:pt idx="5">
                  <c:v>0.37156355643248301</c:v>
                </c:pt>
                <c:pt idx="6">
                  <c:v>0.494696241836107</c:v>
                </c:pt>
                <c:pt idx="7">
                  <c:v>0.47000362924573563</c:v>
                </c:pt>
                <c:pt idx="8">
                  <c:v>0.28517894223366247</c:v>
                </c:pt>
                <c:pt idx="9">
                  <c:v>0.28517894223366247</c:v>
                </c:pt>
                <c:pt idx="10">
                  <c:v>0.36464311358790924</c:v>
                </c:pt>
                <c:pt idx="11">
                  <c:v>0.3293037471426003</c:v>
                </c:pt>
                <c:pt idx="12">
                  <c:v>0.37843643572024505</c:v>
                </c:pt>
                <c:pt idx="13">
                  <c:v>0.57661336430399379</c:v>
                </c:pt>
                <c:pt idx="14">
                  <c:v>0.53649337051456847</c:v>
                </c:pt>
                <c:pt idx="15">
                  <c:v>0.41210965082683298</c:v>
                </c:pt>
                <c:pt idx="16">
                  <c:v>0.55388511322643763</c:v>
                </c:pt>
                <c:pt idx="17">
                  <c:v>0.52472852893498212</c:v>
                </c:pt>
                <c:pt idx="18">
                  <c:v>0.32208349916911322</c:v>
                </c:pt>
                <c:pt idx="19">
                  <c:v>0.48242614924429278</c:v>
                </c:pt>
                <c:pt idx="20">
                  <c:v>0.47000362924573563</c:v>
                </c:pt>
                <c:pt idx="21">
                  <c:v>0.50077528791248915</c:v>
                </c:pt>
                <c:pt idx="22">
                  <c:v>0.36464311358790924</c:v>
                </c:pt>
                <c:pt idx="23">
                  <c:v>0.35767444427181588</c:v>
                </c:pt>
                <c:pt idx="24">
                  <c:v>0.36464311358790924</c:v>
                </c:pt>
                <c:pt idx="25">
                  <c:v>0.34358970439007686</c:v>
                </c:pt>
                <c:pt idx="26">
                  <c:v>0.55388511322643763</c:v>
                </c:pt>
                <c:pt idx="27">
                  <c:v>0.75612197972133366</c:v>
                </c:pt>
                <c:pt idx="28">
                  <c:v>0.80647586586694853</c:v>
                </c:pt>
                <c:pt idx="29">
                  <c:v>0.87129336594341933</c:v>
                </c:pt>
                <c:pt idx="30">
                  <c:v>0.81977983149331135</c:v>
                </c:pt>
                <c:pt idx="31">
                  <c:v>0.85441532815606758</c:v>
                </c:pt>
                <c:pt idx="32">
                  <c:v>0.92821930273942876</c:v>
                </c:pt>
                <c:pt idx="33">
                  <c:v>0.92028275314369246</c:v>
                </c:pt>
                <c:pt idx="34">
                  <c:v>0.69813472207098426</c:v>
                </c:pt>
                <c:pt idx="35">
                  <c:v>0.74668794748797507</c:v>
                </c:pt>
                <c:pt idx="36">
                  <c:v>1.0260415958332743</c:v>
                </c:pt>
                <c:pt idx="37">
                  <c:v>1.1786549963416462</c:v>
                </c:pt>
                <c:pt idx="38">
                  <c:v>1.1786549963416462</c:v>
                </c:pt>
                <c:pt idx="39">
                  <c:v>1.2178757094949273</c:v>
                </c:pt>
                <c:pt idx="40">
                  <c:v>1.1346227261911428</c:v>
                </c:pt>
                <c:pt idx="41">
                  <c:v>1.3660916538023711</c:v>
                </c:pt>
                <c:pt idx="42">
                  <c:v>1.3737155789130306</c:v>
                </c:pt>
                <c:pt idx="43">
                  <c:v>1.358409157630355</c:v>
                </c:pt>
                <c:pt idx="44">
                  <c:v>1.423108334242607</c:v>
                </c:pt>
                <c:pt idx="45">
                  <c:v>1.2325602611778486</c:v>
                </c:pt>
                <c:pt idx="46">
                  <c:v>1.410986973710262</c:v>
                </c:pt>
                <c:pt idx="47">
                  <c:v>1.3937663759585917</c:v>
                </c:pt>
                <c:pt idx="48">
                  <c:v>1.2669476034873244</c:v>
                </c:pt>
                <c:pt idx="49">
                  <c:v>1.275362800412609</c:v>
                </c:pt>
                <c:pt idx="50">
                  <c:v>1.3270750014599193</c:v>
                </c:pt>
                <c:pt idx="51">
                  <c:v>1.5390154481375546</c:v>
                </c:pt>
                <c:pt idx="52">
                  <c:v>1.589235205116581</c:v>
                </c:pt>
                <c:pt idx="53">
                  <c:v>1.5912739418064292</c:v>
                </c:pt>
                <c:pt idx="54">
                  <c:v>1.6114359150967734</c:v>
                </c:pt>
                <c:pt idx="55">
                  <c:v>1.3737155789130306</c:v>
                </c:pt>
                <c:pt idx="56">
                  <c:v>1.430311246536665</c:v>
                </c:pt>
                <c:pt idx="57">
                  <c:v>1.5238800240724537</c:v>
                </c:pt>
                <c:pt idx="58">
                  <c:v>1.4770487243883548</c:v>
                </c:pt>
                <c:pt idx="59">
                  <c:v>1.5560371357069851</c:v>
                </c:pt>
                <c:pt idx="60">
                  <c:v>1.6900958154515549</c:v>
                </c:pt>
                <c:pt idx="61">
                  <c:v>1.7509374747077999</c:v>
                </c:pt>
                <c:pt idx="62">
                  <c:v>1.7491998548092591</c:v>
                </c:pt>
                <c:pt idx="63">
                  <c:v>1.8562979903656263</c:v>
                </c:pt>
                <c:pt idx="64">
                  <c:v>1.6114359150967734</c:v>
                </c:pt>
                <c:pt idx="65">
                  <c:v>1.3297240096314962</c:v>
                </c:pt>
                <c:pt idx="66">
                  <c:v>1.4655675420143985</c:v>
                </c:pt>
                <c:pt idx="67">
                  <c:v>1.6467336971777973</c:v>
                </c:pt>
                <c:pt idx="68">
                  <c:v>1.7083778602890038</c:v>
                </c:pt>
                <c:pt idx="69">
                  <c:v>1.9050881545350582</c:v>
                </c:pt>
                <c:pt idx="70">
                  <c:v>1.8293763327993617</c:v>
                </c:pt>
                <c:pt idx="71">
                  <c:v>1.8453002361560848</c:v>
                </c:pt>
                <c:pt idx="72">
                  <c:v>1.9050881545350582</c:v>
                </c:pt>
                <c:pt idx="73">
                  <c:v>2.1792868766495519</c:v>
                </c:pt>
                <c:pt idx="74">
                  <c:v>2.1781550146158688</c:v>
                </c:pt>
                <c:pt idx="75">
                  <c:v>2.1961128484835291</c:v>
                </c:pt>
                <c:pt idx="76">
                  <c:v>1.7173950539391927</c:v>
                </c:pt>
                <c:pt idx="77">
                  <c:v>1.7011051009599243</c:v>
                </c:pt>
                <c:pt idx="78">
                  <c:v>1.780024213009634</c:v>
                </c:pt>
                <c:pt idx="79">
                  <c:v>1.8733394562204779</c:v>
                </c:pt>
                <c:pt idx="80">
                  <c:v>1.8500283773520307</c:v>
                </c:pt>
                <c:pt idx="81">
                  <c:v>1.7595805708638197</c:v>
                </c:pt>
                <c:pt idx="82">
                  <c:v>2.0360119837525001</c:v>
                </c:pt>
                <c:pt idx="83">
                  <c:v>2.1294214739848565</c:v>
                </c:pt>
                <c:pt idx="84">
                  <c:v>2.3730435566426071</c:v>
                </c:pt>
                <c:pt idx="85">
                  <c:v>1.9796212063976251</c:v>
                </c:pt>
                <c:pt idx="86">
                  <c:v>2.0967901800144491</c:v>
                </c:pt>
                <c:pt idx="87">
                  <c:v>2.2126603854660587</c:v>
                </c:pt>
                <c:pt idx="88">
                  <c:v>2.1949998823141081</c:v>
                </c:pt>
                <c:pt idx="89">
                  <c:v>2.1713368063840917</c:v>
                </c:pt>
                <c:pt idx="90">
                  <c:v>2.2607208888953467</c:v>
                </c:pt>
                <c:pt idx="91">
                  <c:v>2.3702437414678603</c:v>
                </c:pt>
                <c:pt idx="92">
                  <c:v>2.3896797998449792</c:v>
                </c:pt>
                <c:pt idx="93">
                  <c:v>2.3599101596133152</c:v>
                </c:pt>
                <c:pt idx="94">
                  <c:v>2.4815677485224859</c:v>
                </c:pt>
                <c:pt idx="95">
                  <c:v>2.4336133554004498</c:v>
                </c:pt>
                <c:pt idx="96">
                  <c:v>2.318458442150336</c:v>
                </c:pt>
                <c:pt idx="97">
                  <c:v>2.2267833795777636</c:v>
                </c:pt>
                <c:pt idx="98">
                  <c:v>2.2353763433005955</c:v>
                </c:pt>
                <c:pt idx="99">
                  <c:v>2.3988039507345884</c:v>
                </c:pt>
                <c:pt idx="100">
                  <c:v>2.1564025828159643</c:v>
                </c:pt>
                <c:pt idx="101">
                  <c:v>2.0893918725330041</c:v>
                </c:pt>
                <c:pt idx="102">
                  <c:v>1.9671123567059163</c:v>
                </c:pt>
                <c:pt idx="103">
                  <c:v>2.1041341542702074</c:v>
                </c:pt>
                <c:pt idx="104">
                  <c:v>2.1388890003232559</c:v>
                </c:pt>
                <c:pt idx="105">
                  <c:v>2.2104698040862401</c:v>
                </c:pt>
                <c:pt idx="106">
                  <c:v>2.4318574286981849</c:v>
                </c:pt>
                <c:pt idx="107">
                  <c:v>2.3997118037247684</c:v>
                </c:pt>
                <c:pt idx="108">
                  <c:v>2.405141681319138</c:v>
                </c:pt>
                <c:pt idx="109">
                  <c:v>2.3915113021884471</c:v>
                </c:pt>
                <c:pt idx="110">
                  <c:v>2.4535879665305731</c:v>
                </c:pt>
                <c:pt idx="111">
                  <c:v>2.4765384001174837</c:v>
                </c:pt>
                <c:pt idx="112">
                  <c:v>2.2407096892759584</c:v>
                </c:pt>
                <c:pt idx="113">
                  <c:v>2.2638442646776151</c:v>
                </c:pt>
                <c:pt idx="114">
                  <c:v>2.2915241456346207</c:v>
                </c:pt>
                <c:pt idx="115">
                  <c:v>2.4353662042278641</c:v>
                </c:pt>
                <c:pt idx="116">
                  <c:v>2.3427668826268775</c:v>
                </c:pt>
                <c:pt idx="117">
                  <c:v>2.2782924004250011</c:v>
                </c:pt>
                <c:pt idx="118">
                  <c:v>2.3869262414277967</c:v>
                </c:pt>
                <c:pt idx="119">
                  <c:v>2.418588768750352</c:v>
                </c:pt>
                <c:pt idx="120">
                  <c:v>2.5120353171762528</c:v>
                </c:pt>
                <c:pt idx="121">
                  <c:v>2.4212566227115442</c:v>
                </c:pt>
                <c:pt idx="122">
                  <c:v>2.4689466302092709</c:v>
                </c:pt>
                <c:pt idx="123">
                  <c:v>2.4647039424704809</c:v>
                </c:pt>
                <c:pt idx="124">
                  <c:v>2.5718485799218085</c:v>
                </c:pt>
                <c:pt idx="125">
                  <c:v>2.6093342281630525</c:v>
                </c:pt>
                <c:pt idx="126">
                  <c:v>2.6239436918052106</c:v>
                </c:pt>
                <c:pt idx="127">
                  <c:v>2.7166795278002644</c:v>
                </c:pt>
                <c:pt idx="128">
                  <c:v>2.7343675094195836</c:v>
                </c:pt>
                <c:pt idx="129">
                  <c:v>2.7650604558189897</c:v>
                </c:pt>
                <c:pt idx="130">
                  <c:v>2.8639136989331431</c:v>
                </c:pt>
                <c:pt idx="131">
                  <c:v>2.8853592160726205</c:v>
                </c:pt>
                <c:pt idx="132">
                  <c:v>2.8975680247667595</c:v>
                </c:pt>
                <c:pt idx="133">
                  <c:v>2.925309809257445</c:v>
                </c:pt>
                <c:pt idx="134">
                  <c:v>2.9673327990322931</c:v>
                </c:pt>
                <c:pt idx="135">
                  <c:v>3.0359140631868229</c:v>
                </c:pt>
                <c:pt idx="136">
                  <c:v>3.1135153092103742</c:v>
                </c:pt>
                <c:pt idx="137">
                  <c:v>3.0306166754074928</c:v>
                </c:pt>
                <c:pt idx="138">
                  <c:v>3.080532875246456</c:v>
                </c:pt>
                <c:pt idx="139">
                  <c:v>3.2315945972759756</c:v>
                </c:pt>
                <c:pt idx="140">
                  <c:v>3.2936121709822181</c:v>
                </c:pt>
                <c:pt idx="141">
                  <c:v>3.3965197921110444</c:v>
                </c:pt>
                <c:pt idx="142">
                  <c:v>3.2526973733437115</c:v>
                </c:pt>
                <c:pt idx="143">
                  <c:v>3.2112467977037098</c:v>
                </c:pt>
                <c:pt idx="144">
                  <c:v>3.208421366964342</c:v>
                </c:pt>
                <c:pt idx="145">
                  <c:v>3.1658969000773141</c:v>
                </c:pt>
                <c:pt idx="146">
                  <c:v>3.2672849640758881</c:v>
                </c:pt>
                <c:pt idx="147">
                  <c:v>3.208421366964342</c:v>
                </c:pt>
                <c:pt idx="148">
                  <c:v>3.2252554318322399</c:v>
                </c:pt>
                <c:pt idx="149">
                  <c:v>3.1561489949598958</c:v>
                </c:pt>
                <c:pt idx="150">
                  <c:v>3.1776370768516031</c:v>
                </c:pt>
                <c:pt idx="151">
                  <c:v>3.298795448044074</c:v>
                </c:pt>
                <c:pt idx="152">
                  <c:v>3.3727979071404572</c:v>
                </c:pt>
                <c:pt idx="153">
                  <c:v>3.358289880650879</c:v>
                </c:pt>
                <c:pt idx="154">
                  <c:v>3.4131259525274293</c:v>
                </c:pt>
                <c:pt idx="155">
                  <c:v>3.5490425089261368</c:v>
                </c:pt>
                <c:pt idx="156">
                  <c:v>3.5846294327401371</c:v>
                </c:pt>
                <c:pt idx="157">
                  <c:v>3.5748705375020688</c:v>
                </c:pt>
                <c:pt idx="158">
                  <c:v>3.5304697173662944</c:v>
                </c:pt>
                <c:pt idx="159">
                  <c:v>3.5879535355239756</c:v>
                </c:pt>
                <c:pt idx="160">
                  <c:v>3.4898185733156835</c:v>
                </c:pt>
                <c:pt idx="161">
                  <c:v>3.3911470458086539</c:v>
                </c:pt>
                <c:pt idx="162">
                  <c:v>3.4846189898012279</c:v>
                </c:pt>
                <c:pt idx="163">
                  <c:v>3.5876769486047735</c:v>
                </c:pt>
                <c:pt idx="164">
                  <c:v>3.520460802488973</c:v>
                </c:pt>
                <c:pt idx="165">
                  <c:v>3.5240048109237025</c:v>
                </c:pt>
                <c:pt idx="166">
                  <c:v>3.5103506955586781</c:v>
                </c:pt>
                <c:pt idx="167">
                  <c:v>3.3874364664121184</c:v>
                </c:pt>
                <c:pt idx="168">
                  <c:v>3.4021968819952391</c:v>
                </c:pt>
                <c:pt idx="169">
                  <c:v>3.3914836894745162</c:v>
                </c:pt>
                <c:pt idx="170">
                  <c:v>3.3174533882291946</c:v>
                </c:pt>
                <c:pt idx="171">
                  <c:v>3.2240623515555007</c:v>
                </c:pt>
                <c:pt idx="172">
                  <c:v>3.2406373166497136</c:v>
                </c:pt>
                <c:pt idx="173">
                  <c:v>3.2726061472891685</c:v>
                </c:pt>
                <c:pt idx="174">
                  <c:v>3.222469360378331</c:v>
                </c:pt>
                <c:pt idx="175">
                  <c:v>3.2406373166497136</c:v>
                </c:pt>
                <c:pt idx="176">
                  <c:v>3.1090609588609941</c:v>
                </c:pt>
                <c:pt idx="177">
                  <c:v>2.9755295662364718</c:v>
                </c:pt>
                <c:pt idx="178">
                  <c:v>2.8964642718953222</c:v>
                </c:pt>
                <c:pt idx="179">
                  <c:v>2.8460714989995846</c:v>
                </c:pt>
                <c:pt idx="180">
                  <c:v>2.8189950950539369</c:v>
                </c:pt>
              </c:numCache>
            </c:numRef>
          </c:val>
        </c:ser>
        <c:marker val="1"/>
        <c:axId val="37485568"/>
        <c:axId val="77846016"/>
      </c:lineChart>
      <c:dateAx>
        <c:axId val="37485568"/>
        <c:scaling>
          <c:orientation val="minMax"/>
        </c:scaling>
        <c:axPos val="b"/>
        <c:numFmt formatCode="d/m/yyyy" sourceLinked="1"/>
        <c:tickLblPos val="nextTo"/>
        <c:crossAx val="77846016"/>
        <c:crosses val="autoZero"/>
        <c:auto val="1"/>
        <c:lblOffset val="100"/>
      </c:dateAx>
      <c:valAx>
        <c:axId val="77846016"/>
        <c:scaling>
          <c:orientation val="minMax"/>
        </c:scaling>
        <c:axPos val="l"/>
        <c:majorGridlines/>
        <c:numFmt formatCode="General" sourceLinked="1"/>
        <c:tickLblPos val="nextTo"/>
        <c:crossAx val="374855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data!$H$1</c:f>
              <c:strCache>
                <c:ptCount val="1"/>
                <c:pt idx="0">
                  <c:v>Simple return</c:v>
                </c:pt>
              </c:strCache>
            </c:strRef>
          </c:tx>
          <c:marker>
            <c:symbol val="none"/>
          </c:marker>
          <c:cat>
            <c:numRef>
              <c:f>data!$A$2:$A$182</c:f>
              <c:numCache>
                <c:formatCode>d/m/yyyy</c:formatCode>
                <c:ptCount val="181"/>
                <c:pt idx="0">
                  <c:v>34059</c:v>
                </c:pt>
                <c:pt idx="1">
                  <c:v>34060</c:v>
                </c:pt>
                <c:pt idx="2">
                  <c:v>34092</c:v>
                </c:pt>
                <c:pt idx="3">
                  <c:v>34121</c:v>
                </c:pt>
                <c:pt idx="4">
                  <c:v>34151</c:v>
                </c:pt>
                <c:pt idx="5">
                  <c:v>34183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34337</c:v>
                </c:pt>
                <c:pt idx="11">
                  <c:v>34366</c:v>
                </c:pt>
                <c:pt idx="12">
                  <c:v>34394</c:v>
                </c:pt>
                <c:pt idx="13">
                  <c:v>34428</c:v>
                </c:pt>
                <c:pt idx="14">
                  <c:v>34456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34610</c:v>
                </c:pt>
                <c:pt idx="20">
                  <c:v>34639</c:v>
                </c:pt>
                <c:pt idx="21">
                  <c:v>34669</c:v>
                </c:pt>
                <c:pt idx="22">
                  <c:v>34702</c:v>
                </c:pt>
                <c:pt idx="23">
                  <c:v>34731</c:v>
                </c:pt>
                <c:pt idx="24">
                  <c:v>34759</c:v>
                </c:pt>
                <c:pt idx="25">
                  <c:v>34792</c:v>
                </c:pt>
                <c:pt idx="26">
                  <c:v>34820</c:v>
                </c:pt>
                <c:pt idx="27">
                  <c:v>34851</c:v>
                </c:pt>
                <c:pt idx="28">
                  <c:v>34883</c:v>
                </c:pt>
                <c:pt idx="29">
                  <c:v>34912</c:v>
                </c:pt>
                <c:pt idx="30">
                  <c:v>34943</c:v>
                </c:pt>
                <c:pt idx="31">
                  <c:v>34974</c:v>
                </c:pt>
                <c:pt idx="32">
                  <c:v>35004</c:v>
                </c:pt>
                <c:pt idx="33">
                  <c:v>35034</c:v>
                </c:pt>
                <c:pt idx="34">
                  <c:v>35066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35219</c:v>
                </c:pt>
                <c:pt idx="40">
                  <c:v>35247</c:v>
                </c:pt>
                <c:pt idx="41">
                  <c:v>35278</c:v>
                </c:pt>
                <c:pt idx="42">
                  <c:v>35311</c:v>
                </c:pt>
                <c:pt idx="43">
                  <c:v>35339</c:v>
                </c:pt>
                <c:pt idx="44">
                  <c:v>35370</c:v>
                </c:pt>
                <c:pt idx="45">
                  <c:v>35401</c:v>
                </c:pt>
                <c:pt idx="46">
                  <c:v>35432</c:v>
                </c:pt>
                <c:pt idx="47">
                  <c:v>35464</c:v>
                </c:pt>
                <c:pt idx="48">
                  <c:v>35492</c:v>
                </c:pt>
                <c:pt idx="49">
                  <c:v>35521</c:v>
                </c:pt>
                <c:pt idx="50">
                  <c:v>35551</c:v>
                </c:pt>
                <c:pt idx="51">
                  <c:v>35583</c:v>
                </c:pt>
                <c:pt idx="52">
                  <c:v>35612</c:v>
                </c:pt>
                <c:pt idx="53">
                  <c:v>35643</c:v>
                </c:pt>
                <c:pt idx="54">
                  <c:v>35675</c:v>
                </c:pt>
                <c:pt idx="55">
                  <c:v>35704</c:v>
                </c:pt>
                <c:pt idx="56">
                  <c:v>35737</c:v>
                </c:pt>
                <c:pt idx="57">
                  <c:v>35765</c:v>
                </c:pt>
                <c:pt idx="58">
                  <c:v>35797</c:v>
                </c:pt>
                <c:pt idx="59">
                  <c:v>35828</c:v>
                </c:pt>
                <c:pt idx="60">
                  <c:v>35856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36010</c:v>
                </c:pt>
                <c:pt idx="66">
                  <c:v>36039</c:v>
                </c:pt>
                <c:pt idx="67">
                  <c:v>36069</c:v>
                </c:pt>
                <c:pt idx="68">
                  <c:v>36101</c:v>
                </c:pt>
                <c:pt idx="69">
                  <c:v>36130</c:v>
                </c:pt>
                <c:pt idx="70">
                  <c:v>36164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36283</c:v>
                </c:pt>
                <c:pt idx="75">
                  <c:v>36312</c:v>
                </c:pt>
                <c:pt idx="76">
                  <c:v>36342</c:v>
                </c:pt>
                <c:pt idx="77">
                  <c:v>36374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36528</c:v>
                </c:pt>
                <c:pt idx="83">
                  <c:v>36557</c:v>
                </c:pt>
                <c:pt idx="84">
                  <c:v>36586</c:v>
                </c:pt>
                <c:pt idx="85">
                  <c:v>36619</c:v>
                </c:pt>
                <c:pt idx="86">
                  <c:v>36647</c:v>
                </c:pt>
                <c:pt idx="87">
                  <c:v>36678</c:v>
                </c:pt>
                <c:pt idx="88">
                  <c:v>36710</c:v>
                </c:pt>
                <c:pt idx="89">
                  <c:v>36739</c:v>
                </c:pt>
                <c:pt idx="90">
                  <c:v>36770</c:v>
                </c:pt>
                <c:pt idx="91">
                  <c:v>36801</c:v>
                </c:pt>
                <c:pt idx="92">
                  <c:v>36831</c:v>
                </c:pt>
                <c:pt idx="93">
                  <c:v>36861</c:v>
                </c:pt>
                <c:pt idx="94">
                  <c:v>36893</c:v>
                </c:pt>
                <c:pt idx="95">
                  <c:v>36923</c:v>
                </c:pt>
                <c:pt idx="96">
                  <c:v>36951</c:v>
                </c:pt>
                <c:pt idx="97">
                  <c:v>36983</c:v>
                </c:pt>
                <c:pt idx="98">
                  <c:v>37012</c:v>
                </c:pt>
                <c:pt idx="99">
                  <c:v>37043</c:v>
                </c:pt>
                <c:pt idx="100">
                  <c:v>37074</c:v>
                </c:pt>
                <c:pt idx="101">
                  <c:v>37104</c:v>
                </c:pt>
                <c:pt idx="102">
                  <c:v>37138</c:v>
                </c:pt>
                <c:pt idx="103">
                  <c:v>37165</c:v>
                </c:pt>
                <c:pt idx="104">
                  <c:v>37196</c:v>
                </c:pt>
                <c:pt idx="105">
                  <c:v>37228</c:v>
                </c:pt>
                <c:pt idx="106">
                  <c:v>37258</c:v>
                </c:pt>
                <c:pt idx="107">
                  <c:v>37291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37410</c:v>
                </c:pt>
                <c:pt idx="112">
                  <c:v>37438</c:v>
                </c:pt>
                <c:pt idx="113">
                  <c:v>37469</c:v>
                </c:pt>
                <c:pt idx="114">
                  <c:v>37502</c:v>
                </c:pt>
                <c:pt idx="115">
                  <c:v>37530</c:v>
                </c:pt>
                <c:pt idx="116">
                  <c:v>37561</c:v>
                </c:pt>
                <c:pt idx="117">
                  <c:v>37592</c:v>
                </c:pt>
                <c:pt idx="118">
                  <c:v>37623</c:v>
                </c:pt>
                <c:pt idx="119">
                  <c:v>37655</c:v>
                </c:pt>
                <c:pt idx="120">
                  <c:v>37683</c:v>
                </c:pt>
                <c:pt idx="121">
                  <c:v>37712</c:v>
                </c:pt>
                <c:pt idx="122">
                  <c:v>37742</c:v>
                </c:pt>
                <c:pt idx="123">
                  <c:v>37774</c:v>
                </c:pt>
                <c:pt idx="124">
                  <c:v>37803</c:v>
                </c:pt>
                <c:pt idx="125">
                  <c:v>37834</c:v>
                </c:pt>
                <c:pt idx="126">
                  <c:v>37866</c:v>
                </c:pt>
                <c:pt idx="127">
                  <c:v>37895</c:v>
                </c:pt>
                <c:pt idx="128">
                  <c:v>37928</c:v>
                </c:pt>
                <c:pt idx="129">
                  <c:v>37956</c:v>
                </c:pt>
                <c:pt idx="130">
                  <c:v>37988</c:v>
                </c:pt>
                <c:pt idx="131">
                  <c:v>38019</c:v>
                </c:pt>
                <c:pt idx="132">
                  <c:v>38047</c:v>
                </c:pt>
                <c:pt idx="133">
                  <c:v>38078</c:v>
                </c:pt>
                <c:pt idx="134">
                  <c:v>38110</c:v>
                </c:pt>
                <c:pt idx="135">
                  <c:v>38139</c:v>
                </c:pt>
                <c:pt idx="136">
                  <c:v>38169</c:v>
                </c:pt>
                <c:pt idx="137">
                  <c:v>38201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38355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38474</c:v>
                </c:pt>
                <c:pt idx="147">
                  <c:v>38504</c:v>
                </c:pt>
                <c:pt idx="148">
                  <c:v>38534</c:v>
                </c:pt>
                <c:pt idx="149">
                  <c:v>38565</c:v>
                </c:pt>
                <c:pt idx="150">
                  <c:v>38596</c:v>
                </c:pt>
                <c:pt idx="151">
                  <c:v>38628</c:v>
                </c:pt>
                <c:pt idx="152">
                  <c:v>38657</c:v>
                </c:pt>
                <c:pt idx="153">
                  <c:v>38687</c:v>
                </c:pt>
                <c:pt idx="154">
                  <c:v>38720</c:v>
                </c:pt>
                <c:pt idx="155">
                  <c:v>38749</c:v>
                </c:pt>
                <c:pt idx="156">
                  <c:v>38777</c:v>
                </c:pt>
                <c:pt idx="157">
                  <c:v>38810</c:v>
                </c:pt>
                <c:pt idx="158">
                  <c:v>38838</c:v>
                </c:pt>
                <c:pt idx="159">
                  <c:v>38869</c:v>
                </c:pt>
                <c:pt idx="160">
                  <c:v>38901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39022</c:v>
                </c:pt>
                <c:pt idx="165">
                  <c:v>39052</c:v>
                </c:pt>
                <c:pt idx="166">
                  <c:v>39085</c:v>
                </c:pt>
                <c:pt idx="167">
                  <c:v>39114</c:v>
                </c:pt>
                <c:pt idx="168">
                  <c:v>39142</c:v>
                </c:pt>
                <c:pt idx="169">
                  <c:v>39174</c:v>
                </c:pt>
                <c:pt idx="170">
                  <c:v>39203</c:v>
                </c:pt>
                <c:pt idx="171">
                  <c:v>39234</c:v>
                </c:pt>
                <c:pt idx="172">
                  <c:v>39265</c:v>
                </c:pt>
                <c:pt idx="173">
                  <c:v>39295</c:v>
                </c:pt>
                <c:pt idx="174">
                  <c:v>39329</c:v>
                </c:pt>
                <c:pt idx="175">
                  <c:v>39356</c:v>
                </c:pt>
                <c:pt idx="176">
                  <c:v>39387</c:v>
                </c:pt>
                <c:pt idx="177">
                  <c:v>39419</c:v>
                </c:pt>
                <c:pt idx="178">
                  <c:v>39449</c:v>
                </c:pt>
                <c:pt idx="179">
                  <c:v>39479</c:v>
                </c:pt>
                <c:pt idx="180">
                  <c:v>39510</c:v>
                </c:pt>
              </c:numCache>
            </c:numRef>
          </c:cat>
          <c:val>
            <c:numRef>
              <c:f>data!$H$2:$H$182</c:f>
              <c:numCache>
                <c:formatCode>General</c:formatCode>
                <c:ptCount val="181"/>
                <c:pt idx="1">
                  <c:v>1.7543859649122862E-2</c:v>
                </c:pt>
                <c:pt idx="2">
                  <c:v>0.24137931034482762</c:v>
                </c:pt>
                <c:pt idx="3">
                  <c:v>2.0833333333333259E-2</c:v>
                </c:pt>
                <c:pt idx="4">
                  <c:v>-3.4013605442176909E-2</c:v>
                </c:pt>
                <c:pt idx="5">
                  <c:v>2.1126760563380254E-2</c:v>
                </c:pt>
                <c:pt idx="6">
                  <c:v>0.13103448275862073</c:v>
                </c:pt>
                <c:pt idx="7">
                  <c:v>-2.4390243902438935E-2</c:v>
                </c:pt>
                <c:pt idx="8">
                  <c:v>-0.16874999999999996</c:v>
                </c:pt>
                <c:pt idx="9">
                  <c:v>0</c:v>
                </c:pt>
                <c:pt idx="10">
                  <c:v>8.2706766917293173E-2</c:v>
                </c:pt>
                <c:pt idx="11">
                  <c:v>-3.472222222222221E-2</c:v>
                </c:pt>
                <c:pt idx="12">
                  <c:v>5.0359712230215958E-2</c:v>
                </c:pt>
                <c:pt idx="13">
                  <c:v>0.21917808219178081</c:v>
                </c:pt>
                <c:pt idx="14">
                  <c:v>-3.9325842696629199E-2</c:v>
                </c:pt>
                <c:pt idx="15">
                  <c:v>-0.11695906432748537</c:v>
                </c:pt>
                <c:pt idx="16">
                  <c:v>0.15231788079470188</c:v>
                </c:pt>
                <c:pt idx="17">
                  <c:v>-2.8735632183908066E-2</c:v>
                </c:pt>
                <c:pt idx="18">
                  <c:v>-0.18343195266272194</c:v>
                </c:pt>
                <c:pt idx="19">
                  <c:v>0.17391304347826098</c:v>
                </c:pt>
                <c:pt idx="20">
                  <c:v>-1.2345679012345734E-2</c:v>
                </c:pt>
                <c:pt idx="21">
                  <c:v>3.1249999999999778E-2</c:v>
                </c:pt>
                <c:pt idx="22">
                  <c:v>-0.1272727272727272</c:v>
                </c:pt>
                <c:pt idx="23">
                  <c:v>-6.9444444444444198E-3</c:v>
                </c:pt>
                <c:pt idx="24">
                  <c:v>6.9930069930070893E-3</c:v>
                </c:pt>
                <c:pt idx="25">
                  <c:v>-2.083333333333337E-2</c:v>
                </c:pt>
                <c:pt idx="26">
                  <c:v>0.23404255319148937</c:v>
                </c:pt>
                <c:pt idx="27">
                  <c:v>0.22413793103448265</c:v>
                </c:pt>
                <c:pt idx="28">
                  <c:v>5.164319248826299E-2</c:v>
                </c:pt>
                <c:pt idx="29">
                  <c:v>6.6964285714285587E-2</c:v>
                </c:pt>
                <c:pt idx="30">
                  <c:v>-5.0209205020920522E-2</c:v>
                </c:pt>
                <c:pt idx="31">
                  <c:v>3.524229074889873E-2</c:v>
                </c:pt>
                <c:pt idx="32">
                  <c:v>7.6595744680850952E-2</c:v>
                </c:pt>
                <c:pt idx="33">
                  <c:v>-7.905138339920903E-3</c:v>
                </c:pt>
                <c:pt idx="34">
                  <c:v>-0.19920318725099606</c:v>
                </c:pt>
                <c:pt idx="35">
                  <c:v>4.9751243781094523E-2</c:v>
                </c:pt>
                <c:pt idx="36">
                  <c:v>0.32227488151658767</c:v>
                </c:pt>
                <c:pt idx="37">
                  <c:v>0.16487455197132617</c:v>
                </c:pt>
                <c:pt idx="38">
                  <c:v>0</c:v>
                </c:pt>
                <c:pt idx="39">
                  <c:v>4.0000000000000036E-2</c:v>
                </c:pt>
                <c:pt idx="40">
                  <c:v>-7.9881656804733692E-2</c:v>
                </c:pt>
                <c:pt idx="41">
                  <c:v>0.26045016077170424</c:v>
                </c:pt>
                <c:pt idx="42">
                  <c:v>7.6530612244898322E-3</c:v>
                </c:pt>
                <c:pt idx="43">
                  <c:v>-1.5189873417721489E-2</c:v>
                </c:pt>
                <c:pt idx="44">
                  <c:v>6.6838046272493568E-2</c:v>
                </c:pt>
                <c:pt idx="45">
                  <c:v>-0.17349397590361448</c:v>
                </c:pt>
                <c:pt idx="46">
                  <c:v>0.19533527696792996</c:v>
                </c:pt>
                <c:pt idx="47">
                  <c:v>-1.7073170731707221E-2</c:v>
                </c:pt>
                <c:pt idx="48">
                  <c:v>-0.11910669975186117</c:v>
                </c:pt>
                <c:pt idx="49">
                  <c:v>8.4507042253521014E-3</c:v>
                </c:pt>
                <c:pt idx="50">
                  <c:v>5.307262569832405E-2</c:v>
                </c:pt>
                <c:pt idx="51">
                  <c:v>0.23607427055702912</c:v>
                </c:pt>
                <c:pt idx="52">
                  <c:v>5.1502145922746934E-2</c:v>
                </c:pt>
                <c:pt idx="53">
                  <c:v>2.0408163265306367E-3</c:v>
                </c:pt>
                <c:pt idx="54">
                  <c:v>2.0366598778003953E-2</c:v>
                </c:pt>
                <c:pt idx="55">
                  <c:v>-0.21157684630738516</c:v>
                </c:pt>
                <c:pt idx="56">
                  <c:v>5.8227848101265689E-2</c:v>
                </c:pt>
                <c:pt idx="57">
                  <c:v>9.8086124401913999E-2</c:v>
                </c:pt>
                <c:pt idx="58">
                  <c:v>-4.5751633986928053E-2</c:v>
                </c:pt>
                <c:pt idx="59">
                  <c:v>8.2191780821917915E-2</c:v>
                </c:pt>
                <c:pt idx="60">
                  <c:v>0.14345991561181437</c:v>
                </c:pt>
                <c:pt idx="61">
                  <c:v>6.2730627306273101E-2</c:v>
                </c:pt>
                <c:pt idx="62">
                  <c:v>-1.7361111111110494E-3</c:v>
                </c:pt>
                <c:pt idx="63">
                  <c:v>0.11304347826086958</c:v>
                </c:pt>
                <c:pt idx="64">
                  <c:v>-0.21718750000000009</c:v>
                </c:pt>
                <c:pt idx="65">
                  <c:v>-0.24550898203592819</c:v>
                </c:pt>
                <c:pt idx="66">
                  <c:v>0.14550264550264558</c:v>
                </c:pt>
                <c:pt idx="67">
                  <c:v>0.19861431870669755</c:v>
                </c:pt>
                <c:pt idx="68">
                  <c:v>6.3583815028901647E-2</c:v>
                </c:pt>
                <c:pt idx="69">
                  <c:v>0.21739130434782616</c:v>
                </c:pt>
                <c:pt idx="70">
                  <c:v>-7.2916666666666519E-2</c:v>
                </c:pt>
                <c:pt idx="71">
                  <c:v>1.6051364365970988E-2</c:v>
                </c:pt>
                <c:pt idx="72">
                  <c:v>6.1611374407582797E-2</c:v>
                </c:pt>
                <c:pt idx="73">
                  <c:v>0.31547619047619047</c:v>
                </c:pt>
                <c:pt idx="74">
                  <c:v>-1.1312217194570096E-3</c:v>
                </c:pt>
                <c:pt idx="75">
                  <c:v>1.8120045300113352E-2</c:v>
                </c:pt>
                <c:pt idx="76">
                  <c:v>-0.38042269187986655</c:v>
                </c:pt>
                <c:pt idx="77">
                  <c:v>-1.6157989228007152E-2</c:v>
                </c:pt>
                <c:pt idx="78">
                  <c:v>8.2116788321167755E-2</c:v>
                </c:pt>
                <c:pt idx="79">
                  <c:v>9.7807757166947784E-2</c:v>
                </c:pt>
                <c:pt idx="80">
                  <c:v>-2.304147465437778E-2</c:v>
                </c:pt>
                <c:pt idx="81">
                  <c:v>-8.6477987421383795E-2</c:v>
                </c:pt>
                <c:pt idx="82">
                  <c:v>0.3184165232358005</c:v>
                </c:pt>
                <c:pt idx="83">
                  <c:v>9.7911227154046987E-2</c:v>
                </c:pt>
                <c:pt idx="84">
                  <c:v>0.27586206896551735</c:v>
                </c:pt>
                <c:pt idx="85">
                  <c:v>-0.32525629077353213</c:v>
                </c:pt>
                <c:pt idx="86">
                  <c:v>0.12430939226519344</c:v>
                </c:pt>
                <c:pt idx="87">
                  <c:v>0.12285012285012287</c:v>
                </c:pt>
                <c:pt idx="88">
                  <c:v>-1.7505470459518668E-2</c:v>
                </c:pt>
                <c:pt idx="89">
                  <c:v>-2.3385300668151587E-2</c:v>
                </c:pt>
                <c:pt idx="90">
                  <c:v>9.3500570125427673E-2</c:v>
                </c:pt>
                <c:pt idx="91">
                  <c:v>0.1157455683003128</c:v>
                </c:pt>
                <c:pt idx="92">
                  <c:v>1.9626168224299079E-2</c:v>
                </c:pt>
                <c:pt idx="93">
                  <c:v>-2.933088909257564E-2</c:v>
                </c:pt>
                <c:pt idx="94">
                  <c:v>0.12936732766761105</c:v>
                </c:pt>
                <c:pt idx="95">
                  <c:v>-4.6822742474916468E-2</c:v>
                </c:pt>
                <c:pt idx="96">
                  <c:v>-0.10877192982456141</c:v>
                </c:pt>
                <c:pt idx="97">
                  <c:v>-8.759842519685046E-2</c:v>
                </c:pt>
                <c:pt idx="98">
                  <c:v>8.6299892125134559E-3</c:v>
                </c:pt>
                <c:pt idx="99">
                  <c:v>0.17754010695187161</c:v>
                </c:pt>
                <c:pt idx="100">
                  <c:v>-0.21525885558583102</c:v>
                </c:pt>
                <c:pt idx="101">
                  <c:v>-6.4814814814814881E-2</c:v>
                </c:pt>
                <c:pt idx="102">
                  <c:v>-0.11509900990099009</c:v>
                </c:pt>
                <c:pt idx="103">
                  <c:v>0.14685314685314665</c:v>
                </c:pt>
                <c:pt idx="104">
                  <c:v>3.5365853658536617E-2</c:v>
                </c:pt>
                <c:pt idx="105">
                  <c:v>7.4204946996466292E-2</c:v>
                </c:pt>
                <c:pt idx="106">
                  <c:v>0.24780701754385981</c:v>
                </c:pt>
                <c:pt idx="107">
                  <c:v>-3.1634446397188154E-2</c:v>
                </c:pt>
                <c:pt idx="108">
                  <c:v>5.4446460980037692E-3</c:v>
                </c:pt>
                <c:pt idx="109">
                  <c:v>-1.3537906137184197E-2</c:v>
                </c:pt>
                <c:pt idx="110">
                  <c:v>6.40439158279964E-2</c:v>
                </c:pt>
                <c:pt idx="111">
                  <c:v>2.3215821152192673E-2</c:v>
                </c:pt>
                <c:pt idx="112">
                  <c:v>-0.21008403361344541</c:v>
                </c:pt>
                <c:pt idx="113">
                  <c:v>2.3404255319148914E-2</c:v>
                </c:pt>
                <c:pt idx="114">
                  <c:v>2.8066528066528207E-2</c:v>
                </c:pt>
                <c:pt idx="115">
                  <c:v>0.15470171890798778</c:v>
                </c:pt>
                <c:pt idx="116">
                  <c:v>-8.8441330998248691E-2</c:v>
                </c:pt>
                <c:pt idx="117">
                  <c:v>-6.243996157540832E-2</c:v>
                </c:pt>
                <c:pt idx="118">
                  <c:v>0.11475409836065587</c:v>
                </c:pt>
                <c:pt idx="119">
                  <c:v>3.2169117647058876E-2</c:v>
                </c:pt>
                <c:pt idx="120">
                  <c:v>9.7951914514692762E-2</c:v>
                </c:pt>
                <c:pt idx="121">
                  <c:v>-8.6780210867802077E-2</c:v>
                </c:pt>
                <c:pt idx="122">
                  <c:v>4.8845470692717718E-2</c:v>
                </c:pt>
                <c:pt idx="123">
                  <c:v>-4.2337002540220325E-3</c:v>
                </c:pt>
                <c:pt idx="124">
                  <c:v>0.11309523809523814</c:v>
                </c:pt>
                <c:pt idx="125">
                  <c:v>3.8197097020626458E-2</c:v>
                </c:pt>
                <c:pt idx="126">
                  <c:v>1.471670345842524E-2</c:v>
                </c:pt>
                <c:pt idx="127">
                  <c:v>9.7171863669325731E-2</c:v>
                </c:pt>
                <c:pt idx="128">
                  <c:v>1.7845340383344288E-2</c:v>
                </c:pt>
                <c:pt idx="129">
                  <c:v>3.1168831168831179E-2</c:v>
                </c:pt>
                <c:pt idx="130">
                  <c:v>0.10390428211586911</c:v>
                </c:pt>
                <c:pt idx="131">
                  <c:v>2.1677124928693559E-2</c:v>
                </c:pt>
                <c:pt idx="132">
                  <c:v>1.2283640424343822E-2</c:v>
                </c:pt>
                <c:pt idx="133">
                  <c:v>2.8130170987313852E-2</c:v>
                </c:pt>
                <c:pt idx="134">
                  <c:v>4.2918454935622297E-2</c:v>
                </c:pt>
                <c:pt idx="135">
                  <c:v>7.0987654320987525E-2</c:v>
                </c:pt>
                <c:pt idx="136">
                  <c:v>8.0691642651296913E-2</c:v>
                </c:pt>
                <c:pt idx="137">
                  <c:v>-7.9555555555555491E-2</c:v>
                </c:pt>
                <c:pt idx="138">
                  <c:v>5.1183003380009584E-2</c:v>
                </c:pt>
                <c:pt idx="139">
                  <c:v>0.16306844281120814</c:v>
                </c:pt>
                <c:pt idx="140">
                  <c:v>6.3981042654028375E-2</c:v>
                </c:pt>
                <c:pt idx="141">
                  <c:v>0.10838901262063838</c:v>
                </c:pt>
                <c:pt idx="142">
                  <c:v>-0.13395847287340923</c:v>
                </c:pt>
                <c:pt idx="143">
                  <c:v>-4.0603248259860836E-2</c:v>
                </c:pt>
                <c:pt idx="144">
                  <c:v>-2.8214429665457397E-3</c:v>
                </c:pt>
                <c:pt idx="145">
                  <c:v>-4.1632983023443759E-2</c:v>
                </c:pt>
                <c:pt idx="146">
                  <c:v>0.10670603121045952</c:v>
                </c:pt>
                <c:pt idx="147">
                  <c:v>-5.7164634146341431E-2</c:v>
                </c:pt>
                <c:pt idx="148">
                  <c:v>1.6976556184316927E-2</c:v>
                </c:pt>
                <c:pt idx="149">
                  <c:v>-6.6772655007949155E-2</c:v>
                </c:pt>
                <c:pt idx="150">
                  <c:v>2.1720613287904422E-2</c:v>
                </c:pt>
                <c:pt idx="151">
                  <c:v>0.12880366819508127</c:v>
                </c:pt>
                <c:pt idx="152">
                  <c:v>7.6809453471196498E-2</c:v>
                </c:pt>
                <c:pt idx="153">
                  <c:v>-1.440329218107006E-2</c:v>
                </c:pt>
                <c:pt idx="154">
                  <c:v>5.6367432150313146E-2</c:v>
                </c:pt>
                <c:pt idx="155">
                  <c:v>0.14558629776021093</c:v>
                </c:pt>
                <c:pt idx="156">
                  <c:v>3.6227717078780808E-2</c:v>
                </c:pt>
                <c:pt idx="157">
                  <c:v>-9.7114317425083252E-3</c:v>
                </c:pt>
                <c:pt idx="158">
                  <c:v>-4.3429532081815547E-2</c:v>
                </c:pt>
                <c:pt idx="159">
                  <c:v>5.9168131224370146E-2</c:v>
                </c:pt>
                <c:pt idx="160">
                  <c:v>-9.3473451327433565E-2</c:v>
                </c:pt>
                <c:pt idx="161">
                  <c:v>-9.3959731543624248E-2</c:v>
                </c:pt>
                <c:pt idx="162">
                  <c:v>9.7979797979798056E-2</c:v>
                </c:pt>
                <c:pt idx="163">
                  <c:v>0.10855565777368903</c:v>
                </c:pt>
                <c:pt idx="164">
                  <c:v>-6.5006915629322259E-2</c:v>
                </c:pt>
                <c:pt idx="165">
                  <c:v>3.5502958579882726E-3</c:v>
                </c:pt>
                <c:pt idx="166">
                  <c:v>-1.3561320754717054E-2</c:v>
                </c:pt>
                <c:pt idx="167">
                  <c:v>-0.11566049013747759</c:v>
                </c:pt>
                <c:pt idx="168">
                  <c:v>1.4869888475836479E-2</c:v>
                </c:pt>
                <c:pt idx="169">
                  <c:v>-1.0656010656010628E-2</c:v>
                </c:pt>
                <c:pt idx="170">
                  <c:v>-7.1356445641198252E-2</c:v>
                </c:pt>
                <c:pt idx="171">
                  <c:v>-8.9162740123233108E-2</c:v>
                </c:pt>
                <c:pt idx="172">
                  <c:v>1.6713091922005541E-2</c:v>
                </c:pt>
                <c:pt idx="173">
                  <c:v>3.248532289628181E-2</c:v>
                </c:pt>
                <c:pt idx="174">
                  <c:v>-4.8900682335102363E-2</c:v>
                </c:pt>
                <c:pt idx="175">
                  <c:v>1.8333997608608987E-2</c:v>
                </c:pt>
                <c:pt idx="176">
                  <c:v>-0.12328767123287676</c:v>
                </c:pt>
                <c:pt idx="177">
                  <c:v>-0.12499999999999989</c:v>
                </c:pt>
                <c:pt idx="178">
                  <c:v>-7.6020408163265385E-2</c:v>
                </c:pt>
                <c:pt idx="179">
                  <c:v>-4.9144119271120945E-2</c:v>
                </c:pt>
                <c:pt idx="180">
                  <c:v>-2.6713124274099775E-2</c:v>
                </c:pt>
              </c:numCache>
            </c:numRef>
          </c:val>
        </c:ser>
        <c:marker val="1"/>
        <c:axId val="216676992"/>
        <c:axId val="216717568"/>
      </c:lineChart>
      <c:dateAx>
        <c:axId val="216676992"/>
        <c:scaling>
          <c:orientation val="minMax"/>
        </c:scaling>
        <c:axPos val="b"/>
        <c:numFmt formatCode="d/m/yyyy" sourceLinked="1"/>
        <c:tickLblPos val="nextTo"/>
        <c:crossAx val="216717568"/>
        <c:crossesAt val="-0.5"/>
        <c:auto val="1"/>
        <c:lblOffset val="100"/>
      </c:dateAx>
      <c:valAx>
        <c:axId val="216717568"/>
        <c:scaling>
          <c:orientation val="minMax"/>
        </c:scaling>
        <c:axPos val="l"/>
        <c:majorGridlines/>
        <c:numFmt formatCode="General" sourceLinked="1"/>
        <c:tickLblPos val="nextTo"/>
        <c:crossAx val="2166769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data!$I$1</c:f>
              <c:strCache>
                <c:ptCount val="1"/>
                <c:pt idx="0">
                  <c:v>Yearly returns</c:v>
                </c:pt>
              </c:strCache>
            </c:strRef>
          </c:tx>
          <c:marker>
            <c:symbol val="none"/>
          </c:marker>
          <c:cat>
            <c:numRef>
              <c:f>data!$A$14:$A$182</c:f>
              <c:numCache>
                <c:formatCode>d/m/yyyy</c:formatCode>
                <c:ptCount val="169"/>
                <c:pt idx="0">
                  <c:v>34394</c:v>
                </c:pt>
                <c:pt idx="1">
                  <c:v>34428</c:v>
                </c:pt>
                <c:pt idx="2">
                  <c:v>34456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34610</c:v>
                </c:pt>
                <c:pt idx="8">
                  <c:v>34639</c:v>
                </c:pt>
                <c:pt idx="9">
                  <c:v>34669</c:v>
                </c:pt>
                <c:pt idx="10">
                  <c:v>34702</c:v>
                </c:pt>
                <c:pt idx="11">
                  <c:v>34731</c:v>
                </c:pt>
                <c:pt idx="12">
                  <c:v>34759</c:v>
                </c:pt>
                <c:pt idx="13">
                  <c:v>34792</c:v>
                </c:pt>
                <c:pt idx="14">
                  <c:v>34820</c:v>
                </c:pt>
                <c:pt idx="15">
                  <c:v>34851</c:v>
                </c:pt>
                <c:pt idx="16">
                  <c:v>34883</c:v>
                </c:pt>
                <c:pt idx="17">
                  <c:v>34912</c:v>
                </c:pt>
                <c:pt idx="18">
                  <c:v>34943</c:v>
                </c:pt>
                <c:pt idx="19">
                  <c:v>34974</c:v>
                </c:pt>
                <c:pt idx="20">
                  <c:v>35004</c:v>
                </c:pt>
                <c:pt idx="21">
                  <c:v>35034</c:v>
                </c:pt>
                <c:pt idx="22">
                  <c:v>35066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35219</c:v>
                </c:pt>
                <c:pt idx="28">
                  <c:v>35247</c:v>
                </c:pt>
                <c:pt idx="29">
                  <c:v>35278</c:v>
                </c:pt>
                <c:pt idx="30">
                  <c:v>35311</c:v>
                </c:pt>
                <c:pt idx="31">
                  <c:v>35339</c:v>
                </c:pt>
                <c:pt idx="32">
                  <c:v>35370</c:v>
                </c:pt>
                <c:pt idx="33">
                  <c:v>35401</c:v>
                </c:pt>
                <c:pt idx="34">
                  <c:v>35432</c:v>
                </c:pt>
                <c:pt idx="35">
                  <c:v>35464</c:v>
                </c:pt>
                <c:pt idx="36">
                  <c:v>35492</c:v>
                </c:pt>
                <c:pt idx="37">
                  <c:v>35521</c:v>
                </c:pt>
                <c:pt idx="38">
                  <c:v>35551</c:v>
                </c:pt>
                <c:pt idx="39">
                  <c:v>35583</c:v>
                </c:pt>
                <c:pt idx="40">
                  <c:v>35612</c:v>
                </c:pt>
                <c:pt idx="41">
                  <c:v>35643</c:v>
                </c:pt>
                <c:pt idx="42">
                  <c:v>35675</c:v>
                </c:pt>
                <c:pt idx="43">
                  <c:v>35704</c:v>
                </c:pt>
                <c:pt idx="44">
                  <c:v>35737</c:v>
                </c:pt>
                <c:pt idx="45">
                  <c:v>35765</c:v>
                </c:pt>
                <c:pt idx="46">
                  <c:v>35797</c:v>
                </c:pt>
                <c:pt idx="47">
                  <c:v>35828</c:v>
                </c:pt>
                <c:pt idx="48">
                  <c:v>35856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36010</c:v>
                </c:pt>
                <c:pt idx="54">
                  <c:v>36039</c:v>
                </c:pt>
                <c:pt idx="55">
                  <c:v>36069</c:v>
                </c:pt>
                <c:pt idx="56">
                  <c:v>36101</c:v>
                </c:pt>
                <c:pt idx="57">
                  <c:v>36130</c:v>
                </c:pt>
                <c:pt idx="58">
                  <c:v>36164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36283</c:v>
                </c:pt>
                <c:pt idx="63">
                  <c:v>36312</c:v>
                </c:pt>
                <c:pt idx="64">
                  <c:v>36342</c:v>
                </c:pt>
                <c:pt idx="65">
                  <c:v>36374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36528</c:v>
                </c:pt>
                <c:pt idx="71">
                  <c:v>36557</c:v>
                </c:pt>
                <c:pt idx="72">
                  <c:v>36586</c:v>
                </c:pt>
                <c:pt idx="73">
                  <c:v>36619</c:v>
                </c:pt>
                <c:pt idx="74">
                  <c:v>36647</c:v>
                </c:pt>
                <c:pt idx="75">
                  <c:v>36678</c:v>
                </c:pt>
                <c:pt idx="76">
                  <c:v>36710</c:v>
                </c:pt>
                <c:pt idx="77">
                  <c:v>36739</c:v>
                </c:pt>
                <c:pt idx="78">
                  <c:v>36770</c:v>
                </c:pt>
                <c:pt idx="79">
                  <c:v>36801</c:v>
                </c:pt>
                <c:pt idx="80">
                  <c:v>36831</c:v>
                </c:pt>
                <c:pt idx="81">
                  <c:v>36861</c:v>
                </c:pt>
                <c:pt idx="82">
                  <c:v>36893</c:v>
                </c:pt>
                <c:pt idx="83">
                  <c:v>36923</c:v>
                </c:pt>
                <c:pt idx="84">
                  <c:v>36951</c:v>
                </c:pt>
                <c:pt idx="85">
                  <c:v>36983</c:v>
                </c:pt>
                <c:pt idx="86">
                  <c:v>37012</c:v>
                </c:pt>
                <c:pt idx="87">
                  <c:v>37043</c:v>
                </c:pt>
                <c:pt idx="88">
                  <c:v>37074</c:v>
                </c:pt>
                <c:pt idx="89">
                  <c:v>37104</c:v>
                </c:pt>
                <c:pt idx="90">
                  <c:v>37138</c:v>
                </c:pt>
                <c:pt idx="91">
                  <c:v>37165</c:v>
                </c:pt>
                <c:pt idx="92">
                  <c:v>37196</c:v>
                </c:pt>
                <c:pt idx="93">
                  <c:v>37228</c:v>
                </c:pt>
                <c:pt idx="94">
                  <c:v>37258</c:v>
                </c:pt>
                <c:pt idx="95">
                  <c:v>37291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37410</c:v>
                </c:pt>
                <c:pt idx="100">
                  <c:v>37438</c:v>
                </c:pt>
                <c:pt idx="101">
                  <c:v>37469</c:v>
                </c:pt>
                <c:pt idx="102">
                  <c:v>37502</c:v>
                </c:pt>
                <c:pt idx="103">
                  <c:v>37530</c:v>
                </c:pt>
                <c:pt idx="104">
                  <c:v>37561</c:v>
                </c:pt>
                <c:pt idx="105">
                  <c:v>37592</c:v>
                </c:pt>
                <c:pt idx="106">
                  <c:v>37623</c:v>
                </c:pt>
                <c:pt idx="107">
                  <c:v>37655</c:v>
                </c:pt>
                <c:pt idx="108">
                  <c:v>37683</c:v>
                </c:pt>
                <c:pt idx="109">
                  <c:v>37712</c:v>
                </c:pt>
                <c:pt idx="110">
                  <c:v>37742</c:v>
                </c:pt>
                <c:pt idx="111">
                  <c:v>37774</c:v>
                </c:pt>
                <c:pt idx="112">
                  <c:v>37803</c:v>
                </c:pt>
                <c:pt idx="113">
                  <c:v>37834</c:v>
                </c:pt>
                <c:pt idx="114">
                  <c:v>37866</c:v>
                </c:pt>
                <c:pt idx="115">
                  <c:v>37895</c:v>
                </c:pt>
                <c:pt idx="116">
                  <c:v>37928</c:v>
                </c:pt>
                <c:pt idx="117">
                  <c:v>37956</c:v>
                </c:pt>
                <c:pt idx="118">
                  <c:v>37988</c:v>
                </c:pt>
                <c:pt idx="119">
                  <c:v>38019</c:v>
                </c:pt>
                <c:pt idx="120">
                  <c:v>38047</c:v>
                </c:pt>
                <c:pt idx="121">
                  <c:v>38078</c:v>
                </c:pt>
                <c:pt idx="122">
                  <c:v>38110</c:v>
                </c:pt>
                <c:pt idx="123">
                  <c:v>38139</c:v>
                </c:pt>
                <c:pt idx="124">
                  <c:v>38169</c:v>
                </c:pt>
                <c:pt idx="125">
                  <c:v>38201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38355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38474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38628</c:v>
                </c:pt>
                <c:pt idx="140">
                  <c:v>38657</c:v>
                </c:pt>
                <c:pt idx="141">
                  <c:v>38687</c:v>
                </c:pt>
                <c:pt idx="142">
                  <c:v>38720</c:v>
                </c:pt>
                <c:pt idx="143">
                  <c:v>38749</c:v>
                </c:pt>
                <c:pt idx="144">
                  <c:v>38777</c:v>
                </c:pt>
                <c:pt idx="145">
                  <c:v>38810</c:v>
                </c:pt>
                <c:pt idx="146">
                  <c:v>38838</c:v>
                </c:pt>
                <c:pt idx="147">
                  <c:v>38869</c:v>
                </c:pt>
                <c:pt idx="148">
                  <c:v>38901</c:v>
                </c:pt>
                <c:pt idx="149">
                  <c:v>38930</c:v>
                </c:pt>
                <c:pt idx="150">
                  <c:v>38961</c:v>
                </c:pt>
                <c:pt idx="151">
                  <c:v>38992</c:v>
                </c:pt>
                <c:pt idx="152">
                  <c:v>39022</c:v>
                </c:pt>
                <c:pt idx="153">
                  <c:v>39052</c:v>
                </c:pt>
                <c:pt idx="154">
                  <c:v>39085</c:v>
                </c:pt>
                <c:pt idx="155">
                  <c:v>39114</c:v>
                </c:pt>
                <c:pt idx="156">
                  <c:v>39142</c:v>
                </c:pt>
                <c:pt idx="157">
                  <c:v>39174</c:v>
                </c:pt>
                <c:pt idx="158">
                  <c:v>39203</c:v>
                </c:pt>
                <c:pt idx="159">
                  <c:v>39234</c:v>
                </c:pt>
                <c:pt idx="160">
                  <c:v>39265</c:v>
                </c:pt>
                <c:pt idx="161">
                  <c:v>39295</c:v>
                </c:pt>
                <c:pt idx="162">
                  <c:v>39329</c:v>
                </c:pt>
                <c:pt idx="163">
                  <c:v>39356</c:v>
                </c:pt>
                <c:pt idx="164">
                  <c:v>39387</c:v>
                </c:pt>
                <c:pt idx="165">
                  <c:v>39419</c:v>
                </c:pt>
                <c:pt idx="166">
                  <c:v>39449</c:v>
                </c:pt>
                <c:pt idx="167">
                  <c:v>39479</c:v>
                </c:pt>
                <c:pt idx="168">
                  <c:v>39510</c:v>
                </c:pt>
              </c:numCache>
            </c:numRef>
          </c:cat>
          <c:val>
            <c:numRef>
              <c:f>data!$I$14:$I$182</c:f>
              <c:numCache>
                <c:formatCode>General</c:formatCode>
                <c:ptCount val="169"/>
                <c:pt idx="0">
                  <c:v>0.2807017543859649</c:v>
                </c:pt>
                <c:pt idx="1">
                  <c:v>0.53448275862068972</c:v>
                </c:pt>
                <c:pt idx="2">
                  <c:v>0.1875</c:v>
                </c:pt>
                <c:pt idx="3">
                  <c:v>2.7210884353741527E-2</c:v>
                </c:pt>
                <c:pt idx="4">
                  <c:v>0.22535211267605648</c:v>
                </c:pt>
                <c:pt idx="5">
                  <c:v>0.16551724137931045</c:v>
                </c:pt>
                <c:pt idx="6">
                  <c:v>-0.15853658536585369</c:v>
                </c:pt>
                <c:pt idx="7">
                  <c:v>1.2499999999999956E-2</c:v>
                </c:pt>
                <c:pt idx="8">
                  <c:v>0.20300751879699241</c:v>
                </c:pt>
                <c:pt idx="9">
                  <c:v>0.24060150375939826</c:v>
                </c:pt>
                <c:pt idx="10">
                  <c:v>0</c:v>
                </c:pt>
                <c:pt idx="11">
                  <c:v>2.877697841726623E-2</c:v>
                </c:pt>
                <c:pt idx="12">
                  <c:v>-1.3698630136986356E-2</c:v>
                </c:pt>
                <c:pt idx="13">
                  <c:v>-0.20786516853932591</c:v>
                </c:pt>
                <c:pt idx="14">
                  <c:v>1.7543859649122862E-2</c:v>
                </c:pt>
                <c:pt idx="15">
                  <c:v>0.4105960264900661</c:v>
                </c:pt>
                <c:pt idx="16">
                  <c:v>0.28735632183908066</c:v>
                </c:pt>
                <c:pt idx="17">
                  <c:v>0.41420118343195278</c:v>
                </c:pt>
                <c:pt idx="18">
                  <c:v>0.64492753623188426</c:v>
                </c:pt>
                <c:pt idx="19">
                  <c:v>0.45061728395061729</c:v>
                </c:pt>
                <c:pt idx="20">
                  <c:v>0.58124999999999982</c:v>
                </c:pt>
                <c:pt idx="21">
                  <c:v>0.52121212121212124</c:v>
                </c:pt>
                <c:pt idx="22">
                  <c:v>0.39583333333333326</c:v>
                </c:pt>
                <c:pt idx="23">
                  <c:v>0.47552447552447541</c:v>
                </c:pt>
                <c:pt idx="24">
                  <c:v>0.9375</c:v>
                </c:pt>
                <c:pt idx="25">
                  <c:v>1.3049645390070923</c:v>
                </c:pt>
                <c:pt idx="26">
                  <c:v>0.86781609195402298</c:v>
                </c:pt>
                <c:pt idx="27">
                  <c:v>0.58685446009389675</c:v>
                </c:pt>
                <c:pt idx="28">
                  <c:v>0.38839285714285698</c:v>
                </c:pt>
                <c:pt idx="29">
                  <c:v>0.64016736401673624</c:v>
                </c:pt>
                <c:pt idx="30">
                  <c:v>0.74008810572687223</c:v>
                </c:pt>
                <c:pt idx="31">
                  <c:v>0.65531914893617027</c:v>
                </c:pt>
                <c:pt idx="32">
                  <c:v>0.64031620553359714</c:v>
                </c:pt>
                <c:pt idx="33">
                  <c:v>0.36653386454183279</c:v>
                </c:pt>
                <c:pt idx="34">
                  <c:v>1.0398009950248754</c:v>
                </c:pt>
                <c:pt idx="35">
                  <c:v>0.90995260663507138</c:v>
                </c:pt>
                <c:pt idx="36">
                  <c:v>0.27240143369175618</c:v>
                </c:pt>
                <c:pt idx="37">
                  <c:v>0.10153846153846158</c:v>
                </c:pt>
                <c:pt idx="38">
                  <c:v>0.15999999999999992</c:v>
                </c:pt>
                <c:pt idx="39">
                  <c:v>0.37869822485207116</c:v>
                </c:pt>
                <c:pt idx="40">
                  <c:v>0.57556270096463047</c:v>
                </c:pt>
                <c:pt idx="41">
                  <c:v>0.25255102040816335</c:v>
                </c:pt>
                <c:pt idx="42">
                  <c:v>0.26835443037974671</c:v>
                </c:pt>
                <c:pt idx="43">
                  <c:v>1.5424164524421524E-2</c:v>
                </c:pt>
                <c:pt idx="44">
                  <c:v>7.2289156626503814E-3</c:v>
                </c:pt>
                <c:pt idx="45">
                  <c:v>0.33819241982507275</c:v>
                </c:pt>
                <c:pt idx="46">
                  <c:v>6.8292682926829329E-2</c:v>
                </c:pt>
                <c:pt idx="47">
                  <c:v>0.17617866004962779</c:v>
                </c:pt>
                <c:pt idx="48">
                  <c:v>0.52676056338028165</c:v>
                </c:pt>
                <c:pt idx="49">
                  <c:v>0.60893854748603338</c:v>
                </c:pt>
                <c:pt idx="50">
                  <c:v>0.5251989389920424</c:v>
                </c:pt>
                <c:pt idx="51">
                  <c:v>0.37339055793991416</c:v>
                </c:pt>
                <c:pt idx="52">
                  <c:v>2.244897959183656E-2</c:v>
                </c:pt>
                <c:pt idx="53">
                  <c:v>-0.23014256619144613</c:v>
                </c:pt>
                <c:pt idx="54">
                  <c:v>-0.13572854291417158</c:v>
                </c:pt>
                <c:pt idx="55">
                  <c:v>0.31392405063291151</c:v>
                </c:pt>
                <c:pt idx="56">
                  <c:v>0.32057416267942584</c:v>
                </c:pt>
                <c:pt idx="57">
                  <c:v>0.46405228758169925</c:v>
                </c:pt>
                <c:pt idx="58">
                  <c:v>0.42237442922374435</c:v>
                </c:pt>
                <c:pt idx="59">
                  <c:v>0.33544303797468356</c:v>
                </c:pt>
                <c:pt idx="60">
                  <c:v>0.2398523985239851</c:v>
                </c:pt>
                <c:pt idx="61">
                  <c:v>0.53472222222222232</c:v>
                </c:pt>
                <c:pt idx="62">
                  <c:v>0.53565217391304354</c:v>
                </c:pt>
                <c:pt idx="63">
                  <c:v>0.40468749999999987</c:v>
                </c:pt>
                <c:pt idx="64">
                  <c:v>0.11177644710578849</c:v>
                </c:pt>
                <c:pt idx="65">
                  <c:v>0.44973544973544999</c:v>
                </c:pt>
                <c:pt idx="66">
                  <c:v>0.36951501154734401</c:v>
                </c:pt>
                <c:pt idx="67">
                  <c:v>0.25433526011560681</c:v>
                </c:pt>
                <c:pt idx="68">
                  <c:v>0.15217391304347849</c:v>
                </c:pt>
                <c:pt idx="69">
                  <c:v>-0.13541666666666674</c:v>
                </c:pt>
                <c:pt idx="70">
                  <c:v>0.2295345104333868</c:v>
                </c:pt>
                <c:pt idx="71">
                  <c:v>0.32859399684044233</c:v>
                </c:pt>
                <c:pt idx="72">
                  <c:v>0.59672619047619069</c:v>
                </c:pt>
                <c:pt idx="73">
                  <c:v>-0.18099547511312208</c:v>
                </c:pt>
                <c:pt idx="74">
                  <c:v>-7.8142695356738345E-2</c:v>
                </c:pt>
                <c:pt idx="75">
                  <c:v>1.6685205784204626E-2</c:v>
                </c:pt>
                <c:pt idx="76">
                  <c:v>0.61220825852782768</c:v>
                </c:pt>
                <c:pt idx="77">
                  <c:v>0.60036496350364943</c:v>
                </c:pt>
                <c:pt idx="78">
                  <c:v>0.61720067453625638</c:v>
                </c:pt>
                <c:pt idx="79">
                  <c:v>0.64362519201228863</c:v>
                </c:pt>
                <c:pt idx="80">
                  <c:v>0.71540880503144644</c:v>
                </c:pt>
                <c:pt idx="81">
                  <c:v>0.82271944922547346</c:v>
                </c:pt>
                <c:pt idx="82">
                  <c:v>0.56135770234986948</c:v>
                </c:pt>
                <c:pt idx="83">
                  <c:v>0.35552913198573122</c:v>
                </c:pt>
                <c:pt idx="84">
                  <c:v>-5.3122087604846269E-2</c:v>
                </c:pt>
                <c:pt idx="85">
                  <c:v>0.28038674033149169</c:v>
                </c:pt>
                <c:pt idx="86">
                  <c:v>0.14864864864864846</c:v>
                </c:pt>
                <c:pt idx="87">
                  <c:v>0.20459518599562343</c:v>
                </c:pt>
                <c:pt idx="88">
                  <c:v>-3.786191536748329E-2</c:v>
                </c:pt>
                <c:pt idx="89">
                  <c:v>-7.8677309007981755E-2</c:v>
                </c:pt>
                <c:pt idx="90">
                  <c:v>-0.25443169968717405</c:v>
                </c:pt>
                <c:pt idx="91">
                  <c:v>-0.23364485981308414</c:v>
                </c:pt>
                <c:pt idx="92">
                  <c:v>-0.22181484876260316</c:v>
                </c:pt>
                <c:pt idx="93">
                  <c:v>-0.13881019830028329</c:v>
                </c:pt>
                <c:pt idx="94">
                  <c:v>-4.8494983277591941E-2</c:v>
                </c:pt>
                <c:pt idx="95">
                  <c:v>-3.3333333333333437E-2</c:v>
                </c:pt>
                <c:pt idx="96">
                  <c:v>9.0551181102362266E-2</c:v>
                </c:pt>
                <c:pt idx="97">
                  <c:v>0.17907227615965482</c:v>
                </c:pt>
                <c:pt idx="98">
                  <c:v>0.24385026737967919</c:v>
                </c:pt>
                <c:pt idx="99">
                  <c:v>8.0835603996366912E-2</c:v>
                </c:pt>
                <c:pt idx="100">
                  <c:v>8.7962962962963021E-2</c:v>
                </c:pt>
                <c:pt idx="101">
                  <c:v>0.19059405940594054</c:v>
                </c:pt>
                <c:pt idx="102">
                  <c:v>0.38321678321678321</c:v>
                </c:pt>
                <c:pt idx="103">
                  <c:v>0.39268292682926842</c:v>
                </c:pt>
                <c:pt idx="104">
                  <c:v>0.22614840989399299</c:v>
                </c:pt>
                <c:pt idx="105">
                  <c:v>7.0175438596491224E-2</c:v>
                </c:pt>
                <c:pt idx="106">
                  <c:v>-4.393673110720564E-2</c:v>
                </c:pt>
                <c:pt idx="107">
                  <c:v>1.9056261343012748E-2</c:v>
                </c:pt>
                <c:pt idx="108">
                  <c:v>0.11281588447653434</c:v>
                </c:pt>
                <c:pt idx="109">
                  <c:v>3.019213174748403E-2</c:v>
                </c:pt>
                <c:pt idx="110">
                  <c:v>1.5477214101461634E-2</c:v>
                </c:pt>
                <c:pt idx="111">
                  <c:v>-1.176470588235301E-2</c:v>
                </c:pt>
                <c:pt idx="112">
                  <c:v>0.39255319148936163</c:v>
                </c:pt>
                <c:pt idx="113">
                  <c:v>0.41268191268191279</c:v>
                </c:pt>
                <c:pt idx="114">
                  <c:v>0.39433771486349833</c:v>
                </c:pt>
                <c:pt idx="115">
                  <c:v>0.32486865148861654</c:v>
                </c:pt>
                <c:pt idx="116">
                  <c:v>0.479346781940442</c:v>
                </c:pt>
                <c:pt idx="117">
                  <c:v>0.62704918032786905</c:v>
                </c:pt>
                <c:pt idx="118">
                  <c:v>0.61121323529411753</c:v>
                </c:pt>
                <c:pt idx="119">
                  <c:v>0.59483526268922526</c:v>
                </c:pt>
                <c:pt idx="120">
                  <c:v>0.47039740470397406</c:v>
                </c:pt>
                <c:pt idx="121">
                  <c:v>0.65541740674955595</c:v>
                </c:pt>
                <c:pt idx="122">
                  <c:v>0.64606265876375946</c:v>
                </c:pt>
                <c:pt idx="123">
                  <c:v>0.77040816326530615</c:v>
                </c:pt>
                <c:pt idx="124">
                  <c:v>0.71886936592818951</c:v>
                </c:pt>
                <c:pt idx="125">
                  <c:v>0.52391464311994129</c:v>
                </c:pt>
                <c:pt idx="126">
                  <c:v>0.57868020304568524</c:v>
                </c:pt>
                <c:pt idx="127">
                  <c:v>0.67349636483807007</c:v>
                </c:pt>
                <c:pt idx="128">
                  <c:v>0.74935064935064943</c:v>
                </c:pt>
                <c:pt idx="129">
                  <c:v>0.88035264483627196</c:v>
                </c:pt>
                <c:pt idx="130">
                  <c:v>0.47518539646320579</c:v>
                </c:pt>
                <c:pt idx="131">
                  <c:v>0.38525963149078724</c:v>
                </c:pt>
                <c:pt idx="132">
                  <c:v>0.36458907887479319</c:v>
                </c:pt>
                <c:pt idx="133">
                  <c:v>0.27199570815450635</c:v>
                </c:pt>
                <c:pt idx="134">
                  <c:v>0.34979423868312742</c:v>
                </c:pt>
                <c:pt idx="135">
                  <c:v>0.1882804995196925</c:v>
                </c:pt>
                <c:pt idx="136">
                  <c:v>0.11822222222222223</c:v>
                </c:pt>
                <c:pt idx="137">
                  <c:v>0.13375181071945907</c:v>
                </c:pt>
                <c:pt idx="138">
                  <c:v>0.10197519522278364</c:v>
                </c:pt>
                <c:pt idx="139">
                  <c:v>6.9510268562401167E-2</c:v>
                </c:pt>
                <c:pt idx="140">
                  <c:v>8.240534521158116E-2</c:v>
                </c:pt>
                <c:pt idx="141">
                  <c:v>-3.7508372404554624E-2</c:v>
                </c:pt>
                <c:pt idx="142">
                  <c:v>0.17401392111368907</c:v>
                </c:pt>
                <c:pt idx="143">
                  <c:v>0.40185409109230164</c:v>
                </c:pt>
                <c:pt idx="144">
                  <c:v>0.45675020210185946</c:v>
                </c:pt>
                <c:pt idx="145">
                  <c:v>0.50527203711514113</c:v>
                </c:pt>
                <c:pt idx="146">
                  <c:v>0.30106707317073189</c:v>
                </c:pt>
                <c:pt idx="147">
                  <c:v>0.46160064672594991</c:v>
                </c:pt>
                <c:pt idx="148">
                  <c:v>0.30286168521462642</c:v>
                </c:pt>
                <c:pt idx="149">
                  <c:v>0.26490630323679731</c:v>
                </c:pt>
                <c:pt idx="150">
                  <c:v>0.35931638182576076</c:v>
                </c:pt>
                <c:pt idx="151">
                  <c:v>0.33493353028064998</c:v>
                </c:pt>
                <c:pt idx="152">
                  <c:v>0.15912208504801084</c:v>
                </c:pt>
                <c:pt idx="153">
                  <c:v>0.18023660403618669</c:v>
                </c:pt>
                <c:pt idx="154">
                  <c:v>0.10210803689064574</c:v>
                </c:pt>
                <c:pt idx="155">
                  <c:v>-0.14922369177688333</c:v>
                </c:pt>
                <c:pt idx="156">
                  <c:v>-0.16675915649278572</c:v>
                </c:pt>
                <c:pt idx="157">
                  <c:v>-0.1675539366769403</c:v>
                </c:pt>
                <c:pt idx="158">
                  <c:v>-0.19185705916813123</c:v>
                </c:pt>
                <c:pt idx="159">
                  <c:v>-0.30503318584070793</c:v>
                </c:pt>
                <c:pt idx="160">
                  <c:v>-0.22056131787675415</c:v>
                </c:pt>
                <c:pt idx="161">
                  <c:v>-0.11178451178451176</c:v>
                </c:pt>
                <c:pt idx="162">
                  <c:v>-0.23060410916896656</c:v>
                </c:pt>
                <c:pt idx="163">
                  <c:v>-0.293222683264177</c:v>
                </c:pt>
                <c:pt idx="164">
                  <c:v>-0.33727810650887569</c:v>
                </c:pt>
                <c:pt idx="165">
                  <c:v>-0.42216981132075471</c:v>
                </c:pt>
                <c:pt idx="166">
                  <c:v>-0.45875672444710103</c:v>
                </c:pt>
                <c:pt idx="167">
                  <c:v>-0.41804663737749248</c:v>
                </c:pt>
                <c:pt idx="168">
                  <c:v>-0.44189144189144181</c:v>
                </c:pt>
              </c:numCache>
            </c:numRef>
          </c:val>
        </c:ser>
        <c:marker val="1"/>
        <c:axId val="39489536"/>
        <c:axId val="39491072"/>
      </c:lineChart>
      <c:dateAx>
        <c:axId val="39489536"/>
        <c:scaling>
          <c:orientation val="minMax"/>
        </c:scaling>
        <c:axPos val="b"/>
        <c:numFmt formatCode="d/m/yyyy" sourceLinked="1"/>
        <c:tickLblPos val="nextTo"/>
        <c:crossAx val="39491072"/>
        <c:crossesAt val="-1"/>
        <c:auto val="1"/>
        <c:lblOffset val="100"/>
      </c:dateAx>
      <c:valAx>
        <c:axId val="39491072"/>
        <c:scaling>
          <c:orientation val="minMax"/>
        </c:scaling>
        <c:axPos val="l"/>
        <c:majorGridlines/>
        <c:numFmt formatCode="General" sourceLinked="1"/>
        <c:tickLblPos val="nextTo"/>
        <c:crossAx val="394895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data!$M$1</c:f>
              <c:strCache>
                <c:ptCount val="1"/>
                <c:pt idx="0">
                  <c:v>cc monthly</c:v>
                </c:pt>
              </c:strCache>
            </c:strRef>
          </c:tx>
          <c:marker>
            <c:symbol val="none"/>
          </c:marker>
          <c:cat>
            <c:numRef>
              <c:f>data!$A$2:$A$182</c:f>
              <c:numCache>
                <c:formatCode>d/m/yyyy</c:formatCode>
                <c:ptCount val="181"/>
                <c:pt idx="0">
                  <c:v>34059</c:v>
                </c:pt>
                <c:pt idx="1">
                  <c:v>34060</c:v>
                </c:pt>
                <c:pt idx="2">
                  <c:v>34092</c:v>
                </c:pt>
                <c:pt idx="3">
                  <c:v>34121</c:v>
                </c:pt>
                <c:pt idx="4">
                  <c:v>34151</c:v>
                </c:pt>
                <c:pt idx="5">
                  <c:v>34183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34337</c:v>
                </c:pt>
                <c:pt idx="11">
                  <c:v>34366</c:v>
                </c:pt>
                <c:pt idx="12">
                  <c:v>34394</c:v>
                </c:pt>
                <c:pt idx="13">
                  <c:v>34428</c:v>
                </c:pt>
                <c:pt idx="14">
                  <c:v>34456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34610</c:v>
                </c:pt>
                <c:pt idx="20">
                  <c:v>34639</c:v>
                </c:pt>
                <c:pt idx="21">
                  <c:v>34669</c:v>
                </c:pt>
                <c:pt idx="22">
                  <c:v>34702</c:v>
                </c:pt>
                <c:pt idx="23">
                  <c:v>34731</c:v>
                </c:pt>
                <c:pt idx="24">
                  <c:v>34759</c:v>
                </c:pt>
                <c:pt idx="25">
                  <c:v>34792</c:v>
                </c:pt>
                <c:pt idx="26">
                  <c:v>34820</c:v>
                </c:pt>
                <c:pt idx="27">
                  <c:v>34851</c:v>
                </c:pt>
                <c:pt idx="28">
                  <c:v>34883</c:v>
                </c:pt>
                <c:pt idx="29">
                  <c:v>34912</c:v>
                </c:pt>
                <c:pt idx="30">
                  <c:v>34943</c:v>
                </c:pt>
                <c:pt idx="31">
                  <c:v>34974</c:v>
                </c:pt>
                <c:pt idx="32">
                  <c:v>35004</c:v>
                </c:pt>
                <c:pt idx="33">
                  <c:v>35034</c:v>
                </c:pt>
                <c:pt idx="34">
                  <c:v>35066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35219</c:v>
                </c:pt>
                <c:pt idx="40">
                  <c:v>35247</c:v>
                </c:pt>
                <c:pt idx="41">
                  <c:v>35278</c:v>
                </c:pt>
                <c:pt idx="42">
                  <c:v>35311</c:v>
                </c:pt>
                <c:pt idx="43">
                  <c:v>35339</c:v>
                </c:pt>
                <c:pt idx="44">
                  <c:v>35370</c:v>
                </c:pt>
                <c:pt idx="45">
                  <c:v>35401</c:v>
                </c:pt>
                <c:pt idx="46">
                  <c:v>35432</c:v>
                </c:pt>
                <c:pt idx="47">
                  <c:v>35464</c:v>
                </c:pt>
                <c:pt idx="48">
                  <c:v>35492</c:v>
                </c:pt>
                <c:pt idx="49">
                  <c:v>35521</c:v>
                </c:pt>
                <c:pt idx="50">
                  <c:v>35551</c:v>
                </c:pt>
                <c:pt idx="51">
                  <c:v>35583</c:v>
                </c:pt>
                <c:pt idx="52">
                  <c:v>35612</c:v>
                </c:pt>
                <c:pt idx="53">
                  <c:v>35643</c:v>
                </c:pt>
                <c:pt idx="54">
                  <c:v>35675</c:v>
                </c:pt>
                <c:pt idx="55">
                  <c:v>35704</c:v>
                </c:pt>
                <c:pt idx="56">
                  <c:v>35737</c:v>
                </c:pt>
                <c:pt idx="57">
                  <c:v>35765</c:v>
                </c:pt>
                <c:pt idx="58">
                  <c:v>35797</c:v>
                </c:pt>
                <c:pt idx="59">
                  <c:v>35828</c:v>
                </c:pt>
                <c:pt idx="60">
                  <c:v>35856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36010</c:v>
                </c:pt>
                <c:pt idx="66">
                  <c:v>36039</c:v>
                </c:pt>
                <c:pt idx="67">
                  <c:v>36069</c:v>
                </c:pt>
                <c:pt idx="68">
                  <c:v>36101</c:v>
                </c:pt>
                <c:pt idx="69">
                  <c:v>36130</c:v>
                </c:pt>
                <c:pt idx="70">
                  <c:v>36164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36283</c:v>
                </c:pt>
                <c:pt idx="75">
                  <c:v>36312</c:v>
                </c:pt>
                <c:pt idx="76">
                  <c:v>36342</c:v>
                </c:pt>
                <c:pt idx="77">
                  <c:v>36374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36528</c:v>
                </c:pt>
                <c:pt idx="83">
                  <c:v>36557</c:v>
                </c:pt>
                <c:pt idx="84">
                  <c:v>36586</c:v>
                </c:pt>
                <c:pt idx="85">
                  <c:v>36619</c:v>
                </c:pt>
                <c:pt idx="86">
                  <c:v>36647</c:v>
                </c:pt>
                <c:pt idx="87">
                  <c:v>36678</c:v>
                </c:pt>
                <c:pt idx="88">
                  <c:v>36710</c:v>
                </c:pt>
                <c:pt idx="89">
                  <c:v>36739</c:v>
                </c:pt>
                <c:pt idx="90">
                  <c:v>36770</c:v>
                </c:pt>
                <c:pt idx="91">
                  <c:v>36801</c:v>
                </c:pt>
                <c:pt idx="92">
                  <c:v>36831</c:v>
                </c:pt>
                <c:pt idx="93">
                  <c:v>36861</c:v>
                </c:pt>
                <c:pt idx="94">
                  <c:v>36893</c:v>
                </c:pt>
                <c:pt idx="95">
                  <c:v>36923</c:v>
                </c:pt>
                <c:pt idx="96">
                  <c:v>36951</c:v>
                </c:pt>
                <c:pt idx="97">
                  <c:v>36983</c:v>
                </c:pt>
                <c:pt idx="98">
                  <c:v>37012</c:v>
                </c:pt>
                <c:pt idx="99">
                  <c:v>37043</c:v>
                </c:pt>
                <c:pt idx="100">
                  <c:v>37074</c:v>
                </c:pt>
                <c:pt idx="101">
                  <c:v>37104</c:v>
                </c:pt>
                <c:pt idx="102">
                  <c:v>37138</c:v>
                </c:pt>
                <c:pt idx="103">
                  <c:v>37165</c:v>
                </c:pt>
                <c:pt idx="104">
                  <c:v>37196</c:v>
                </c:pt>
                <c:pt idx="105">
                  <c:v>37228</c:v>
                </c:pt>
                <c:pt idx="106">
                  <c:v>37258</c:v>
                </c:pt>
                <c:pt idx="107">
                  <c:v>37291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37410</c:v>
                </c:pt>
                <c:pt idx="112">
                  <c:v>37438</c:v>
                </c:pt>
                <c:pt idx="113">
                  <c:v>37469</c:v>
                </c:pt>
                <c:pt idx="114">
                  <c:v>37502</c:v>
                </c:pt>
                <c:pt idx="115">
                  <c:v>37530</c:v>
                </c:pt>
                <c:pt idx="116">
                  <c:v>37561</c:v>
                </c:pt>
                <c:pt idx="117">
                  <c:v>37592</c:v>
                </c:pt>
                <c:pt idx="118">
                  <c:v>37623</c:v>
                </c:pt>
                <c:pt idx="119">
                  <c:v>37655</c:v>
                </c:pt>
                <c:pt idx="120">
                  <c:v>37683</c:v>
                </c:pt>
                <c:pt idx="121">
                  <c:v>37712</c:v>
                </c:pt>
                <c:pt idx="122">
                  <c:v>37742</c:v>
                </c:pt>
                <c:pt idx="123">
                  <c:v>37774</c:v>
                </c:pt>
                <c:pt idx="124">
                  <c:v>37803</c:v>
                </c:pt>
                <c:pt idx="125">
                  <c:v>37834</c:v>
                </c:pt>
                <c:pt idx="126">
                  <c:v>37866</c:v>
                </c:pt>
                <c:pt idx="127">
                  <c:v>37895</c:v>
                </c:pt>
                <c:pt idx="128">
                  <c:v>37928</c:v>
                </c:pt>
                <c:pt idx="129">
                  <c:v>37956</c:v>
                </c:pt>
                <c:pt idx="130">
                  <c:v>37988</c:v>
                </c:pt>
                <c:pt idx="131">
                  <c:v>38019</c:v>
                </c:pt>
                <c:pt idx="132">
                  <c:v>38047</c:v>
                </c:pt>
                <c:pt idx="133">
                  <c:v>38078</c:v>
                </c:pt>
                <c:pt idx="134">
                  <c:v>38110</c:v>
                </c:pt>
                <c:pt idx="135">
                  <c:v>38139</c:v>
                </c:pt>
                <c:pt idx="136">
                  <c:v>38169</c:v>
                </c:pt>
                <c:pt idx="137">
                  <c:v>38201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38355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38474</c:v>
                </c:pt>
                <c:pt idx="147">
                  <c:v>38504</c:v>
                </c:pt>
                <c:pt idx="148">
                  <c:v>38534</c:v>
                </c:pt>
                <c:pt idx="149">
                  <c:v>38565</c:v>
                </c:pt>
                <c:pt idx="150">
                  <c:v>38596</c:v>
                </c:pt>
                <c:pt idx="151">
                  <c:v>38628</c:v>
                </c:pt>
                <c:pt idx="152">
                  <c:v>38657</c:v>
                </c:pt>
                <c:pt idx="153">
                  <c:v>38687</c:v>
                </c:pt>
                <c:pt idx="154">
                  <c:v>38720</c:v>
                </c:pt>
                <c:pt idx="155">
                  <c:v>38749</c:v>
                </c:pt>
                <c:pt idx="156">
                  <c:v>38777</c:v>
                </c:pt>
                <c:pt idx="157">
                  <c:v>38810</c:v>
                </c:pt>
                <c:pt idx="158">
                  <c:v>38838</c:v>
                </c:pt>
                <c:pt idx="159">
                  <c:v>38869</c:v>
                </c:pt>
                <c:pt idx="160">
                  <c:v>38901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39022</c:v>
                </c:pt>
                <c:pt idx="165">
                  <c:v>39052</c:v>
                </c:pt>
                <c:pt idx="166">
                  <c:v>39085</c:v>
                </c:pt>
                <c:pt idx="167">
                  <c:v>39114</c:v>
                </c:pt>
                <c:pt idx="168">
                  <c:v>39142</c:v>
                </c:pt>
                <c:pt idx="169">
                  <c:v>39174</c:v>
                </c:pt>
                <c:pt idx="170">
                  <c:v>39203</c:v>
                </c:pt>
                <c:pt idx="171">
                  <c:v>39234</c:v>
                </c:pt>
                <c:pt idx="172">
                  <c:v>39265</c:v>
                </c:pt>
                <c:pt idx="173">
                  <c:v>39295</c:v>
                </c:pt>
                <c:pt idx="174">
                  <c:v>39329</c:v>
                </c:pt>
                <c:pt idx="175">
                  <c:v>39356</c:v>
                </c:pt>
                <c:pt idx="176">
                  <c:v>39387</c:v>
                </c:pt>
                <c:pt idx="177">
                  <c:v>39419</c:v>
                </c:pt>
                <c:pt idx="178">
                  <c:v>39449</c:v>
                </c:pt>
                <c:pt idx="179">
                  <c:v>39479</c:v>
                </c:pt>
                <c:pt idx="180">
                  <c:v>39510</c:v>
                </c:pt>
              </c:numCache>
            </c:numRef>
          </c:cat>
          <c:val>
            <c:numRef>
              <c:f>data!$M$2:$M$182</c:f>
              <c:numCache>
                <c:formatCode>General</c:formatCode>
                <c:ptCount val="181"/>
                <c:pt idx="1">
                  <c:v>1.7391742711869239E-2</c:v>
                </c:pt>
                <c:pt idx="2">
                  <c:v>0.21622310846963599</c:v>
                </c:pt>
                <c:pt idx="3">
                  <c:v>2.061928720273561E-2</c:v>
                </c:pt>
                <c:pt idx="4">
                  <c:v>-3.4605529177475607E-2</c:v>
                </c:pt>
                <c:pt idx="5">
                  <c:v>2.0906684819313643E-2</c:v>
                </c:pt>
                <c:pt idx="6">
                  <c:v>0.12313268540362406</c:v>
                </c:pt>
                <c:pt idx="7">
                  <c:v>-2.4692612590371411E-2</c:v>
                </c:pt>
                <c:pt idx="8">
                  <c:v>-0.18482468701207311</c:v>
                </c:pt>
                <c:pt idx="9">
                  <c:v>0</c:v>
                </c:pt>
                <c:pt idx="10">
                  <c:v>7.9464171354246799E-2</c:v>
                </c:pt>
                <c:pt idx="11">
                  <c:v>-3.5339366445308849E-2</c:v>
                </c:pt>
                <c:pt idx="12">
                  <c:v>4.9132688577644808E-2</c:v>
                </c:pt>
                <c:pt idx="13">
                  <c:v>0.19817692858374869</c:v>
                </c:pt>
                <c:pt idx="14">
                  <c:v>-4.0119993789425289E-2</c:v>
                </c:pt>
                <c:pt idx="15">
                  <c:v>-0.12438371968773551</c:v>
                </c:pt>
                <c:pt idx="16">
                  <c:v>0.14177546239960459</c:v>
                </c:pt>
                <c:pt idx="17">
                  <c:v>-2.9156584291455578E-2</c:v>
                </c:pt>
                <c:pt idx="18">
                  <c:v>-0.20264502976586884</c:v>
                </c:pt>
                <c:pt idx="19">
                  <c:v>0.16034265007517948</c:v>
                </c:pt>
                <c:pt idx="20">
                  <c:v>-1.2422519998557209E-2</c:v>
                </c:pt>
                <c:pt idx="21">
                  <c:v>3.0771658666753472E-2</c:v>
                </c:pt>
                <c:pt idx="22">
                  <c:v>-0.13613217432457991</c:v>
                </c:pt>
                <c:pt idx="23">
                  <c:v>-6.9686693160933158E-3</c:v>
                </c:pt>
                <c:pt idx="24">
                  <c:v>6.9686693160934355E-3</c:v>
                </c:pt>
                <c:pt idx="25">
                  <c:v>-2.1053409197832381E-2</c:v>
                </c:pt>
                <c:pt idx="26">
                  <c:v>0.21029540883636075</c:v>
                </c:pt>
                <c:pt idx="27">
                  <c:v>0.202236866494896</c:v>
                </c:pt>
                <c:pt idx="28">
                  <c:v>5.0353886145614812E-2</c:v>
                </c:pt>
                <c:pt idx="29">
                  <c:v>6.4817500076470691E-2</c:v>
                </c:pt>
                <c:pt idx="30">
                  <c:v>-5.1513534450108013E-2</c:v>
                </c:pt>
                <c:pt idx="31">
                  <c:v>3.4635496662756338E-2</c:v>
                </c:pt>
                <c:pt idx="32">
                  <c:v>7.3803974583361173E-2</c:v>
                </c:pt>
                <c:pt idx="33">
                  <c:v>-7.9365495957363034E-3</c:v>
                </c:pt>
                <c:pt idx="34">
                  <c:v>-0.2221480310727082</c:v>
                </c:pt>
                <c:pt idx="35">
                  <c:v>4.8553225416990739E-2</c:v>
                </c:pt>
                <c:pt idx="36">
                  <c:v>0.27935364834529913</c:v>
                </c:pt>
                <c:pt idx="37">
                  <c:v>0.15261340050837185</c:v>
                </c:pt>
                <c:pt idx="38">
                  <c:v>0</c:v>
                </c:pt>
                <c:pt idx="39">
                  <c:v>3.9220713153281329E-2</c:v>
                </c:pt>
                <c:pt idx="40">
                  <c:v>-8.3252983303784611E-2</c:v>
                </c:pt>
                <c:pt idx="41">
                  <c:v>0.23146892761122845</c:v>
                </c:pt>
                <c:pt idx="42">
                  <c:v>7.6239251106593664E-3</c:v>
                </c:pt>
                <c:pt idx="43">
                  <c:v>-1.5306421282675545E-2</c:v>
                </c:pt>
                <c:pt idx="44">
                  <c:v>6.4699176612251996E-2</c:v>
                </c:pt>
                <c:pt idx="45">
                  <c:v>-0.19054807306475841</c:v>
                </c:pt>
                <c:pt idx="46">
                  <c:v>0.17842671253241352</c:v>
                </c:pt>
                <c:pt idx="47">
                  <c:v>-1.7220597751670407E-2</c:v>
                </c:pt>
                <c:pt idx="48">
                  <c:v>-0.12681877247126733</c:v>
                </c:pt>
                <c:pt idx="49">
                  <c:v>8.4151969252844981E-3</c:v>
                </c:pt>
                <c:pt idx="50">
                  <c:v>5.1712201047310481E-2</c:v>
                </c:pt>
                <c:pt idx="51">
                  <c:v>0.21194044667763506</c:v>
                </c:pt>
                <c:pt idx="52">
                  <c:v>5.0219756979026565E-2</c:v>
                </c:pt>
                <c:pt idx="53">
                  <c:v>2.0387366898483089E-3</c:v>
                </c:pt>
                <c:pt idx="54">
                  <c:v>2.0161973290344103E-2</c:v>
                </c:pt>
                <c:pt idx="55">
                  <c:v>-0.23772033618374283</c:v>
                </c:pt>
                <c:pt idx="56">
                  <c:v>5.659566762363432E-2</c:v>
                </c:pt>
                <c:pt idx="57">
                  <c:v>9.3568777535788947E-2</c:v>
                </c:pt>
                <c:pt idx="58">
                  <c:v>-4.6831299684098972E-2</c:v>
                </c:pt>
                <c:pt idx="59">
                  <c:v>7.8988411318630464E-2</c:v>
                </c:pt>
                <c:pt idx="60">
                  <c:v>0.13405867974456973</c:v>
                </c:pt>
                <c:pt idx="61">
                  <c:v>6.0841659256245066E-2</c:v>
                </c:pt>
                <c:pt idx="62">
                  <c:v>-1.7376198985407374E-3</c:v>
                </c:pt>
                <c:pt idx="63">
                  <c:v>0.10709813555636712</c:v>
                </c:pt>
                <c:pt idx="64">
                  <c:v>-0.24486207526885287</c:v>
                </c:pt>
                <c:pt idx="65">
                  <c:v>-0.28171190546527719</c:v>
                </c:pt>
                <c:pt idx="66">
                  <c:v>0.13584353238290223</c:v>
                </c:pt>
                <c:pt idx="67">
                  <c:v>0.18116615516339887</c:v>
                </c:pt>
                <c:pt idx="68">
                  <c:v>6.1644163111206587E-2</c:v>
                </c:pt>
                <c:pt idx="69">
                  <c:v>0.1967102942460543</c:v>
                </c:pt>
                <c:pt idx="70">
                  <c:v>-7.5711821735696239E-2</c:v>
                </c:pt>
                <c:pt idx="71">
                  <c:v>1.5923903356722925E-2</c:v>
                </c:pt>
                <c:pt idx="72">
                  <c:v>5.9787918378973223E-2</c:v>
                </c:pt>
                <c:pt idx="73">
                  <c:v>0.27419872211449386</c:v>
                </c:pt>
                <c:pt idx="74">
                  <c:v>-1.1318620336834176E-3</c:v>
                </c:pt>
                <c:pt idx="75">
                  <c:v>1.795783386766036E-2</c:v>
                </c:pt>
                <c:pt idx="76">
                  <c:v>-0.47871779454433627</c:v>
                </c:pt>
                <c:pt idx="77">
                  <c:v>-1.6289952979268458E-2</c:v>
                </c:pt>
                <c:pt idx="78">
                  <c:v>7.8919112049709805E-2</c:v>
                </c:pt>
                <c:pt idx="79">
                  <c:v>9.3315243210843848E-2</c:v>
                </c:pt>
                <c:pt idx="80">
                  <c:v>-2.3311078868446997E-2</c:v>
                </c:pt>
                <c:pt idx="81">
                  <c:v>-9.0447806488211074E-2</c:v>
                </c:pt>
                <c:pt idx="82">
                  <c:v>0.27643141288868017</c:v>
                </c:pt>
                <c:pt idx="83">
                  <c:v>9.3409490232356743E-2</c:v>
                </c:pt>
                <c:pt idx="84">
                  <c:v>0.24362208265775051</c:v>
                </c:pt>
                <c:pt idx="85">
                  <c:v>-0.39342235024498207</c:v>
                </c:pt>
                <c:pt idx="86">
                  <c:v>0.11716897361682399</c:v>
                </c:pt>
                <c:pt idx="87">
                  <c:v>0.11587020545160973</c:v>
                </c:pt>
                <c:pt idx="88">
                  <c:v>-1.7660503151950478E-2</c:v>
                </c:pt>
                <c:pt idx="89">
                  <c:v>-2.3663075930016705E-2</c:v>
                </c:pt>
                <c:pt idx="90">
                  <c:v>8.938408251125525E-2</c:v>
                </c:pt>
                <c:pt idx="91">
                  <c:v>0.10952285257251361</c:v>
                </c:pt>
                <c:pt idx="92">
                  <c:v>1.9436058377118974E-2</c:v>
                </c:pt>
                <c:pt idx="93">
                  <c:v>-2.9769640231664382E-2</c:v>
                </c:pt>
                <c:pt idx="94">
                  <c:v>0.12165758890917068</c:v>
                </c:pt>
                <c:pt idx="95">
                  <c:v>-4.7954393122035983E-2</c:v>
                </c:pt>
                <c:pt idx="96">
                  <c:v>-0.11515491325011395</c:v>
                </c:pt>
                <c:pt idx="97">
                  <c:v>-9.1675062572572116E-2</c:v>
                </c:pt>
                <c:pt idx="98">
                  <c:v>8.5929637228318173E-3</c:v>
                </c:pt>
                <c:pt idx="99">
                  <c:v>0.16342760743399293</c:v>
                </c:pt>
                <c:pt idx="100">
                  <c:v>-0.24240136791862429</c:v>
                </c:pt>
                <c:pt idx="101">
                  <c:v>-6.7010710282960309E-2</c:v>
                </c:pt>
                <c:pt idx="102">
                  <c:v>-0.12227951582708771</c:v>
                </c:pt>
                <c:pt idx="103">
                  <c:v>0.13702179756429098</c:v>
                </c:pt>
                <c:pt idx="104">
                  <c:v>3.4754846053048551E-2</c:v>
                </c:pt>
                <c:pt idx="105">
                  <c:v>7.1580803762983938E-2</c:v>
                </c:pt>
                <c:pt idx="106">
                  <c:v>0.22138762461194497</c:v>
                </c:pt>
                <c:pt idx="107">
                  <c:v>-3.2145624973416539E-2</c:v>
                </c:pt>
                <c:pt idx="108">
                  <c:v>5.4298775943694604E-3</c:v>
                </c:pt>
                <c:pt idx="109">
                  <c:v>-1.363037913069064E-2</c:v>
                </c:pt>
                <c:pt idx="110">
                  <c:v>6.2076664342125921E-2</c:v>
                </c:pt>
                <c:pt idx="111">
                  <c:v>2.295043358691071E-2</c:v>
                </c:pt>
                <c:pt idx="112">
                  <c:v>-0.23582871084152554</c:v>
                </c:pt>
                <c:pt idx="113">
                  <c:v>2.3134575401656889E-2</c:v>
                </c:pt>
                <c:pt idx="114">
                  <c:v>2.767988095700576E-2</c:v>
                </c:pt>
                <c:pt idx="115">
                  <c:v>0.14384205859324334</c:v>
                </c:pt>
                <c:pt idx="116">
                  <c:v>-9.2599321600986648E-2</c:v>
                </c:pt>
                <c:pt idx="117">
                  <c:v>-6.447448220187646E-2</c:v>
                </c:pt>
                <c:pt idx="118">
                  <c:v>0.10863384100279556</c:v>
                </c:pt>
                <c:pt idx="119">
                  <c:v>3.1662527322555298E-2</c:v>
                </c:pt>
                <c:pt idx="120">
                  <c:v>9.3446548425901096E-2</c:v>
                </c:pt>
                <c:pt idx="121">
                  <c:v>-9.077869446470857E-2</c:v>
                </c:pt>
                <c:pt idx="122">
                  <c:v>4.7690007497726741E-2</c:v>
                </c:pt>
                <c:pt idx="123">
                  <c:v>-4.2426877387900927E-3</c:v>
                </c:pt>
                <c:pt idx="124">
                  <c:v>0.10714463745132774</c:v>
                </c:pt>
                <c:pt idx="125">
                  <c:v>3.7485648241243806E-2</c:v>
                </c:pt>
                <c:pt idx="126">
                  <c:v>1.4609463642158028E-2</c:v>
                </c:pt>
                <c:pt idx="127">
                  <c:v>9.2735835995054222E-2</c:v>
                </c:pt>
                <c:pt idx="128">
                  <c:v>1.7687981619318865E-2</c:v>
                </c:pt>
                <c:pt idx="129">
                  <c:v>3.0692946399406198E-2</c:v>
                </c:pt>
                <c:pt idx="130">
                  <c:v>9.8853243114153541E-2</c:v>
                </c:pt>
                <c:pt idx="131">
                  <c:v>2.1445517139477174E-2</c:v>
                </c:pt>
                <c:pt idx="132">
                  <c:v>1.2208808694139159E-2</c:v>
                </c:pt>
                <c:pt idx="133">
                  <c:v>2.7741784490685446E-2</c:v>
                </c:pt>
                <c:pt idx="134">
                  <c:v>4.202298977484787E-2</c:v>
                </c:pt>
                <c:pt idx="135">
                  <c:v>6.8581264154529684E-2</c:v>
                </c:pt>
                <c:pt idx="136">
                  <c:v>7.7601246023551701E-2</c:v>
                </c:pt>
                <c:pt idx="137">
                  <c:v>-8.289863380288158E-2</c:v>
                </c:pt>
                <c:pt idx="138">
                  <c:v>4.9916199838963213E-2</c:v>
                </c:pt>
                <c:pt idx="139">
                  <c:v>0.15106172202951942</c:v>
                </c:pt>
                <c:pt idx="140">
                  <c:v>6.2017573706242432E-2</c:v>
                </c:pt>
                <c:pt idx="141">
                  <c:v>0.10290762112882633</c:v>
                </c:pt>
                <c:pt idx="142">
                  <c:v>-0.1438224187673329</c:v>
                </c:pt>
                <c:pt idx="143">
                  <c:v>-4.1450575640001833E-2</c:v>
                </c:pt>
                <c:pt idx="144">
                  <c:v>-2.8254307393677891E-3</c:v>
                </c:pt>
                <c:pt idx="145">
                  <c:v>-4.252446688702767E-2</c:v>
                </c:pt>
                <c:pt idx="146">
                  <c:v>0.101388063998574</c:v>
                </c:pt>
                <c:pt idx="147">
                  <c:v>-5.8863597111546415E-2</c:v>
                </c:pt>
                <c:pt idx="148">
                  <c:v>1.6834064867897965E-2</c:v>
                </c:pt>
                <c:pt idx="149">
                  <c:v>-6.9106436872344107E-2</c:v>
                </c:pt>
                <c:pt idx="150">
                  <c:v>2.1488081891707332E-2</c:v>
                </c:pt>
                <c:pt idx="151">
                  <c:v>0.12115837119247103</c:v>
                </c:pt>
                <c:pt idx="152">
                  <c:v>7.40024590963832E-2</c:v>
                </c:pt>
                <c:pt idx="153">
                  <c:v>-1.4508026489578633E-2</c:v>
                </c:pt>
                <c:pt idx="154">
                  <c:v>5.4836071876550305E-2</c:v>
                </c:pt>
                <c:pt idx="155">
                  <c:v>0.13591655639870789</c:v>
                </c:pt>
                <c:pt idx="156">
                  <c:v>3.5586923814000096E-2</c:v>
                </c:pt>
                <c:pt idx="157">
                  <c:v>-9.7588952380681868E-3</c:v>
                </c:pt>
                <c:pt idx="158">
                  <c:v>-4.4400820135774337E-2</c:v>
                </c:pt>
                <c:pt idx="159">
                  <c:v>5.7483818157681103E-2</c:v>
                </c:pt>
                <c:pt idx="160">
                  <c:v>-9.8134962208292056E-2</c:v>
                </c:pt>
                <c:pt idx="161">
                  <c:v>-9.8671527507029788E-2</c:v>
                </c:pt>
                <c:pt idx="162">
                  <c:v>9.34719439925739E-2</c:v>
                </c:pt>
                <c:pt idx="163">
                  <c:v>0.1030579588035459</c:v>
                </c:pt>
                <c:pt idx="164">
                  <c:v>-6.7216146115800582E-2</c:v>
                </c:pt>
                <c:pt idx="165">
                  <c:v>3.5440084347293315E-3</c:v>
                </c:pt>
                <c:pt idx="166">
                  <c:v>-1.3654115365024484E-2</c:v>
                </c:pt>
                <c:pt idx="167">
                  <c:v>-0.12291422914655964</c:v>
                </c:pt>
                <c:pt idx="168">
                  <c:v>1.4760415583120674E-2</c:v>
                </c:pt>
                <c:pt idx="169">
                  <c:v>-1.0713192520722607E-2</c:v>
                </c:pt>
                <c:pt idx="170">
                  <c:v>-7.4030301245321561E-2</c:v>
                </c:pt>
                <c:pt idx="171">
                  <c:v>-9.3391036673693958E-2</c:v>
                </c:pt>
                <c:pt idx="172">
                  <c:v>1.65749650942126E-2</c:v>
                </c:pt>
                <c:pt idx="173">
                  <c:v>3.1968830639455111E-2</c:v>
                </c:pt>
                <c:pt idx="174">
                  <c:v>-5.0136786910837637E-2</c:v>
                </c:pt>
                <c:pt idx="175">
                  <c:v>1.8167956271382502E-2</c:v>
                </c:pt>
                <c:pt idx="176">
                  <c:v>-0.13157635778871932</c:v>
                </c:pt>
                <c:pt idx="177">
                  <c:v>-0.13353139262452249</c:v>
                </c:pt>
                <c:pt idx="178">
                  <c:v>-7.9065294341149617E-2</c:v>
                </c:pt>
                <c:pt idx="179">
                  <c:v>-5.0392772895737292E-2</c:v>
                </c:pt>
                <c:pt idx="180">
                  <c:v>-2.7076403945647649E-2</c:v>
                </c:pt>
              </c:numCache>
            </c:numRef>
          </c:val>
        </c:ser>
        <c:marker val="1"/>
        <c:axId val="210630144"/>
        <c:axId val="211621760"/>
      </c:lineChart>
      <c:dateAx>
        <c:axId val="210630144"/>
        <c:scaling>
          <c:orientation val="minMax"/>
        </c:scaling>
        <c:axPos val="b"/>
        <c:numFmt formatCode="d/m/yyyy" sourceLinked="1"/>
        <c:tickLblPos val="nextTo"/>
        <c:crossAx val="211621760"/>
        <c:crossesAt val="-0.60000000000000031"/>
        <c:auto val="1"/>
        <c:lblOffset val="100"/>
      </c:dateAx>
      <c:valAx>
        <c:axId val="211621760"/>
        <c:scaling>
          <c:orientation val="minMax"/>
        </c:scaling>
        <c:axPos val="l"/>
        <c:majorGridlines/>
        <c:numFmt formatCode="General" sourceLinked="1"/>
        <c:tickLblPos val="nextTo"/>
        <c:crossAx val="21063014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data!$A$14:$A$182</c:f>
              <c:numCache>
                <c:formatCode>d/m/yyyy</c:formatCode>
                <c:ptCount val="169"/>
                <c:pt idx="0">
                  <c:v>34394</c:v>
                </c:pt>
                <c:pt idx="1">
                  <c:v>34428</c:v>
                </c:pt>
                <c:pt idx="2">
                  <c:v>34456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34610</c:v>
                </c:pt>
                <c:pt idx="8">
                  <c:v>34639</c:v>
                </c:pt>
                <c:pt idx="9">
                  <c:v>34669</c:v>
                </c:pt>
                <c:pt idx="10">
                  <c:v>34702</c:v>
                </c:pt>
                <c:pt idx="11">
                  <c:v>34731</c:v>
                </c:pt>
                <c:pt idx="12">
                  <c:v>34759</c:v>
                </c:pt>
                <c:pt idx="13">
                  <c:v>34792</c:v>
                </c:pt>
                <c:pt idx="14">
                  <c:v>34820</c:v>
                </c:pt>
                <c:pt idx="15">
                  <c:v>34851</c:v>
                </c:pt>
                <c:pt idx="16">
                  <c:v>34883</c:v>
                </c:pt>
                <c:pt idx="17">
                  <c:v>34912</c:v>
                </c:pt>
                <c:pt idx="18">
                  <c:v>34943</c:v>
                </c:pt>
                <c:pt idx="19">
                  <c:v>34974</c:v>
                </c:pt>
                <c:pt idx="20">
                  <c:v>35004</c:v>
                </c:pt>
                <c:pt idx="21">
                  <c:v>35034</c:v>
                </c:pt>
                <c:pt idx="22">
                  <c:v>35066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35219</c:v>
                </c:pt>
                <c:pt idx="28">
                  <c:v>35247</c:v>
                </c:pt>
                <c:pt idx="29">
                  <c:v>35278</c:v>
                </c:pt>
                <c:pt idx="30">
                  <c:v>35311</c:v>
                </c:pt>
                <c:pt idx="31">
                  <c:v>35339</c:v>
                </c:pt>
                <c:pt idx="32">
                  <c:v>35370</c:v>
                </c:pt>
                <c:pt idx="33">
                  <c:v>35401</c:v>
                </c:pt>
                <c:pt idx="34">
                  <c:v>35432</c:v>
                </c:pt>
                <c:pt idx="35">
                  <c:v>35464</c:v>
                </c:pt>
                <c:pt idx="36">
                  <c:v>35492</c:v>
                </c:pt>
                <c:pt idx="37">
                  <c:v>35521</c:v>
                </c:pt>
                <c:pt idx="38">
                  <c:v>35551</c:v>
                </c:pt>
                <c:pt idx="39">
                  <c:v>35583</c:v>
                </c:pt>
                <c:pt idx="40">
                  <c:v>35612</c:v>
                </c:pt>
                <c:pt idx="41">
                  <c:v>35643</c:v>
                </c:pt>
                <c:pt idx="42">
                  <c:v>35675</c:v>
                </c:pt>
                <c:pt idx="43">
                  <c:v>35704</c:v>
                </c:pt>
                <c:pt idx="44">
                  <c:v>35737</c:v>
                </c:pt>
                <c:pt idx="45">
                  <c:v>35765</c:v>
                </c:pt>
                <c:pt idx="46">
                  <c:v>35797</c:v>
                </c:pt>
                <c:pt idx="47">
                  <c:v>35828</c:v>
                </c:pt>
                <c:pt idx="48">
                  <c:v>35856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36010</c:v>
                </c:pt>
                <c:pt idx="54">
                  <c:v>36039</c:v>
                </c:pt>
                <c:pt idx="55">
                  <c:v>36069</c:v>
                </c:pt>
                <c:pt idx="56">
                  <c:v>36101</c:v>
                </c:pt>
                <c:pt idx="57">
                  <c:v>36130</c:v>
                </c:pt>
                <c:pt idx="58">
                  <c:v>36164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36283</c:v>
                </c:pt>
                <c:pt idx="63">
                  <c:v>36312</c:v>
                </c:pt>
                <c:pt idx="64">
                  <c:v>36342</c:v>
                </c:pt>
                <c:pt idx="65">
                  <c:v>36374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36528</c:v>
                </c:pt>
                <c:pt idx="71">
                  <c:v>36557</c:v>
                </c:pt>
                <c:pt idx="72">
                  <c:v>36586</c:v>
                </c:pt>
                <c:pt idx="73">
                  <c:v>36619</c:v>
                </c:pt>
                <c:pt idx="74">
                  <c:v>36647</c:v>
                </c:pt>
                <c:pt idx="75">
                  <c:v>36678</c:v>
                </c:pt>
                <c:pt idx="76">
                  <c:v>36710</c:v>
                </c:pt>
                <c:pt idx="77">
                  <c:v>36739</c:v>
                </c:pt>
                <c:pt idx="78">
                  <c:v>36770</c:v>
                </c:pt>
                <c:pt idx="79">
                  <c:v>36801</c:v>
                </c:pt>
                <c:pt idx="80">
                  <c:v>36831</c:v>
                </c:pt>
                <c:pt idx="81">
                  <c:v>36861</c:v>
                </c:pt>
                <c:pt idx="82">
                  <c:v>36893</c:v>
                </c:pt>
                <c:pt idx="83">
                  <c:v>36923</c:v>
                </c:pt>
                <c:pt idx="84">
                  <c:v>36951</c:v>
                </c:pt>
                <c:pt idx="85">
                  <c:v>36983</c:v>
                </c:pt>
                <c:pt idx="86">
                  <c:v>37012</c:v>
                </c:pt>
                <c:pt idx="87">
                  <c:v>37043</c:v>
                </c:pt>
                <c:pt idx="88">
                  <c:v>37074</c:v>
                </c:pt>
                <c:pt idx="89">
                  <c:v>37104</c:v>
                </c:pt>
                <c:pt idx="90">
                  <c:v>37138</c:v>
                </c:pt>
                <c:pt idx="91">
                  <c:v>37165</c:v>
                </c:pt>
                <c:pt idx="92">
                  <c:v>37196</c:v>
                </c:pt>
                <c:pt idx="93">
                  <c:v>37228</c:v>
                </c:pt>
                <c:pt idx="94">
                  <c:v>37258</c:v>
                </c:pt>
                <c:pt idx="95">
                  <c:v>37291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37410</c:v>
                </c:pt>
                <c:pt idx="100">
                  <c:v>37438</c:v>
                </c:pt>
                <c:pt idx="101">
                  <c:v>37469</c:v>
                </c:pt>
                <c:pt idx="102">
                  <c:v>37502</c:v>
                </c:pt>
                <c:pt idx="103">
                  <c:v>37530</c:v>
                </c:pt>
                <c:pt idx="104">
                  <c:v>37561</c:v>
                </c:pt>
                <c:pt idx="105">
                  <c:v>37592</c:v>
                </c:pt>
                <c:pt idx="106">
                  <c:v>37623</c:v>
                </c:pt>
                <c:pt idx="107">
                  <c:v>37655</c:v>
                </c:pt>
                <c:pt idx="108">
                  <c:v>37683</c:v>
                </c:pt>
                <c:pt idx="109">
                  <c:v>37712</c:v>
                </c:pt>
                <c:pt idx="110">
                  <c:v>37742</c:v>
                </c:pt>
                <c:pt idx="111">
                  <c:v>37774</c:v>
                </c:pt>
                <c:pt idx="112">
                  <c:v>37803</c:v>
                </c:pt>
                <c:pt idx="113">
                  <c:v>37834</c:v>
                </c:pt>
                <c:pt idx="114">
                  <c:v>37866</c:v>
                </c:pt>
                <c:pt idx="115">
                  <c:v>37895</c:v>
                </c:pt>
                <c:pt idx="116">
                  <c:v>37928</c:v>
                </c:pt>
                <c:pt idx="117">
                  <c:v>37956</c:v>
                </c:pt>
                <c:pt idx="118">
                  <c:v>37988</c:v>
                </c:pt>
                <c:pt idx="119">
                  <c:v>38019</c:v>
                </c:pt>
                <c:pt idx="120">
                  <c:v>38047</c:v>
                </c:pt>
                <c:pt idx="121">
                  <c:v>38078</c:v>
                </c:pt>
                <c:pt idx="122">
                  <c:v>38110</c:v>
                </c:pt>
                <c:pt idx="123">
                  <c:v>38139</c:v>
                </c:pt>
                <c:pt idx="124">
                  <c:v>38169</c:v>
                </c:pt>
                <c:pt idx="125">
                  <c:v>38201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38355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38474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38628</c:v>
                </c:pt>
                <c:pt idx="140">
                  <c:v>38657</c:v>
                </c:pt>
                <c:pt idx="141">
                  <c:v>38687</c:v>
                </c:pt>
                <c:pt idx="142">
                  <c:v>38720</c:v>
                </c:pt>
                <c:pt idx="143">
                  <c:v>38749</c:v>
                </c:pt>
                <c:pt idx="144">
                  <c:v>38777</c:v>
                </c:pt>
                <c:pt idx="145">
                  <c:v>38810</c:v>
                </c:pt>
                <c:pt idx="146">
                  <c:v>38838</c:v>
                </c:pt>
                <c:pt idx="147">
                  <c:v>38869</c:v>
                </c:pt>
                <c:pt idx="148">
                  <c:v>38901</c:v>
                </c:pt>
                <c:pt idx="149">
                  <c:v>38930</c:v>
                </c:pt>
                <c:pt idx="150">
                  <c:v>38961</c:v>
                </c:pt>
                <c:pt idx="151">
                  <c:v>38992</c:v>
                </c:pt>
                <c:pt idx="152">
                  <c:v>39022</c:v>
                </c:pt>
                <c:pt idx="153">
                  <c:v>39052</c:v>
                </c:pt>
                <c:pt idx="154">
                  <c:v>39085</c:v>
                </c:pt>
                <c:pt idx="155">
                  <c:v>39114</c:v>
                </c:pt>
                <c:pt idx="156">
                  <c:v>39142</c:v>
                </c:pt>
                <c:pt idx="157">
                  <c:v>39174</c:v>
                </c:pt>
                <c:pt idx="158">
                  <c:v>39203</c:v>
                </c:pt>
                <c:pt idx="159">
                  <c:v>39234</c:v>
                </c:pt>
                <c:pt idx="160">
                  <c:v>39265</c:v>
                </c:pt>
                <c:pt idx="161">
                  <c:v>39295</c:v>
                </c:pt>
                <c:pt idx="162">
                  <c:v>39329</c:v>
                </c:pt>
                <c:pt idx="163">
                  <c:v>39356</c:v>
                </c:pt>
                <c:pt idx="164">
                  <c:v>39387</c:v>
                </c:pt>
                <c:pt idx="165">
                  <c:v>39419</c:v>
                </c:pt>
                <c:pt idx="166">
                  <c:v>39449</c:v>
                </c:pt>
                <c:pt idx="167">
                  <c:v>39479</c:v>
                </c:pt>
                <c:pt idx="168">
                  <c:v>39510</c:v>
                </c:pt>
              </c:numCache>
            </c:numRef>
          </c:cat>
          <c:val>
            <c:numRef>
              <c:f>data!$N$15:$N$183</c:f>
              <c:numCache>
                <c:formatCode>General</c:formatCode>
                <c:ptCount val="169"/>
                <c:pt idx="0">
                  <c:v>0.42819335918572055</c:v>
                </c:pt>
                <c:pt idx="1">
                  <c:v>0.17185025692665923</c:v>
                </c:pt>
                <c:pt idx="2">
                  <c:v>2.6847250036188056E-2</c:v>
                </c:pt>
                <c:pt idx="3">
                  <c:v>0.20322824161326841</c:v>
                </c:pt>
                <c:pt idx="4">
                  <c:v>0.15316497250249916</c:v>
                </c:pt>
                <c:pt idx="5">
                  <c:v>-0.17261274266699378</c:v>
                </c:pt>
                <c:pt idx="6">
                  <c:v>1.242251999855711E-2</c:v>
                </c:pt>
                <c:pt idx="7">
                  <c:v>0.18482468701207311</c:v>
                </c:pt>
                <c:pt idx="8">
                  <c:v>0.21559634567882666</c:v>
                </c:pt>
                <c:pt idx="9">
                  <c:v>0</c:v>
                </c:pt>
                <c:pt idx="10">
                  <c:v>2.8370697129215566E-2</c:v>
                </c:pt>
                <c:pt idx="11">
                  <c:v>-1.3793322132335873E-2</c:v>
                </c:pt>
                <c:pt idx="12">
                  <c:v>-0.23302365991391694</c:v>
                </c:pt>
                <c:pt idx="13">
                  <c:v>1.7391742711869239E-2</c:v>
                </c:pt>
                <c:pt idx="14">
                  <c:v>0.34401232889450067</c:v>
                </c:pt>
                <c:pt idx="15">
                  <c:v>0.25259075264051101</c:v>
                </c:pt>
                <c:pt idx="16">
                  <c:v>0.34656483700843727</c:v>
                </c:pt>
                <c:pt idx="17">
                  <c:v>0.49769633232419813</c:v>
                </c:pt>
                <c:pt idx="18">
                  <c:v>0.37198917891177491</c:v>
                </c:pt>
                <c:pt idx="19">
                  <c:v>0.45821567349369319</c:v>
                </c:pt>
                <c:pt idx="20">
                  <c:v>0.4195074652312033</c:v>
                </c:pt>
                <c:pt idx="21">
                  <c:v>0.33349160848307507</c:v>
                </c:pt>
                <c:pt idx="22">
                  <c:v>0.38901350321615913</c:v>
                </c:pt>
                <c:pt idx="23">
                  <c:v>0.66139848224536502</c:v>
                </c:pt>
                <c:pt idx="24">
                  <c:v>0.8350652919515692</c:v>
                </c:pt>
                <c:pt idx="25">
                  <c:v>0.62476988311520842</c:v>
                </c:pt>
                <c:pt idx="26">
                  <c:v>0.46175372977359369</c:v>
                </c:pt>
                <c:pt idx="27">
                  <c:v>0.32814686032419416</c:v>
                </c:pt>
                <c:pt idx="28">
                  <c:v>0.49479828785895175</c:v>
                </c:pt>
                <c:pt idx="29">
                  <c:v>0.55393574741971918</c:v>
                </c:pt>
                <c:pt idx="30">
                  <c:v>0.50399382947428739</c:v>
                </c:pt>
                <c:pt idx="31">
                  <c:v>0.49488903150317826</c:v>
                </c:pt>
                <c:pt idx="32">
                  <c:v>0.3122775080341561</c:v>
                </c:pt>
                <c:pt idx="33">
                  <c:v>0.71285225163927768</c:v>
                </c:pt>
                <c:pt idx="34">
                  <c:v>0.64707842847061658</c:v>
                </c:pt>
                <c:pt idx="35">
                  <c:v>0.2409060076540501</c:v>
                </c:pt>
                <c:pt idx="36">
                  <c:v>9.6707804070962855E-2</c:v>
                </c:pt>
                <c:pt idx="37">
                  <c:v>0.14842000511827322</c:v>
                </c:pt>
                <c:pt idx="38">
                  <c:v>0.32113973864262718</c:v>
                </c:pt>
                <c:pt idx="39">
                  <c:v>0.45461247892543832</c:v>
                </c:pt>
                <c:pt idx="40">
                  <c:v>0.2251822880040581</c:v>
                </c:pt>
                <c:pt idx="41">
                  <c:v>0.23772033618374283</c:v>
                </c:pt>
                <c:pt idx="42">
                  <c:v>1.5306421282675507E-2</c:v>
                </c:pt>
                <c:pt idx="43">
                  <c:v>7.202912294057796E-3</c:v>
                </c:pt>
                <c:pt idx="44">
                  <c:v>0.29131976289460515</c:v>
                </c:pt>
                <c:pt idx="45">
                  <c:v>6.6061750678092696E-2</c:v>
                </c:pt>
                <c:pt idx="46">
                  <c:v>0.1622707597483935</c:v>
                </c:pt>
                <c:pt idx="47">
                  <c:v>0.42314821196423041</c:v>
                </c:pt>
                <c:pt idx="48">
                  <c:v>0.47557467429519085</c:v>
                </c:pt>
                <c:pt idx="49">
                  <c:v>0.42212485334933963</c:v>
                </c:pt>
                <c:pt idx="50">
                  <c:v>0.31728254222807167</c:v>
                </c:pt>
                <c:pt idx="51">
                  <c:v>2.2200709980192333E-2</c:v>
                </c:pt>
                <c:pt idx="52">
                  <c:v>-0.261549932174933</c:v>
                </c:pt>
                <c:pt idx="53">
                  <c:v>-0.14586837308237485</c:v>
                </c:pt>
                <c:pt idx="54">
                  <c:v>0.27301811826476685</c:v>
                </c:pt>
                <c:pt idx="55">
                  <c:v>0.27806661375233899</c:v>
                </c:pt>
                <c:pt idx="56">
                  <c:v>0.38120813046260432</c:v>
                </c:pt>
                <c:pt idx="57">
                  <c:v>0.35232760841100708</c:v>
                </c:pt>
                <c:pt idx="58">
                  <c:v>0.2892631004490997</c:v>
                </c:pt>
                <c:pt idx="59">
                  <c:v>0.21499233908350321</c:v>
                </c:pt>
                <c:pt idx="60">
                  <c:v>0.42834940194175225</c:v>
                </c:pt>
                <c:pt idx="61">
                  <c:v>0.42895515980660959</c:v>
                </c:pt>
                <c:pt idx="62">
                  <c:v>0.33981485811790263</c:v>
                </c:pt>
                <c:pt idx="63">
                  <c:v>0.10595913884241928</c:v>
                </c:pt>
                <c:pt idx="64">
                  <c:v>0.371381091328428</c:v>
                </c:pt>
                <c:pt idx="65">
                  <c:v>0.31445667099523555</c:v>
                </c:pt>
                <c:pt idx="66">
                  <c:v>0.22660575904268052</c:v>
                </c:pt>
                <c:pt idx="67">
                  <c:v>0.14165051706302703</c:v>
                </c:pt>
                <c:pt idx="68">
                  <c:v>-0.14550758367123839</c:v>
                </c:pt>
                <c:pt idx="69">
                  <c:v>0.20663565095313813</c:v>
                </c:pt>
                <c:pt idx="70">
                  <c:v>0.28412123782877186</c:v>
                </c:pt>
                <c:pt idx="71">
                  <c:v>0.46795540210754905</c:v>
                </c:pt>
                <c:pt idx="72">
                  <c:v>-0.19966567025192697</c:v>
                </c:pt>
                <c:pt idx="73">
                  <c:v>-8.1364834601419661E-2</c:v>
                </c:pt>
                <c:pt idx="74">
                  <c:v>1.6547536982529691E-2</c:v>
                </c:pt>
                <c:pt idx="75">
                  <c:v>0.47760482837491558</c:v>
                </c:pt>
                <c:pt idx="76">
                  <c:v>0.47023170542416737</c:v>
                </c:pt>
                <c:pt idx="77">
                  <c:v>0.4806966758857128</c:v>
                </c:pt>
                <c:pt idx="78">
                  <c:v>0.4969042852473825</c:v>
                </c:pt>
                <c:pt idx="79">
                  <c:v>0.53965142249294862</c:v>
                </c:pt>
                <c:pt idx="80">
                  <c:v>0.60032958874949527</c:v>
                </c:pt>
                <c:pt idx="81">
                  <c:v>0.44555576476998576</c:v>
                </c:pt>
                <c:pt idx="82">
                  <c:v>0.30419188141559306</c:v>
                </c:pt>
                <c:pt idx="83">
                  <c:v>-5.4585114492271318E-2</c:v>
                </c:pt>
                <c:pt idx="84">
                  <c:v>0.24716217318013878</c:v>
                </c:pt>
                <c:pt idx="85">
                  <c:v>0.13858616328614654</c:v>
                </c:pt>
                <c:pt idx="86">
                  <c:v>0.18614356526852979</c:v>
                </c:pt>
                <c:pt idx="87">
                  <c:v>-3.8597299498143972E-2</c:v>
                </c:pt>
                <c:pt idx="88">
                  <c:v>-8.1944933851087656E-2</c:v>
                </c:pt>
                <c:pt idx="89">
                  <c:v>-0.29360853218943045</c:v>
                </c:pt>
                <c:pt idx="90">
                  <c:v>-0.2661095871976531</c:v>
                </c:pt>
                <c:pt idx="91">
                  <c:v>-0.25079079952172356</c:v>
                </c:pt>
                <c:pt idx="92">
                  <c:v>-0.14944035552707507</c:v>
                </c:pt>
                <c:pt idx="93">
                  <c:v>-4.9710319824300783E-2</c:v>
                </c:pt>
                <c:pt idx="94">
                  <c:v>-3.3901551675681457E-2</c:v>
                </c:pt>
                <c:pt idx="95">
                  <c:v>8.6683239168801968E-2</c:v>
                </c:pt>
                <c:pt idx="96">
                  <c:v>0.16472792261068342</c:v>
                </c:pt>
                <c:pt idx="97">
                  <c:v>0.21821162322997745</c:v>
                </c:pt>
                <c:pt idx="98">
                  <c:v>7.7734449382895074E-2</c:v>
                </c:pt>
                <c:pt idx="99">
                  <c:v>8.4307106459994008E-2</c:v>
                </c:pt>
                <c:pt idx="100">
                  <c:v>0.17445239214461106</c:v>
                </c:pt>
                <c:pt idx="101">
                  <c:v>0.32441178892870443</c:v>
                </c:pt>
                <c:pt idx="102">
                  <c:v>0.33123204995765682</c:v>
                </c:pt>
                <c:pt idx="103">
                  <c:v>0.20387788230362161</c:v>
                </c:pt>
                <c:pt idx="104">
                  <c:v>6.7822596338761088E-2</c:v>
                </c:pt>
                <c:pt idx="105">
                  <c:v>-4.4931187270388313E-2</c:v>
                </c:pt>
                <c:pt idx="106">
                  <c:v>1.8876965025583427E-2</c:v>
                </c:pt>
                <c:pt idx="107">
                  <c:v>0.10689363585711523</c:v>
                </c:pt>
                <c:pt idx="108">
                  <c:v>2.9745320523097172E-2</c:v>
                </c:pt>
                <c:pt idx="109">
                  <c:v>1.5358663678697778E-2</c:v>
                </c:pt>
                <c:pt idx="110">
                  <c:v>-1.1834457647002909E-2</c:v>
                </c:pt>
                <c:pt idx="111">
                  <c:v>0.33113889064585028</c:v>
                </c:pt>
                <c:pt idx="112">
                  <c:v>0.34548996348543731</c:v>
                </c:pt>
                <c:pt idx="113">
                  <c:v>0.33241954617058961</c:v>
                </c:pt>
                <c:pt idx="114">
                  <c:v>0.28131332357240046</c:v>
                </c:pt>
                <c:pt idx="115">
                  <c:v>0.39160062679270602</c:v>
                </c:pt>
                <c:pt idx="116">
                  <c:v>0.48676805539398865</c:v>
                </c:pt>
                <c:pt idx="117">
                  <c:v>0.47698745750534649</c:v>
                </c:pt>
                <c:pt idx="118">
                  <c:v>0.46677044732226858</c:v>
                </c:pt>
                <c:pt idx="119">
                  <c:v>0.38553270759050678</c:v>
                </c:pt>
                <c:pt idx="120">
                  <c:v>0.50405318654590081</c:v>
                </c:pt>
                <c:pt idx="121">
                  <c:v>0.49838616882302206</c:v>
                </c:pt>
                <c:pt idx="122">
                  <c:v>0.57121012071634203</c:v>
                </c:pt>
                <c:pt idx="123">
                  <c:v>0.54166672928856596</c:v>
                </c:pt>
                <c:pt idx="124">
                  <c:v>0.42128244724444053</c:v>
                </c:pt>
                <c:pt idx="125">
                  <c:v>0.45658918344124561</c:v>
                </c:pt>
                <c:pt idx="126">
                  <c:v>0.51491506947571086</c:v>
                </c:pt>
                <c:pt idx="127">
                  <c:v>0.55924466156263453</c:v>
                </c:pt>
                <c:pt idx="128">
                  <c:v>0.63145933629205464</c:v>
                </c:pt>
                <c:pt idx="129">
                  <c:v>0.38878367441056821</c:v>
                </c:pt>
                <c:pt idx="130">
                  <c:v>0.32588758163108922</c:v>
                </c:pt>
                <c:pt idx="131">
                  <c:v>0.31085334219758221</c:v>
                </c:pt>
                <c:pt idx="132">
                  <c:v>0.24058709081986893</c:v>
                </c:pt>
                <c:pt idx="133">
                  <c:v>0.29995216504359518</c:v>
                </c:pt>
                <c:pt idx="134">
                  <c:v>0.17250730377751894</c:v>
                </c:pt>
                <c:pt idx="135">
                  <c:v>0.11174012262186533</c:v>
                </c:pt>
                <c:pt idx="136">
                  <c:v>0.12553231955240279</c:v>
                </c:pt>
                <c:pt idx="137">
                  <c:v>9.7104201605147128E-2</c:v>
                </c:pt>
                <c:pt idx="138">
                  <c:v>6.7200850768098716E-2</c:v>
                </c:pt>
                <c:pt idx="139">
                  <c:v>7.9185736158239345E-2</c:v>
                </c:pt>
                <c:pt idx="140">
                  <c:v>-3.8229911460165494E-2</c:v>
                </c:pt>
                <c:pt idx="141">
                  <c:v>0.16042857918371775</c:v>
                </c:pt>
                <c:pt idx="142">
                  <c:v>0.33779571122242746</c:v>
                </c:pt>
                <c:pt idx="143">
                  <c:v>0.37620806577579541</c:v>
                </c:pt>
                <c:pt idx="144">
                  <c:v>0.40897363742475473</c:v>
                </c:pt>
                <c:pt idx="145">
                  <c:v>0.26318475329040641</c:v>
                </c:pt>
                <c:pt idx="146">
                  <c:v>0.37953216855963395</c:v>
                </c:pt>
                <c:pt idx="147">
                  <c:v>0.2645631414834439</c:v>
                </c:pt>
                <c:pt idx="148">
                  <c:v>0.23499805084875827</c:v>
                </c:pt>
                <c:pt idx="149">
                  <c:v>0.30698191294962457</c:v>
                </c:pt>
                <c:pt idx="150">
                  <c:v>0.2888815005606995</c:v>
                </c:pt>
                <c:pt idx="151">
                  <c:v>0.14766289534851559</c:v>
                </c:pt>
                <c:pt idx="152">
                  <c:v>0.16571493027282361</c:v>
                </c:pt>
                <c:pt idx="153">
                  <c:v>9.7224743031248867E-2</c:v>
                </c:pt>
                <c:pt idx="154">
                  <c:v>-0.16160604251401875</c:v>
                </c:pt>
                <c:pt idx="155">
                  <c:v>-0.18243255074489817</c:v>
                </c:pt>
                <c:pt idx="156">
                  <c:v>-0.18338684802755267</c:v>
                </c:pt>
                <c:pt idx="157">
                  <c:v>-0.21301632913709984</c:v>
                </c:pt>
                <c:pt idx="158">
                  <c:v>-0.36389118396847492</c:v>
                </c:pt>
                <c:pt idx="159">
                  <c:v>-0.24918125666597021</c:v>
                </c:pt>
                <c:pt idx="160">
                  <c:v>-0.11854089851948538</c:v>
                </c:pt>
                <c:pt idx="161">
                  <c:v>-0.26214962942289682</c:v>
                </c:pt>
                <c:pt idx="162">
                  <c:v>-0.34703963195506021</c:v>
                </c:pt>
                <c:pt idx="163">
                  <c:v>-0.41139984362797882</c:v>
                </c:pt>
                <c:pt idx="164">
                  <c:v>-0.54847524468723075</c:v>
                </c:pt>
                <c:pt idx="165">
                  <c:v>-0.61388642366335588</c:v>
                </c:pt>
                <c:pt idx="166">
                  <c:v>-0.5413649674125337</c:v>
                </c:pt>
                <c:pt idx="167">
                  <c:v>-0.58320178694130176</c:v>
                </c:pt>
              </c:numCache>
            </c:numRef>
          </c:val>
        </c:ser>
        <c:marker val="1"/>
        <c:axId val="209835520"/>
        <c:axId val="210137472"/>
      </c:lineChart>
      <c:dateAx>
        <c:axId val="209835520"/>
        <c:scaling>
          <c:orientation val="minMax"/>
        </c:scaling>
        <c:axPos val="b"/>
        <c:numFmt formatCode="d/m/yyyy" sourceLinked="1"/>
        <c:tickLblPos val="nextTo"/>
        <c:crossAx val="210137472"/>
        <c:crossesAt val="-0.8"/>
        <c:auto val="1"/>
        <c:lblOffset val="100"/>
      </c:dateAx>
      <c:valAx>
        <c:axId val="210137472"/>
        <c:scaling>
          <c:orientation val="minMax"/>
        </c:scaling>
        <c:axPos val="l"/>
        <c:majorGridlines/>
        <c:numFmt formatCode="General" sourceLinked="1"/>
        <c:tickLblPos val="nextTo"/>
        <c:crossAx val="2098355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38100</xdr:rowOff>
    </xdr:from>
    <xdr:to>
      <xdr:col>8</xdr:col>
      <xdr:colOff>180975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304800</xdr:colOff>
      <xdr:row>68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600074</xdr:colOff>
      <xdr:row>70</xdr:row>
      <xdr:rowOff>123824</xdr:rowOff>
    </xdr:from>
    <xdr:to>
      <xdr:col>8</xdr:col>
      <xdr:colOff>295274</xdr:colOff>
      <xdr:row>85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87</xdr:row>
      <xdr:rowOff>52387</xdr:rowOff>
    </xdr:from>
    <xdr:to>
      <xdr:col>8</xdr:col>
      <xdr:colOff>352425</xdr:colOff>
      <xdr:row>101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2"/>
  <sheetViews>
    <sheetView topLeftCell="J158" workbookViewId="0">
      <selection activeCell="N14" sqref="N14:N182"/>
    </sheetView>
  </sheetViews>
  <sheetFormatPr defaultRowHeight="15"/>
  <cols>
    <col min="3" max="3" width="14" customWidth="1"/>
    <col min="4" max="4" width="13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7</v>
      </c>
      <c r="K1" s="2" t="s">
        <v>8</v>
      </c>
      <c r="L1" s="2" t="s">
        <v>9</v>
      </c>
      <c r="M1" s="2" t="s">
        <v>12</v>
      </c>
      <c r="N1" s="2" t="s">
        <v>13</v>
      </c>
    </row>
    <row r="2" spans="1:15">
      <c r="A2" s="1">
        <v>34059</v>
      </c>
      <c r="B2">
        <v>37.25</v>
      </c>
      <c r="C2">
        <v>38.25</v>
      </c>
      <c r="D2">
        <v>37</v>
      </c>
      <c r="E2">
        <v>38</v>
      </c>
      <c r="F2">
        <v>4550400</v>
      </c>
      <c r="G2">
        <v>1.1399999999999999</v>
      </c>
      <c r="J2">
        <v>1</v>
      </c>
      <c r="K2">
        <v>1</v>
      </c>
      <c r="L2">
        <f>LN(G2)</f>
        <v>0.131028262406404</v>
      </c>
      <c r="O2" s="3">
        <f>(G182/G2)^(1/15)-1</f>
        <v>0.19625732712324173</v>
      </c>
    </row>
    <row r="3" spans="1:15">
      <c r="A3" s="1">
        <v>34060</v>
      </c>
      <c r="B3">
        <v>38</v>
      </c>
      <c r="C3">
        <v>40.25</v>
      </c>
      <c r="D3">
        <v>34.25</v>
      </c>
      <c r="E3">
        <v>38.75</v>
      </c>
      <c r="F3">
        <v>4457200</v>
      </c>
      <c r="G3">
        <v>1.1599999999999999</v>
      </c>
      <c r="H3">
        <f>G3/G2 -1</f>
        <v>1.7543859649122862E-2</v>
      </c>
      <c r="J3">
        <f>G3/G2</f>
        <v>1.0175438596491229</v>
      </c>
      <c r="K3">
        <f>K2*J3</f>
        <v>1.0175438596491229</v>
      </c>
      <c r="L3">
        <f t="shared" ref="L3:L66" si="0">LN(G3)</f>
        <v>0.14842000511827322</v>
      </c>
      <c r="M3">
        <f>LN(J3)</f>
        <v>1.7391742711869239E-2</v>
      </c>
    </row>
    <row r="4" spans="1:15">
      <c r="A4" s="1">
        <v>34092</v>
      </c>
      <c r="B4">
        <v>39.5</v>
      </c>
      <c r="C4">
        <v>48.75</v>
      </c>
      <c r="D4">
        <v>39</v>
      </c>
      <c r="E4">
        <v>48</v>
      </c>
      <c r="F4">
        <v>8201600</v>
      </c>
      <c r="G4">
        <v>1.44</v>
      </c>
      <c r="H4">
        <f t="shared" ref="H4:H67" si="1">G4/G3 -1</f>
        <v>0.24137931034482762</v>
      </c>
      <c r="J4">
        <f t="shared" ref="J4:J67" si="2">G4/G3</f>
        <v>1.2413793103448276</v>
      </c>
      <c r="K4">
        <f t="shared" ref="K4:K67" si="3">K3*J4</f>
        <v>1.2631578947368423</v>
      </c>
      <c r="L4">
        <f t="shared" si="0"/>
        <v>0.36464311358790924</v>
      </c>
      <c r="M4">
        <f t="shared" ref="M4:M67" si="4">LN(J4)</f>
        <v>0.21622310846963599</v>
      </c>
    </row>
    <row r="5" spans="1:15">
      <c r="A5" s="1">
        <v>34121</v>
      </c>
      <c r="B5">
        <v>48</v>
      </c>
      <c r="C5">
        <v>49.75</v>
      </c>
      <c r="D5">
        <v>44.5</v>
      </c>
      <c r="E5">
        <v>49</v>
      </c>
      <c r="F5">
        <v>4878800</v>
      </c>
      <c r="G5">
        <v>1.47</v>
      </c>
      <c r="H5">
        <f t="shared" si="1"/>
        <v>2.0833333333333259E-2</v>
      </c>
      <c r="J5">
        <f t="shared" si="2"/>
        <v>1.0208333333333333</v>
      </c>
      <c r="K5">
        <f t="shared" si="3"/>
        <v>1.2894736842105263</v>
      </c>
      <c r="L5">
        <f t="shared" si="0"/>
        <v>0.38526240079064489</v>
      </c>
      <c r="M5">
        <f t="shared" si="4"/>
        <v>2.061928720273561E-2</v>
      </c>
    </row>
    <row r="6" spans="1:15">
      <c r="A6" s="1">
        <v>34151</v>
      </c>
      <c r="B6">
        <v>48.75</v>
      </c>
      <c r="C6">
        <v>54</v>
      </c>
      <c r="D6">
        <v>47.5</v>
      </c>
      <c r="E6">
        <v>47.5</v>
      </c>
      <c r="F6">
        <v>7049900</v>
      </c>
      <c r="G6">
        <v>1.42</v>
      </c>
      <c r="H6">
        <f t="shared" si="1"/>
        <v>-3.4013605442176909E-2</v>
      </c>
      <c r="J6">
        <f t="shared" si="2"/>
        <v>0.96598639455782309</v>
      </c>
      <c r="K6">
        <f t="shared" si="3"/>
        <v>1.2456140350877192</v>
      </c>
      <c r="L6">
        <f t="shared" si="0"/>
        <v>0.35065687161316933</v>
      </c>
      <c r="M6">
        <f t="shared" si="4"/>
        <v>-3.4605529177475607E-2</v>
      </c>
    </row>
    <row r="7" spans="1:15">
      <c r="A7" s="1">
        <v>34183</v>
      </c>
      <c r="B7">
        <v>48.25</v>
      </c>
      <c r="C7">
        <v>50</v>
      </c>
      <c r="D7">
        <v>43.75</v>
      </c>
      <c r="E7">
        <v>48.5</v>
      </c>
      <c r="F7">
        <v>6962600</v>
      </c>
      <c r="G7">
        <v>1.45</v>
      </c>
      <c r="H7">
        <f t="shared" si="1"/>
        <v>2.1126760563380254E-2</v>
      </c>
      <c r="J7">
        <f t="shared" si="2"/>
        <v>1.0211267605633803</v>
      </c>
      <c r="K7">
        <f t="shared" si="3"/>
        <v>1.2719298245614032</v>
      </c>
      <c r="L7">
        <f t="shared" si="0"/>
        <v>0.37156355643248301</v>
      </c>
      <c r="M7">
        <f t="shared" si="4"/>
        <v>2.0906684819313643E-2</v>
      </c>
    </row>
    <row r="8" spans="1:15">
      <c r="A8" s="1">
        <v>34213</v>
      </c>
      <c r="B8">
        <v>48.25</v>
      </c>
      <c r="C8">
        <v>54</v>
      </c>
      <c r="D8">
        <v>26.75</v>
      </c>
      <c r="E8">
        <v>27.37</v>
      </c>
      <c r="F8">
        <v>7761800</v>
      </c>
      <c r="G8">
        <v>1.64</v>
      </c>
      <c r="H8">
        <f t="shared" si="1"/>
        <v>0.13103448275862073</v>
      </c>
      <c r="J8">
        <f t="shared" si="2"/>
        <v>1.1310344827586207</v>
      </c>
      <c r="K8">
        <f t="shared" si="3"/>
        <v>1.43859649122807</v>
      </c>
      <c r="L8">
        <f t="shared" si="0"/>
        <v>0.494696241836107</v>
      </c>
      <c r="M8">
        <f t="shared" si="4"/>
        <v>0.12313268540362406</v>
      </c>
    </row>
    <row r="9" spans="1:15">
      <c r="A9" s="1">
        <v>34243</v>
      </c>
      <c r="B9">
        <v>27.5</v>
      </c>
      <c r="C9">
        <v>28</v>
      </c>
      <c r="D9">
        <v>25.25</v>
      </c>
      <c r="E9">
        <v>26.75</v>
      </c>
      <c r="F9">
        <v>4568100</v>
      </c>
      <c r="G9">
        <v>1.6</v>
      </c>
      <c r="H9">
        <f t="shared" si="1"/>
        <v>-2.4390243902438935E-2</v>
      </c>
      <c r="J9">
        <f t="shared" si="2"/>
        <v>0.97560975609756106</v>
      </c>
      <c r="K9">
        <f t="shared" si="3"/>
        <v>1.4035087719298245</v>
      </c>
      <c r="L9">
        <f t="shared" si="0"/>
        <v>0.47000362924573563</v>
      </c>
      <c r="M9">
        <f t="shared" si="4"/>
        <v>-2.4692612590371411E-2</v>
      </c>
    </row>
    <row r="10" spans="1:15">
      <c r="A10" s="1">
        <v>34274</v>
      </c>
      <c r="B10">
        <v>26.25</v>
      </c>
      <c r="C10">
        <v>27.25</v>
      </c>
      <c r="D10">
        <v>20.5</v>
      </c>
      <c r="E10">
        <v>22.25</v>
      </c>
      <c r="F10">
        <v>4887300</v>
      </c>
      <c r="G10">
        <v>1.33</v>
      </c>
      <c r="H10">
        <f t="shared" si="1"/>
        <v>-0.16874999999999996</v>
      </c>
      <c r="J10">
        <f t="shared" si="2"/>
        <v>0.83125000000000004</v>
      </c>
      <c r="K10">
        <f t="shared" si="3"/>
        <v>1.1666666666666667</v>
      </c>
      <c r="L10">
        <f t="shared" si="0"/>
        <v>0.28517894223366247</v>
      </c>
      <c r="M10">
        <f t="shared" si="4"/>
        <v>-0.18482468701207311</v>
      </c>
    </row>
    <row r="11" spans="1:15">
      <c r="A11" s="1">
        <v>34304</v>
      </c>
      <c r="B11">
        <v>22.75</v>
      </c>
      <c r="C11">
        <v>24.75</v>
      </c>
      <c r="D11">
        <v>20.75</v>
      </c>
      <c r="E11">
        <v>22.25</v>
      </c>
      <c r="F11">
        <v>4066100</v>
      </c>
      <c r="G11">
        <v>1.33</v>
      </c>
      <c r="H11">
        <f t="shared" si="1"/>
        <v>0</v>
      </c>
      <c r="J11">
        <f t="shared" si="2"/>
        <v>1</v>
      </c>
      <c r="K11">
        <f t="shared" si="3"/>
        <v>1.1666666666666667</v>
      </c>
      <c r="L11">
        <f t="shared" si="0"/>
        <v>0.28517894223366247</v>
      </c>
      <c r="M11">
        <f t="shared" si="4"/>
        <v>0</v>
      </c>
    </row>
    <row r="12" spans="1:15">
      <c r="A12" s="1">
        <v>34337</v>
      </c>
      <c r="B12">
        <v>22</v>
      </c>
      <c r="C12">
        <v>24.5</v>
      </c>
      <c r="D12">
        <v>19</v>
      </c>
      <c r="E12">
        <v>24</v>
      </c>
      <c r="F12">
        <v>9316100</v>
      </c>
      <c r="G12">
        <v>1.44</v>
      </c>
      <c r="H12">
        <f t="shared" si="1"/>
        <v>8.2706766917293173E-2</v>
      </c>
      <c r="J12">
        <f t="shared" si="2"/>
        <v>1.0827067669172932</v>
      </c>
      <c r="K12">
        <f t="shared" si="3"/>
        <v>1.263157894736842</v>
      </c>
      <c r="L12">
        <f t="shared" si="0"/>
        <v>0.36464311358790924</v>
      </c>
      <c r="M12">
        <f t="shared" si="4"/>
        <v>7.9464171354246799E-2</v>
      </c>
    </row>
    <row r="13" spans="1:15">
      <c r="A13" s="1">
        <v>34366</v>
      </c>
      <c r="B13">
        <v>24</v>
      </c>
      <c r="C13">
        <v>25</v>
      </c>
      <c r="D13">
        <v>21.5</v>
      </c>
      <c r="E13">
        <v>23.25</v>
      </c>
      <c r="F13">
        <v>4507500</v>
      </c>
      <c r="G13">
        <v>1.39</v>
      </c>
      <c r="H13">
        <f t="shared" si="1"/>
        <v>-3.472222222222221E-2</v>
      </c>
      <c r="J13">
        <f t="shared" si="2"/>
        <v>0.96527777777777779</v>
      </c>
      <c r="K13">
        <f t="shared" si="3"/>
        <v>1.2192982456140351</v>
      </c>
      <c r="L13">
        <f t="shared" si="0"/>
        <v>0.3293037471426003</v>
      </c>
      <c r="M13">
        <f t="shared" si="4"/>
        <v>-3.5339366445308849E-2</v>
      </c>
    </row>
    <row r="14" spans="1:15">
      <c r="A14" s="1">
        <v>34394</v>
      </c>
      <c r="B14">
        <v>22.75</v>
      </c>
      <c r="C14">
        <v>25.5</v>
      </c>
      <c r="D14">
        <v>21</v>
      </c>
      <c r="E14">
        <v>24.37</v>
      </c>
      <c r="F14">
        <v>7264300</v>
      </c>
      <c r="G14">
        <v>1.46</v>
      </c>
      <c r="H14">
        <f t="shared" si="1"/>
        <v>5.0359712230215958E-2</v>
      </c>
      <c r="I14">
        <f>G14/G2 -1</f>
        <v>0.2807017543859649</v>
      </c>
      <c r="J14">
        <f t="shared" si="2"/>
        <v>1.050359712230216</v>
      </c>
      <c r="K14">
        <f t="shared" si="3"/>
        <v>1.2807017543859651</v>
      </c>
      <c r="L14">
        <f t="shared" si="0"/>
        <v>0.37843643572024505</v>
      </c>
      <c r="M14">
        <f t="shared" si="4"/>
        <v>4.9132688577644808E-2</v>
      </c>
      <c r="N14">
        <f>LN(1+I14)</f>
        <v>0.24740817331384096</v>
      </c>
    </row>
    <row r="15" spans="1:15">
      <c r="A15" s="1">
        <v>34428</v>
      </c>
      <c r="B15">
        <v>23.5</v>
      </c>
      <c r="C15">
        <v>30.75</v>
      </c>
      <c r="D15">
        <v>22.75</v>
      </c>
      <c r="E15">
        <v>29.75</v>
      </c>
      <c r="F15">
        <v>10566900</v>
      </c>
      <c r="G15">
        <v>1.78</v>
      </c>
      <c r="H15">
        <f t="shared" si="1"/>
        <v>0.21917808219178081</v>
      </c>
      <c r="I15">
        <f t="shared" ref="I15:I78" si="5">G15/G3 -1</f>
        <v>0.53448275862068972</v>
      </c>
      <c r="J15">
        <f t="shared" si="2"/>
        <v>1.2191780821917808</v>
      </c>
      <c r="K15">
        <f t="shared" si="3"/>
        <v>1.56140350877193</v>
      </c>
      <c r="L15">
        <f t="shared" si="0"/>
        <v>0.57661336430399379</v>
      </c>
      <c r="M15">
        <f t="shared" si="4"/>
        <v>0.19817692858374869</v>
      </c>
      <c r="N15">
        <f t="shared" ref="N15:N78" si="6">LN(1+I15)</f>
        <v>0.42819335918572055</v>
      </c>
    </row>
    <row r="16" spans="1:15">
      <c r="A16" s="1">
        <v>34456</v>
      </c>
      <c r="B16">
        <v>29.5</v>
      </c>
      <c r="C16">
        <v>30.25</v>
      </c>
      <c r="D16">
        <v>24.5</v>
      </c>
      <c r="E16">
        <v>28.5</v>
      </c>
      <c r="F16">
        <v>6466400</v>
      </c>
      <c r="G16">
        <v>1.71</v>
      </c>
      <c r="H16">
        <f t="shared" si="1"/>
        <v>-3.9325842696629199E-2</v>
      </c>
      <c r="I16">
        <f t="shared" si="5"/>
        <v>0.1875</v>
      </c>
      <c r="J16">
        <f t="shared" si="2"/>
        <v>0.9606741573033708</v>
      </c>
      <c r="K16">
        <f t="shared" si="3"/>
        <v>1.5000000000000002</v>
      </c>
      <c r="L16">
        <f t="shared" si="0"/>
        <v>0.53649337051456847</v>
      </c>
      <c r="M16">
        <f t="shared" si="4"/>
        <v>-4.0119993789425289E-2</v>
      </c>
      <c r="N16">
        <f t="shared" si="6"/>
        <v>0.17185025692665923</v>
      </c>
    </row>
    <row r="17" spans="1:14">
      <c r="A17" s="1">
        <v>34486</v>
      </c>
      <c r="B17">
        <v>28.5</v>
      </c>
      <c r="C17">
        <v>32.5</v>
      </c>
      <c r="D17">
        <v>24.75</v>
      </c>
      <c r="E17">
        <v>25.25</v>
      </c>
      <c r="F17">
        <v>7657300</v>
      </c>
      <c r="G17">
        <v>1.51</v>
      </c>
      <c r="H17">
        <f t="shared" si="1"/>
        <v>-0.11695906432748537</v>
      </c>
      <c r="I17">
        <f t="shared" si="5"/>
        <v>2.7210884353741527E-2</v>
      </c>
      <c r="J17">
        <f t="shared" si="2"/>
        <v>0.88304093567251463</v>
      </c>
      <c r="K17">
        <f t="shared" si="3"/>
        <v>1.3245614035087721</v>
      </c>
      <c r="L17">
        <f t="shared" si="0"/>
        <v>0.41210965082683298</v>
      </c>
      <c r="M17">
        <f t="shared" si="4"/>
        <v>-0.12438371968773551</v>
      </c>
      <c r="N17">
        <f t="shared" si="6"/>
        <v>2.6847250036188056E-2</v>
      </c>
    </row>
    <row r="18" spans="1:14">
      <c r="A18" s="1">
        <v>34516</v>
      </c>
      <c r="B18">
        <v>25.25</v>
      </c>
      <c r="C18">
        <v>30.75</v>
      </c>
      <c r="D18">
        <v>23.5</v>
      </c>
      <c r="E18">
        <v>29</v>
      </c>
      <c r="F18">
        <v>8931200</v>
      </c>
      <c r="G18">
        <v>1.74</v>
      </c>
      <c r="H18">
        <f t="shared" si="1"/>
        <v>0.15231788079470188</v>
      </c>
      <c r="I18">
        <f t="shared" si="5"/>
        <v>0.22535211267605648</v>
      </c>
      <c r="J18">
        <f t="shared" si="2"/>
        <v>1.1523178807947019</v>
      </c>
      <c r="K18">
        <f t="shared" si="3"/>
        <v>1.5263157894736843</v>
      </c>
      <c r="L18">
        <f t="shared" si="0"/>
        <v>0.55388511322643763</v>
      </c>
      <c r="M18">
        <f t="shared" si="4"/>
        <v>0.14177546239960459</v>
      </c>
      <c r="N18">
        <f t="shared" si="6"/>
        <v>0.20322824161326841</v>
      </c>
    </row>
    <row r="19" spans="1:14">
      <c r="A19" s="1">
        <v>34547</v>
      </c>
      <c r="B19">
        <v>29.25</v>
      </c>
      <c r="C19">
        <v>29.75</v>
      </c>
      <c r="D19">
        <v>26.5</v>
      </c>
      <c r="E19">
        <v>28.25</v>
      </c>
      <c r="F19">
        <v>5178000</v>
      </c>
      <c r="G19">
        <v>1.69</v>
      </c>
      <c r="H19">
        <f t="shared" si="1"/>
        <v>-2.8735632183908066E-2</v>
      </c>
      <c r="I19">
        <f t="shared" si="5"/>
        <v>0.16551724137931045</v>
      </c>
      <c r="J19">
        <f t="shared" si="2"/>
        <v>0.97126436781609193</v>
      </c>
      <c r="K19">
        <f t="shared" si="3"/>
        <v>1.4824561403508771</v>
      </c>
      <c r="L19">
        <f t="shared" si="0"/>
        <v>0.52472852893498212</v>
      </c>
      <c r="M19">
        <f t="shared" si="4"/>
        <v>-2.9156584291455578E-2</v>
      </c>
      <c r="N19">
        <f t="shared" si="6"/>
        <v>0.15316497250249916</v>
      </c>
    </row>
    <row r="20" spans="1:14">
      <c r="A20" s="1">
        <v>34578</v>
      </c>
      <c r="B20">
        <v>28</v>
      </c>
      <c r="C20">
        <v>29.75</v>
      </c>
      <c r="D20">
        <v>22.25</v>
      </c>
      <c r="E20">
        <v>23.06</v>
      </c>
      <c r="F20">
        <v>11091500</v>
      </c>
      <c r="G20">
        <v>1.38</v>
      </c>
      <c r="H20">
        <f t="shared" si="1"/>
        <v>-0.18343195266272194</v>
      </c>
      <c r="I20">
        <f t="shared" si="5"/>
        <v>-0.15853658536585369</v>
      </c>
      <c r="J20">
        <f t="shared" si="2"/>
        <v>0.81656804733727806</v>
      </c>
      <c r="K20">
        <f t="shared" si="3"/>
        <v>1.2105263157894737</v>
      </c>
      <c r="L20">
        <f t="shared" si="0"/>
        <v>0.32208349916911322</v>
      </c>
      <c r="M20">
        <f t="shared" si="4"/>
        <v>-0.20264502976586884</v>
      </c>
      <c r="N20">
        <f t="shared" si="6"/>
        <v>-0.17261274266699378</v>
      </c>
    </row>
    <row r="21" spans="1:14">
      <c r="A21" s="1">
        <v>34610</v>
      </c>
      <c r="B21">
        <v>23</v>
      </c>
      <c r="C21">
        <v>28</v>
      </c>
      <c r="D21">
        <v>21.5</v>
      </c>
      <c r="E21">
        <v>27.12</v>
      </c>
      <c r="F21">
        <v>6454000</v>
      </c>
      <c r="G21">
        <v>1.62</v>
      </c>
      <c r="H21">
        <f t="shared" si="1"/>
        <v>0.17391304347826098</v>
      </c>
      <c r="I21">
        <f t="shared" si="5"/>
        <v>1.2499999999999956E-2</v>
      </c>
      <c r="J21">
        <f t="shared" si="2"/>
        <v>1.173913043478261</v>
      </c>
      <c r="K21">
        <f t="shared" si="3"/>
        <v>1.4210526315789476</v>
      </c>
      <c r="L21">
        <f t="shared" si="0"/>
        <v>0.48242614924429278</v>
      </c>
      <c r="M21">
        <f t="shared" si="4"/>
        <v>0.16034265007517948</v>
      </c>
      <c r="N21">
        <f t="shared" si="6"/>
        <v>1.242251999855711E-2</v>
      </c>
    </row>
    <row r="22" spans="1:14">
      <c r="A22" s="1">
        <v>34639</v>
      </c>
      <c r="B22">
        <v>26.75</v>
      </c>
      <c r="C22">
        <v>29.25</v>
      </c>
      <c r="D22">
        <v>25.75</v>
      </c>
      <c r="E22">
        <v>26.81</v>
      </c>
      <c r="F22">
        <v>8206800</v>
      </c>
      <c r="G22">
        <v>1.6</v>
      </c>
      <c r="H22">
        <f t="shared" si="1"/>
        <v>-1.2345679012345734E-2</v>
      </c>
      <c r="I22">
        <f t="shared" si="5"/>
        <v>0.20300751879699241</v>
      </c>
      <c r="J22">
        <f t="shared" si="2"/>
        <v>0.98765432098765427</v>
      </c>
      <c r="K22">
        <f t="shared" si="3"/>
        <v>1.4035087719298247</v>
      </c>
      <c r="L22">
        <f t="shared" si="0"/>
        <v>0.47000362924573563</v>
      </c>
      <c r="M22">
        <f t="shared" si="4"/>
        <v>-1.2422519998557209E-2</v>
      </c>
      <c r="N22">
        <f t="shared" si="6"/>
        <v>0.18482468701207311</v>
      </c>
    </row>
    <row r="23" spans="1:14">
      <c r="A23" s="1">
        <v>34669</v>
      </c>
      <c r="B23">
        <v>26.75</v>
      </c>
      <c r="C23">
        <v>28</v>
      </c>
      <c r="D23">
        <v>24.37</v>
      </c>
      <c r="E23">
        <v>27.5</v>
      </c>
      <c r="F23">
        <v>5566000</v>
      </c>
      <c r="G23">
        <v>1.65</v>
      </c>
      <c r="H23">
        <f t="shared" si="1"/>
        <v>3.1249999999999778E-2</v>
      </c>
      <c r="I23">
        <f t="shared" si="5"/>
        <v>0.24060150375939826</v>
      </c>
      <c r="J23">
        <f t="shared" si="2"/>
        <v>1.0312499999999998</v>
      </c>
      <c r="K23">
        <f t="shared" si="3"/>
        <v>1.4473684210526314</v>
      </c>
      <c r="L23">
        <f t="shared" si="0"/>
        <v>0.50077528791248915</v>
      </c>
      <c r="M23">
        <f t="shared" si="4"/>
        <v>3.0771658666753472E-2</v>
      </c>
      <c r="N23">
        <f t="shared" si="6"/>
        <v>0.21559634567882666</v>
      </c>
    </row>
    <row r="24" spans="1:14">
      <c r="A24" s="1">
        <v>34702</v>
      </c>
      <c r="B24">
        <v>27.25</v>
      </c>
      <c r="C24">
        <v>27.37</v>
      </c>
      <c r="D24">
        <v>23.5</v>
      </c>
      <c r="E24">
        <v>24</v>
      </c>
      <c r="F24">
        <v>6622700</v>
      </c>
      <c r="G24">
        <v>1.44</v>
      </c>
      <c r="H24">
        <f t="shared" si="1"/>
        <v>-0.1272727272727272</v>
      </c>
      <c r="I24">
        <f t="shared" si="5"/>
        <v>0</v>
      </c>
      <c r="J24">
        <f t="shared" si="2"/>
        <v>0.8727272727272728</v>
      </c>
      <c r="K24">
        <f t="shared" si="3"/>
        <v>1.263157894736842</v>
      </c>
      <c r="L24">
        <f t="shared" si="0"/>
        <v>0.36464311358790924</v>
      </c>
      <c r="M24">
        <f t="shared" si="4"/>
        <v>-0.13613217432457991</v>
      </c>
      <c r="N24">
        <f t="shared" si="6"/>
        <v>0</v>
      </c>
    </row>
    <row r="25" spans="1:14">
      <c r="A25" s="1">
        <v>34731</v>
      </c>
      <c r="B25">
        <v>23.87</v>
      </c>
      <c r="C25">
        <v>26.5</v>
      </c>
      <c r="D25">
        <v>22.5</v>
      </c>
      <c r="E25">
        <v>23.87</v>
      </c>
      <c r="F25">
        <v>6907200</v>
      </c>
      <c r="G25">
        <v>1.43</v>
      </c>
      <c r="H25">
        <f t="shared" si="1"/>
        <v>-6.9444444444444198E-3</v>
      </c>
      <c r="I25">
        <f t="shared" si="5"/>
        <v>2.877697841726623E-2</v>
      </c>
      <c r="J25">
        <f t="shared" si="2"/>
        <v>0.99305555555555558</v>
      </c>
      <c r="K25">
        <f t="shared" si="3"/>
        <v>1.2543859649122806</v>
      </c>
      <c r="L25">
        <f t="shared" si="0"/>
        <v>0.35767444427181588</v>
      </c>
      <c r="M25">
        <f t="shared" si="4"/>
        <v>-6.9686693160933158E-3</v>
      </c>
      <c r="N25">
        <f t="shared" si="6"/>
        <v>2.8370697129215566E-2</v>
      </c>
    </row>
    <row r="26" spans="1:14">
      <c r="A26" s="1">
        <v>34759</v>
      </c>
      <c r="B26">
        <v>24</v>
      </c>
      <c r="C26">
        <v>25.69</v>
      </c>
      <c r="D26">
        <v>22.25</v>
      </c>
      <c r="E26">
        <v>24</v>
      </c>
      <c r="F26">
        <v>10372800</v>
      </c>
      <c r="G26">
        <v>1.44</v>
      </c>
      <c r="H26">
        <f t="shared" si="1"/>
        <v>6.9930069930070893E-3</v>
      </c>
      <c r="I26">
        <f t="shared" si="5"/>
        <v>-1.3698630136986356E-2</v>
      </c>
      <c r="J26">
        <f t="shared" si="2"/>
        <v>1.0069930069930071</v>
      </c>
      <c r="K26">
        <f t="shared" si="3"/>
        <v>1.263157894736842</v>
      </c>
      <c r="L26">
        <f t="shared" si="0"/>
        <v>0.36464311358790924</v>
      </c>
      <c r="M26">
        <f t="shared" si="4"/>
        <v>6.9686693160934355E-3</v>
      </c>
      <c r="N26">
        <f t="shared" si="6"/>
        <v>-1.3793322132335873E-2</v>
      </c>
    </row>
    <row r="27" spans="1:14">
      <c r="A27" s="1">
        <v>34792</v>
      </c>
      <c r="B27">
        <v>24</v>
      </c>
      <c r="C27">
        <v>26.12</v>
      </c>
      <c r="D27">
        <v>23.25</v>
      </c>
      <c r="E27">
        <v>23.5</v>
      </c>
      <c r="F27">
        <v>10367600</v>
      </c>
      <c r="G27">
        <v>1.41</v>
      </c>
      <c r="H27">
        <f t="shared" si="1"/>
        <v>-2.083333333333337E-2</v>
      </c>
      <c r="I27">
        <f t="shared" si="5"/>
        <v>-0.20786516853932591</v>
      </c>
      <c r="J27">
        <f t="shared" si="2"/>
        <v>0.97916666666666663</v>
      </c>
      <c r="K27">
        <f t="shared" si="3"/>
        <v>1.2368421052631577</v>
      </c>
      <c r="L27">
        <f t="shared" si="0"/>
        <v>0.34358970439007686</v>
      </c>
      <c r="M27">
        <f t="shared" si="4"/>
        <v>-2.1053409197832381E-2</v>
      </c>
      <c r="N27">
        <f t="shared" si="6"/>
        <v>-0.23302365991391694</v>
      </c>
    </row>
    <row r="28" spans="1:14">
      <c r="A28" s="1">
        <v>34820</v>
      </c>
      <c r="B28">
        <v>23.62</v>
      </c>
      <c r="C28">
        <v>31.5</v>
      </c>
      <c r="D28">
        <v>23.5</v>
      </c>
      <c r="E28">
        <v>29.06</v>
      </c>
      <c r="F28">
        <v>13664800</v>
      </c>
      <c r="G28">
        <v>1.74</v>
      </c>
      <c r="H28">
        <f t="shared" si="1"/>
        <v>0.23404255319148937</v>
      </c>
      <c r="I28">
        <f t="shared" si="5"/>
        <v>1.7543859649122862E-2</v>
      </c>
      <c r="J28">
        <f t="shared" si="2"/>
        <v>1.2340425531914894</v>
      </c>
      <c r="K28">
        <f t="shared" si="3"/>
        <v>1.5263157894736841</v>
      </c>
      <c r="L28">
        <f t="shared" si="0"/>
        <v>0.55388511322643763</v>
      </c>
      <c r="M28">
        <f t="shared" si="4"/>
        <v>0.21029540883636075</v>
      </c>
      <c r="N28">
        <f t="shared" si="6"/>
        <v>1.7391742711869239E-2</v>
      </c>
    </row>
    <row r="29" spans="1:14">
      <c r="A29" s="1">
        <v>34851</v>
      </c>
      <c r="B29">
        <v>29.06</v>
      </c>
      <c r="C29">
        <v>37.25</v>
      </c>
      <c r="D29">
        <v>27.75</v>
      </c>
      <c r="E29">
        <v>35.630000000000003</v>
      </c>
      <c r="F29">
        <v>15453900</v>
      </c>
      <c r="G29">
        <v>2.13</v>
      </c>
      <c r="H29">
        <f t="shared" si="1"/>
        <v>0.22413793103448265</v>
      </c>
      <c r="I29">
        <f t="shared" si="5"/>
        <v>0.4105960264900661</v>
      </c>
      <c r="J29">
        <f t="shared" si="2"/>
        <v>1.2241379310344827</v>
      </c>
      <c r="K29">
        <f t="shared" si="3"/>
        <v>1.8684210526315785</v>
      </c>
      <c r="L29">
        <f t="shared" si="0"/>
        <v>0.75612197972133366</v>
      </c>
      <c r="M29">
        <f t="shared" si="4"/>
        <v>0.202236866494896</v>
      </c>
      <c r="N29">
        <f t="shared" si="6"/>
        <v>0.34401232889450067</v>
      </c>
    </row>
    <row r="30" spans="1:14">
      <c r="A30" s="1">
        <v>34883</v>
      </c>
      <c r="B30">
        <v>35.75</v>
      </c>
      <c r="C30">
        <v>42.25</v>
      </c>
      <c r="D30">
        <v>34.880000000000003</v>
      </c>
      <c r="E30">
        <v>37.380000000000003</v>
      </c>
      <c r="F30">
        <v>15033400</v>
      </c>
      <c r="G30">
        <v>2.2400000000000002</v>
      </c>
      <c r="H30">
        <f t="shared" si="1"/>
        <v>5.164319248826299E-2</v>
      </c>
      <c r="I30">
        <f t="shared" si="5"/>
        <v>0.28735632183908066</v>
      </c>
      <c r="J30">
        <f t="shared" si="2"/>
        <v>1.051643192488263</v>
      </c>
      <c r="K30">
        <f t="shared" si="3"/>
        <v>1.9649122807017541</v>
      </c>
      <c r="L30">
        <f t="shared" si="0"/>
        <v>0.80647586586694853</v>
      </c>
      <c r="M30">
        <f t="shared" si="4"/>
        <v>5.0353886145614812E-2</v>
      </c>
      <c r="N30">
        <f t="shared" si="6"/>
        <v>0.25259075264051101</v>
      </c>
    </row>
    <row r="31" spans="1:14">
      <c r="A31" s="1">
        <v>34912</v>
      </c>
      <c r="B31">
        <v>37.380000000000003</v>
      </c>
      <c r="C31">
        <v>40.630000000000003</v>
      </c>
      <c r="D31">
        <v>36.880000000000003</v>
      </c>
      <c r="E31">
        <v>40</v>
      </c>
      <c r="F31">
        <v>6919700</v>
      </c>
      <c r="G31">
        <v>2.39</v>
      </c>
      <c r="H31">
        <f t="shared" si="1"/>
        <v>6.6964285714285587E-2</v>
      </c>
      <c r="I31">
        <f t="shared" si="5"/>
        <v>0.41420118343195278</v>
      </c>
      <c r="J31">
        <f t="shared" si="2"/>
        <v>1.0669642857142856</v>
      </c>
      <c r="K31">
        <f t="shared" si="3"/>
        <v>2.0964912280701746</v>
      </c>
      <c r="L31">
        <f t="shared" si="0"/>
        <v>0.87129336594341933</v>
      </c>
      <c r="M31">
        <f t="shared" si="4"/>
        <v>6.4817500076470691E-2</v>
      </c>
      <c r="N31">
        <f t="shared" si="6"/>
        <v>0.34656483700843727</v>
      </c>
    </row>
    <row r="32" spans="1:14">
      <c r="A32" s="1">
        <v>34943</v>
      </c>
      <c r="B32">
        <v>40</v>
      </c>
      <c r="C32">
        <v>44.25</v>
      </c>
      <c r="D32">
        <v>36</v>
      </c>
      <c r="E32">
        <v>37.880000000000003</v>
      </c>
      <c r="F32">
        <v>20572800</v>
      </c>
      <c r="G32">
        <v>2.27</v>
      </c>
      <c r="H32">
        <f t="shared" si="1"/>
        <v>-5.0209205020920522E-2</v>
      </c>
      <c r="I32">
        <f t="shared" si="5"/>
        <v>0.64492753623188426</v>
      </c>
      <c r="J32">
        <f t="shared" si="2"/>
        <v>0.94979079497907948</v>
      </c>
      <c r="K32">
        <f t="shared" si="3"/>
        <v>1.9912280701754377</v>
      </c>
      <c r="L32">
        <f t="shared" si="0"/>
        <v>0.81977983149331135</v>
      </c>
      <c r="M32">
        <f t="shared" si="4"/>
        <v>-5.1513534450108013E-2</v>
      </c>
      <c r="N32">
        <f t="shared" si="6"/>
        <v>0.49769633232419813</v>
      </c>
    </row>
    <row r="33" spans="1:14">
      <c r="A33" s="1">
        <v>34974</v>
      </c>
      <c r="B33">
        <v>38.380000000000003</v>
      </c>
      <c r="C33">
        <v>39.75</v>
      </c>
      <c r="D33">
        <v>33.880000000000003</v>
      </c>
      <c r="E33">
        <v>39.25</v>
      </c>
      <c r="F33">
        <v>12505000</v>
      </c>
      <c r="G33">
        <v>2.35</v>
      </c>
      <c r="H33">
        <f t="shared" si="1"/>
        <v>3.524229074889873E-2</v>
      </c>
      <c r="I33">
        <f t="shared" si="5"/>
        <v>0.45061728395061729</v>
      </c>
      <c r="J33">
        <f t="shared" si="2"/>
        <v>1.0352422907488987</v>
      </c>
      <c r="K33">
        <f t="shared" si="3"/>
        <v>2.0614035087719289</v>
      </c>
      <c r="L33">
        <f t="shared" si="0"/>
        <v>0.85441532815606758</v>
      </c>
      <c r="M33">
        <f t="shared" si="4"/>
        <v>3.4635496662756338E-2</v>
      </c>
      <c r="N33">
        <f t="shared" si="6"/>
        <v>0.37198917891177491</v>
      </c>
    </row>
    <row r="34" spans="1:14">
      <c r="A34" s="1">
        <v>35004</v>
      </c>
      <c r="B34">
        <v>39.380000000000003</v>
      </c>
      <c r="C34">
        <v>45.13</v>
      </c>
      <c r="D34">
        <v>38.880000000000003</v>
      </c>
      <c r="E34">
        <v>42.25</v>
      </c>
      <c r="F34">
        <v>11740800</v>
      </c>
      <c r="G34">
        <v>2.5299999999999998</v>
      </c>
      <c r="H34">
        <f t="shared" si="1"/>
        <v>7.6595744680850952E-2</v>
      </c>
      <c r="I34">
        <f t="shared" si="5"/>
        <v>0.58124999999999982</v>
      </c>
      <c r="J34">
        <f t="shared" si="2"/>
        <v>1.076595744680851</v>
      </c>
      <c r="K34">
        <f t="shared" si="3"/>
        <v>2.2192982456140338</v>
      </c>
      <c r="L34">
        <f t="shared" si="0"/>
        <v>0.92821930273942876</v>
      </c>
      <c r="M34">
        <f t="shared" si="4"/>
        <v>7.3803974583361173E-2</v>
      </c>
      <c r="N34">
        <f t="shared" si="6"/>
        <v>0.45821567349369319</v>
      </c>
    </row>
    <row r="35" spans="1:14">
      <c r="A35" s="1">
        <v>35034</v>
      </c>
      <c r="B35">
        <v>42.13</v>
      </c>
      <c r="C35">
        <v>42.13</v>
      </c>
      <c r="D35">
        <v>19.12</v>
      </c>
      <c r="E35">
        <v>21</v>
      </c>
      <c r="F35">
        <v>7864200</v>
      </c>
      <c r="G35">
        <v>2.5099999999999998</v>
      </c>
      <c r="H35">
        <f t="shared" si="1"/>
        <v>-7.905138339920903E-3</v>
      </c>
      <c r="I35">
        <f t="shared" si="5"/>
        <v>0.52121212121212124</v>
      </c>
      <c r="J35">
        <f t="shared" si="2"/>
        <v>0.9920948616600791</v>
      </c>
      <c r="K35">
        <f t="shared" si="3"/>
        <v>2.2017543859649109</v>
      </c>
      <c r="L35">
        <f t="shared" si="0"/>
        <v>0.92028275314369246</v>
      </c>
      <c r="M35">
        <f t="shared" si="4"/>
        <v>-7.9365495957363034E-3</v>
      </c>
      <c r="N35">
        <f t="shared" si="6"/>
        <v>0.4195074652312033</v>
      </c>
    </row>
    <row r="36" spans="1:14">
      <c r="A36" s="1">
        <v>35066</v>
      </c>
      <c r="B36">
        <v>21</v>
      </c>
      <c r="C36">
        <v>21</v>
      </c>
      <c r="D36">
        <v>14.5</v>
      </c>
      <c r="E36">
        <v>16.75</v>
      </c>
      <c r="F36">
        <v>16203900</v>
      </c>
      <c r="G36">
        <v>2.0099999999999998</v>
      </c>
      <c r="H36">
        <f t="shared" si="1"/>
        <v>-0.19920318725099606</v>
      </c>
      <c r="I36">
        <f t="shared" si="5"/>
        <v>0.39583333333333326</v>
      </c>
      <c r="J36">
        <f t="shared" si="2"/>
        <v>0.80079681274900394</v>
      </c>
      <c r="K36">
        <f t="shared" si="3"/>
        <v>1.7631578947368409</v>
      </c>
      <c r="L36">
        <f t="shared" si="0"/>
        <v>0.69813472207098426</v>
      </c>
      <c r="M36">
        <f t="shared" si="4"/>
        <v>-0.2221480310727082</v>
      </c>
      <c r="N36">
        <f t="shared" si="6"/>
        <v>0.33349160848307507</v>
      </c>
    </row>
    <row r="37" spans="1:14">
      <c r="A37" s="1">
        <v>35096</v>
      </c>
      <c r="B37">
        <v>16.87</v>
      </c>
      <c r="C37">
        <v>18</v>
      </c>
      <c r="D37">
        <v>16</v>
      </c>
      <c r="E37">
        <v>17.62</v>
      </c>
      <c r="F37">
        <v>10430600</v>
      </c>
      <c r="G37">
        <v>2.11</v>
      </c>
      <c r="H37">
        <f t="shared" si="1"/>
        <v>4.9751243781094523E-2</v>
      </c>
      <c r="I37">
        <f t="shared" si="5"/>
        <v>0.47552447552447541</v>
      </c>
      <c r="J37">
        <f t="shared" si="2"/>
        <v>1.0497512437810945</v>
      </c>
      <c r="K37">
        <f t="shared" si="3"/>
        <v>1.8508771929824548</v>
      </c>
      <c r="L37">
        <f t="shared" si="0"/>
        <v>0.74668794748797507</v>
      </c>
      <c r="M37">
        <f t="shared" si="4"/>
        <v>4.8553225416990739E-2</v>
      </c>
      <c r="N37">
        <f t="shared" si="6"/>
        <v>0.38901350321615913</v>
      </c>
    </row>
    <row r="38" spans="1:14">
      <c r="A38" s="1">
        <v>35125</v>
      </c>
      <c r="B38">
        <v>18.12</v>
      </c>
      <c r="C38">
        <v>23.62</v>
      </c>
      <c r="D38">
        <v>17.87</v>
      </c>
      <c r="E38">
        <v>23.31</v>
      </c>
      <c r="F38">
        <v>12067500</v>
      </c>
      <c r="G38">
        <v>2.79</v>
      </c>
      <c r="H38">
        <f t="shared" si="1"/>
        <v>0.32227488151658767</v>
      </c>
      <c r="I38">
        <f t="shared" si="5"/>
        <v>0.9375</v>
      </c>
      <c r="J38">
        <f t="shared" si="2"/>
        <v>1.3222748815165877</v>
      </c>
      <c r="K38">
        <f t="shared" si="3"/>
        <v>2.4473684210526296</v>
      </c>
      <c r="L38">
        <f t="shared" si="0"/>
        <v>1.0260415958332743</v>
      </c>
      <c r="M38">
        <f t="shared" si="4"/>
        <v>0.27935364834529913</v>
      </c>
      <c r="N38">
        <f t="shared" si="6"/>
        <v>0.66139848224536502</v>
      </c>
    </row>
    <row r="39" spans="1:14">
      <c r="A39" s="1">
        <v>35156</v>
      </c>
      <c r="B39">
        <v>24.62</v>
      </c>
      <c r="C39">
        <v>29.37</v>
      </c>
      <c r="D39">
        <v>24.12</v>
      </c>
      <c r="E39">
        <v>27.12</v>
      </c>
      <c r="F39">
        <v>13415200</v>
      </c>
      <c r="G39">
        <v>3.25</v>
      </c>
      <c r="H39">
        <f t="shared" si="1"/>
        <v>0.16487455197132617</v>
      </c>
      <c r="I39">
        <f t="shared" si="5"/>
        <v>1.3049645390070923</v>
      </c>
      <c r="J39">
        <f t="shared" si="2"/>
        <v>1.1648745519713262</v>
      </c>
      <c r="K39">
        <f t="shared" si="3"/>
        <v>2.8508771929824537</v>
      </c>
      <c r="L39">
        <f t="shared" si="0"/>
        <v>1.1786549963416462</v>
      </c>
      <c r="M39">
        <f t="shared" si="4"/>
        <v>0.15261340050837185</v>
      </c>
      <c r="N39">
        <f t="shared" si="6"/>
        <v>0.8350652919515692</v>
      </c>
    </row>
    <row r="40" spans="1:14">
      <c r="A40" s="1">
        <v>35186</v>
      </c>
      <c r="B40">
        <v>27.37</v>
      </c>
      <c r="C40">
        <v>29.62</v>
      </c>
      <c r="D40">
        <v>25</v>
      </c>
      <c r="E40">
        <v>27.12</v>
      </c>
      <c r="F40">
        <v>6717900</v>
      </c>
      <c r="G40">
        <v>3.25</v>
      </c>
      <c r="H40">
        <f t="shared" si="1"/>
        <v>0</v>
      </c>
      <c r="I40">
        <f t="shared" si="5"/>
        <v>0.86781609195402298</v>
      </c>
      <c r="J40">
        <f t="shared" si="2"/>
        <v>1</v>
      </c>
      <c r="K40">
        <f t="shared" si="3"/>
        <v>2.8508771929824537</v>
      </c>
      <c r="L40">
        <f t="shared" si="0"/>
        <v>1.1786549963416462</v>
      </c>
      <c r="M40">
        <f t="shared" si="4"/>
        <v>0</v>
      </c>
      <c r="N40">
        <f t="shared" si="6"/>
        <v>0.62476988311520842</v>
      </c>
    </row>
    <row r="41" spans="1:14">
      <c r="A41" s="1">
        <v>35219</v>
      </c>
      <c r="B41">
        <v>27.12</v>
      </c>
      <c r="C41">
        <v>28.5</v>
      </c>
      <c r="D41">
        <v>25.25</v>
      </c>
      <c r="E41">
        <v>28.25</v>
      </c>
      <c r="F41">
        <v>6496900</v>
      </c>
      <c r="G41">
        <v>3.38</v>
      </c>
      <c r="H41">
        <f t="shared" si="1"/>
        <v>4.0000000000000036E-2</v>
      </c>
      <c r="I41">
        <f t="shared" si="5"/>
        <v>0.58685446009389675</v>
      </c>
      <c r="J41">
        <f t="shared" si="2"/>
        <v>1.04</v>
      </c>
      <c r="K41">
        <f t="shared" si="3"/>
        <v>2.9649122807017521</v>
      </c>
      <c r="L41">
        <f t="shared" si="0"/>
        <v>1.2178757094949273</v>
      </c>
      <c r="M41">
        <f t="shared" si="4"/>
        <v>3.9220713153281329E-2</v>
      </c>
      <c r="N41">
        <f t="shared" si="6"/>
        <v>0.46175372977359369</v>
      </c>
    </row>
    <row r="42" spans="1:14">
      <c r="A42" s="1">
        <v>35247</v>
      </c>
      <c r="B42">
        <v>28.12</v>
      </c>
      <c r="C42">
        <v>29.87</v>
      </c>
      <c r="D42">
        <v>23</v>
      </c>
      <c r="E42">
        <v>26</v>
      </c>
      <c r="F42">
        <v>8381400</v>
      </c>
      <c r="G42">
        <v>3.11</v>
      </c>
      <c r="H42">
        <f t="shared" si="1"/>
        <v>-7.9881656804733692E-2</v>
      </c>
      <c r="I42">
        <f t="shared" si="5"/>
        <v>0.38839285714285698</v>
      </c>
      <c r="J42">
        <f t="shared" si="2"/>
        <v>0.92011834319526631</v>
      </c>
      <c r="K42">
        <f t="shared" si="3"/>
        <v>2.7280701754385945</v>
      </c>
      <c r="L42">
        <f t="shared" si="0"/>
        <v>1.1346227261911428</v>
      </c>
      <c r="M42">
        <f t="shared" si="4"/>
        <v>-8.3252983303784611E-2</v>
      </c>
      <c r="N42">
        <f t="shared" si="6"/>
        <v>0.32814686032419416</v>
      </c>
    </row>
    <row r="43" spans="1:14">
      <c r="A43" s="1">
        <v>35278</v>
      </c>
      <c r="B43">
        <v>26</v>
      </c>
      <c r="C43">
        <v>34.130000000000003</v>
      </c>
      <c r="D43">
        <v>26</v>
      </c>
      <c r="E43">
        <v>32.75</v>
      </c>
      <c r="F43">
        <v>7593800</v>
      </c>
      <c r="G43">
        <v>3.92</v>
      </c>
      <c r="H43">
        <f t="shared" si="1"/>
        <v>0.26045016077170424</v>
      </c>
      <c r="I43">
        <f t="shared" si="5"/>
        <v>0.64016736401673624</v>
      </c>
      <c r="J43">
        <f t="shared" si="2"/>
        <v>1.2604501607717042</v>
      </c>
      <c r="K43">
        <f t="shared" si="3"/>
        <v>3.438596491228068</v>
      </c>
      <c r="L43">
        <f t="shared" si="0"/>
        <v>1.3660916538023711</v>
      </c>
      <c r="M43">
        <f t="shared" si="4"/>
        <v>0.23146892761122845</v>
      </c>
      <c r="N43">
        <f t="shared" si="6"/>
        <v>0.49479828785895175</v>
      </c>
    </row>
    <row r="44" spans="1:14">
      <c r="A44" s="1">
        <v>35311</v>
      </c>
      <c r="B44">
        <v>32.25</v>
      </c>
      <c r="C44">
        <v>35.880000000000003</v>
      </c>
      <c r="D44">
        <v>31.75</v>
      </c>
      <c r="E44">
        <v>33</v>
      </c>
      <c r="F44">
        <v>8840500</v>
      </c>
      <c r="G44">
        <v>3.95</v>
      </c>
      <c r="H44">
        <f t="shared" si="1"/>
        <v>7.6530612244898322E-3</v>
      </c>
      <c r="I44">
        <f t="shared" si="5"/>
        <v>0.74008810572687223</v>
      </c>
      <c r="J44">
        <f t="shared" si="2"/>
        <v>1.0076530612244898</v>
      </c>
      <c r="K44">
        <f t="shared" si="3"/>
        <v>3.4649122807017525</v>
      </c>
      <c r="L44">
        <f t="shared" si="0"/>
        <v>1.3737155789130306</v>
      </c>
      <c r="M44">
        <f t="shared" si="4"/>
        <v>7.6239251106593664E-3</v>
      </c>
      <c r="N44">
        <f t="shared" si="6"/>
        <v>0.55393574741971918</v>
      </c>
    </row>
    <row r="45" spans="1:14">
      <c r="A45" s="1">
        <v>35339</v>
      </c>
      <c r="B45">
        <v>33</v>
      </c>
      <c r="C45">
        <v>40.25</v>
      </c>
      <c r="D45">
        <v>32.5</v>
      </c>
      <c r="E45">
        <v>32.5</v>
      </c>
      <c r="F45">
        <v>12300300</v>
      </c>
      <c r="G45">
        <v>3.89</v>
      </c>
      <c r="H45">
        <f t="shared" si="1"/>
        <v>-1.5189873417721489E-2</v>
      </c>
      <c r="I45">
        <f t="shared" si="5"/>
        <v>0.65531914893617027</v>
      </c>
      <c r="J45">
        <f t="shared" si="2"/>
        <v>0.98481012658227851</v>
      </c>
      <c r="K45">
        <f t="shared" si="3"/>
        <v>3.4122807017543844</v>
      </c>
      <c r="L45">
        <f t="shared" si="0"/>
        <v>1.358409157630355</v>
      </c>
      <c r="M45">
        <f t="shared" si="4"/>
        <v>-1.5306421282675545E-2</v>
      </c>
      <c r="N45">
        <f t="shared" si="6"/>
        <v>0.50399382947428739</v>
      </c>
    </row>
    <row r="46" spans="1:14">
      <c r="A46" s="1">
        <v>35370</v>
      </c>
      <c r="B46">
        <v>32.630000000000003</v>
      </c>
      <c r="C46">
        <v>36.630000000000003</v>
      </c>
      <c r="D46">
        <v>31.75</v>
      </c>
      <c r="E46">
        <v>34.630000000000003</v>
      </c>
      <c r="F46">
        <v>8037700</v>
      </c>
      <c r="G46">
        <v>4.1500000000000004</v>
      </c>
      <c r="H46">
        <f t="shared" si="1"/>
        <v>6.6838046272493568E-2</v>
      </c>
      <c r="I46">
        <f t="shared" si="5"/>
        <v>0.64031620553359714</v>
      </c>
      <c r="J46">
        <f t="shared" si="2"/>
        <v>1.0668380462724936</v>
      </c>
      <c r="K46">
        <f t="shared" si="3"/>
        <v>3.6403508771929807</v>
      </c>
      <c r="L46">
        <f t="shared" si="0"/>
        <v>1.423108334242607</v>
      </c>
      <c r="M46">
        <f t="shared" si="4"/>
        <v>6.4699176612251996E-2</v>
      </c>
      <c r="N46">
        <f t="shared" si="6"/>
        <v>0.49488903150317826</v>
      </c>
    </row>
    <row r="47" spans="1:14">
      <c r="A47" s="1">
        <v>35401</v>
      </c>
      <c r="B47">
        <v>34.880000000000003</v>
      </c>
      <c r="C47">
        <v>36.75</v>
      </c>
      <c r="D47">
        <v>28.5</v>
      </c>
      <c r="E47">
        <v>28.62</v>
      </c>
      <c r="F47">
        <v>8358700</v>
      </c>
      <c r="G47">
        <v>3.43</v>
      </c>
      <c r="H47">
        <f t="shared" si="1"/>
        <v>-0.17349397590361448</v>
      </c>
      <c r="I47">
        <f t="shared" si="5"/>
        <v>0.36653386454183279</v>
      </c>
      <c r="J47">
        <f t="shared" si="2"/>
        <v>0.82650602409638552</v>
      </c>
      <c r="K47">
        <f t="shared" si="3"/>
        <v>3.0087719298245599</v>
      </c>
      <c r="L47">
        <f t="shared" si="0"/>
        <v>1.2325602611778486</v>
      </c>
      <c r="M47">
        <f t="shared" si="4"/>
        <v>-0.19054807306475841</v>
      </c>
      <c r="N47">
        <f t="shared" si="6"/>
        <v>0.3122775080341561</v>
      </c>
    </row>
    <row r="48" spans="1:14">
      <c r="A48" s="1">
        <v>35432</v>
      </c>
      <c r="B48">
        <v>28.62</v>
      </c>
      <c r="C48">
        <v>35.880000000000003</v>
      </c>
      <c r="D48">
        <v>27.37</v>
      </c>
      <c r="E48">
        <v>34.25</v>
      </c>
      <c r="F48">
        <v>9456500</v>
      </c>
      <c r="G48">
        <v>4.0999999999999996</v>
      </c>
      <c r="H48">
        <f t="shared" si="1"/>
        <v>0.19533527696792996</v>
      </c>
      <c r="I48">
        <f t="shared" si="5"/>
        <v>1.0398009950248754</v>
      </c>
      <c r="J48">
        <f t="shared" si="2"/>
        <v>1.19533527696793</v>
      </c>
      <c r="K48">
        <f t="shared" si="3"/>
        <v>3.5964912280701733</v>
      </c>
      <c r="L48">
        <f t="shared" si="0"/>
        <v>1.410986973710262</v>
      </c>
      <c r="M48">
        <f t="shared" si="4"/>
        <v>0.17842671253241352</v>
      </c>
      <c r="N48">
        <f t="shared" si="6"/>
        <v>0.71285225163927768</v>
      </c>
    </row>
    <row r="49" spans="1:14">
      <c r="A49" s="1">
        <v>35464</v>
      </c>
      <c r="B49">
        <v>34.25</v>
      </c>
      <c r="C49">
        <v>37.25</v>
      </c>
      <c r="D49">
        <v>32.75</v>
      </c>
      <c r="E49">
        <v>33.630000000000003</v>
      </c>
      <c r="F49">
        <v>6762200</v>
      </c>
      <c r="G49">
        <v>4.03</v>
      </c>
      <c r="H49">
        <f t="shared" si="1"/>
        <v>-1.7073170731707221E-2</v>
      </c>
      <c r="I49">
        <f t="shared" si="5"/>
        <v>0.90995260663507138</v>
      </c>
      <c r="J49">
        <f t="shared" si="2"/>
        <v>0.98292682926829278</v>
      </c>
      <c r="K49">
        <f t="shared" si="3"/>
        <v>3.5350877192982439</v>
      </c>
      <c r="L49">
        <f t="shared" si="0"/>
        <v>1.3937663759585917</v>
      </c>
      <c r="M49">
        <f t="shared" si="4"/>
        <v>-1.7220597751670407E-2</v>
      </c>
      <c r="N49">
        <f t="shared" si="6"/>
        <v>0.64707842847061658</v>
      </c>
    </row>
    <row r="50" spans="1:14">
      <c r="A50" s="1">
        <v>35492</v>
      </c>
      <c r="B50">
        <v>33.630000000000003</v>
      </c>
      <c r="C50">
        <v>33.880000000000003</v>
      </c>
      <c r="D50">
        <v>29.37</v>
      </c>
      <c r="E50">
        <v>29.62</v>
      </c>
      <c r="F50">
        <v>9281500</v>
      </c>
      <c r="G50">
        <v>3.55</v>
      </c>
      <c r="H50">
        <f t="shared" si="1"/>
        <v>-0.11910669975186117</v>
      </c>
      <c r="I50">
        <f t="shared" si="5"/>
        <v>0.27240143369175618</v>
      </c>
      <c r="J50">
        <f t="shared" si="2"/>
        <v>0.88089330024813883</v>
      </c>
      <c r="K50">
        <f t="shared" si="3"/>
        <v>3.1140350877192962</v>
      </c>
      <c r="L50">
        <f t="shared" si="0"/>
        <v>1.2669476034873244</v>
      </c>
      <c r="M50">
        <f t="shared" si="4"/>
        <v>-0.12681877247126733</v>
      </c>
      <c r="N50">
        <f t="shared" si="6"/>
        <v>0.2409060076540501</v>
      </c>
    </row>
    <row r="51" spans="1:14">
      <c r="A51" s="1">
        <v>35521</v>
      </c>
      <c r="B51">
        <v>29.62</v>
      </c>
      <c r="C51">
        <v>31.25</v>
      </c>
      <c r="D51">
        <v>26.12</v>
      </c>
      <c r="E51">
        <v>29.87</v>
      </c>
      <c r="F51">
        <v>10118200</v>
      </c>
      <c r="G51">
        <v>3.58</v>
      </c>
      <c r="H51">
        <f t="shared" si="1"/>
        <v>8.4507042253521014E-3</v>
      </c>
      <c r="I51">
        <f t="shared" si="5"/>
        <v>0.10153846153846158</v>
      </c>
      <c r="J51">
        <f t="shared" si="2"/>
        <v>1.0084507042253521</v>
      </c>
      <c r="K51">
        <f t="shared" si="3"/>
        <v>3.1403508771929802</v>
      </c>
      <c r="L51">
        <f t="shared" si="0"/>
        <v>1.275362800412609</v>
      </c>
      <c r="M51">
        <f t="shared" si="4"/>
        <v>8.4151969252844981E-3</v>
      </c>
      <c r="N51">
        <f t="shared" si="6"/>
        <v>9.6707804070962855E-2</v>
      </c>
    </row>
    <row r="52" spans="1:14">
      <c r="A52" s="1">
        <v>35551</v>
      </c>
      <c r="B52">
        <v>29.87</v>
      </c>
      <c r="C52">
        <v>34</v>
      </c>
      <c r="D52">
        <v>27.87</v>
      </c>
      <c r="E52">
        <v>31.5</v>
      </c>
      <c r="F52">
        <v>11015200</v>
      </c>
      <c r="G52">
        <v>3.77</v>
      </c>
      <c r="H52">
        <f t="shared" si="1"/>
        <v>5.307262569832405E-2</v>
      </c>
      <c r="I52">
        <f t="shared" si="5"/>
        <v>0.15999999999999992</v>
      </c>
      <c r="J52">
        <f t="shared" si="2"/>
        <v>1.053072625698324</v>
      </c>
      <c r="K52">
        <f t="shared" si="3"/>
        <v>3.3070175438596467</v>
      </c>
      <c r="L52">
        <f t="shared" si="0"/>
        <v>1.3270750014599193</v>
      </c>
      <c r="M52">
        <f t="shared" si="4"/>
        <v>5.1712201047310481E-2</v>
      </c>
      <c r="N52">
        <f t="shared" si="6"/>
        <v>0.14842000511827322</v>
      </c>
    </row>
    <row r="53" spans="1:14">
      <c r="A53" s="1">
        <v>35583</v>
      </c>
      <c r="B53">
        <v>31.62</v>
      </c>
      <c r="C53">
        <v>39.5</v>
      </c>
      <c r="D53">
        <v>29.5</v>
      </c>
      <c r="E53">
        <v>38.94</v>
      </c>
      <c r="F53">
        <v>13469700</v>
      </c>
      <c r="G53">
        <v>4.66</v>
      </c>
      <c r="H53">
        <f t="shared" si="1"/>
        <v>0.23607427055702912</v>
      </c>
      <c r="I53">
        <f t="shared" si="5"/>
        <v>0.37869822485207116</v>
      </c>
      <c r="J53">
        <f t="shared" si="2"/>
        <v>1.2360742705570291</v>
      </c>
      <c r="K53">
        <f t="shared" si="3"/>
        <v>4.0877192982456112</v>
      </c>
      <c r="L53">
        <f t="shared" si="0"/>
        <v>1.5390154481375546</v>
      </c>
      <c r="M53">
        <f t="shared" si="4"/>
        <v>0.21194044667763506</v>
      </c>
      <c r="N53">
        <f t="shared" si="6"/>
        <v>0.32113973864262718</v>
      </c>
    </row>
    <row r="54" spans="1:14">
      <c r="A54" s="1">
        <v>35612</v>
      </c>
      <c r="B54">
        <v>39</v>
      </c>
      <c r="C54">
        <v>41.63</v>
      </c>
      <c r="D54">
        <v>34.130000000000003</v>
      </c>
      <c r="E54">
        <v>40.94</v>
      </c>
      <c r="F54">
        <v>11372500</v>
      </c>
      <c r="G54">
        <v>4.9000000000000004</v>
      </c>
      <c r="H54">
        <f t="shared" si="1"/>
        <v>5.1502145922746934E-2</v>
      </c>
      <c r="I54">
        <f t="shared" si="5"/>
        <v>0.57556270096463047</v>
      </c>
      <c r="J54">
        <f t="shared" si="2"/>
        <v>1.0515021459227469</v>
      </c>
      <c r="K54">
        <f t="shared" si="3"/>
        <v>4.2982456140350855</v>
      </c>
      <c r="L54">
        <f t="shared" si="0"/>
        <v>1.589235205116581</v>
      </c>
      <c r="M54">
        <f t="shared" si="4"/>
        <v>5.0219756979026565E-2</v>
      </c>
      <c r="N54">
        <f t="shared" si="6"/>
        <v>0.45461247892543832</v>
      </c>
    </row>
    <row r="55" spans="1:14">
      <c r="A55" s="1">
        <v>35643</v>
      </c>
      <c r="B55">
        <v>40.75</v>
      </c>
      <c r="C55">
        <v>43.25</v>
      </c>
      <c r="D55">
        <v>37</v>
      </c>
      <c r="E55">
        <v>41</v>
      </c>
      <c r="F55">
        <v>9083200</v>
      </c>
      <c r="G55">
        <v>4.91</v>
      </c>
      <c r="H55">
        <f t="shared" si="1"/>
        <v>2.0408163265306367E-3</v>
      </c>
      <c r="I55">
        <f t="shared" si="5"/>
        <v>0.25255102040816335</v>
      </c>
      <c r="J55">
        <f t="shared" si="2"/>
        <v>1.0020408163265306</v>
      </c>
      <c r="K55">
        <f t="shared" si="3"/>
        <v>4.3070175438596472</v>
      </c>
      <c r="L55">
        <f t="shared" si="0"/>
        <v>1.5912739418064292</v>
      </c>
      <c r="M55">
        <f t="shared" si="4"/>
        <v>2.0387366898483089E-3</v>
      </c>
      <c r="N55">
        <f t="shared" si="6"/>
        <v>0.2251822880040581</v>
      </c>
    </row>
    <row r="56" spans="1:14">
      <c r="A56" s="1">
        <v>35675</v>
      </c>
      <c r="B56">
        <v>41.13</v>
      </c>
      <c r="C56">
        <v>44.75</v>
      </c>
      <c r="D56">
        <v>39.75</v>
      </c>
      <c r="E56">
        <v>41.81</v>
      </c>
      <c r="F56">
        <v>7445100</v>
      </c>
      <c r="G56">
        <v>5.01</v>
      </c>
      <c r="H56">
        <f t="shared" si="1"/>
        <v>2.0366598778003953E-2</v>
      </c>
      <c r="I56">
        <f t="shared" si="5"/>
        <v>0.26835443037974671</v>
      </c>
      <c r="J56">
        <f t="shared" si="2"/>
        <v>1.020366598778004</v>
      </c>
      <c r="K56">
        <f t="shared" si="3"/>
        <v>4.3947368421052611</v>
      </c>
      <c r="L56">
        <f t="shared" si="0"/>
        <v>1.6114359150967734</v>
      </c>
      <c r="M56">
        <f t="shared" si="4"/>
        <v>2.0161973290344103E-2</v>
      </c>
      <c r="N56">
        <f t="shared" si="6"/>
        <v>0.23772033618374283</v>
      </c>
    </row>
    <row r="57" spans="1:14">
      <c r="A57" s="1">
        <v>35704</v>
      </c>
      <c r="B57">
        <v>41.63</v>
      </c>
      <c r="C57">
        <v>41.88</v>
      </c>
      <c r="D57">
        <v>32.130000000000003</v>
      </c>
      <c r="E57">
        <v>33</v>
      </c>
      <c r="F57">
        <v>11914000</v>
      </c>
      <c r="G57">
        <v>3.95</v>
      </c>
      <c r="H57">
        <f t="shared" si="1"/>
        <v>-0.21157684630738516</v>
      </c>
      <c r="I57">
        <f t="shared" si="5"/>
        <v>1.5424164524421524E-2</v>
      </c>
      <c r="J57">
        <f t="shared" si="2"/>
        <v>0.78842315369261484</v>
      </c>
      <c r="K57">
        <f t="shared" si="3"/>
        <v>3.4649122807017529</v>
      </c>
      <c r="L57">
        <f t="shared" si="0"/>
        <v>1.3737155789130306</v>
      </c>
      <c r="M57">
        <f t="shared" si="4"/>
        <v>-0.23772033618374283</v>
      </c>
      <c r="N57">
        <f t="shared" si="6"/>
        <v>1.5306421282675507E-2</v>
      </c>
    </row>
    <row r="58" spans="1:14">
      <c r="A58" s="1">
        <v>35737</v>
      </c>
      <c r="B58">
        <v>33.130000000000003</v>
      </c>
      <c r="C58">
        <v>36</v>
      </c>
      <c r="D58">
        <v>31.25</v>
      </c>
      <c r="E58">
        <v>34.880000000000003</v>
      </c>
      <c r="F58">
        <v>7216900</v>
      </c>
      <c r="G58">
        <v>4.18</v>
      </c>
      <c r="H58">
        <f t="shared" si="1"/>
        <v>5.8227848101265689E-2</v>
      </c>
      <c r="I58">
        <f t="shared" si="5"/>
        <v>7.2289156626503814E-3</v>
      </c>
      <c r="J58">
        <f t="shared" si="2"/>
        <v>1.0582278481012657</v>
      </c>
      <c r="K58">
        <f t="shared" si="3"/>
        <v>3.6666666666666647</v>
      </c>
      <c r="L58">
        <f t="shared" si="0"/>
        <v>1.430311246536665</v>
      </c>
      <c r="M58">
        <f t="shared" si="4"/>
        <v>5.659566762363432E-2</v>
      </c>
      <c r="N58">
        <f t="shared" si="6"/>
        <v>7.202912294057796E-3</v>
      </c>
    </row>
    <row r="59" spans="1:14">
      <c r="A59" s="1">
        <v>35765</v>
      </c>
      <c r="B59">
        <v>35.630000000000003</v>
      </c>
      <c r="C59">
        <v>40.5</v>
      </c>
      <c r="D59">
        <v>35.5</v>
      </c>
      <c r="E59">
        <v>38.380000000000003</v>
      </c>
      <c r="F59">
        <v>6819000</v>
      </c>
      <c r="G59">
        <v>4.59</v>
      </c>
      <c r="H59">
        <f t="shared" si="1"/>
        <v>9.8086124401913999E-2</v>
      </c>
      <c r="I59">
        <f t="shared" si="5"/>
        <v>0.33819241982507275</v>
      </c>
      <c r="J59">
        <f t="shared" si="2"/>
        <v>1.098086124401914</v>
      </c>
      <c r="K59">
        <f t="shared" si="3"/>
        <v>4.0263157894736823</v>
      </c>
      <c r="L59">
        <f t="shared" si="0"/>
        <v>1.5238800240724537</v>
      </c>
      <c r="M59">
        <f t="shared" si="4"/>
        <v>9.3568777535788947E-2</v>
      </c>
      <c r="N59">
        <f t="shared" si="6"/>
        <v>0.29131976289460515</v>
      </c>
    </row>
    <row r="60" spans="1:14">
      <c r="A60" s="1">
        <v>35797</v>
      </c>
      <c r="B60">
        <v>38.380000000000003</v>
      </c>
      <c r="C60">
        <v>38.630000000000003</v>
      </c>
      <c r="D60">
        <v>33.130000000000003</v>
      </c>
      <c r="E60">
        <v>36.56</v>
      </c>
      <c r="F60">
        <v>8794500</v>
      </c>
      <c r="G60">
        <v>4.38</v>
      </c>
      <c r="H60">
        <f t="shared" si="1"/>
        <v>-4.5751633986928053E-2</v>
      </c>
      <c r="I60">
        <f t="shared" si="5"/>
        <v>6.8292682926829329E-2</v>
      </c>
      <c r="J60">
        <f t="shared" si="2"/>
        <v>0.95424836601307195</v>
      </c>
      <c r="K60">
        <f t="shared" si="3"/>
        <v>3.8421052631578929</v>
      </c>
      <c r="L60">
        <f t="shared" si="0"/>
        <v>1.4770487243883548</v>
      </c>
      <c r="M60">
        <f t="shared" si="4"/>
        <v>-4.6831299684098972E-2</v>
      </c>
      <c r="N60">
        <f t="shared" si="6"/>
        <v>6.6061750678092696E-2</v>
      </c>
    </row>
    <row r="61" spans="1:14">
      <c r="A61" s="1">
        <v>35828</v>
      </c>
      <c r="B61">
        <v>37</v>
      </c>
      <c r="C61">
        <v>40.130000000000003</v>
      </c>
      <c r="D61">
        <v>36</v>
      </c>
      <c r="E61">
        <v>39.56</v>
      </c>
      <c r="F61">
        <v>8680200</v>
      </c>
      <c r="G61">
        <v>4.74</v>
      </c>
      <c r="H61">
        <f t="shared" si="1"/>
        <v>8.2191780821917915E-2</v>
      </c>
      <c r="I61">
        <f t="shared" si="5"/>
        <v>0.17617866004962779</v>
      </c>
      <c r="J61">
        <f t="shared" si="2"/>
        <v>1.0821917808219179</v>
      </c>
      <c r="K61">
        <f t="shared" si="3"/>
        <v>4.1578947368421035</v>
      </c>
      <c r="L61">
        <f t="shared" si="0"/>
        <v>1.5560371357069851</v>
      </c>
      <c r="M61">
        <f t="shared" si="4"/>
        <v>7.8988411318630464E-2</v>
      </c>
      <c r="N61">
        <f t="shared" si="6"/>
        <v>0.1622707597483935</v>
      </c>
    </row>
    <row r="62" spans="1:14">
      <c r="A62" s="1">
        <v>35856</v>
      </c>
      <c r="B62">
        <v>39.56</v>
      </c>
      <c r="C62">
        <v>46.44</v>
      </c>
      <c r="D62">
        <v>38.130000000000003</v>
      </c>
      <c r="E62">
        <v>45.31</v>
      </c>
      <c r="F62">
        <v>7316000</v>
      </c>
      <c r="G62">
        <v>5.42</v>
      </c>
      <c r="H62">
        <f t="shared" si="1"/>
        <v>0.14345991561181437</v>
      </c>
      <c r="I62">
        <f t="shared" si="5"/>
        <v>0.52676056338028165</v>
      </c>
      <c r="J62">
        <f t="shared" si="2"/>
        <v>1.1434599156118144</v>
      </c>
      <c r="K62">
        <f t="shared" si="3"/>
        <v>4.7543859649122791</v>
      </c>
      <c r="L62">
        <f t="shared" si="0"/>
        <v>1.6900958154515549</v>
      </c>
      <c r="M62">
        <f t="shared" si="4"/>
        <v>0.13405867974456973</v>
      </c>
      <c r="N62">
        <f t="shared" si="6"/>
        <v>0.42314821196423041</v>
      </c>
    </row>
    <row r="63" spans="1:14">
      <c r="A63" s="1">
        <v>35886</v>
      </c>
      <c r="B63">
        <v>45.38</v>
      </c>
      <c r="C63">
        <v>49</v>
      </c>
      <c r="D63">
        <v>42.5</v>
      </c>
      <c r="E63">
        <v>48.13</v>
      </c>
      <c r="F63">
        <v>8612500</v>
      </c>
      <c r="G63">
        <v>5.76</v>
      </c>
      <c r="H63">
        <f t="shared" si="1"/>
        <v>6.2730627306273101E-2</v>
      </c>
      <c r="I63">
        <f t="shared" si="5"/>
        <v>0.60893854748603338</v>
      </c>
      <c r="J63">
        <f t="shared" si="2"/>
        <v>1.0627306273062731</v>
      </c>
      <c r="K63">
        <f t="shared" si="3"/>
        <v>5.0526315789473673</v>
      </c>
      <c r="L63">
        <f t="shared" si="0"/>
        <v>1.7509374747077999</v>
      </c>
      <c r="M63">
        <f t="shared" si="4"/>
        <v>6.0841659256245066E-2</v>
      </c>
      <c r="N63">
        <f t="shared" si="6"/>
        <v>0.47557467429519085</v>
      </c>
    </row>
    <row r="64" spans="1:14">
      <c r="A64" s="1">
        <v>35916</v>
      </c>
      <c r="B64">
        <v>48.25</v>
      </c>
      <c r="C64">
        <v>49.88</v>
      </c>
      <c r="D64">
        <v>44.5</v>
      </c>
      <c r="E64">
        <v>48</v>
      </c>
      <c r="F64">
        <v>6197000</v>
      </c>
      <c r="G64">
        <v>5.75</v>
      </c>
      <c r="H64">
        <f t="shared" si="1"/>
        <v>-1.7361111111110494E-3</v>
      </c>
      <c r="I64">
        <f t="shared" si="5"/>
        <v>0.5251989389920424</v>
      </c>
      <c r="J64">
        <f t="shared" si="2"/>
        <v>0.99826388888888895</v>
      </c>
      <c r="K64">
        <f t="shared" si="3"/>
        <v>5.0438596491228065</v>
      </c>
      <c r="L64">
        <f t="shared" si="0"/>
        <v>1.7491998548092591</v>
      </c>
      <c r="M64">
        <f t="shared" si="4"/>
        <v>-1.7376198985407374E-3</v>
      </c>
      <c r="N64">
        <f t="shared" si="6"/>
        <v>0.42212485334933963</v>
      </c>
    </row>
    <row r="65" spans="1:14">
      <c r="A65" s="1">
        <v>35947</v>
      </c>
      <c r="B65">
        <v>47.63</v>
      </c>
      <c r="C65">
        <v>54.75</v>
      </c>
      <c r="D65">
        <v>46.56</v>
      </c>
      <c r="E65">
        <v>53.44</v>
      </c>
      <c r="F65">
        <v>8523300</v>
      </c>
      <c r="G65">
        <v>6.4</v>
      </c>
      <c r="H65">
        <f t="shared" si="1"/>
        <v>0.11304347826086958</v>
      </c>
      <c r="I65">
        <f t="shared" si="5"/>
        <v>0.37339055793991416</v>
      </c>
      <c r="J65">
        <f t="shared" si="2"/>
        <v>1.1130434782608696</v>
      </c>
      <c r="K65">
        <f t="shared" si="3"/>
        <v>5.6140350877192979</v>
      </c>
      <c r="L65">
        <f t="shared" si="0"/>
        <v>1.8562979903656263</v>
      </c>
      <c r="M65">
        <f t="shared" si="4"/>
        <v>0.10709813555636712</v>
      </c>
      <c r="N65">
        <f t="shared" si="6"/>
        <v>0.31728254222807167</v>
      </c>
    </row>
    <row r="66" spans="1:14">
      <c r="A66" s="1">
        <v>35977</v>
      </c>
      <c r="B66">
        <v>53.63</v>
      </c>
      <c r="C66">
        <v>59.94</v>
      </c>
      <c r="D66">
        <v>41.63</v>
      </c>
      <c r="E66">
        <v>41.88</v>
      </c>
      <c r="F66">
        <v>15608400</v>
      </c>
      <c r="G66">
        <v>5.01</v>
      </c>
      <c r="H66">
        <f t="shared" si="1"/>
        <v>-0.21718750000000009</v>
      </c>
      <c r="I66">
        <f t="shared" si="5"/>
        <v>2.244897959183656E-2</v>
      </c>
      <c r="J66">
        <f t="shared" si="2"/>
        <v>0.78281249999999991</v>
      </c>
      <c r="K66">
        <f t="shared" si="3"/>
        <v>4.3947368421052628</v>
      </c>
      <c r="L66">
        <f t="shared" si="0"/>
        <v>1.6114359150967734</v>
      </c>
      <c r="M66">
        <f t="shared" si="4"/>
        <v>-0.24486207526885287</v>
      </c>
      <c r="N66">
        <f t="shared" si="6"/>
        <v>2.2200709980192333E-2</v>
      </c>
    </row>
    <row r="67" spans="1:14">
      <c r="A67" s="1">
        <v>36010</v>
      </c>
      <c r="B67">
        <v>42.19</v>
      </c>
      <c r="C67">
        <v>43.25</v>
      </c>
      <c r="D67">
        <v>30.87</v>
      </c>
      <c r="E67">
        <v>31.56</v>
      </c>
      <c r="F67">
        <v>16238100</v>
      </c>
      <c r="G67">
        <v>3.78</v>
      </c>
      <c r="H67">
        <f t="shared" si="1"/>
        <v>-0.24550898203592819</v>
      </c>
      <c r="I67">
        <f t="shared" si="5"/>
        <v>-0.23014256619144613</v>
      </c>
      <c r="J67">
        <f t="shared" si="2"/>
        <v>0.75449101796407181</v>
      </c>
      <c r="K67">
        <f t="shared" si="3"/>
        <v>3.3157894736842102</v>
      </c>
      <c r="L67">
        <f t="shared" ref="L67:L130" si="7">LN(G67)</f>
        <v>1.3297240096314962</v>
      </c>
      <c r="M67">
        <f t="shared" si="4"/>
        <v>-0.28171190546527719</v>
      </c>
      <c r="N67">
        <f t="shared" si="6"/>
        <v>-0.261549932174933</v>
      </c>
    </row>
    <row r="68" spans="1:14">
      <c r="A68" s="1">
        <v>36039</v>
      </c>
      <c r="B68">
        <v>31.87</v>
      </c>
      <c r="C68">
        <v>42.25</v>
      </c>
      <c r="D68">
        <v>28.75</v>
      </c>
      <c r="E68">
        <v>36.19</v>
      </c>
      <c r="F68">
        <v>17103300</v>
      </c>
      <c r="G68">
        <v>4.33</v>
      </c>
      <c r="H68">
        <f t="shared" ref="H68:H131" si="8">G68/G67 -1</f>
        <v>0.14550264550264558</v>
      </c>
      <c r="I68">
        <f t="shared" si="5"/>
        <v>-0.13572854291417158</v>
      </c>
      <c r="J68">
        <f t="shared" ref="J68:J131" si="9">G68/G67</f>
        <v>1.1455026455026456</v>
      </c>
      <c r="K68">
        <f t="shared" ref="K68:K131" si="10">K67*J68</f>
        <v>3.7982456140350878</v>
      </c>
      <c r="L68">
        <f t="shared" si="7"/>
        <v>1.4655675420143985</v>
      </c>
      <c r="M68">
        <f t="shared" ref="M68:M131" si="11">LN(J68)</f>
        <v>0.13584353238290223</v>
      </c>
      <c r="N68">
        <f t="shared" si="6"/>
        <v>-0.14586837308237485</v>
      </c>
    </row>
    <row r="69" spans="1:14">
      <c r="A69" s="1">
        <v>36069</v>
      </c>
      <c r="B69">
        <v>35.5</v>
      </c>
      <c r="C69">
        <v>44.25</v>
      </c>
      <c r="D69">
        <v>31.5</v>
      </c>
      <c r="E69">
        <v>43.38</v>
      </c>
      <c r="F69">
        <v>15379800</v>
      </c>
      <c r="G69">
        <v>5.19</v>
      </c>
      <c r="H69">
        <f t="shared" si="8"/>
        <v>0.19861431870669755</v>
      </c>
      <c r="I69">
        <f t="shared" si="5"/>
        <v>0.31392405063291151</v>
      </c>
      <c r="J69">
        <f t="shared" si="9"/>
        <v>1.1986143187066975</v>
      </c>
      <c r="K69">
        <f t="shared" si="10"/>
        <v>4.552631578947369</v>
      </c>
      <c r="L69">
        <f t="shared" si="7"/>
        <v>1.6467336971777973</v>
      </c>
      <c r="M69">
        <f t="shared" si="11"/>
        <v>0.18116615516339887</v>
      </c>
      <c r="N69">
        <f t="shared" si="6"/>
        <v>0.27301811826476685</v>
      </c>
    </row>
    <row r="70" spans="1:14">
      <c r="A70" s="1">
        <v>36101</v>
      </c>
      <c r="B70">
        <v>43.63</v>
      </c>
      <c r="C70">
        <v>49.25</v>
      </c>
      <c r="D70">
        <v>41</v>
      </c>
      <c r="E70">
        <v>46.13</v>
      </c>
      <c r="F70">
        <v>11818900</v>
      </c>
      <c r="G70">
        <v>5.52</v>
      </c>
      <c r="H70">
        <f t="shared" si="8"/>
        <v>6.3583815028901647E-2</v>
      </c>
      <c r="I70">
        <f t="shared" si="5"/>
        <v>0.32057416267942584</v>
      </c>
      <c r="J70">
        <f t="shared" si="9"/>
        <v>1.0635838150289016</v>
      </c>
      <c r="K70">
        <f t="shared" si="10"/>
        <v>4.8421052631578947</v>
      </c>
      <c r="L70">
        <f t="shared" si="7"/>
        <v>1.7083778602890038</v>
      </c>
      <c r="M70">
        <f t="shared" si="11"/>
        <v>6.1644163111206587E-2</v>
      </c>
      <c r="N70">
        <f t="shared" si="6"/>
        <v>0.27806661375233899</v>
      </c>
    </row>
    <row r="71" spans="1:14">
      <c r="A71" s="1">
        <v>36130</v>
      </c>
      <c r="B71">
        <v>47.06</v>
      </c>
      <c r="C71">
        <v>56.25</v>
      </c>
      <c r="D71">
        <v>47.06</v>
      </c>
      <c r="E71">
        <v>56.13</v>
      </c>
      <c r="F71">
        <v>8372300</v>
      </c>
      <c r="G71">
        <v>6.72</v>
      </c>
      <c r="H71">
        <f t="shared" si="8"/>
        <v>0.21739130434782616</v>
      </c>
      <c r="I71">
        <f t="shared" si="5"/>
        <v>0.46405228758169925</v>
      </c>
      <c r="J71">
        <f t="shared" si="9"/>
        <v>1.2173913043478262</v>
      </c>
      <c r="K71">
        <f t="shared" si="10"/>
        <v>5.8947368421052637</v>
      </c>
      <c r="L71">
        <f t="shared" si="7"/>
        <v>1.9050881545350582</v>
      </c>
      <c r="M71">
        <f t="shared" si="11"/>
        <v>0.1967102942460543</v>
      </c>
      <c r="N71">
        <f t="shared" si="6"/>
        <v>0.38120813046260432</v>
      </c>
    </row>
    <row r="72" spans="1:14">
      <c r="A72" s="1">
        <v>36164</v>
      </c>
      <c r="B72">
        <v>55.63</v>
      </c>
      <c r="C72">
        <v>56</v>
      </c>
      <c r="D72">
        <v>46.88</v>
      </c>
      <c r="E72">
        <v>52.06</v>
      </c>
      <c r="F72">
        <v>13490900</v>
      </c>
      <c r="G72">
        <v>6.23</v>
      </c>
      <c r="H72">
        <f t="shared" si="8"/>
        <v>-7.2916666666666519E-2</v>
      </c>
      <c r="I72">
        <f t="shared" si="5"/>
        <v>0.42237442922374435</v>
      </c>
      <c r="J72">
        <f t="shared" si="9"/>
        <v>0.92708333333333348</v>
      </c>
      <c r="K72">
        <f t="shared" si="10"/>
        <v>5.4649122807017561</v>
      </c>
      <c r="L72">
        <f t="shared" si="7"/>
        <v>1.8293763327993617</v>
      </c>
      <c r="M72">
        <f t="shared" si="11"/>
        <v>-7.5711821735696239E-2</v>
      </c>
      <c r="N72">
        <f t="shared" si="6"/>
        <v>0.35232760841100708</v>
      </c>
    </row>
    <row r="73" spans="1:14">
      <c r="A73" s="1">
        <v>36192</v>
      </c>
      <c r="B73">
        <v>52.13</v>
      </c>
      <c r="C73">
        <v>54.19</v>
      </c>
      <c r="D73">
        <v>46.38</v>
      </c>
      <c r="E73">
        <v>52.88</v>
      </c>
      <c r="F73">
        <v>8972600</v>
      </c>
      <c r="G73">
        <v>6.33</v>
      </c>
      <c r="H73">
        <f t="shared" si="8"/>
        <v>1.6051364365970988E-2</v>
      </c>
      <c r="I73">
        <f t="shared" si="5"/>
        <v>0.33544303797468356</v>
      </c>
      <c r="J73">
        <f t="shared" si="9"/>
        <v>1.016051364365971</v>
      </c>
      <c r="K73">
        <f t="shared" si="10"/>
        <v>5.552631578947369</v>
      </c>
      <c r="L73">
        <f t="shared" si="7"/>
        <v>1.8453002361560848</v>
      </c>
      <c r="M73">
        <f t="shared" si="11"/>
        <v>1.5923903356722925E-2</v>
      </c>
      <c r="N73">
        <f t="shared" si="6"/>
        <v>0.2892631004490997</v>
      </c>
    </row>
    <row r="74" spans="1:14">
      <c r="A74" s="1">
        <v>36220</v>
      </c>
      <c r="B74">
        <v>53.38</v>
      </c>
      <c r="C74">
        <v>63.75</v>
      </c>
      <c r="D74">
        <v>27.87</v>
      </c>
      <c r="E74">
        <v>28.06</v>
      </c>
      <c r="F74">
        <v>9091400</v>
      </c>
      <c r="G74">
        <v>6.72</v>
      </c>
      <c r="H74">
        <f t="shared" si="8"/>
        <v>6.1611374407582797E-2</v>
      </c>
      <c r="I74">
        <f t="shared" si="5"/>
        <v>0.2398523985239851</v>
      </c>
      <c r="J74">
        <f t="shared" si="9"/>
        <v>1.0616113744075828</v>
      </c>
      <c r="K74">
        <f t="shared" si="10"/>
        <v>5.8947368421052628</v>
      </c>
      <c r="L74">
        <f t="shared" si="7"/>
        <v>1.9050881545350582</v>
      </c>
      <c r="M74">
        <f t="shared" si="11"/>
        <v>5.9787918378973223E-2</v>
      </c>
      <c r="N74">
        <f t="shared" si="6"/>
        <v>0.21499233908350321</v>
      </c>
    </row>
    <row r="75" spans="1:14">
      <c r="A75" s="1">
        <v>36251</v>
      </c>
      <c r="B75">
        <v>28.25</v>
      </c>
      <c r="C75">
        <v>39</v>
      </c>
      <c r="D75">
        <v>28.25</v>
      </c>
      <c r="E75">
        <v>36.94</v>
      </c>
      <c r="F75">
        <v>7257800</v>
      </c>
      <c r="G75">
        <v>8.84</v>
      </c>
      <c r="H75">
        <f t="shared" si="8"/>
        <v>0.31547619047619047</v>
      </c>
      <c r="I75">
        <f t="shared" si="5"/>
        <v>0.53472222222222232</v>
      </c>
      <c r="J75">
        <f t="shared" si="9"/>
        <v>1.3154761904761905</v>
      </c>
      <c r="K75">
        <f t="shared" si="10"/>
        <v>7.7543859649122799</v>
      </c>
      <c r="L75">
        <f t="shared" si="7"/>
        <v>2.1792868766495519</v>
      </c>
      <c r="M75">
        <f t="shared" si="11"/>
        <v>0.27419872211449386</v>
      </c>
      <c r="N75">
        <f t="shared" si="6"/>
        <v>0.42834940194175225</v>
      </c>
    </row>
    <row r="76" spans="1:14">
      <c r="A76" s="1">
        <v>36283</v>
      </c>
      <c r="B76">
        <v>37.5</v>
      </c>
      <c r="C76">
        <v>41</v>
      </c>
      <c r="D76">
        <v>33.56</v>
      </c>
      <c r="E76">
        <v>36.880000000000003</v>
      </c>
      <c r="F76">
        <v>7014100</v>
      </c>
      <c r="G76">
        <v>8.83</v>
      </c>
      <c r="H76">
        <f t="shared" si="8"/>
        <v>-1.1312217194570096E-3</v>
      </c>
      <c r="I76">
        <f t="shared" si="5"/>
        <v>0.53565217391304354</v>
      </c>
      <c r="J76">
        <f t="shared" si="9"/>
        <v>0.99886877828054299</v>
      </c>
      <c r="K76">
        <f t="shared" si="10"/>
        <v>7.7456140350877183</v>
      </c>
      <c r="L76">
        <f t="shared" si="7"/>
        <v>2.1781550146158688</v>
      </c>
      <c r="M76">
        <f t="shared" si="11"/>
        <v>-1.1318620336834176E-3</v>
      </c>
      <c r="N76">
        <f t="shared" si="6"/>
        <v>0.42895515980660959</v>
      </c>
    </row>
    <row r="77" spans="1:14">
      <c r="A77" s="1">
        <v>36312</v>
      </c>
      <c r="B77">
        <v>36.880000000000003</v>
      </c>
      <c r="C77">
        <v>38.5</v>
      </c>
      <c r="D77">
        <v>33.44</v>
      </c>
      <c r="E77">
        <v>37.56</v>
      </c>
      <c r="F77">
        <v>7282000</v>
      </c>
      <c r="G77">
        <v>8.99</v>
      </c>
      <c r="H77">
        <f t="shared" si="8"/>
        <v>1.8120045300113352E-2</v>
      </c>
      <c r="I77">
        <f t="shared" si="5"/>
        <v>0.40468749999999987</v>
      </c>
      <c r="J77">
        <f t="shared" si="9"/>
        <v>1.0181200453001134</v>
      </c>
      <c r="K77">
        <f t="shared" si="10"/>
        <v>7.8859649122807012</v>
      </c>
      <c r="L77">
        <f t="shared" si="7"/>
        <v>2.1961128484835291</v>
      </c>
      <c r="M77">
        <f t="shared" si="11"/>
        <v>1.795783386766036E-2</v>
      </c>
      <c r="N77">
        <f t="shared" si="6"/>
        <v>0.33981485811790263</v>
      </c>
    </row>
    <row r="78" spans="1:14">
      <c r="A78" s="1">
        <v>36342</v>
      </c>
      <c r="B78">
        <v>24.27</v>
      </c>
      <c r="C78">
        <v>28.37</v>
      </c>
      <c r="D78">
        <v>23.19</v>
      </c>
      <c r="E78">
        <v>23.25</v>
      </c>
      <c r="F78">
        <v>30627800</v>
      </c>
      <c r="G78">
        <v>5.57</v>
      </c>
      <c r="H78">
        <f t="shared" si="8"/>
        <v>-0.38042269187986655</v>
      </c>
      <c r="I78">
        <f t="shared" si="5"/>
        <v>0.11177644710578849</v>
      </c>
      <c r="J78">
        <f t="shared" si="9"/>
        <v>0.61957730812013345</v>
      </c>
      <c r="K78">
        <f t="shared" si="10"/>
        <v>4.8859649122807012</v>
      </c>
      <c r="L78">
        <f t="shared" si="7"/>
        <v>1.7173950539391927</v>
      </c>
      <c r="M78">
        <f t="shared" si="11"/>
        <v>-0.47871779454433627</v>
      </c>
      <c r="N78">
        <f t="shared" si="6"/>
        <v>0.10595913884241928</v>
      </c>
    </row>
    <row r="79" spans="1:14">
      <c r="A79" s="1">
        <v>36374</v>
      </c>
      <c r="B79">
        <v>23.5</v>
      </c>
      <c r="C79">
        <v>24.25</v>
      </c>
      <c r="D79">
        <v>19.87</v>
      </c>
      <c r="E79">
        <v>22.87</v>
      </c>
      <c r="F79">
        <v>11390400</v>
      </c>
      <c r="G79">
        <v>5.48</v>
      </c>
      <c r="H79">
        <f t="shared" si="8"/>
        <v>-1.6157989228007152E-2</v>
      </c>
      <c r="I79">
        <f t="shared" ref="I79:I142" si="12">G79/G67 -1</f>
        <v>0.44973544973544999</v>
      </c>
      <c r="J79">
        <f t="shared" si="9"/>
        <v>0.98384201077199285</v>
      </c>
      <c r="K79">
        <f t="shared" si="10"/>
        <v>4.807017543859649</v>
      </c>
      <c r="L79">
        <f t="shared" si="7"/>
        <v>1.7011051009599243</v>
      </c>
      <c r="M79">
        <f t="shared" si="11"/>
        <v>-1.6289952979268458E-2</v>
      </c>
      <c r="N79">
        <f t="shared" ref="N79:N142" si="13">LN(1+I79)</f>
        <v>0.371381091328428</v>
      </c>
    </row>
    <row r="80" spans="1:14">
      <c r="A80" s="1">
        <v>36404</v>
      </c>
      <c r="B80">
        <v>22.94</v>
      </c>
      <c r="C80">
        <v>26.56</v>
      </c>
      <c r="D80">
        <v>20.440000000000001</v>
      </c>
      <c r="E80">
        <v>24.78</v>
      </c>
      <c r="F80">
        <v>10189500</v>
      </c>
      <c r="G80">
        <v>5.93</v>
      </c>
      <c r="H80">
        <f t="shared" si="8"/>
        <v>8.2116788321167755E-2</v>
      </c>
      <c r="I80">
        <f t="shared" si="12"/>
        <v>0.36951501154734401</v>
      </c>
      <c r="J80">
        <f t="shared" si="9"/>
        <v>1.0821167883211678</v>
      </c>
      <c r="K80">
        <f t="shared" si="10"/>
        <v>5.2017543859649118</v>
      </c>
      <c r="L80">
        <f t="shared" si="7"/>
        <v>1.780024213009634</v>
      </c>
      <c r="M80">
        <f t="shared" si="11"/>
        <v>7.8919112049709805E-2</v>
      </c>
      <c r="N80">
        <f t="shared" si="13"/>
        <v>0.31445667099523555</v>
      </c>
    </row>
    <row r="81" spans="1:14">
      <c r="A81" s="1">
        <v>36434</v>
      </c>
      <c r="B81">
        <v>24.75</v>
      </c>
      <c r="C81">
        <v>27.62</v>
      </c>
      <c r="D81">
        <v>21.37</v>
      </c>
      <c r="E81">
        <v>27.19</v>
      </c>
      <c r="F81">
        <v>11404400</v>
      </c>
      <c r="G81">
        <v>6.51</v>
      </c>
      <c r="H81">
        <f t="shared" si="8"/>
        <v>9.7807757166947784E-2</v>
      </c>
      <c r="I81">
        <f t="shared" si="12"/>
        <v>0.25433526011560681</v>
      </c>
      <c r="J81">
        <f t="shared" si="9"/>
        <v>1.0978077571669478</v>
      </c>
      <c r="K81">
        <f t="shared" si="10"/>
        <v>5.7105263157894735</v>
      </c>
      <c r="L81">
        <f t="shared" si="7"/>
        <v>1.8733394562204779</v>
      </c>
      <c r="M81">
        <f t="shared" si="11"/>
        <v>9.3315243210843848E-2</v>
      </c>
      <c r="N81">
        <f t="shared" si="13"/>
        <v>0.22660575904268052</v>
      </c>
    </row>
    <row r="82" spans="1:14">
      <c r="A82" s="1">
        <v>36465</v>
      </c>
      <c r="B82">
        <v>26.87</v>
      </c>
      <c r="C82">
        <v>31.06</v>
      </c>
      <c r="D82">
        <v>25.87</v>
      </c>
      <c r="E82">
        <v>26.56</v>
      </c>
      <c r="F82">
        <v>10167100</v>
      </c>
      <c r="G82">
        <v>6.36</v>
      </c>
      <c r="H82">
        <f t="shared" si="8"/>
        <v>-2.304147465437778E-2</v>
      </c>
      <c r="I82">
        <f t="shared" si="12"/>
        <v>0.15217391304347849</v>
      </c>
      <c r="J82">
        <f t="shared" si="9"/>
        <v>0.97695852534562222</v>
      </c>
      <c r="K82">
        <f t="shared" si="10"/>
        <v>5.5789473684210531</v>
      </c>
      <c r="L82">
        <f t="shared" si="7"/>
        <v>1.8500283773520307</v>
      </c>
      <c r="M82">
        <f t="shared" si="11"/>
        <v>-2.3311078868446997E-2</v>
      </c>
      <c r="N82">
        <f t="shared" si="13"/>
        <v>0.14165051706302703</v>
      </c>
    </row>
    <row r="83" spans="1:14">
      <c r="A83" s="1">
        <v>36495</v>
      </c>
      <c r="B83">
        <v>26.56</v>
      </c>
      <c r="C83">
        <v>29.12</v>
      </c>
      <c r="D83">
        <v>23.75</v>
      </c>
      <c r="E83">
        <v>24.25</v>
      </c>
      <c r="F83">
        <v>8158600</v>
      </c>
      <c r="G83">
        <v>5.81</v>
      </c>
      <c r="H83">
        <f t="shared" si="8"/>
        <v>-8.6477987421383795E-2</v>
      </c>
      <c r="I83">
        <f t="shared" si="12"/>
        <v>-0.13541666666666674</v>
      </c>
      <c r="J83">
        <f t="shared" si="9"/>
        <v>0.9135220125786162</v>
      </c>
      <c r="K83">
        <f t="shared" si="10"/>
        <v>5.0964912280701746</v>
      </c>
      <c r="L83">
        <f t="shared" si="7"/>
        <v>1.7595805708638197</v>
      </c>
      <c r="M83">
        <f t="shared" si="11"/>
        <v>-9.0447806488211074E-2</v>
      </c>
      <c r="N83">
        <f t="shared" si="13"/>
        <v>-0.14550758367123839</v>
      </c>
    </row>
    <row r="84" spans="1:14">
      <c r="A84" s="1">
        <v>36528</v>
      </c>
      <c r="B84">
        <v>23.87</v>
      </c>
      <c r="C84">
        <v>32</v>
      </c>
      <c r="D84">
        <v>23.12</v>
      </c>
      <c r="E84">
        <v>32</v>
      </c>
      <c r="F84">
        <v>16289800</v>
      </c>
      <c r="G84">
        <v>7.66</v>
      </c>
      <c r="H84">
        <f t="shared" si="8"/>
        <v>0.3184165232358005</v>
      </c>
      <c r="I84">
        <f t="shared" si="12"/>
        <v>0.2295345104333868</v>
      </c>
      <c r="J84">
        <f t="shared" si="9"/>
        <v>1.3184165232358005</v>
      </c>
      <c r="K84">
        <f t="shared" si="10"/>
        <v>6.7192982456140351</v>
      </c>
      <c r="L84">
        <f t="shared" si="7"/>
        <v>2.0360119837525001</v>
      </c>
      <c r="M84">
        <f t="shared" si="11"/>
        <v>0.27643141288868017</v>
      </c>
      <c r="N84">
        <f t="shared" si="13"/>
        <v>0.20663565095313813</v>
      </c>
    </row>
    <row r="85" spans="1:14">
      <c r="A85" s="1">
        <v>36557</v>
      </c>
      <c r="B85">
        <v>31.75</v>
      </c>
      <c r="C85">
        <v>36.19</v>
      </c>
      <c r="D85">
        <v>30.37</v>
      </c>
      <c r="E85">
        <v>35.130000000000003</v>
      </c>
      <c r="F85">
        <v>10355800</v>
      </c>
      <c r="G85">
        <v>8.41</v>
      </c>
      <c r="H85">
        <f t="shared" si="8"/>
        <v>9.7911227154046987E-2</v>
      </c>
      <c r="I85">
        <f t="shared" si="12"/>
        <v>0.32859399684044233</v>
      </c>
      <c r="J85">
        <f t="shared" si="9"/>
        <v>1.097911227154047</v>
      </c>
      <c r="K85">
        <f t="shared" si="10"/>
        <v>7.3771929824561404</v>
      </c>
      <c r="L85">
        <f t="shared" si="7"/>
        <v>2.1294214739848565</v>
      </c>
      <c r="M85">
        <f t="shared" si="11"/>
        <v>9.3409490232356743E-2</v>
      </c>
      <c r="N85">
        <f t="shared" si="13"/>
        <v>0.28412123782877186</v>
      </c>
    </row>
    <row r="86" spans="1:14">
      <c r="A86" s="1">
        <v>36586</v>
      </c>
      <c r="B86">
        <v>35.130000000000003</v>
      </c>
      <c r="C86">
        <v>45.25</v>
      </c>
      <c r="D86">
        <v>32.630000000000003</v>
      </c>
      <c r="E86">
        <v>44.81</v>
      </c>
      <c r="F86">
        <v>9506800</v>
      </c>
      <c r="G86">
        <v>10.73</v>
      </c>
      <c r="H86">
        <f t="shared" si="8"/>
        <v>0.27586206896551735</v>
      </c>
      <c r="I86">
        <f t="shared" si="12"/>
        <v>0.59672619047619069</v>
      </c>
      <c r="J86">
        <f t="shared" si="9"/>
        <v>1.2758620689655173</v>
      </c>
      <c r="K86">
        <f t="shared" si="10"/>
        <v>9.412280701754387</v>
      </c>
      <c r="L86">
        <f t="shared" si="7"/>
        <v>2.3730435566426071</v>
      </c>
      <c r="M86">
        <f t="shared" si="11"/>
        <v>0.24362208265775051</v>
      </c>
      <c r="N86">
        <f t="shared" si="13"/>
        <v>0.46795540210754905</v>
      </c>
    </row>
    <row r="87" spans="1:14">
      <c r="A87" s="1">
        <v>36619</v>
      </c>
      <c r="B87">
        <v>40.19</v>
      </c>
      <c r="C87">
        <v>43.5</v>
      </c>
      <c r="D87">
        <v>30</v>
      </c>
      <c r="E87">
        <v>30.23</v>
      </c>
      <c r="F87">
        <v>16593300</v>
      </c>
      <c r="G87">
        <v>7.24</v>
      </c>
      <c r="H87">
        <f t="shared" si="8"/>
        <v>-0.32525629077353213</v>
      </c>
      <c r="I87">
        <f t="shared" si="12"/>
        <v>-0.18099547511312208</v>
      </c>
      <c r="J87">
        <f t="shared" si="9"/>
        <v>0.67474370922646787</v>
      </c>
      <c r="K87">
        <f t="shared" si="10"/>
        <v>6.3508771929824572</v>
      </c>
      <c r="L87">
        <f t="shared" si="7"/>
        <v>1.9796212063976251</v>
      </c>
      <c r="M87">
        <f t="shared" si="11"/>
        <v>-0.39342235024498207</v>
      </c>
      <c r="N87">
        <f t="shared" si="13"/>
        <v>-0.19966567025192697</v>
      </c>
    </row>
    <row r="88" spans="1:14">
      <c r="A88" s="1">
        <v>36647</v>
      </c>
      <c r="B88">
        <v>31</v>
      </c>
      <c r="C88">
        <v>35</v>
      </c>
      <c r="D88">
        <v>28</v>
      </c>
      <c r="E88">
        <v>34</v>
      </c>
      <c r="F88">
        <v>9590400</v>
      </c>
      <c r="G88">
        <v>8.14</v>
      </c>
      <c r="H88">
        <f t="shared" si="8"/>
        <v>0.12430939226519344</v>
      </c>
      <c r="I88">
        <f t="shared" si="12"/>
        <v>-7.8142695356738345E-2</v>
      </c>
      <c r="J88">
        <f t="shared" si="9"/>
        <v>1.1243093922651934</v>
      </c>
      <c r="K88">
        <f t="shared" si="10"/>
        <v>7.1403508771929838</v>
      </c>
      <c r="L88">
        <f t="shared" si="7"/>
        <v>2.0967901800144491</v>
      </c>
      <c r="M88">
        <f t="shared" si="11"/>
        <v>0.11716897361682399</v>
      </c>
      <c r="N88">
        <f t="shared" si="13"/>
        <v>-8.1364834601419661E-2</v>
      </c>
    </row>
    <row r="89" spans="1:14">
      <c r="A89" s="1">
        <v>36678</v>
      </c>
      <c r="B89">
        <v>34.130000000000003</v>
      </c>
      <c r="C89">
        <v>39.5</v>
      </c>
      <c r="D89">
        <v>32</v>
      </c>
      <c r="E89">
        <v>38.19</v>
      </c>
      <c r="F89">
        <v>15440000</v>
      </c>
      <c r="G89">
        <v>9.14</v>
      </c>
      <c r="H89">
        <f t="shared" si="8"/>
        <v>0.12285012285012287</v>
      </c>
      <c r="I89">
        <f t="shared" si="12"/>
        <v>1.6685205784204626E-2</v>
      </c>
      <c r="J89">
        <f t="shared" si="9"/>
        <v>1.1228501228501229</v>
      </c>
      <c r="K89">
        <f t="shared" si="10"/>
        <v>8.0175438596491251</v>
      </c>
      <c r="L89">
        <f t="shared" si="7"/>
        <v>2.2126603854660587</v>
      </c>
      <c r="M89">
        <f t="shared" si="11"/>
        <v>0.11587020545160973</v>
      </c>
      <c r="N89">
        <f t="shared" si="13"/>
        <v>1.6547536982529691E-2</v>
      </c>
    </row>
    <row r="90" spans="1:14">
      <c r="A90" s="1">
        <v>36710</v>
      </c>
      <c r="B90">
        <v>38</v>
      </c>
      <c r="C90">
        <v>42.75</v>
      </c>
      <c r="D90">
        <v>35.94</v>
      </c>
      <c r="E90">
        <v>37.5</v>
      </c>
      <c r="F90">
        <v>8731600</v>
      </c>
      <c r="G90">
        <v>8.98</v>
      </c>
      <c r="H90">
        <f t="shared" si="8"/>
        <v>-1.7505470459518668E-2</v>
      </c>
      <c r="I90">
        <f t="shared" si="12"/>
        <v>0.61220825852782768</v>
      </c>
      <c r="J90">
        <f t="shared" si="9"/>
        <v>0.98249452954048133</v>
      </c>
      <c r="K90">
        <f t="shared" si="10"/>
        <v>7.8771929824561422</v>
      </c>
      <c r="L90">
        <f t="shared" si="7"/>
        <v>2.1949998823141081</v>
      </c>
      <c r="M90">
        <f t="shared" si="11"/>
        <v>-1.7660503151950478E-2</v>
      </c>
      <c r="N90">
        <f t="shared" si="13"/>
        <v>0.47760482837491558</v>
      </c>
    </row>
    <row r="91" spans="1:14">
      <c r="A91" s="1">
        <v>36739</v>
      </c>
      <c r="B91">
        <v>37.47</v>
      </c>
      <c r="C91">
        <v>44.13</v>
      </c>
      <c r="D91">
        <v>34.56</v>
      </c>
      <c r="E91">
        <v>36.630000000000003</v>
      </c>
      <c r="F91">
        <v>8862100</v>
      </c>
      <c r="G91">
        <v>8.77</v>
      </c>
      <c r="H91">
        <f t="shared" si="8"/>
        <v>-2.3385300668151587E-2</v>
      </c>
      <c r="I91">
        <f t="shared" si="12"/>
        <v>0.60036496350364943</v>
      </c>
      <c r="J91">
        <f t="shared" si="9"/>
        <v>0.97661469933184841</v>
      </c>
      <c r="K91">
        <f t="shared" si="10"/>
        <v>7.6929824561403519</v>
      </c>
      <c r="L91">
        <f t="shared" si="7"/>
        <v>2.1713368063840917</v>
      </c>
      <c r="M91">
        <f t="shared" si="11"/>
        <v>-2.3663075930016705E-2</v>
      </c>
      <c r="N91">
        <f t="shared" si="13"/>
        <v>0.47023170542416737</v>
      </c>
    </row>
    <row r="92" spans="1:14">
      <c r="A92" s="1">
        <v>36770</v>
      </c>
      <c r="B92">
        <v>38.25</v>
      </c>
      <c r="C92">
        <v>41.75</v>
      </c>
      <c r="D92">
        <v>35.880000000000003</v>
      </c>
      <c r="E92">
        <v>40.06</v>
      </c>
      <c r="F92">
        <v>5687300</v>
      </c>
      <c r="G92">
        <v>9.59</v>
      </c>
      <c r="H92">
        <f t="shared" si="8"/>
        <v>9.3500570125427673E-2</v>
      </c>
      <c r="I92">
        <f t="shared" si="12"/>
        <v>0.61720067453625638</v>
      </c>
      <c r="J92">
        <f t="shared" si="9"/>
        <v>1.0935005701254277</v>
      </c>
      <c r="K92">
        <f t="shared" si="10"/>
        <v>8.412280701754387</v>
      </c>
      <c r="L92">
        <f t="shared" si="7"/>
        <v>2.2607208888953467</v>
      </c>
      <c r="M92">
        <f t="shared" si="11"/>
        <v>8.938408251125525E-2</v>
      </c>
      <c r="N92">
        <f t="shared" si="13"/>
        <v>0.4806966758857128</v>
      </c>
    </row>
    <row r="93" spans="1:14">
      <c r="A93" s="1">
        <v>36801</v>
      </c>
      <c r="B93">
        <v>40.130000000000003</v>
      </c>
      <c r="C93">
        <v>44.88</v>
      </c>
      <c r="D93">
        <v>36.75</v>
      </c>
      <c r="E93">
        <v>44.69</v>
      </c>
      <c r="F93">
        <v>8128200</v>
      </c>
      <c r="G93">
        <v>10.7</v>
      </c>
      <c r="H93">
        <f t="shared" si="8"/>
        <v>0.1157455683003128</v>
      </c>
      <c r="I93">
        <f t="shared" si="12"/>
        <v>0.64362519201228863</v>
      </c>
      <c r="J93">
        <f t="shared" si="9"/>
        <v>1.1157455683003128</v>
      </c>
      <c r="K93">
        <f t="shared" si="10"/>
        <v>9.3859649122807021</v>
      </c>
      <c r="L93">
        <f t="shared" si="7"/>
        <v>2.3702437414678603</v>
      </c>
      <c r="M93">
        <f t="shared" si="11"/>
        <v>0.10952285257251361</v>
      </c>
      <c r="N93">
        <f t="shared" si="13"/>
        <v>0.4969042852473825</v>
      </c>
    </row>
    <row r="94" spans="1:14">
      <c r="A94" s="1">
        <v>36831</v>
      </c>
      <c r="B94">
        <v>44.31</v>
      </c>
      <c r="C94">
        <v>50.81</v>
      </c>
      <c r="D94">
        <v>43</v>
      </c>
      <c r="E94">
        <v>45.56</v>
      </c>
      <c r="F94">
        <v>12164900</v>
      </c>
      <c r="G94">
        <v>10.91</v>
      </c>
      <c r="H94">
        <f t="shared" si="8"/>
        <v>1.9626168224299079E-2</v>
      </c>
      <c r="I94">
        <f t="shared" si="12"/>
        <v>0.71540880503144644</v>
      </c>
      <c r="J94">
        <f t="shared" si="9"/>
        <v>1.0196261682242991</v>
      </c>
      <c r="K94">
        <f t="shared" si="10"/>
        <v>9.5701754385964914</v>
      </c>
      <c r="L94">
        <f t="shared" si="7"/>
        <v>2.3896797998449792</v>
      </c>
      <c r="M94">
        <f t="shared" si="11"/>
        <v>1.9436058377118974E-2</v>
      </c>
      <c r="N94">
        <f t="shared" si="13"/>
        <v>0.53965142249294862</v>
      </c>
    </row>
    <row r="95" spans="1:14">
      <c r="A95" s="1">
        <v>36861</v>
      </c>
      <c r="B95">
        <v>46.25</v>
      </c>
      <c r="C95">
        <v>47</v>
      </c>
      <c r="D95">
        <v>41.38</v>
      </c>
      <c r="E95">
        <v>44.25</v>
      </c>
      <c r="F95">
        <v>8998700</v>
      </c>
      <c r="G95">
        <v>10.59</v>
      </c>
      <c r="H95">
        <f t="shared" si="8"/>
        <v>-2.933088909257564E-2</v>
      </c>
      <c r="I95">
        <f t="shared" si="12"/>
        <v>0.82271944922547346</v>
      </c>
      <c r="J95">
        <f t="shared" si="9"/>
        <v>0.97066911090742436</v>
      </c>
      <c r="K95">
        <f t="shared" si="10"/>
        <v>9.2894736842105257</v>
      </c>
      <c r="L95">
        <f t="shared" si="7"/>
        <v>2.3599101596133152</v>
      </c>
      <c r="M95">
        <f t="shared" si="11"/>
        <v>-2.9769640231664382E-2</v>
      </c>
      <c r="N95">
        <f t="shared" si="13"/>
        <v>0.60032958874949527</v>
      </c>
    </row>
    <row r="96" spans="1:14">
      <c r="A96" s="1">
        <v>36893</v>
      </c>
      <c r="B96">
        <v>43.92</v>
      </c>
      <c r="C96">
        <v>50.06</v>
      </c>
      <c r="D96">
        <v>40.380000000000003</v>
      </c>
      <c r="E96">
        <v>49.94</v>
      </c>
      <c r="F96">
        <v>10369300</v>
      </c>
      <c r="G96">
        <v>11.96</v>
      </c>
      <c r="H96">
        <f t="shared" si="8"/>
        <v>0.12936732766761105</v>
      </c>
      <c r="I96">
        <f t="shared" si="12"/>
        <v>0.56135770234986948</v>
      </c>
      <c r="J96">
        <f t="shared" si="9"/>
        <v>1.1293673276676111</v>
      </c>
      <c r="K96">
        <f t="shared" si="10"/>
        <v>10.491228070175438</v>
      </c>
      <c r="L96">
        <f t="shared" si="7"/>
        <v>2.4815677485224859</v>
      </c>
      <c r="M96">
        <f t="shared" si="11"/>
        <v>0.12165758890917068</v>
      </c>
      <c r="N96">
        <f t="shared" si="13"/>
        <v>0.44555576476998576</v>
      </c>
    </row>
    <row r="97" spans="1:14">
      <c r="A97" s="1">
        <v>36923</v>
      </c>
      <c r="B97">
        <v>49.38</v>
      </c>
      <c r="C97">
        <v>51.31</v>
      </c>
      <c r="D97">
        <v>46.25</v>
      </c>
      <c r="E97">
        <v>47.63</v>
      </c>
      <c r="F97">
        <v>9134000</v>
      </c>
      <c r="G97">
        <v>11.4</v>
      </c>
      <c r="H97">
        <f t="shared" si="8"/>
        <v>-4.6822742474916468E-2</v>
      </c>
      <c r="I97">
        <f t="shared" si="12"/>
        <v>0.35552913198573122</v>
      </c>
      <c r="J97">
        <f t="shared" si="9"/>
        <v>0.95317725752508353</v>
      </c>
      <c r="K97">
        <f t="shared" si="10"/>
        <v>9.9999999999999982</v>
      </c>
      <c r="L97">
        <f t="shared" si="7"/>
        <v>2.4336133554004498</v>
      </c>
      <c r="M97">
        <f t="shared" si="11"/>
        <v>-4.7954393122035983E-2</v>
      </c>
      <c r="N97">
        <f t="shared" si="13"/>
        <v>0.30419188141559306</v>
      </c>
    </row>
    <row r="98" spans="1:14">
      <c r="A98" s="1">
        <v>36951</v>
      </c>
      <c r="B98">
        <v>47.5</v>
      </c>
      <c r="C98">
        <v>49.06</v>
      </c>
      <c r="D98">
        <v>38.56</v>
      </c>
      <c r="E98">
        <v>42.44</v>
      </c>
      <c r="F98">
        <v>11230100</v>
      </c>
      <c r="G98">
        <v>10.16</v>
      </c>
      <c r="H98">
        <f t="shared" si="8"/>
        <v>-0.10877192982456141</v>
      </c>
      <c r="I98">
        <f t="shared" si="12"/>
        <v>-5.3122087604846269E-2</v>
      </c>
      <c r="J98">
        <f t="shared" si="9"/>
        <v>0.89122807017543859</v>
      </c>
      <c r="K98">
        <f t="shared" si="10"/>
        <v>8.9122807017543835</v>
      </c>
      <c r="L98">
        <f t="shared" si="7"/>
        <v>2.318458442150336</v>
      </c>
      <c r="M98">
        <f t="shared" si="11"/>
        <v>-0.11515491325011395</v>
      </c>
      <c r="N98">
        <f t="shared" si="13"/>
        <v>-5.4585114492271318E-2</v>
      </c>
    </row>
    <row r="99" spans="1:14">
      <c r="A99" s="1">
        <v>36983</v>
      </c>
      <c r="B99">
        <v>42.56</v>
      </c>
      <c r="C99">
        <v>43.56</v>
      </c>
      <c r="D99">
        <v>18.5</v>
      </c>
      <c r="E99">
        <v>19.350000000000001</v>
      </c>
      <c r="F99">
        <v>15611700</v>
      </c>
      <c r="G99">
        <v>9.27</v>
      </c>
      <c r="H99">
        <f t="shared" si="8"/>
        <v>-8.759842519685046E-2</v>
      </c>
      <c r="I99">
        <f t="shared" si="12"/>
        <v>0.28038674033149169</v>
      </c>
      <c r="J99">
        <f t="shared" si="9"/>
        <v>0.91240157480314954</v>
      </c>
      <c r="K99">
        <f t="shared" si="10"/>
        <v>8.1315789473684177</v>
      </c>
      <c r="L99">
        <f t="shared" si="7"/>
        <v>2.2267833795777636</v>
      </c>
      <c r="M99">
        <f t="shared" si="11"/>
        <v>-9.1675062572572116E-2</v>
      </c>
      <c r="N99">
        <f t="shared" si="13"/>
        <v>0.24716217318013878</v>
      </c>
    </row>
    <row r="100" spans="1:14">
      <c r="A100" s="1">
        <v>37012</v>
      </c>
      <c r="B100">
        <v>19.350000000000001</v>
      </c>
      <c r="C100">
        <v>21.53</v>
      </c>
      <c r="D100">
        <v>18</v>
      </c>
      <c r="E100">
        <v>19.52</v>
      </c>
      <c r="F100">
        <v>9061500</v>
      </c>
      <c r="G100">
        <v>9.35</v>
      </c>
      <c r="H100">
        <f t="shared" si="8"/>
        <v>8.6299892125134559E-3</v>
      </c>
      <c r="I100">
        <f t="shared" si="12"/>
        <v>0.14864864864864846</v>
      </c>
      <c r="J100">
        <f t="shared" si="9"/>
        <v>1.0086299892125135</v>
      </c>
      <c r="K100">
        <f t="shared" si="10"/>
        <v>8.2017543859649091</v>
      </c>
      <c r="L100">
        <f t="shared" si="7"/>
        <v>2.2353763433005955</v>
      </c>
      <c r="M100">
        <f t="shared" si="11"/>
        <v>8.5929637228318173E-3</v>
      </c>
      <c r="N100">
        <f t="shared" si="13"/>
        <v>0.13858616328614654</v>
      </c>
    </row>
    <row r="101" spans="1:14">
      <c r="A101" s="1">
        <v>37043</v>
      </c>
      <c r="B101">
        <v>20</v>
      </c>
      <c r="C101">
        <v>23.31</v>
      </c>
      <c r="D101">
        <v>18.93</v>
      </c>
      <c r="E101">
        <v>23</v>
      </c>
      <c r="F101">
        <v>7377400</v>
      </c>
      <c r="G101">
        <v>11.01</v>
      </c>
      <c r="H101">
        <f t="shared" si="8"/>
        <v>0.17754010695187161</v>
      </c>
      <c r="I101">
        <f t="shared" si="12"/>
        <v>0.20459518599562343</v>
      </c>
      <c r="J101">
        <f t="shared" si="9"/>
        <v>1.1775401069518716</v>
      </c>
      <c r="K101">
        <f t="shared" si="10"/>
        <v>9.6578947368421009</v>
      </c>
      <c r="L101">
        <f t="shared" si="7"/>
        <v>2.3988039507345884</v>
      </c>
      <c r="M101">
        <f t="shared" si="11"/>
        <v>0.16342760743399293</v>
      </c>
      <c r="N101">
        <f t="shared" si="13"/>
        <v>0.18614356526852979</v>
      </c>
    </row>
    <row r="102" spans="1:14">
      <c r="A102" s="1">
        <v>37074</v>
      </c>
      <c r="B102">
        <v>22.49</v>
      </c>
      <c r="C102">
        <v>22.9</v>
      </c>
      <c r="D102">
        <v>17.899999999999999</v>
      </c>
      <c r="E102">
        <v>18.04</v>
      </c>
      <c r="F102">
        <v>9428900</v>
      </c>
      <c r="G102">
        <v>8.64</v>
      </c>
      <c r="H102">
        <f t="shared" si="8"/>
        <v>-0.21525885558583102</v>
      </c>
      <c r="I102">
        <f t="shared" si="12"/>
        <v>-3.786191536748329E-2</v>
      </c>
      <c r="J102">
        <f t="shared" si="9"/>
        <v>0.78474114441416898</v>
      </c>
      <c r="K102">
        <f t="shared" si="10"/>
        <v>7.5789473684210495</v>
      </c>
      <c r="L102">
        <f t="shared" si="7"/>
        <v>2.1564025828159643</v>
      </c>
      <c r="M102">
        <f t="shared" si="11"/>
        <v>-0.24240136791862429</v>
      </c>
      <c r="N102">
        <f t="shared" si="13"/>
        <v>-3.8597299498143972E-2</v>
      </c>
    </row>
    <row r="103" spans="1:14">
      <c r="A103" s="1">
        <v>37104</v>
      </c>
      <c r="B103">
        <v>18.13</v>
      </c>
      <c r="C103">
        <v>19.09</v>
      </c>
      <c r="D103">
        <v>16.8</v>
      </c>
      <c r="E103">
        <v>16.87</v>
      </c>
      <c r="F103">
        <v>8252400</v>
      </c>
      <c r="G103">
        <v>8.08</v>
      </c>
      <c r="H103">
        <f t="shared" si="8"/>
        <v>-6.4814814814814881E-2</v>
      </c>
      <c r="I103">
        <f t="shared" si="12"/>
        <v>-7.8677309007981755E-2</v>
      </c>
      <c r="J103">
        <f t="shared" si="9"/>
        <v>0.93518518518518512</v>
      </c>
      <c r="K103">
        <f t="shared" si="10"/>
        <v>7.0877192982456103</v>
      </c>
      <c r="L103">
        <f t="shared" si="7"/>
        <v>2.0893918725330041</v>
      </c>
      <c r="M103">
        <f t="shared" si="11"/>
        <v>-6.7010710282960309E-2</v>
      </c>
      <c r="N103">
        <f t="shared" si="13"/>
        <v>-8.1944933851087656E-2</v>
      </c>
    </row>
    <row r="104" spans="1:14">
      <c r="A104" s="1">
        <v>37138</v>
      </c>
      <c r="B104">
        <v>16.86</v>
      </c>
      <c r="C104">
        <v>17.32</v>
      </c>
      <c r="D104">
        <v>13.46</v>
      </c>
      <c r="E104">
        <v>14.94</v>
      </c>
      <c r="F104">
        <v>11820700</v>
      </c>
      <c r="G104">
        <v>7.15</v>
      </c>
      <c r="H104">
        <f t="shared" si="8"/>
        <v>-0.11509900990099009</v>
      </c>
      <c r="I104">
        <f t="shared" si="12"/>
        <v>-0.25443169968717405</v>
      </c>
      <c r="J104">
        <f t="shared" si="9"/>
        <v>0.88490099009900991</v>
      </c>
      <c r="K104">
        <f t="shared" si="10"/>
        <v>6.2719298245614006</v>
      </c>
      <c r="L104">
        <f t="shared" si="7"/>
        <v>1.9671123567059163</v>
      </c>
      <c r="M104">
        <f t="shared" si="11"/>
        <v>-0.12227951582708771</v>
      </c>
      <c r="N104">
        <f t="shared" si="13"/>
        <v>-0.29360853218943045</v>
      </c>
    </row>
    <row r="105" spans="1:14">
      <c r="A105" s="1">
        <v>37165</v>
      </c>
      <c r="B105">
        <v>14.8</v>
      </c>
      <c r="C105">
        <v>17.95</v>
      </c>
      <c r="D105">
        <v>14.16</v>
      </c>
      <c r="E105">
        <v>17.12</v>
      </c>
      <c r="F105">
        <v>8716500</v>
      </c>
      <c r="G105">
        <v>8.1999999999999993</v>
      </c>
      <c r="H105">
        <f t="shared" si="8"/>
        <v>0.14685314685314665</v>
      </c>
      <c r="I105">
        <f t="shared" si="12"/>
        <v>-0.23364485981308414</v>
      </c>
      <c r="J105">
        <f t="shared" si="9"/>
        <v>1.1468531468531467</v>
      </c>
      <c r="K105">
        <f t="shared" si="10"/>
        <v>7.1929824561403466</v>
      </c>
      <c r="L105">
        <f t="shared" si="7"/>
        <v>2.1041341542702074</v>
      </c>
      <c r="M105">
        <f t="shared" si="11"/>
        <v>0.13702179756429098</v>
      </c>
      <c r="N105">
        <f t="shared" si="13"/>
        <v>-0.2661095871976531</v>
      </c>
    </row>
    <row r="106" spans="1:14">
      <c r="A106" s="1">
        <v>37196</v>
      </c>
      <c r="B106">
        <v>17.149999999999999</v>
      </c>
      <c r="C106">
        <v>19.55</v>
      </c>
      <c r="D106">
        <v>16.68</v>
      </c>
      <c r="E106">
        <v>17.72</v>
      </c>
      <c r="F106">
        <v>9549500</v>
      </c>
      <c r="G106">
        <v>8.49</v>
      </c>
      <c r="H106">
        <f t="shared" si="8"/>
        <v>3.5365853658536617E-2</v>
      </c>
      <c r="I106">
        <f t="shared" si="12"/>
        <v>-0.22181484876260316</v>
      </c>
      <c r="J106">
        <f t="shared" si="9"/>
        <v>1.0353658536585366</v>
      </c>
      <c r="K106">
        <f t="shared" si="10"/>
        <v>7.4473684210526274</v>
      </c>
      <c r="L106">
        <f t="shared" si="7"/>
        <v>2.1388890003232559</v>
      </c>
      <c r="M106">
        <f t="shared" si="11"/>
        <v>3.4754846053048551E-2</v>
      </c>
      <c r="N106">
        <f t="shared" si="13"/>
        <v>-0.25079079952172356</v>
      </c>
    </row>
    <row r="107" spans="1:14">
      <c r="A107" s="1">
        <v>37228</v>
      </c>
      <c r="B107">
        <v>17.63</v>
      </c>
      <c r="C107">
        <v>19.97</v>
      </c>
      <c r="D107">
        <v>17.600000000000001</v>
      </c>
      <c r="E107">
        <v>19.05</v>
      </c>
      <c r="F107">
        <v>7328100</v>
      </c>
      <c r="G107">
        <v>9.1199999999999992</v>
      </c>
      <c r="H107">
        <f t="shared" si="8"/>
        <v>7.4204946996466292E-2</v>
      </c>
      <c r="I107">
        <f t="shared" si="12"/>
        <v>-0.13881019830028329</v>
      </c>
      <c r="J107">
        <f t="shared" si="9"/>
        <v>1.0742049469964663</v>
      </c>
      <c r="K107">
        <f t="shared" si="10"/>
        <v>7.9999999999999947</v>
      </c>
      <c r="L107">
        <f t="shared" si="7"/>
        <v>2.2104698040862401</v>
      </c>
      <c r="M107">
        <f t="shared" si="11"/>
        <v>7.1580803762983938E-2</v>
      </c>
      <c r="N107">
        <f t="shared" si="13"/>
        <v>-0.14944035552707507</v>
      </c>
    </row>
    <row r="108" spans="1:14">
      <c r="A108" s="1">
        <v>37258</v>
      </c>
      <c r="B108">
        <v>19.11</v>
      </c>
      <c r="C108">
        <v>23.88</v>
      </c>
      <c r="D108">
        <v>19</v>
      </c>
      <c r="E108">
        <v>23.77</v>
      </c>
      <c r="F108">
        <v>10734400</v>
      </c>
      <c r="G108">
        <v>11.38</v>
      </c>
      <c r="H108">
        <f t="shared" si="8"/>
        <v>0.24780701754385981</v>
      </c>
      <c r="I108">
        <f t="shared" si="12"/>
        <v>-4.8494983277591941E-2</v>
      </c>
      <c r="J108">
        <f t="shared" si="9"/>
        <v>1.2478070175438598</v>
      </c>
      <c r="K108">
        <f t="shared" si="10"/>
        <v>9.9824561403508714</v>
      </c>
      <c r="L108">
        <f t="shared" si="7"/>
        <v>2.4318574286981849</v>
      </c>
      <c r="M108">
        <f t="shared" si="11"/>
        <v>0.22138762461194497</v>
      </c>
      <c r="N108">
        <f t="shared" si="13"/>
        <v>-4.9710319824300783E-2</v>
      </c>
    </row>
    <row r="109" spans="1:14">
      <c r="A109" s="1">
        <v>37291</v>
      </c>
      <c r="B109">
        <v>22.82</v>
      </c>
      <c r="C109">
        <v>23.6</v>
      </c>
      <c r="D109">
        <v>20.82</v>
      </c>
      <c r="E109">
        <v>23.01</v>
      </c>
      <c r="F109">
        <v>6284700</v>
      </c>
      <c r="G109">
        <v>11.02</v>
      </c>
      <c r="H109">
        <f t="shared" si="8"/>
        <v>-3.1634446397188154E-2</v>
      </c>
      <c r="I109">
        <f t="shared" si="12"/>
        <v>-3.3333333333333437E-2</v>
      </c>
      <c r="J109">
        <f t="shared" si="9"/>
        <v>0.96836555360281185</v>
      </c>
      <c r="K109">
        <f t="shared" si="10"/>
        <v>9.6666666666666607</v>
      </c>
      <c r="L109">
        <f t="shared" si="7"/>
        <v>2.3997118037247684</v>
      </c>
      <c r="M109">
        <f t="shared" si="11"/>
        <v>-3.2145624973416539E-2</v>
      </c>
      <c r="N109">
        <f t="shared" si="13"/>
        <v>-3.3901551675681457E-2</v>
      </c>
    </row>
    <row r="110" spans="1:14">
      <c r="A110" s="1">
        <v>37316</v>
      </c>
      <c r="B110">
        <v>23.56</v>
      </c>
      <c r="C110">
        <v>24.53</v>
      </c>
      <c r="D110">
        <v>22.35</v>
      </c>
      <c r="E110">
        <v>23.13</v>
      </c>
      <c r="F110">
        <v>6709500</v>
      </c>
      <c r="G110">
        <v>11.08</v>
      </c>
      <c r="H110">
        <f t="shared" si="8"/>
        <v>5.4446460980037692E-3</v>
      </c>
      <c r="I110">
        <f t="shared" si="12"/>
        <v>9.0551181102362266E-2</v>
      </c>
      <c r="J110">
        <f t="shared" si="9"/>
        <v>1.0054446460980038</v>
      </c>
      <c r="K110">
        <f t="shared" si="10"/>
        <v>9.7192982456140307</v>
      </c>
      <c r="L110">
        <f t="shared" si="7"/>
        <v>2.405141681319138</v>
      </c>
      <c r="M110">
        <f t="shared" si="11"/>
        <v>5.4298775943694604E-3</v>
      </c>
      <c r="N110">
        <f t="shared" si="13"/>
        <v>8.6683239168801968E-2</v>
      </c>
    </row>
    <row r="111" spans="1:14">
      <c r="A111" s="1">
        <v>37347</v>
      </c>
      <c r="B111">
        <v>23.07</v>
      </c>
      <c r="C111">
        <v>25.7</v>
      </c>
      <c r="D111">
        <v>22.64</v>
      </c>
      <c r="E111">
        <v>22.82</v>
      </c>
      <c r="F111">
        <v>7910900</v>
      </c>
      <c r="G111">
        <v>10.93</v>
      </c>
      <c r="H111">
        <f t="shared" si="8"/>
        <v>-1.3537906137184197E-2</v>
      </c>
      <c r="I111">
        <f t="shared" si="12"/>
        <v>0.17907227615965482</v>
      </c>
      <c r="J111">
        <f t="shared" si="9"/>
        <v>0.9864620938628158</v>
      </c>
      <c r="K111">
        <f t="shared" si="10"/>
        <v>9.5877192982456094</v>
      </c>
      <c r="L111">
        <f t="shared" si="7"/>
        <v>2.3915113021884471</v>
      </c>
      <c r="M111">
        <f t="shared" si="11"/>
        <v>-1.363037913069064E-2</v>
      </c>
      <c r="N111">
        <f t="shared" si="13"/>
        <v>0.16472792261068342</v>
      </c>
    </row>
    <row r="112" spans="1:14">
      <c r="A112" s="1">
        <v>37377</v>
      </c>
      <c r="B112">
        <v>22.85</v>
      </c>
      <c r="C112">
        <v>24.5</v>
      </c>
      <c r="D112">
        <v>21.93</v>
      </c>
      <c r="E112">
        <v>24.28</v>
      </c>
      <c r="F112">
        <v>8507600</v>
      </c>
      <c r="G112">
        <v>11.63</v>
      </c>
      <c r="H112">
        <f t="shared" si="8"/>
        <v>6.40439158279964E-2</v>
      </c>
      <c r="I112">
        <f t="shared" si="12"/>
        <v>0.24385026737967919</v>
      </c>
      <c r="J112">
        <f t="shared" si="9"/>
        <v>1.0640439158279964</v>
      </c>
      <c r="K112">
        <f t="shared" si="10"/>
        <v>10.201754385964907</v>
      </c>
      <c r="L112">
        <f t="shared" si="7"/>
        <v>2.4535879665305731</v>
      </c>
      <c r="M112">
        <f t="shared" si="11"/>
        <v>6.2076664342125921E-2</v>
      </c>
      <c r="N112">
        <f t="shared" si="13"/>
        <v>0.21821162322997745</v>
      </c>
    </row>
    <row r="113" spans="1:14">
      <c r="A113" s="1">
        <v>37410</v>
      </c>
      <c r="B113">
        <v>24.3</v>
      </c>
      <c r="C113">
        <v>25.3</v>
      </c>
      <c r="D113">
        <v>22.44</v>
      </c>
      <c r="E113">
        <v>24.85</v>
      </c>
      <c r="F113">
        <v>9265500</v>
      </c>
      <c r="G113">
        <v>11.9</v>
      </c>
      <c r="H113">
        <f t="shared" si="8"/>
        <v>2.3215821152192673E-2</v>
      </c>
      <c r="I113">
        <f t="shared" si="12"/>
        <v>8.0835603996366912E-2</v>
      </c>
      <c r="J113">
        <f t="shared" si="9"/>
        <v>1.0232158211521927</v>
      </c>
      <c r="K113">
        <f t="shared" si="10"/>
        <v>10.438596491228067</v>
      </c>
      <c r="L113">
        <f t="shared" si="7"/>
        <v>2.4765384001174837</v>
      </c>
      <c r="M113">
        <f t="shared" si="11"/>
        <v>2.295043358691071E-2</v>
      </c>
      <c r="N113">
        <f t="shared" si="13"/>
        <v>7.7734449382895074E-2</v>
      </c>
    </row>
    <row r="114" spans="1:14">
      <c r="A114" s="1">
        <v>37438</v>
      </c>
      <c r="B114">
        <v>24.42</v>
      </c>
      <c r="C114">
        <v>24.96</v>
      </c>
      <c r="D114">
        <v>18.440000000000001</v>
      </c>
      <c r="E114">
        <v>19.63</v>
      </c>
      <c r="F114">
        <v>11228600</v>
      </c>
      <c r="G114">
        <v>9.4</v>
      </c>
      <c r="H114">
        <f t="shared" si="8"/>
        <v>-0.21008403361344541</v>
      </c>
      <c r="I114">
        <f t="shared" si="12"/>
        <v>8.7962962962963021E-2</v>
      </c>
      <c r="J114">
        <f t="shared" si="9"/>
        <v>0.78991596638655459</v>
      </c>
      <c r="K114">
        <f t="shared" si="10"/>
        <v>8.2456140350877156</v>
      </c>
      <c r="L114">
        <f t="shared" si="7"/>
        <v>2.2407096892759584</v>
      </c>
      <c r="M114">
        <f t="shared" si="11"/>
        <v>-0.23582871084152554</v>
      </c>
      <c r="N114">
        <f t="shared" si="13"/>
        <v>8.4307106459994008E-2</v>
      </c>
    </row>
    <row r="115" spans="1:14">
      <c r="A115" s="1">
        <v>37469</v>
      </c>
      <c r="B115">
        <v>19.52</v>
      </c>
      <c r="C115">
        <v>21.82</v>
      </c>
      <c r="D115">
        <v>18.47</v>
      </c>
      <c r="E115">
        <v>20.100000000000001</v>
      </c>
      <c r="F115">
        <v>7705600</v>
      </c>
      <c r="G115">
        <v>9.6199999999999992</v>
      </c>
      <c r="H115">
        <f t="shared" si="8"/>
        <v>2.3404255319148914E-2</v>
      </c>
      <c r="I115">
        <f t="shared" si="12"/>
        <v>0.19059405940594054</v>
      </c>
      <c r="J115">
        <f t="shared" si="9"/>
        <v>1.0234042553191489</v>
      </c>
      <c r="K115">
        <f t="shared" si="10"/>
        <v>8.4385964912280667</v>
      </c>
      <c r="L115">
        <f t="shared" si="7"/>
        <v>2.2638442646776151</v>
      </c>
      <c r="M115">
        <f t="shared" si="11"/>
        <v>2.3134575401656889E-2</v>
      </c>
      <c r="N115">
        <f t="shared" si="13"/>
        <v>0.17445239214461106</v>
      </c>
    </row>
    <row r="116" spans="1:14">
      <c r="A116" s="1">
        <v>37502</v>
      </c>
      <c r="B116">
        <v>19.989999999999998</v>
      </c>
      <c r="C116">
        <v>21.57</v>
      </c>
      <c r="D116">
        <v>19.600000000000001</v>
      </c>
      <c r="E116">
        <v>20.66</v>
      </c>
      <c r="F116">
        <v>7485100</v>
      </c>
      <c r="G116">
        <v>9.89</v>
      </c>
      <c r="H116">
        <f t="shared" si="8"/>
        <v>2.8066528066528207E-2</v>
      </c>
      <c r="I116">
        <f t="shared" si="12"/>
        <v>0.38321678321678321</v>
      </c>
      <c r="J116">
        <f t="shared" si="9"/>
        <v>1.0280665280665282</v>
      </c>
      <c r="K116">
        <f t="shared" si="10"/>
        <v>8.675438596491226</v>
      </c>
      <c r="L116">
        <f t="shared" si="7"/>
        <v>2.2915241456346207</v>
      </c>
      <c r="M116">
        <f t="shared" si="11"/>
        <v>2.767988095700576E-2</v>
      </c>
      <c r="N116">
        <f t="shared" si="13"/>
        <v>0.32441178892870443</v>
      </c>
    </row>
    <row r="117" spans="1:14">
      <c r="A117" s="1">
        <v>37530</v>
      </c>
      <c r="B117">
        <v>20.66</v>
      </c>
      <c r="C117">
        <v>24.1</v>
      </c>
      <c r="D117">
        <v>20.66</v>
      </c>
      <c r="E117">
        <v>23.84</v>
      </c>
      <c r="F117">
        <v>9692200</v>
      </c>
      <c r="G117">
        <v>11.42</v>
      </c>
      <c r="H117">
        <f t="shared" si="8"/>
        <v>0.15470171890798778</v>
      </c>
      <c r="I117">
        <f t="shared" si="12"/>
        <v>0.39268292682926842</v>
      </c>
      <c r="J117">
        <f t="shared" si="9"/>
        <v>1.1547017189079878</v>
      </c>
      <c r="K117">
        <f t="shared" si="10"/>
        <v>10.01754385964912</v>
      </c>
      <c r="L117">
        <f t="shared" si="7"/>
        <v>2.4353662042278641</v>
      </c>
      <c r="M117">
        <f t="shared" si="11"/>
        <v>0.14384205859324334</v>
      </c>
      <c r="N117">
        <f t="shared" si="13"/>
        <v>0.33123204995765682</v>
      </c>
    </row>
    <row r="118" spans="1:14">
      <c r="A118" s="1">
        <v>37561</v>
      </c>
      <c r="B118">
        <v>24.05</v>
      </c>
      <c r="C118">
        <v>24.16</v>
      </c>
      <c r="D118">
        <v>20.85</v>
      </c>
      <c r="E118">
        <v>21.74</v>
      </c>
      <c r="F118">
        <v>7750700</v>
      </c>
      <c r="G118">
        <v>10.41</v>
      </c>
      <c r="H118">
        <f t="shared" si="8"/>
        <v>-8.8441330998248691E-2</v>
      </c>
      <c r="I118">
        <f t="shared" si="12"/>
        <v>0.22614840989399299</v>
      </c>
      <c r="J118">
        <f t="shared" si="9"/>
        <v>0.91155866900175131</v>
      </c>
      <c r="K118">
        <f t="shared" si="10"/>
        <v>9.1315789473684177</v>
      </c>
      <c r="L118">
        <f t="shared" si="7"/>
        <v>2.3427668826268775</v>
      </c>
      <c r="M118">
        <f t="shared" si="11"/>
        <v>-9.2599321600986648E-2</v>
      </c>
      <c r="N118">
        <f t="shared" si="13"/>
        <v>0.20387788230362161</v>
      </c>
    </row>
    <row r="119" spans="1:14">
      <c r="A119" s="1">
        <v>37592</v>
      </c>
      <c r="B119">
        <v>22</v>
      </c>
      <c r="C119">
        <v>22.09</v>
      </c>
      <c r="D119">
        <v>20.18</v>
      </c>
      <c r="E119">
        <v>20.38</v>
      </c>
      <c r="F119">
        <v>6944100</v>
      </c>
      <c r="G119">
        <v>9.76</v>
      </c>
      <c r="H119">
        <f t="shared" si="8"/>
        <v>-6.243996157540832E-2</v>
      </c>
      <c r="I119">
        <f t="shared" si="12"/>
        <v>7.0175438596491224E-2</v>
      </c>
      <c r="J119">
        <f t="shared" si="9"/>
        <v>0.93756003842459168</v>
      </c>
      <c r="K119">
        <f t="shared" si="10"/>
        <v>8.5614035087719262</v>
      </c>
      <c r="L119">
        <f t="shared" si="7"/>
        <v>2.2782924004250011</v>
      </c>
      <c r="M119">
        <f t="shared" si="11"/>
        <v>-6.447448220187646E-2</v>
      </c>
      <c r="N119">
        <f t="shared" si="13"/>
        <v>6.7822596338761088E-2</v>
      </c>
    </row>
    <row r="120" spans="1:14">
      <c r="A120" s="1">
        <v>37623</v>
      </c>
      <c r="B120">
        <v>20.47</v>
      </c>
      <c r="C120">
        <v>23.3</v>
      </c>
      <c r="D120">
        <v>19.62</v>
      </c>
      <c r="E120">
        <v>22.72</v>
      </c>
      <c r="F120">
        <v>8963600</v>
      </c>
      <c r="G120">
        <v>10.88</v>
      </c>
      <c r="H120">
        <f t="shared" si="8"/>
        <v>0.11475409836065587</v>
      </c>
      <c r="I120">
        <f t="shared" si="12"/>
        <v>-4.393673110720564E-2</v>
      </c>
      <c r="J120">
        <f t="shared" si="9"/>
        <v>1.1147540983606559</v>
      </c>
      <c r="K120">
        <f t="shared" si="10"/>
        <v>9.5438596491228047</v>
      </c>
      <c r="L120">
        <f t="shared" si="7"/>
        <v>2.3869262414277967</v>
      </c>
      <c r="M120">
        <f t="shared" si="11"/>
        <v>0.10863384100279556</v>
      </c>
      <c r="N120">
        <f t="shared" si="13"/>
        <v>-4.4931187270388313E-2</v>
      </c>
    </row>
    <row r="121" spans="1:14">
      <c r="A121" s="1">
        <v>37655</v>
      </c>
      <c r="B121">
        <v>22.67</v>
      </c>
      <c r="C121">
        <v>23.52</v>
      </c>
      <c r="D121">
        <v>21.6</v>
      </c>
      <c r="E121">
        <v>23.45</v>
      </c>
      <c r="F121">
        <v>8353500</v>
      </c>
      <c r="G121">
        <v>11.23</v>
      </c>
      <c r="H121">
        <f t="shared" si="8"/>
        <v>3.2169117647058876E-2</v>
      </c>
      <c r="I121">
        <f t="shared" si="12"/>
        <v>1.9056261343012748E-2</v>
      </c>
      <c r="J121">
        <f t="shared" si="9"/>
        <v>1.0321691176470589</v>
      </c>
      <c r="K121">
        <f t="shared" si="10"/>
        <v>9.8508771929824537</v>
      </c>
      <c r="L121">
        <f t="shared" si="7"/>
        <v>2.418588768750352</v>
      </c>
      <c r="M121">
        <f t="shared" si="11"/>
        <v>3.1662527322555298E-2</v>
      </c>
      <c r="N121">
        <f t="shared" si="13"/>
        <v>1.8876965025583427E-2</v>
      </c>
    </row>
    <row r="122" spans="1:14">
      <c r="A122" s="1">
        <v>37683</v>
      </c>
      <c r="B122">
        <v>23.62</v>
      </c>
      <c r="C122">
        <v>26.52</v>
      </c>
      <c r="D122">
        <v>22.2</v>
      </c>
      <c r="E122">
        <v>25.76</v>
      </c>
      <c r="F122">
        <v>9391900</v>
      </c>
      <c r="G122">
        <v>12.33</v>
      </c>
      <c r="H122">
        <f t="shared" si="8"/>
        <v>9.7951914514692762E-2</v>
      </c>
      <c r="I122">
        <f t="shared" si="12"/>
        <v>0.11281588447653434</v>
      </c>
      <c r="J122">
        <f t="shared" si="9"/>
        <v>1.0979519145146928</v>
      </c>
      <c r="K122">
        <f t="shared" si="10"/>
        <v>10.815789473684207</v>
      </c>
      <c r="L122">
        <f t="shared" si="7"/>
        <v>2.5120353171762528</v>
      </c>
      <c r="M122">
        <f t="shared" si="11"/>
        <v>9.3446548425901096E-2</v>
      </c>
      <c r="N122">
        <f t="shared" si="13"/>
        <v>0.10689363585711523</v>
      </c>
    </row>
    <row r="123" spans="1:14">
      <c r="A123" s="1">
        <v>37712</v>
      </c>
      <c r="B123">
        <v>25.81</v>
      </c>
      <c r="C123">
        <v>26.87</v>
      </c>
      <c r="D123">
        <v>23.35</v>
      </c>
      <c r="E123">
        <v>23.51</v>
      </c>
      <c r="F123">
        <v>10588300</v>
      </c>
      <c r="G123">
        <v>11.26</v>
      </c>
      <c r="H123">
        <f t="shared" si="8"/>
        <v>-8.6780210867802077E-2</v>
      </c>
      <c r="I123">
        <f t="shared" si="12"/>
        <v>3.019213174748403E-2</v>
      </c>
      <c r="J123">
        <f t="shared" si="9"/>
        <v>0.91321978913219792</v>
      </c>
      <c r="K123">
        <f t="shared" si="10"/>
        <v>9.8771929824561369</v>
      </c>
      <c r="L123">
        <f t="shared" si="7"/>
        <v>2.4212566227115442</v>
      </c>
      <c r="M123">
        <f t="shared" si="11"/>
        <v>-9.077869446470857E-2</v>
      </c>
      <c r="N123">
        <f t="shared" si="13"/>
        <v>2.9745320523097172E-2</v>
      </c>
    </row>
    <row r="124" spans="1:14">
      <c r="A124" s="1">
        <v>37742</v>
      </c>
      <c r="B124">
        <v>23.42</v>
      </c>
      <c r="C124">
        <v>24.83</v>
      </c>
      <c r="D124">
        <v>22.8</v>
      </c>
      <c r="E124">
        <v>24.67</v>
      </c>
      <c r="F124">
        <v>9829400</v>
      </c>
      <c r="G124">
        <v>11.81</v>
      </c>
      <c r="H124">
        <f t="shared" si="8"/>
        <v>4.8845470692717718E-2</v>
      </c>
      <c r="I124">
        <f t="shared" si="12"/>
        <v>1.5477214101461634E-2</v>
      </c>
      <c r="J124">
        <f t="shared" si="9"/>
        <v>1.0488454706927177</v>
      </c>
      <c r="K124">
        <f t="shared" si="10"/>
        <v>10.359649122807015</v>
      </c>
      <c r="L124">
        <f t="shared" si="7"/>
        <v>2.4689466302092709</v>
      </c>
      <c r="M124">
        <f t="shared" si="11"/>
        <v>4.7690007497726741E-2</v>
      </c>
      <c r="N124">
        <f t="shared" si="13"/>
        <v>1.5358663678697778E-2</v>
      </c>
    </row>
    <row r="125" spans="1:14">
      <c r="A125" s="1">
        <v>37774</v>
      </c>
      <c r="B125">
        <v>24.56</v>
      </c>
      <c r="C125">
        <v>25.46</v>
      </c>
      <c r="D125">
        <v>23.75</v>
      </c>
      <c r="E125">
        <v>24.55</v>
      </c>
      <c r="F125">
        <v>7069500</v>
      </c>
      <c r="G125">
        <v>11.76</v>
      </c>
      <c r="H125">
        <f t="shared" si="8"/>
        <v>-4.2337002540220325E-3</v>
      </c>
      <c r="I125">
        <f t="shared" si="12"/>
        <v>-1.176470588235301E-2</v>
      </c>
      <c r="J125">
        <f t="shared" si="9"/>
        <v>0.99576629974597797</v>
      </c>
      <c r="K125">
        <f t="shared" si="10"/>
        <v>10.315789473684209</v>
      </c>
      <c r="L125">
        <f t="shared" si="7"/>
        <v>2.4647039424704809</v>
      </c>
      <c r="M125">
        <f t="shared" si="11"/>
        <v>-4.2426877387900927E-3</v>
      </c>
      <c r="N125">
        <f t="shared" si="13"/>
        <v>-1.1834457647002909E-2</v>
      </c>
    </row>
    <row r="126" spans="1:14">
      <c r="A126" s="1">
        <v>37803</v>
      </c>
      <c r="B126">
        <v>24.95</v>
      </c>
      <c r="C126">
        <v>27.77</v>
      </c>
      <c r="D126">
        <v>24.78</v>
      </c>
      <c r="E126">
        <v>27.33</v>
      </c>
      <c r="F126">
        <v>8161600</v>
      </c>
      <c r="G126">
        <v>13.09</v>
      </c>
      <c r="H126">
        <f t="shared" si="8"/>
        <v>0.11309523809523814</v>
      </c>
      <c r="I126">
        <f t="shared" si="12"/>
        <v>0.39255319148936163</v>
      </c>
      <c r="J126">
        <f t="shared" si="9"/>
        <v>1.1130952380952381</v>
      </c>
      <c r="K126">
        <f t="shared" si="10"/>
        <v>11.482456140350875</v>
      </c>
      <c r="L126">
        <f t="shared" si="7"/>
        <v>2.5718485799218085</v>
      </c>
      <c r="M126">
        <f t="shared" si="11"/>
        <v>0.10714463745132774</v>
      </c>
      <c r="N126">
        <f t="shared" si="13"/>
        <v>0.33113889064585028</v>
      </c>
    </row>
    <row r="127" spans="1:14">
      <c r="A127" s="1">
        <v>37834</v>
      </c>
      <c r="B127">
        <v>27.4</v>
      </c>
      <c r="C127">
        <v>28.53</v>
      </c>
      <c r="D127">
        <v>26</v>
      </c>
      <c r="E127">
        <v>28.39</v>
      </c>
      <c r="F127">
        <v>5088200</v>
      </c>
      <c r="G127">
        <v>13.59</v>
      </c>
      <c r="H127">
        <f t="shared" si="8"/>
        <v>3.8197097020626458E-2</v>
      </c>
      <c r="I127">
        <f t="shared" si="12"/>
        <v>0.41268191268191279</v>
      </c>
      <c r="J127">
        <f t="shared" si="9"/>
        <v>1.0381970970206265</v>
      </c>
      <c r="K127">
        <f t="shared" si="10"/>
        <v>11.921052631578945</v>
      </c>
      <c r="L127">
        <f t="shared" si="7"/>
        <v>2.6093342281630525</v>
      </c>
      <c r="M127">
        <f t="shared" si="11"/>
        <v>3.7485648241243806E-2</v>
      </c>
      <c r="N127">
        <f t="shared" si="13"/>
        <v>0.34548996348543731</v>
      </c>
    </row>
    <row r="128" spans="1:14">
      <c r="A128" s="1">
        <v>37866</v>
      </c>
      <c r="B128">
        <v>28.09</v>
      </c>
      <c r="C128">
        <v>30.95</v>
      </c>
      <c r="D128">
        <v>28.06</v>
      </c>
      <c r="E128">
        <v>28.8</v>
      </c>
      <c r="F128">
        <v>7880600</v>
      </c>
      <c r="G128">
        <v>13.79</v>
      </c>
      <c r="H128">
        <f t="shared" si="8"/>
        <v>1.471670345842524E-2</v>
      </c>
      <c r="I128">
        <f t="shared" si="12"/>
        <v>0.39433771486349833</v>
      </c>
      <c r="J128">
        <f t="shared" si="9"/>
        <v>1.0147167034584252</v>
      </c>
      <c r="K128">
        <f t="shared" si="10"/>
        <v>12.096491228070173</v>
      </c>
      <c r="L128">
        <f t="shared" si="7"/>
        <v>2.6239436918052106</v>
      </c>
      <c r="M128">
        <f t="shared" si="11"/>
        <v>1.4609463642158028E-2</v>
      </c>
      <c r="N128">
        <f t="shared" si="13"/>
        <v>0.33241954617058961</v>
      </c>
    </row>
    <row r="129" spans="1:14">
      <c r="A129" s="1">
        <v>37895</v>
      </c>
      <c r="B129">
        <v>29.04</v>
      </c>
      <c r="C129">
        <v>32</v>
      </c>
      <c r="D129">
        <v>28.8</v>
      </c>
      <c r="E129">
        <v>31.6</v>
      </c>
      <c r="F129">
        <v>5073600</v>
      </c>
      <c r="G129">
        <v>15.13</v>
      </c>
      <c r="H129">
        <f t="shared" si="8"/>
        <v>9.7171863669325731E-2</v>
      </c>
      <c r="I129">
        <f t="shared" si="12"/>
        <v>0.32486865148861654</v>
      </c>
      <c r="J129">
        <f t="shared" si="9"/>
        <v>1.0971718636693257</v>
      </c>
      <c r="K129">
        <f t="shared" si="10"/>
        <v>13.271929824561402</v>
      </c>
      <c r="L129">
        <f t="shared" si="7"/>
        <v>2.7166795278002644</v>
      </c>
      <c r="M129">
        <f t="shared" si="11"/>
        <v>9.2735835995054222E-2</v>
      </c>
      <c r="N129">
        <f t="shared" si="13"/>
        <v>0.28131332357240046</v>
      </c>
    </row>
    <row r="130" spans="1:14">
      <c r="A130" s="1">
        <v>37928</v>
      </c>
      <c r="B130">
        <v>31.36</v>
      </c>
      <c r="C130">
        <v>33.049999999999997</v>
      </c>
      <c r="D130">
        <v>30</v>
      </c>
      <c r="E130">
        <v>32.17</v>
      </c>
      <c r="F130">
        <v>5819000</v>
      </c>
      <c r="G130">
        <v>15.4</v>
      </c>
      <c r="H130">
        <f t="shared" si="8"/>
        <v>1.7845340383344288E-2</v>
      </c>
      <c r="I130">
        <f t="shared" si="12"/>
        <v>0.479346781940442</v>
      </c>
      <c r="J130">
        <f t="shared" si="9"/>
        <v>1.0178453403833443</v>
      </c>
      <c r="K130">
        <f t="shared" si="10"/>
        <v>13.50877192982456</v>
      </c>
      <c r="L130">
        <f t="shared" si="7"/>
        <v>2.7343675094195836</v>
      </c>
      <c r="M130">
        <f t="shared" si="11"/>
        <v>1.7687981619318865E-2</v>
      </c>
      <c r="N130">
        <f t="shared" si="13"/>
        <v>0.39160062679270602</v>
      </c>
    </row>
    <row r="131" spans="1:14">
      <c r="A131" s="1">
        <v>37956</v>
      </c>
      <c r="B131">
        <v>32.08</v>
      </c>
      <c r="C131">
        <v>33.43</v>
      </c>
      <c r="D131">
        <v>31.42</v>
      </c>
      <c r="E131">
        <v>33.159999999999997</v>
      </c>
      <c r="F131">
        <v>4838700</v>
      </c>
      <c r="G131">
        <v>15.88</v>
      </c>
      <c r="H131">
        <f t="shared" si="8"/>
        <v>3.1168831168831179E-2</v>
      </c>
      <c r="I131">
        <f t="shared" si="12"/>
        <v>0.62704918032786905</v>
      </c>
      <c r="J131">
        <f t="shared" si="9"/>
        <v>1.0311688311688312</v>
      </c>
      <c r="K131">
        <f t="shared" si="10"/>
        <v>13.929824561403507</v>
      </c>
      <c r="L131">
        <f t="shared" ref="L131:L182" si="14">LN(G131)</f>
        <v>2.7650604558189897</v>
      </c>
      <c r="M131">
        <f t="shared" si="11"/>
        <v>3.0692946399406198E-2</v>
      </c>
      <c r="N131">
        <f t="shared" si="13"/>
        <v>0.48676805539398865</v>
      </c>
    </row>
    <row r="132" spans="1:14">
      <c r="A132" s="1">
        <v>37988</v>
      </c>
      <c r="B132">
        <v>33.450000000000003</v>
      </c>
      <c r="C132">
        <v>36.81</v>
      </c>
      <c r="D132">
        <v>32.9</v>
      </c>
      <c r="E132">
        <v>36.61</v>
      </c>
      <c r="F132">
        <v>7217800</v>
      </c>
      <c r="G132">
        <v>17.53</v>
      </c>
      <c r="H132">
        <f t="shared" ref="H132:H182" si="15">G132/G131 -1</f>
        <v>0.10390428211586911</v>
      </c>
      <c r="I132">
        <f t="shared" si="12"/>
        <v>0.61121323529411753</v>
      </c>
      <c r="J132">
        <f t="shared" ref="J132:J182" si="16">G132/G131</f>
        <v>1.1039042821158691</v>
      </c>
      <c r="K132">
        <f t="shared" ref="K132:K182" si="17">K131*J132</f>
        <v>15.377192982456139</v>
      </c>
      <c r="L132">
        <f t="shared" si="14"/>
        <v>2.8639136989331431</v>
      </c>
      <c r="M132">
        <f t="shared" ref="M132:M182" si="18">LN(J132)</f>
        <v>9.8853243114153541E-2</v>
      </c>
      <c r="N132">
        <f t="shared" si="13"/>
        <v>0.47698745750534649</v>
      </c>
    </row>
    <row r="133" spans="1:14">
      <c r="A133" s="1">
        <v>38019</v>
      </c>
      <c r="B133">
        <v>36.82</v>
      </c>
      <c r="C133">
        <v>39.68</v>
      </c>
      <c r="D133">
        <v>36</v>
      </c>
      <c r="E133">
        <v>37.4</v>
      </c>
      <c r="F133">
        <v>7621800</v>
      </c>
      <c r="G133">
        <v>17.91</v>
      </c>
      <c r="H133">
        <f t="shared" si="15"/>
        <v>2.1677124928693559E-2</v>
      </c>
      <c r="I133">
        <f t="shared" si="12"/>
        <v>0.59483526268922526</v>
      </c>
      <c r="J133">
        <f t="shared" si="16"/>
        <v>1.0216771249286936</v>
      </c>
      <c r="K133">
        <f t="shared" si="17"/>
        <v>15.710526315789471</v>
      </c>
      <c r="L133">
        <f t="shared" si="14"/>
        <v>2.8853592160726205</v>
      </c>
      <c r="M133">
        <f t="shared" si="18"/>
        <v>2.1445517139477174E-2</v>
      </c>
      <c r="N133">
        <f t="shared" si="13"/>
        <v>0.46677044732226858</v>
      </c>
    </row>
    <row r="134" spans="1:14">
      <c r="A134" s="1">
        <v>38047</v>
      </c>
      <c r="B134">
        <v>37.89</v>
      </c>
      <c r="C134">
        <v>38.74</v>
      </c>
      <c r="D134">
        <v>36.51</v>
      </c>
      <c r="E134">
        <v>37.869999999999997</v>
      </c>
      <c r="F134">
        <v>6473300</v>
      </c>
      <c r="G134">
        <v>18.13</v>
      </c>
      <c r="H134">
        <f t="shared" si="15"/>
        <v>1.2283640424343822E-2</v>
      </c>
      <c r="I134">
        <f t="shared" si="12"/>
        <v>0.47039740470397406</v>
      </c>
      <c r="J134">
        <f t="shared" si="16"/>
        <v>1.0122836404243438</v>
      </c>
      <c r="K134">
        <f t="shared" si="17"/>
        <v>15.90350877192982</v>
      </c>
      <c r="L134">
        <f t="shared" si="14"/>
        <v>2.8975680247667595</v>
      </c>
      <c r="M134">
        <f t="shared" si="18"/>
        <v>1.2208808694139159E-2</v>
      </c>
      <c r="N134">
        <f t="shared" si="13"/>
        <v>0.38553270759050678</v>
      </c>
    </row>
    <row r="135" spans="1:14">
      <c r="A135" s="1">
        <v>38078</v>
      </c>
      <c r="B135">
        <v>38.14</v>
      </c>
      <c r="C135">
        <v>39.909999999999997</v>
      </c>
      <c r="D135">
        <v>36.74</v>
      </c>
      <c r="E135">
        <v>38.92</v>
      </c>
      <c r="F135">
        <v>5974400</v>
      </c>
      <c r="G135">
        <v>18.64</v>
      </c>
      <c r="H135">
        <f t="shared" si="15"/>
        <v>2.8130170987313852E-2</v>
      </c>
      <c r="I135">
        <f t="shared" si="12"/>
        <v>0.65541740674955595</v>
      </c>
      <c r="J135">
        <f t="shared" si="16"/>
        <v>1.0281301709873139</v>
      </c>
      <c r="K135">
        <f t="shared" si="17"/>
        <v>16.350877192982452</v>
      </c>
      <c r="L135">
        <f t="shared" si="14"/>
        <v>2.925309809257445</v>
      </c>
      <c r="M135">
        <f t="shared" si="18"/>
        <v>2.7741784490685446E-2</v>
      </c>
      <c r="N135">
        <f t="shared" si="13"/>
        <v>0.50405318654590081</v>
      </c>
    </row>
    <row r="136" spans="1:14">
      <c r="A136" s="1">
        <v>38110</v>
      </c>
      <c r="B136">
        <v>38.82</v>
      </c>
      <c r="C136">
        <v>41.2</v>
      </c>
      <c r="D136">
        <v>37.03</v>
      </c>
      <c r="E136">
        <v>40.6</v>
      </c>
      <c r="F136">
        <v>6205400</v>
      </c>
      <c r="G136">
        <v>19.440000000000001</v>
      </c>
      <c r="H136">
        <f t="shared" si="15"/>
        <v>4.2918454935622297E-2</v>
      </c>
      <c r="I136">
        <f t="shared" si="12"/>
        <v>0.64606265876375946</v>
      </c>
      <c r="J136">
        <f t="shared" si="16"/>
        <v>1.0429184549356223</v>
      </c>
      <c r="K136">
        <f t="shared" si="17"/>
        <v>17.052631578947363</v>
      </c>
      <c r="L136">
        <f t="shared" si="14"/>
        <v>2.9673327990322931</v>
      </c>
      <c r="M136">
        <f t="shared" si="18"/>
        <v>4.202298977484787E-2</v>
      </c>
      <c r="N136">
        <f t="shared" si="13"/>
        <v>0.49838616882302206</v>
      </c>
    </row>
    <row r="137" spans="1:14">
      <c r="A137" s="1">
        <v>38139</v>
      </c>
      <c r="B137">
        <v>40.700000000000003</v>
      </c>
      <c r="C137">
        <v>44.4</v>
      </c>
      <c r="D137">
        <v>40.619999999999997</v>
      </c>
      <c r="E137">
        <v>43.49</v>
      </c>
      <c r="F137">
        <v>6077200</v>
      </c>
      <c r="G137">
        <v>20.82</v>
      </c>
      <c r="H137">
        <f t="shared" si="15"/>
        <v>7.0987654320987525E-2</v>
      </c>
      <c r="I137">
        <f t="shared" si="12"/>
        <v>0.77040816326530615</v>
      </c>
      <c r="J137">
        <f t="shared" si="16"/>
        <v>1.0709876543209875</v>
      </c>
      <c r="K137">
        <f t="shared" si="17"/>
        <v>18.263157894736835</v>
      </c>
      <c r="L137">
        <f t="shared" si="14"/>
        <v>3.0359140631868229</v>
      </c>
      <c r="M137">
        <f t="shared" si="18"/>
        <v>6.8581264154529684E-2</v>
      </c>
      <c r="N137">
        <f t="shared" si="13"/>
        <v>0.57121012071634203</v>
      </c>
    </row>
    <row r="138" spans="1:14">
      <c r="A138" s="1">
        <v>38169</v>
      </c>
      <c r="B138">
        <v>44.65</v>
      </c>
      <c r="C138">
        <v>48.4</v>
      </c>
      <c r="D138">
        <v>44.02</v>
      </c>
      <c r="E138">
        <v>46.99</v>
      </c>
      <c r="F138">
        <v>7604900</v>
      </c>
      <c r="G138">
        <v>22.5</v>
      </c>
      <c r="H138">
        <f t="shared" si="15"/>
        <v>8.0691642651296913E-2</v>
      </c>
      <c r="I138">
        <f t="shared" si="12"/>
        <v>0.71886936592818951</v>
      </c>
      <c r="J138">
        <f t="shared" si="16"/>
        <v>1.0806916426512969</v>
      </c>
      <c r="K138">
        <f t="shared" si="17"/>
        <v>19.73684210526315</v>
      </c>
      <c r="L138">
        <f t="shared" si="14"/>
        <v>3.1135153092103742</v>
      </c>
      <c r="M138">
        <f t="shared" si="18"/>
        <v>7.7601246023551701E-2</v>
      </c>
      <c r="N138">
        <f t="shared" si="13"/>
        <v>0.54166672928856596</v>
      </c>
    </row>
    <row r="139" spans="1:14">
      <c r="A139" s="1">
        <v>38201</v>
      </c>
      <c r="B139">
        <v>46.87</v>
      </c>
      <c r="C139">
        <v>47.13</v>
      </c>
      <c r="D139">
        <v>42.05</v>
      </c>
      <c r="E139">
        <v>43.24</v>
      </c>
      <c r="F139">
        <v>7669800</v>
      </c>
      <c r="G139">
        <v>20.71</v>
      </c>
      <c r="H139">
        <f t="shared" si="15"/>
        <v>-7.9555555555555491E-2</v>
      </c>
      <c r="I139">
        <f t="shared" si="12"/>
        <v>0.52391464311994129</v>
      </c>
      <c r="J139">
        <f t="shared" si="16"/>
        <v>0.92044444444444451</v>
      </c>
      <c r="K139">
        <f t="shared" si="17"/>
        <v>18.166666666666661</v>
      </c>
      <c r="L139">
        <f t="shared" si="14"/>
        <v>3.0306166754074928</v>
      </c>
      <c r="M139">
        <f t="shared" si="18"/>
        <v>-8.289863380288158E-2</v>
      </c>
      <c r="N139">
        <f t="shared" si="13"/>
        <v>0.42128244724444053</v>
      </c>
    </row>
    <row r="140" spans="1:14">
      <c r="A140" s="1">
        <v>38231</v>
      </c>
      <c r="B140">
        <v>42.99</v>
      </c>
      <c r="C140">
        <v>46.29</v>
      </c>
      <c r="D140">
        <v>42.79</v>
      </c>
      <c r="E140">
        <v>45.46</v>
      </c>
      <c r="F140">
        <v>5226800</v>
      </c>
      <c r="G140">
        <v>21.77</v>
      </c>
      <c r="H140">
        <f t="shared" si="15"/>
        <v>5.1183003380009584E-2</v>
      </c>
      <c r="I140">
        <f t="shared" si="12"/>
        <v>0.57868020304568524</v>
      </c>
      <c r="J140">
        <f t="shared" si="16"/>
        <v>1.0511830033800096</v>
      </c>
      <c r="K140">
        <f t="shared" si="17"/>
        <v>19.096491228070168</v>
      </c>
      <c r="L140">
        <f t="shared" si="14"/>
        <v>3.080532875246456</v>
      </c>
      <c r="M140">
        <f t="shared" si="18"/>
        <v>4.9916199838963213E-2</v>
      </c>
      <c r="N140">
        <f t="shared" si="13"/>
        <v>0.45658918344124561</v>
      </c>
    </row>
    <row r="141" spans="1:14">
      <c r="A141" s="1">
        <v>38261</v>
      </c>
      <c r="B141">
        <v>45.97</v>
      </c>
      <c r="C141">
        <v>53.25</v>
      </c>
      <c r="D141">
        <v>45.29</v>
      </c>
      <c r="E141">
        <v>52.88</v>
      </c>
      <c r="F141">
        <v>7314000</v>
      </c>
      <c r="G141">
        <v>25.32</v>
      </c>
      <c r="H141">
        <f t="shared" si="15"/>
        <v>0.16306844281120814</v>
      </c>
      <c r="I141">
        <f t="shared" si="12"/>
        <v>0.67349636483807007</v>
      </c>
      <c r="J141">
        <f t="shared" si="16"/>
        <v>1.1630684428112081</v>
      </c>
      <c r="K141">
        <f t="shared" si="17"/>
        <v>22.210526315789465</v>
      </c>
      <c r="L141">
        <f t="shared" si="14"/>
        <v>3.2315945972759756</v>
      </c>
      <c r="M141">
        <f t="shared" si="18"/>
        <v>0.15106172202951942</v>
      </c>
      <c r="N141">
        <f t="shared" si="13"/>
        <v>0.51491506947571086</v>
      </c>
    </row>
    <row r="142" spans="1:14">
      <c r="A142" s="1">
        <v>38292</v>
      </c>
      <c r="B142">
        <v>52.92</v>
      </c>
      <c r="C142">
        <v>57</v>
      </c>
      <c r="D142">
        <v>52.6</v>
      </c>
      <c r="E142">
        <v>56.26</v>
      </c>
      <c r="F142">
        <v>6063200</v>
      </c>
      <c r="G142">
        <v>26.94</v>
      </c>
      <c r="H142">
        <f t="shared" si="15"/>
        <v>6.3981042654028375E-2</v>
      </c>
      <c r="I142">
        <f t="shared" si="12"/>
        <v>0.74935064935064943</v>
      </c>
      <c r="J142">
        <f t="shared" si="16"/>
        <v>1.0639810426540284</v>
      </c>
      <c r="K142">
        <f t="shared" si="17"/>
        <v>23.631578947368411</v>
      </c>
      <c r="L142">
        <f t="shared" si="14"/>
        <v>3.2936121709822181</v>
      </c>
      <c r="M142">
        <f t="shared" si="18"/>
        <v>6.2017573706242432E-2</v>
      </c>
      <c r="N142">
        <f t="shared" si="13"/>
        <v>0.55924466156263453</v>
      </c>
    </row>
    <row r="143" spans="1:14">
      <c r="A143" s="1">
        <v>38322</v>
      </c>
      <c r="B143">
        <v>56.33</v>
      </c>
      <c r="C143">
        <v>64.260000000000005</v>
      </c>
      <c r="D143">
        <v>56.29</v>
      </c>
      <c r="E143">
        <v>62.36</v>
      </c>
      <c r="F143">
        <v>6022800</v>
      </c>
      <c r="G143">
        <v>29.86</v>
      </c>
      <c r="H143">
        <f t="shared" si="15"/>
        <v>0.10838901262063838</v>
      </c>
      <c r="I143">
        <f t="shared" ref="I143:I182" si="19">G143/G131 -1</f>
        <v>0.88035264483627196</v>
      </c>
      <c r="J143">
        <f t="shared" si="16"/>
        <v>1.1083890126206384</v>
      </c>
      <c r="K143">
        <f t="shared" si="17"/>
        <v>26.192982456140339</v>
      </c>
      <c r="L143">
        <f t="shared" si="14"/>
        <v>3.3965197921110444</v>
      </c>
      <c r="M143">
        <f t="shared" si="18"/>
        <v>0.10290762112882633</v>
      </c>
      <c r="N143">
        <f t="shared" ref="N143:N182" si="20">LN(1+I143)</f>
        <v>0.63145933629205464</v>
      </c>
    </row>
    <row r="144" spans="1:14">
      <c r="A144" s="1">
        <v>38355</v>
      </c>
      <c r="B144">
        <v>63.29</v>
      </c>
      <c r="C144">
        <v>63.34</v>
      </c>
      <c r="D144">
        <v>52.1</v>
      </c>
      <c r="E144">
        <v>54</v>
      </c>
      <c r="F144">
        <v>12119800</v>
      </c>
      <c r="G144">
        <v>25.86</v>
      </c>
      <c r="H144">
        <f t="shared" si="15"/>
        <v>-0.13395847287340923</v>
      </c>
      <c r="I144">
        <f t="shared" si="19"/>
        <v>0.47518539646320579</v>
      </c>
      <c r="J144">
        <f t="shared" si="16"/>
        <v>0.86604152712659077</v>
      </c>
      <c r="K144">
        <f t="shared" si="17"/>
        <v>22.68421052631578</v>
      </c>
      <c r="L144">
        <f t="shared" si="14"/>
        <v>3.2526973733437115</v>
      </c>
      <c r="M144">
        <f t="shared" si="18"/>
        <v>-0.1438224187673329</v>
      </c>
      <c r="N144">
        <f t="shared" si="20"/>
        <v>0.38878367441056821</v>
      </c>
    </row>
    <row r="145" spans="1:14">
      <c r="A145" s="1">
        <v>38384</v>
      </c>
      <c r="B145">
        <v>54.16</v>
      </c>
      <c r="C145">
        <v>54.98</v>
      </c>
      <c r="D145">
        <v>49.14</v>
      </c>
      <c r="E145">
        <v>51.81</v>
      </c>
      <c r="F145">
        <v>8706700</v>
      </c>
      <c r="G145">
        <v>24.81</v>
      </c>
      <c r="H145">
        <f t="shared" si="15"/>
        <v>-4.0603248259860836E-2</v>
      </c>
      <c r="I145">
        <f t="shared" si="19"/>
        <v>0.38525963149078724</v>
      </c>
      <c r="J145">
        <f t="shared" si="16"/>
        <v>0.95939675174013916</v>
      </c>
      <c r="K145">
        <f t="shared" si="17"/>
        <v>21.763157894736832</v>
      </c>
      <c r="L145">
        <f t="shared" si="14"/>
        <v>3.2112467977037098</v>
      </c>
      <c r="M145">
        <f t="shared" si="18"/>
        <v>-4.1450575640001833E-2</v>
      </c>
      <c r="N145">
        <f t="shared" si="20"/>
        <v>0.32588758163108922</v>
      </c>
    </row>
    <row r="146" spans="1:14">
      <c r="A146" s="1">
        <v>38412</v>
      </c>
      <c r="B146">
        <v>51.89</v>
      </c>
      <c r="C146">
        <v>55.59</v>
      </c>
      <c r="D146">
        <v>50.72</v>
      </c>
      <c r="E146">
        <v>51.66</v>
      </c>
      <c r="F146">
        <v>6383600</v>
      </c>
      <c r="G146">
        <v>24.74</v>
      </c>
      <c r="H146">
        <f t="shared" si="15"/>
        <v>-2.8214429665457397E-3</v>
      </c>
      <c r="I146">
        <f t="shared" si="19"/>
        <v>0.36458907887479319</v>
      </c>
      <c r="J146">
        <f t="shared" si="16"/>
        <v>0.99717855703345426</v>
      </c>
      <c r="K146">
        <f t="shared" si="17"/>
        <v>21.701754385964904</v>
      </c>
      <c r="L146">
        <f t="shared" si="14"/>
        <v>3.208421366964342</v>
      </c>
      <c r="M146">
        <f t="shared" si="18"/>
        <v>-2.8254307393677891E-3</v>
      </c>
      <c r="N146">
        <f t="shared" si="20"/>
        <v>0.31085334219758221</v>
      </c>
    </row>
    <row r="147" spans="1:14">
      <c r="A147" s="1">
        <v>38443</v>
      </c>
      <c r="B147">
        <v>52.23</v>
      </c>
      <c r="C147">
        <v>52.38</v>
      </c>
      <c r="D147">
        <v>44.58</v>
      </c>
      <c r="E147">
        <v>49.52</v>
      </c>
      <c r="F147">
        <v>10609100</v>
      </c>
      <c r="G147">
        <v>23.71</v>
      </c>
      <c r="H147">
        <f t="shared" si="15"/>
        <v>-4.1632983023443759E-2</v>
      </c>
      <c r="I147">
        <f t="shared" si="19"/>
        <v>0.27199570815450635</v>
      </c>
      <c r="J147">
        <f t="shared" si="16"/>
        <v>0.95836701697655624</v>
      </c>
      <c r="K147">
        <f t="shared" si="17"/>
        <v>20.798245614035082</v>
      </c>
      <c r="L147">
        <f t="shared" si="14"/>
        <v>3.1658969000773141</v>
      </c>
      <c r="M147">
        <f t="shared" si="18"/>
        <v>-4.252446688702767E-2</v>
      </c>
      <c r="N147">
        <f t="shared" si="20"/>
        <v>0.24058709081986893</v>
      </c>
    </row>
    <row r="148" spans="1:14">
      <c r="A148" s="1">
        <v>38474</v>
      </c>
      <c r="B148">
        <v>49.9</v>
      </c>
      <c r="C148">
        <v>55.72</v>
      </c>
      <c r="D148">
        <v>49.2</v>
      </c>
      <c r="E148">
        <v>54.79</v>
      </c>
      <c r="F148">
        <v>6564900</v>
      </c>
      <c r="G148">
        <v>26.24</v>
      </c>
      <c r="H148">
        <f t="shared" si="15"/>
        <v>0.10670603121045952</v>
      </c>
      <c r="I148">
        <f t="shared" si="19"/>
        <v>0.34979423868312742</v>
      </c>
      <c r="J148">
        <f t="shared" si="16"/>
        <v>1.1067060312104595</v>
      </c>
      <c r="K148">
        <f t="shared" si="17"/>
        <v>23.017543859649113</v>
      </c>
      <c r="L148">
        <f t="shared" si="14"/>
        <v>3.2672849640758881</v>
      </c>
      <c r="M148">
        <f t="shared" si="18"/>
        <v>0.101388063998574</v>
      </c>
      <c r="N148">
        <f t="shared" si="20"/>
        <v>0.29995216504359518</v>
      </c>
    </row>
    <row r="149" spans="1:14">
      <c r="A149" s="1">
        <v>38504</v>
      </c>
      <c r="B149">
        <v>54.92</v>
      </c>
      <c r="C149">
        <v>56.9</v>
      </c>
      <c r="D149">
        <v>51.52</v>
      </c>
      <c r="E149">
        <v>51.66</v>
      </c>
      <c r="F149">
        <v>5501900</v>
      </c>
      <c r="G149">
        <v>24.74</v>
      </c>
      <c r="H149">
        <f t="shared" si="15"/>
        <v>-5.7164634146341431E-2</v>
      </c>
      <c r="I149">
        <f t="shared" si="19"/>
        <v>0.1882804995196925</v>
      </c>
      <c r="J149">
        <f t="shared" si="16"/>
        <v>0.94283536585365857</v>
      </c>
      <c r="K149">
        <f t="shared" si="17"/>
        <v>21.701754385964904</v>
      </c>
      <c r="L149">
        <f t="shared" si="14"/>
        <v>3.208421366964342</v>
      </c>
      <c r="M149">
        <f t="shared" si="18"/>
        <v>-5.8863597111546415E-2</v>
      </c>
      <c r="N149">
        <f t="shared" si="20"/>
        <v>0.17250730377751894</v>
      </c>
    </row>
    <row r="150" spans="1:14">
      <c r="A150" s="1">
        <v>38534</v>
      </c>
      <c r="B150">
        <v>51.73</v>
      </c>
      <c r="C150">
        <v>54.39</v>
      </c>
      <c r="D150">
        <v>49.28</v>
      </c>
      <c r="E150">
        <v>52.55</v>
      </c>
      <c r="F150">
        <v>7140300</v>
      </c>
      <c r="G150">
        <v>25.16</v>
      </c>
      <c r="H150">
        <f t="shared" si="15"/>
        <v>1.6976556184316927E-2</v>
      </c>
      <c r="I150">
        <f t="shared" si="19"/>
        <v>0.11822222222222223</v>
      </c>
      <c r="J150">
        <f t="shared" si="16"/>
        <v>1.0169765561843169</v>
      </c>
      <c r="K150">
        <f t="shared" si="17"/>
        <v>22.070175438596483</v>
      </c>
      <c r="L150">
        <f t="shared" si="14"/>
        <v>3.2252554318322399</v>
      </c>
      <c r="M150">
        <f t="shared" si="18"/>
        <v>1.6834064867897965E-2</v>
      </c>
      <c r="N150">
        <f t="shared" si="20"/>
        <v>0.11174012262186533</v>
      </c>
    </row>
    <row r="151" spans="1:14">
      <c r="A151" s="1">
        <v>38565</v>
      </c>
      <c r="B151">
        <v>52.55</v>
      </c>
      <c r="C151">
        <v>52.77</v>
      </c>
      <c r="D151">
        <v>48</v>
      </c>
      <c r="E151">
        <v>49.03</v>
      </c>
      <c r="F151">
        <v>5057900</v>
      </c>
      <c r="G151">
        <v>23.48</v>
      </c>
      <c r="H151">
        <f t="shared" si="15"/>
        <v>-6.6772655007949155E-2</v>
      </c>
      <c r="I151">
        <f t="shared" si="19"/>
        <v>0.13375181071945907</v>
      </c>
      <c r="J151">
        <f t="shared" si="16"/>
        <v>0.93322734499205084</v>
      </c>
      <c r="K151">
        <f t="shared" si="17"/>
        <v>20.596491228070168</v>
      </c>
      <c r="L151">
        <f t="shared" si="14"/>
        <v>3.1561489949598958</v>
      </c>
      <c r="M151">
        <f t="shared" si="18"/>
        <v>-6.9106436872344107E-2</v>
      </c>
      <c r="N151">
        <f t="shared" si="20"/>
        <v>0.12553231955240279</v>
      </c>
    </row>
    <row r="152" spans="1:14">
      <c r="A152" s="1">
        <v>38596</v>
      </c>
      <c r="B152">
        <v>49.8</v>
      </c>
      <c r="C152">
        <v>50.16</v>
      </c>
      <c r="D152">
        <v>46.01</v>
      </c>
      <c r="E152">
        <v>50.1</v>
      </c>
      <c r="F152">
        <v>6704000</v>
      </c>
      <c r="G152">
        <v>23.99</v>
      </c>
      <c r="H152">
        <f t="shared" si="15"/>
        <v>2.1720613287904422E-2</v>
      </c>
      <c r="I152">
        <f t="shared" si="19"/>
        <v>0.10197519522278364</v>
      </c>
      <c r="J152">
        <f t="shared" si="16"/>
        <v>1.0217206132879044</v>
      </c>
      <c r="K152">
        <f t="shared" si="17"/>
        <v>21.043859649122794</v>
      </c>
      <c r="L152">
        <f t="shared" si="14"/>
        <v>3.1776370768516031</v>
      </c>
      <c r="M152">
        <f t="shared" si="18"/>
        <v>2.1488081891707332E-2</v>
      </c>
      <c r="N152">
        <f t="shared" si="20"/>
        <v>9.7104201605147128E-2</v>
      </c>
    </row>
    <row r="153" spans="1:14">
      <c r="A153" s="1">
        <v>38628</v>
      </c>
      <c r="B153">
        <v>50.31</v>
      </c>
      <c r="C153">
        <v>55.25</v>
      </c>
      <c r="D153">
        <v>26.87</v>
      </c>
      <c r="E153">
        <v>28.28</v>
      </c>
      <c r="F153">
        <v>7031700</v>
      </c>
      <c r="G153">
        <v>27.08</v>
      </c>
      <c r="H153">
        <f t="shared" si="15"/>
        <v>0.12880366819508127</v>
      </c>
      <c r="I153">
        <f t="shared" si="19"/>
        <v>6.9510268562401167E-2</v>
      </c>
      <c r="J153">
        <f t="shared" si="16"/>
        <v>1.1288036681950813</v>
      </c>
      <c r="K153">
        <f t="shared" si="17"/>
        <v>23.754385964912267</v>
      </c>
      <c r="L153">
        <f t="shared" si="14"/>
        <v>3.298795448044074</v>
      </c>
      <c r="M153">
        <f t="shared" si="18"/>
        <v>0.12115837119247103</v>
      </c>
      <c r="N153">
        <f t="shared" si="20"/>
        <v>6.7200850768098716E-2</v>
      </c>
    </row>
    <row r="154" spans="1:14">
      <c r="A154" s="1">
        <v>38657</v>
      </c>
      <c r="B154">
        <v>28.3</v>
      </c>
      <c r="C154">
        <v>32</v>
      </c>
      <c r="D154">
        <v>28.07</v>
      </c>
      <c r="E154">
        <v>30.45</v>
      </c>
      <c r="F154">
        <v>5806500</v>
      </c>
      <c r="G154">
        <v>29.16</v>
      </c>
      <c r="H154">
        <f t="shared" si="15"/>
        <v>7.6809453471196498E-2</v>
      </c>
      <c r="I154">
        <f t="shared" si="19"/>
        <v>8.240534521158116E-2</v>
      </c>
      <c r="J154">
        <f t="shared" si="16"/>
        <v>1.0768094534711965</v>
      </c>
      <c r="K154">
        <f t="shared" si="17"/>
        <v>25.578947368421037</v>
      </c>
      <c r="L154">
        <f t="shared" si="14"/>
        <v>3.3727979071404572</v>
      </c>
      <c r="M154">
        <f t="shared" si="18"/>
        <v>7.40024590963832E-2</v>
      </c>
      <c r="N154">
        <f t="shared" si="20"/>
        <v>7.9185736158239345E-2</v>
      </c>
    </row>
    <row r="155" spans="1:14">
      <c r="A155" s="1">
        <v>38687</v>
      </c>
      <c r="B155">
        <v>30.34</v>
      </c>
      <c r="C155">
        <v>32.46</v>
      </c>
      <c r="D155">
        <v>29.94</v>
      </c>
      <c r="E155">
        <v>30.01</v>
      </c>
      <c r="F155">
        <v>4481200</v>
      </c>
      <c r="G155">
        <v>28.74</v>
      </c>
      <c r="H155">
        <f t="shared" si="15"/>
        <v>-1.440329218107006E-2</v>
      </c>
      <c r="I155">
        <f t="shared" si="19"/>
        <v>-3.7508372404554624E-2</v>
      </c>
      <c r="J155">
        <f t="shared" si="16"/>
        <v>0.98559670781892994</v>
      </c>
      <c r="K155">
        <f t="shared" si="17"/>
        <v>25.210526315789455</v>
      </c>
      <c r="L155">
        <f t="shared" si="14"/>
        <v>3.358289880650879</v>
      </c>
      <c r="M155">
        <f t="shared" si="18"/>
        <v>-1.4508026489578633E-2</v>
      </c>
      <c r="N155">
        <f t="shared" si="20"/>
        <v>-3.8229911460165494E-2</v>
      </c>
    </row>
    <row r="156" spans="1:14">
      <c r="A156" s="1">
        <v>38720</v>
      </c>
      <c r="B156">
        <v>30.57</v>
      </c>
      <c r="C156">
        <v>32.32</v>
      </c>
      <c r="D156">
        <v>29.9</v>
      </c>
      <c r="E156">
        <v>31.7</v>
      </c>
      <c r="F156">
        <v>4410800</v>
      </c>
      <c r="G156">
        <v>30.36</v>
      </c>
      <c r="H156">
        <f t="shared" si="15"/>
        <v>5.6367432150313146E-2</v>
      </c>
      <c r="I156">
        <f t="shared" si="19"/>
        <v>0.17401392111368907</v>
      </c>
      <c r="J156">
        <f t="shared" si="16"/>
        <v>1.0563674321503131</v>
      </c>
      <c r="K156">
        <f t="shared" si="17"/>
        <v>26.6315789473684</v>
      </c>
      <c r="L156">
        <f t="shared" si="14"/>
        <v>3.4131259525274293</v>
      </c>
      <c r="M156">
        <f t="shared" si="18"/>
        <v>5.4836071876550305E-2</v>
      </c>
      <c r="N156">
        <f t="shared" si="20"/>
        <v>0.16042857918371775</v>
      </c>
    </row>
    <row r="157" spans="1:14">
      <c r="A157" s="1">
        <v>38749</v>
      </c>
      <c r="B157">
        <v>31.28</v>
      </c>
      <c r="C157">
        <v>36.869999999999997</v>
      </c>
      <c r="D157">
        <v>31.14</v>
      </c>
      <c r="E157">
        <v>36.32</v>
      </c>
      <c r="F157">
        <v>6791500</v>
      </c>
      <c r="G157">
        <v>34.78</v>
      </c>
      <c r="H157">
        <f t="shared" si="15"/>
        <v>0.14558629776021093</v>
      </c>
      <c r="I157">
        <f t="shared" si="19"/>
        <v>0.40185409109230164</v>
      </c>
      <c r="J157">
        <f t="shared" si="16"/>
        <v>1.1455862977602109</v>
      </c>
      <c r="K157">
        <f t="shared" si="17"/>
        <v>30.50877192982454</v>
      </c>
      <c r="L157">
        <f t="shared" si="14"/>
        <v>3.5490425089261368</v>
      </c>
      <c r="M157">
        <f t="shared" si="18"/>
        <v>0.13591655639870789</v>
      </c>
      <c r="N157">
        <f t="shared" si="20"/>
        <v>0.33779571122242746</v>
      </c>
    </row>
    <row r="158" spans="1:14">
      <c r="A158" s="1">
        <v>38777</v>
      </c>
      <c r="B158">
        <v>36.33</v>
      </c>
      <c r="C158">
        <v>38.11</v>
      </c>
      <c r="D158">
        <v>34.729999999999997</v>
      </c>
      <c r="E158">
        <v>37.630000000000003</v>
      </c>
      <c r="F158">
        <v>5098500</v>
      </c>
      <c r="G158">
        <v>36.04</v>
      </c>
      <c r="H158">
        <f t="shared" si="15"/>
        <v>3.6227717078780808E-2</v>
      </c>
      <c r="I158">
        <f t="shared" si="19"/>
        <v>0.45675020210185946</v>
      </c>
      <c r="J158">
        <f t="shared" si="16"/>
        <v>1.0362277170787808</v>
      </c>
      <c r="K158">
        <f t="shared" si="17"/>
        <v>31.614035087719273</v>
      </c>
      <c r="L158">
        <f t="shared" si="14"/>
        <v>3.5846294327401371</v>
      </c>
      <c r="M158">
        <f t="shared" si="18"/>
        <v>3.5586923814000096E-2</v>
      </c>
      <c r="N158">
        <f t="shared" si="20"/>
        <v>0.37620806577579541</v>
      </c>
    </row>
    <row r="159" spans="1:14">
      <c r="A159" s="1">
        <v>38810</v>
      </c>
      <c r="B159">
        <v>37.979999999999997</v>
      </c>
      <c r="C159">
        <v>39.5</v>
      </c>
      <c r="D159">
        <v>36.770000000000003</v>
      </c>
      <c r="E159">
        <v>37.270000000000003</v>
      </c>
      <c r="F159">
        <v>5459000</v>
      </c>
      <c r="G159">
        <v>35.69</v>
      </c>
      <c r="H159">
        <f t="shared" si="15"/>
        <v>-9.7114317425083252E-3</v>
      </c>
      <c r="I159">
        <f t="shared" si="19"/>
        <v>0.50527203711514113</v>
      </c>
      <c r="J159">
        <f t="shared" si="16"/>
        <v>0.99028856825749167</v>
      </c>
      <c r="K159">
        <f t="shared" si="17"/>
        <v>31.307017543859626</v>
      </c>
      <c r="L159">
        <f t="shared" si="14"/>
        <v>3.5748705375020688</v>
      </c>
      <c r="M159">
        <f t="shared" si="18"/>
        <v>-9.7588952380681868E-3</v>
      </c>
      <c r="N159">
        <f t="shared" si="20"/>
        <v>0.40897363742475473</v>
      </c>
    </row>
    <row r="160" spans="1:14">
      <c r="A160" s="1">
        <v>38838</v>
      </c>
      <c r="B160">
        <v>37.630000000000003</v>
      </c>
      <c r="C160">
        <v>39.880000000000003</v>
      </c>
      <c r="D160">
        <v>34.6</v>
      </c>
      <c r="E160">
        <v>35.65</v>
      </c>
      <c r="F160">
        <v>7918100</v>
      </c>
      <c r="G160">
        <v>34.14</v>
      </c>
      <c r="H160">
        <f t="shared" si="15"/>
        <v>-4.3429532081815547E-2</v>
      </c>
      <c r="I160">
        <f t="shared" si="19"/>
        <v>0.30106707317073189</v>
      </c>
      <c r="J160">
        <f t="shared" si="16"/>
        <v>0.95657046791818445</v>
      </c>
      <c r="K160">
        <f t="shared" si="17"/>
        <v>29.947368421052612</v>
      </c>
      <c r="L160">
        <f t="shared" si="14"/>
        <v>3.5304697173662944</v>
      </c>
      <c r="M160">
        <f t="shared" si="18"/>
        <v>-4.4400820135774337E-2</v>
      </c>
      <c r="N160">
        <f t="shared" si="20"/>
        <v>0.26318475329040641</v>
      </c>
    </row>
    <row r="161" spans="1:14">
      <c r="A161" s="1">
        <v>38869</v>
      </c>
      <c r="B161">
        <v>35.49</v>
      </c>
      <c r="C161">
        <v>38.020000000000003</v>
      </c>
      <c r="D161">
        <v>34.909999999999997</v>
      </c>
      <c r="E161">
        <v>37.76</v>
      </c>
      <c r="F161">
        <v>6046900</v>
      </c>
      <c r="G161">
        <v>36.159999999999997</v>
      </c>
      <c r="H161">
        <f t="shared" si="15"/>
        <v>5.9168131224370146E-2</v>
      </c>
      <c r="I161">
        <f t="shared" si="19"/>
        <v>0.46160064672594991</v>
      </c>
      <c r="J161">
        <f t="shared" si="16"/>
        <v>1.0591681312243701</v>
      </c>
      <c r="K161">
        <f t="shared" si="17"/>
        <v>31.719298245614013</v>
      </c>
      <c r="L161">
        <f t="shared" si="14"/>
        <v>3.5879535355239756</v>
      </c>
      <c r="M161">
        <f t="shared" si="18"/>
        <v>5.7483818157681103E-2</v>
      </c>
      <c r="N161">
        <f t="shared" si="20"/>
        <v>0.37953216855963395</v>
      </c>
    </row>
    <row r="162" spans="1:14">
      <c r="A162" s="1">
        <v>38901</v>
      </c>
      <c r="B162">
        <v>37.96</v>
      </c>
      <c r="C162">
        <v>38.33</v>
      </c>
      <c r="D162">
        <v>32.93</v>
      </c>
      <c r="E162">
        <v>34.229999999999997</v>
      </c>
      <c r="F162">
        <v>7994000</v>
      </c>
      <c r="G162">
        <v>32.78</v>
      </c>
      <c r="H162">
        <f t="shared" si="15"/>
        <v>-9.3473451327433565E-2</v>
      </c>
      <c r="I162">
        <f t="shared" si="19"/>
        <v>0.30286168521462642</v>
      </c>
      <c r="J162">
        <f t="shared" si="16"/>
        <v>0.90652654867256643</v>
      </c>
      <c r="K162">
        <f t="shared" si="17"/>
        <v>28.754385964912263</v>
      </c>
      <c r="L162">
        <f t="shared" si="14"/>
        <v>3.4898185733156835</v>
      </c>
      <c r="M162">
        <f t="shared" si="18"/>
        <v>-9.8134962208292056E-2</v>
      </c>
      <c r="N162">
        <f t="shared" si="20"/>
        <v>0.2645631414834439</v>
      </c>
    </row>
    <row r="163" spans="1:14">
      <c r="A163" s="1">
        <v>38930</v>
      </c>
      <c r="B163">
        <v>33.99</v>
      </c>
      <c r="C163">
        <v>33.99</v>
      </c>
      <c r="D163">
        <v>28.72</v>
      </c>
      <c r="E163">
        <v>31.01</v>
      </c>
      <c r="F163">
        <v>11989600</v>
      </c>
      <c r="G163">
        <v>29.7</v>
      </c>
      <c r="H163">
        <f t="shared" si="15"/>
        <v>-9.3959731543624248E-2</v>
      </c>
      <c r="I163">
        <f t="shared" si="19"/>
        <v>0.26490630323679731</v>
      </c>
      <c r="J163">
        <f t="shared" si="16"/>
        <v>0.90604026845637575</v>
      </c>
      <c r="K163">
        <f t="shared" si="17"/>
        <v>26.052631578947349</v>
      </c>
      <c r="L163">
        <f t="shared" si="14"/>
        <v>3.3911470458086539</v>
      </c>
      <c r="M163">
        <f t="shared" si="18"/>
        <v>-9.8671527507029788E-2</v>
      </c>
      <c r="N163">
        <f t="shared" si="20"/>
        <v>0.23499805084875827</v>
      </c>
    </row>
    <row r="164" spans="1:14">
      <c r="A164" s="1">
        <v>38961</v>
      </c>
      <c r="B164">
        <v>31.61</v>
      </c>
      <c r="C164">
        <v>35.04</v>
      </c>
      <c r="D164">
        <v>30.53</v>
      </c>
      <c r="E164">
        <v>34.049999999999997</v>
      </c>
      <c r="F164">
        <v>8194200</v>
      </c>
      <c r="G164">
        <v>32.61</v>
      </c>
      <c r="H164">
        <f t="shared" si="15"/>
        <v>9.7979797979798056E-2</v>
      </c>
      <c r="I164">
        <f t="shared" si="19"/>
        <v>0.35931638182576076</v>
      </c>
      <c r="J164">
        <f t="shared" si="16"/>
        <v>1.0979797979797981</v>
      </c>
      <c r="K164">
        <f t="shared" si="17"/>
        <v>28.605263157894719</v>
      </c>
      <c r="L164">
        <f t="shared" si="14"/>
        <v>3.4846189898012279</v>
      </c>
      <c r="M164">
        <f t="shared" si="18"/>
        <v>9.34719439925739E-2</v>
      </c>
      <c r="N164">
        <f t="shared" si="20"/>
        <v>0.30698191294962457</v>
      </c>
    </row>
    <row r="165" spans="1:14">
      <c r="A165" s="1">
        <v>38992</v>
      </c>
      <c r="B165">
        <v>34.15</v>
      </c>
      <c r="C165">
        <v>39.5</v>
      </c>
      <c r="D165">
        <v>33.61</v>
      </c>
      <c r="E165">
        <v>37.75</v>
      </c>
      <c r="F165">
        <v>8627800</v>
      </c>
      <c r="G165">
        <v>36.15</v>
      </c>
      <c r="H165">
        <f t="shared" si="15"/>
        <v>0.10855565777368903</v>
      </c>
      <c r="I165">
        <f t="shared" si="19"/>
        <v>0.33493353028064998</v>
      </c>
      <c r="J165">
        <f t="shared" si="16"/>
        <v>1.108555657773689</v>
      </c>
      <c r="K165">
        <f t="shared" si="17"/>
        <v>31.710526315789451</v>
      </c>
      <c r="L165">
        <f t="shared" si="14"/>
        <v>3.5876769486047735</v>
      </c>
      <c r="M165">
        <f t="shared" si="18"/>
        <v>0.1030579588035459</v>
      </c>
      <c r="N165">
        <f t="shared" si="20"/>
        <v>0.2888815005606995</v>
      </c>
    </row>
    <row r="166" spans="1:14">
      <c r="A166" s="1">
        <v>39022</v>
      </c>
      <c r="B166">
        <v>37.99</v>
      </c>
      <c r="C166">
        <v>40.01</v>
      </c>
      <c r="D166">
        <v>35.159999999999997</v>
      </c>
      <c r="E166">
        <v>35.29</v>
      </c>
      <c r="F166">
        <v>8192600</v>
      </c>
      <c r="G166">
        <v>33.799999999999997</v>
      </c>
      <c r="H166">
        <f t="shared" si="15"/>
        <v>-6.5006915629322259E-2</v>
      </c>
      <c r="I166">
        <f t="shared" si="19"/>
        <v>0.15912208504801084</v>
      </c>
      <c r="J166">
        <f t="shared" si="16"/>
        <v>0.93499308437067774</v>
      </c>
      <c r="K166">
        <f t="shared" si="17"/>
        <v>29.649122807017523</v>
      </c>
      <c r="L166">
        <f t="shared" si="14"/>
        <v>3.520460802488973</v>
      </c>
      <c r="M166">
        <f t="shared" si="18"/>
        <v>-6.7216146115800582E-2</v>
      </c>
      <c r="N166">
        <f t="shared" si="20"/>
        <v>0.14766289534851559</v>
      </c>
    </row>
    <row r="167" spans="1:14">
      <c r="A167" s="1">
        <v>39052</v>
      </c>
      <c r="B167">
        <v>35.25</v>
      </c>
      <c r="C167">
        <v>37.14</v>
      </c>
      <c r="D167">
        <v>34.9</v>
      </c>
      <c r="E167">
        <v>35.42</v>
      </c>
      <c r="F167">
        <v>5455800</v>
      </c>
      <c r="G167">
        <v>33.92</v>
      </c>
      <c r="H167">
        <f t="shared" si="15"/>
        <v>3.5502958579882726E-3</v>
      </c>
      <c r="I167">
        <f t="shared" si="19"/>
        <v>0.18023660403618669</v>
      </c>
      <c r="J167">
        <f t="shared" si="16"/>
        <v>1.0035502958579883</v>
      </c>
      <c r="K167">
        <f t="shared" si="17"/>
        <v>29.754385964912263</v>
      </c>
      <c r="L167">
        <f t="shared" si="14"/>
        <v>3.5240048109237025</v>
      </c>
      <c r="M167">
        <f t="shared" si="18"/>
        <v>3.5440084347293315E-3</v>
      </c>
      <c r="N167">
        <f t="shared" si="20"/>
        <v>0.16571493027282361</v>
      </c>
    </row>
    <row r="168" spans="1:14">
      <c r="A168" s="1">
        <v>39085</v>
      </c>
      <c r="B168">
        <v>35.6</v>
      </c>
      <c r="C168">
        <v>36.61</v>
      </c>
      <c r="D168">
        <v>33.49</v>
      </c>
      <c r="E168">
        <v>34.94</v>
      </c>
      <c r="F168">
        <v>8635100</v>
      </c>
      <c r="G168">
        <v>33.46</v>
      </c>
      <c r="H168">
        <f t="shared" si="15"/>
        <v>-1.3561320754717054E-2</v>
      </c>
      <c r="I168">
        <f t="shared" si="19"/>
        <v>0.10210803689064574</v>
      </c>
      <c r="J168">
        <f t="shared" si="16"/>
        <v>0.98643867924528295</v>
      </c>
      <c r="K168">
        <f t="shared" si="17"/>
        <v>29.350877192982438</v>
      </c>
      <c r="L168">
        <f t="shared" si="14"/>
        <v>3.5103506955586781</v>
      </c>
      <c r="M168">
        <f t="shared" si="18"/>
        <v>-1.3654115365024484E-2</v>
      </c>
      <c r="N168">
        <f t="shared" si="20"/>
        <v>9.7224743031248867E-2</v>
      </c>
    </row>
    <row r="169" spans="1:14">
      <c r="A169" s="1">
        <v>39114</v>
      </c>
      <c r="B169">
        <v>35.130000000000003</v>
      </c>
      <c r="C169">
        <v>35.42</v>
      </c>
      <c r="D169">
        <v>30.24</v>
      </c>
      <c r="E169">
        <v>30.9</v>
      </c>
      <c r="F169">
        <v>10784200</v>
      </c>
      <c r="G169">
        <v>29.59</v>
      </c>
      <c r="H169">
        <f t="shared" si="15"/>
        <v>-0.11566049013747759</v>
      </c>
      <c r="I169">
        <f t="shared" si="19"/>
        <v>-0.14922369177688333</v>
      </c>
      <c r="J169">
        <f t="shared" si="16"/>
        <v>0.88433950986252241</v>
      </c>
      <c r="K169">
        <f t="shared" si="17"/>
        <v>25.956140350877178</v>
      </c>
      <c r="L169">
        <f t="shared" si="14"/>
        <v>3.3874364664121184</v>
      </c>
      <c r="M169">
        <f t="shared" si="18"/>
        <v>-0.12291422914655964</v>
      </c>
      <c r="N169">
        <f t="shared" si="20"/>
        <v>-0.16160604251401875</v>
      </c>
    </row>
    <row r="170" spans="1:14">
      <c r="A170" s="1">
        <v>39142</v>
      </c>
      <c r="B170">
        <v>30.2</v>
      </c>
      <c r="C170">
        <v>32.450000000000003</v>
      </c>
      <c r="D170">
        <v>28.86</v>
      </c>
      <c r="E170">
        <v>31.36</v>
      </c>
      <c r="F170">
        <v>12966000</v>
      </c>
      <c r="G170">
        <v>30.03</v>
      </c>
      <c r="H170">
        <f t="shared" si="15"/>
        <v>1.4869888475836479E-2</v>
      </c>
      <c r="I170">
        <f t="shared" si="19"/>
        <v>-0.16675915649278572</v>
      </c>
      <c r="J170">
        <f t="shared" si="16"/>
        <v>1.0148698884758365</v>
      </c>
      <c r="K170">
        <f t="shared" si="17"/>
        <v>26.34210526315788</v>
      </c>
      <c r="L170">
        <f t="shared" si="14"/>
        <v>3.4021968819952391</v>
      </c>
      <c r="M170">
        <f t="shared" si="18"/>
        <v>1.4760415583120674E-2</v>
      </c>
      <c r="N170">
        <f t="shared" si="20"/>
        <v>-0.18243255074489817</v>
      </c>
    </row>
    <row r="171" spans="1:14">
      <c r="A171" s="1">
        <v>39174</v>
      </c>
      <c r="B171">
        <v>31.54</v>
      </c>
      <c r="C171">
        <v>32.299999999999997</v>
      </c>
      <c r="D171">
        <v>30.3</v>
      </c>
      <c r="E171">
        <v>31.02</v>
      </c>
      <c r="F171">
        <v>9228800</v>
      </c>
      <c r="G171">
        <v>29.71</v>
      </c>
      <c r="H171">
        <f t="shared" si="15"/>
        <v>-1.0656010656010628E-2</v>
      </c>
      <c r="I171">
        <f t="shared" si="19"/>
        <v>-0.1675539366769403</v>
      </c>
      <c r="J171">
        <f t="shared" si="16"/>
        <v>0.98934398934398937</v>
      </c>
      <c r="K171">
        <f t="shared" si="17"/>
        <v>26.061403508771914</v>
      </c>
      <c r="L171">
        <f t="shared" si="14"/>
        <v>3.3914836894745162</v>
      </c>
      <c r="M171">
        <f t="shared" si="18"/>
        <v>-1.0713192520722607E-2</v>
      </c>
      <c r="N171">
        <f t="shared" si="20"/>
        <v>-0.18338684802755267</v>
      </c>
    </row>
    <row r="172" spans="1:14">
      <c r="A172" s="1">
        <v>39203</v>
      </c>
      <c r="B172">
        <v>31.16</v>
      </c>
      <c r="C172">
        <v>31.9</v>
      </c>
      <c r="D172">
        <v>28.03</v>
      </c>
      <c r="E172">
        <v>28.81</v>
      </c>
      <c r="F172">
        <v>15132000</v>
      </c>
      <c r="G172">
        <v>27.59</v>
      </c>
      <c r="H172">
        <f t="shared" si="15"/>
        <v>-7.1356445641198252E-2</v>
      </c>
      <c r="I172">
        <f t="shared" si="19"/>
        <v>-0.19185705916813123</v>
      </c>
      <c r="J172">
        <f t="shared" si="16"/>
        <v>0.92864355435880175</v>
      </c>
      <c r="K172">
        <f t="shared" si="17"/>
        <v>24.201754385964897</v>
      </c>
      <c r="L172">
        <f t="shared" si="14"/>
        <v>3.3174533882291946</v>
      </c>
      <c r="M172">
        <f t="shared" si="18"/>
        <v>-7.4030301245321561E-2</v>
      </c>
      <c r="N172">
        <f t="shared" si="20"/>
        <v>-0.21301632913709984</v>
      </c>
    </row>
    <row r="173" spans="1:14">
      <c r="A173" s="1">
        <v>39234</v>
      </c>
      <c r="B173">
        <v>28.8</v>
      </c>
      <c r="C173">
        <v>29.15</v>
      </c>
      <c r="D173">
        <v>25.22</v>
      </c>
      <c r="E173">
        <v>26.24</v>
      </c>
      <c r="F173">
        <v>18001300</v>
      </c>
      <c r="G173">
        <v>25.13</v>
      </c>
      <c r="H173">
        <f t="shared" si="15"/>
        <v>-8.9162740123233108E-2</v>
      </c>
      <c r="I173">
        <f t="shared" si="19"/>
        <v>-0.30503318584070793</v>
      </c>
      <c r="J173">
        <f t="shared" si="16"/>
        <v>0.91083725987676689</v>
      </c>
      <c r="K173">
        <f t="shared" si="17"/>
        <v>22.043859649122791</v>
      </c>
      <c r="L173">
        <f t="shared" si="14"/>
        <v>3.2240623515555007</v>
      </c>
      <c r="M173">
        <f t="shared" si="18"/>
        <v>-9.3391036673693958E-2</v>
      </c>
      <c r="N173">
        <f t="shared" si="20"/>
        <v>-0.36389118396847492</v>
      </c>
    </row>
    <row r="174" spans="1:14">
      <c r="A174" s="1">
        <v>39265</v>
      </c>
      <c r="B174">
        <v>26.4</v>
      </c>
      <c r="C174">
        <v>28.5</v>
      </c>
      <c r="D174">
        <v>25.63</v>
      </c>
      <c r="E174">
        <v>26.68</v>
      </c>
      <c r="F174">
        <v>16492900</v>
      </c>
      <c r="G174">
        <v>25.55</v>
      </c>
      <c r="H174">
        <f t="shared" si="15"/>
        <v>1.6713091922005541E-2</v>
      </c>
      <c r="I174">
        <f t="shared" si="19"/>
        <v>-0.22056131787675415</v>
      </c>
      <c r="J174">
        <f t="shared" si="16"/>
        <v>1.0167130919220055</v>
      </c>
      <c r="K174">
        <f t="shared" si="17"/>
        <v>22.412280701754369</v>
      </c>
      <c r="L174">
        <f t="shared" si="14"/>
        <v>3.2406373166497136</v>
      </c>
      <c r="M174">
        <f t="shared" si="18"/>
        <v>1.65749650942126E-2</v>
      </c>
      <c r="N174">
        <f t="shared" si="20"/>
        <v>-0.24918125666597021</v>
      </c>
    </row>
    <row r="175" spans="1:14">
      <c r="A175" s="1">
        <v>39295</v>
      </c>
      <c r="B175">
        <v>26.51</v>
      </c>
      <c r="C175">
        <v>28.6</v>
      </c>
      <c r="D175">
        <v>26.03</v>
      </c>
      <c r="E175">
        <v>27.55</v>
      </c>
      <c r="F175">
        <v>12381800</v>
      </c>
      <c r="G175">
        <v>26.38</v>
      </c>
      <c r="H175">
        <f t="shared" si="15"/>
        <v>3.248532289628181E-2</v>
      </c>
      <c r="I175">
        <f t="shared" si="19"/>
        <v>-0.11178451178451176</v>
      </c>
      <c r="J175">
        <f t="shared" si="16"/>
        <v>1.0324853228962818</v>
      </c>
      <c r="K175">
        <f t="shared" si="17"/>
        <v>23.140350877192965</v>
      </c>
      <c r="L175">
        <f t="shared" si="14"/>
        <v>3.2726061472891685</v>
      </c>
      <c r="M175">
        <f t="shared" si="18"/>
        <v>3.1968830639455111E-2</v>
      </c>
      <c r="N175">
        <f t="shared" si="20"/>
        <v>-0.11854089851948538</v>
      </c>
    </row>
    <row r="176" spans="1:14">
      <c r="A176" s="1">
        <v>39329</v>
      </c>
      <c r="B176">
        <v>27.67</v>
      </c>
      <c r="C176">
        <v>28.19</v>
      </c>
      <c r="D176">
        <v>25.95</v>
      </c>
      <c r="E176">
        <v>26.2</v>
      </c>
      <c r="F176">
        <v>11225900</v>
      </c>
      <c r="G176">
        <v>25.09</v>
      </c>
      <c r="H176">
        <f t="shared" si="15"/>
        <v>-4.8900682335102363E-2</v>
      </c>
      <c r="I176">
        <f t="shared" si="19"/>
        <v>-0.23060410916896656</v>
      </c>
      <c r="J176">
        <f t="shared" si="16"/>
        <v>0.95109931766489764</v>
      </c>
      <c r="K176">
        <f t="shared" si="17"/>
        <v>22.008771929824544</v>
      </c>
      <c r="L176">
        <f t="shared" si="14"/>
        <v>3.222469360378331</v>
      </c>
      <c r="M176">
        <f t="shared" si="18"/>
        <v>-5.0136786910837637E-2</v>
      </c>
      <c r="N176">
        <f t="shared" si="20"/>
        <v>-0.26214962942289682</v>
      </c>
    </row>
    <row r="177" spans="1:14">
      <c r="A177" s="1">
        <v>39356</v>
      </c>
      <c r="B177">
        <v>26.27</v>
      </c>
      <c r="C177">
        <v>26.92</v>
      </c>
      <c r="D177">
        <v>25.63</v>
      </c>
      <c r="E177">
        <v>26.68</v>
      </c>
      <c r="F177">
        <v>9327000</v>
      </c>
      <c r="G177">
        <v>25.55</v>
      </c>
      <c r="H177">
        <f t="shared" si="15"/>
        <v>1.8333997608608987E-2</v>
      </c>
      <c r="I177">
        <f t="shared" si="19"/>
        <v>-0.293222683264177</v>
      </c>
      <c r="J177">
        <f t="shared" si="16"/>
        <v>1.018333997608609</v>
      </c>
      <c r="K177">
        <f t="shared" si="17"/>
        <v>22.412280701754369</v>
      </c>
      <c r="L177">
        <f t="shared" si="14"/>
        <v>3.2406373166497136</v>
      </c>
      <c r="M177">
        <f t="shared" si="18"/>
        <v>1.8167956271382502E-2</v>
      </c>
      <c r="N177">
        <f t="shared" si="20"/>
        <v>-0.34703963195506021</v>
      </c>
    </row>
    <row r="178" spans="1:14">
      <c r="A178" s="1">
        <v>39387</v>
      </c>
      <c r="B178">
        <v>26.4</v>
      </c>
      <c r="C178">
        <v>26.68</v>
      </c>
      <c r="D178">
        <v>21.77</v>
      </c>
      <c r="E178">
        <v>23.39</v>
      </c>
      <c r="F178">
        <v>20232800</v>
      </c>
      <c r="G178">
        <v>22.4</v>
      </c>
      <c r="H178">
        <f t="shared" si="15"/>
        <v>-0.12328767123287676</v>
      </c>
      <c r="I178">
        <f t="shared" si="19"/>
        <v>-0.33727810650887569</v>
      </c>
      <c r="J178">
        <f t="shared" si="16"/>
        <v>0.87671232876712324</v>
      </c>
      <c r="K178">
        <f t="shared" si="17"/>
        <v>19.649122807017527</v>
      </c>
      <c r="L178">
        <f t="shared" si="14"/>
        <v>3.1090609588609941</v>
      </c>
      <c r="M178">
        <f t="shared" si="18"/>
        <v>-0.13157635778871932</v>
      </c>
      <c r="N178">
        <f t="shared" si="20"/>
        <v>-0.41139984362797882</v>
      </c>
    </row>
    <row r="179" spans="1:14">
      <c r="A179" s="1">
        <v>39419</v>
      </c>
      <c r="B179">
        <v>23.23</v>
      </c>
      <c r="C179">
        <v>23.43</v>
      </c>
      <c r="D179">
        <v>19.89</v>
      </c>
      <c r="E179">
        <v>20.47</v>
      </c>
      <c r="F179">
        <v>12201200</v>
      </c>
      <c r="G179">
        <v>19.600000000000001</v>
      </c>
      <c r="H179">
        <f t="shared" si="15"/>
        <v>-0.12499999999999989</v>
      </c>
      <c r="I179">
        <f t="shared" si="19"/>
        <v>-0.42216981132075471</v>
      </c>
      <c r="J179">
        <f t="shared" si="16"/>
        <v>0.87500000000000011</v>
      </c>
      <c r="K179">
        <f t="shared" si="17"/>
        <v>17.192982456140339</v>
      </c>
      <c r="L179">
        <f t="shared" si="14"/>
        <v>2.9755295662364718</v>
      </c>
      <c r="M179">
        <f t="shared" si="18"/>
        <v>-0.13353139262452249</v>
      </c>
      <c r="N179">
        <f t="shared" si="20"/>
        <v>-0.54847524468723075</v>
      </c>
    </row>
    <row r="180" spans="1:14">
      <c r="A180" s="1">
        <v>39449</v>
      </c>
      <c r="B180">
        <v>20.14</v>
      </c>
      <c r="C180">
        <v>21.01</v>
      </c>
      <c r="D180">
        <v>17.66</v>
      </c>
      <c r="E180">
        <v>18.91</v>
      </c>
      <c r="F180">
        <v>24534800</v>
      </c>
      <c r="G180">
        <v>18.11</v>
      </c>
      <c r="H180">
        <f t="shared" si="15"/>
        <v>-7.6020408163265385E-2</v>
      </c>
      <c r="I180">
        <f t="shared" si="19"/>
        <v>-0.45875672444710103</v>
      </c>
      <c r="J180">
        <f t="shared" si="16"/>
        <v>0.92397959183673462</v>
      </c>
      <c r="K180">
        <f t="shared" si="17"/>
        <v>15.88596491228069</v>
      </c>
      <c r="L180">
        <f t="shared" si="14"/>
        <v>2.8964642718953222</v>
      </c>
      <c r="M180">
        <f t="shared" si="18"/>
        <v>-7.9065294341149617E-2</v>
      </c>
      <c r="N180">
        <f t="shared" si="20"/>
        <v>-0.61388642366335588</v>
      </c>
    </row>
    <row r="181" spans="1:14">
      <c r="A181" s="1">
        <v>39479</v>
      </c>
      <c r="B181">
        <v>18.97</v>
      </c>
      <c r="C181">
        <v>19.350000000000001</v>
      </c>
      <c r="D181">
        <v>17.75</v>
      </c>
      <c r="E181">
        <v>17.98</v>
      </c>
      <c r="F181">
        <v>13260300</v>
      </c>
      <c r="G181">
        <v>17.22</v>
      </c>
      <c r="H181">
        <f t="shared" si="15"/>
        <v>-4.9144119271120945E-2</v>
      </c>
      <c r="I181">
        <f t="shared" si="19"/>
        <v>-0.41804663737749248</v>
      </c>
      <c r="J181">
        <f t="shared" si="16"/>
        <v>0.95085588072887905</v>
      </c>
      <c r="K181">
        <f t="shared" si="17"/>
        <v>15.105263157894726</v>
      </c>
      <c r="L181">
        <f t="shared" si="14"/>
        <v>2.8460714989995846</v>
      </c>
      <c r="M181">
        <f t="shared" si="18"/>
        <v>-5.0392772895737292E-2</v>
      </c>
      <c r="N181">
        <f t="shared" si="20"/>
        <v>-0.5413649674125337</v>
      </c>
    </row>
    <row r="182" spans="1:14">
      <c r="A182" s="1">
        <v>39510</v>
      </c>
      <c r="B182">
        <v>18.02</v>
      </c>
      <c r="C182">
        <v>18.5</v>
      </c>
      <c r="D182">
        <v>16.77</v>
      </c>
      <c r="E182">
        <v>17.5</v>
      </c>
      <c r="F182">
        <v>15459300</v>
      </c>
      <c r="G182">
        <v>16.760000000000002</v>
      </c>
      <c r="H182">
        <f t="shared" si="15"/>
        <v>-2.6713124274099775E-2</v>
      </c>
      <c r="I182">
        <f t="shared" si="19"/>
        <v>-0.44189144189144181</v>
      </c>
      <c r="J182">
        <f t="shared" si="16"/>
        <v>0.97328687572590022</v>
      </c>
      <c r="K182">
        <f t="shared" si="17"/>
        <v>14.701754385964904</v>
      </c>
      <c r="L182">
        <f t="shared" si="14"/>
        <v>2.8189950950539369</v>
      </c>
      <c r="M182">
        <f t="shared" si="18"/>
        <v>-2.7076403945647649E-2</v>
      </c>
      <c r="N182">
        <f t="shared" si="20"/>
        <v>-0.58320178694130176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I9" sqref="I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 Ilir</dc:creator>
  <cp:lastModifiedBy>Maci Ilir</cp:lastModifiedBy>
  <dcterms:created xsi:type="dcterms:W3CDTF">2013-02-01T12:38:44Z</dcterms:created>
  <dcterms:modified xsi:type="dcterms:W3CDTF">2013-02-01T13:22:35Z</dcterms:modified>
</cp:coreProperties>
</file>