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J42" i="1"/>
  <c r="B42" i="1" s="1"/>
  <c r="J41" i="1"/>
  <c r="J40" i="1"/>
  <c r="J39" i="1"/>
  <c r="J38" i="1"/>
  <c r="J37" i="1"/>
  <c r="J36" i="1"/>
  <c r="J35" i="1"/>
  <c r="B15" i="1"/>
  <c r="B11" i="1"/>
  <c r="B14" i="1"/>
  <c r="F42" i="1" s="1"/>
  <c r="B13" i="1"/>
  <c r="D32" i="1" s="1"/>
  <c r="B12" i="1"/>
  <c r="D26" i="1" s="1"/>
  <c r="D22" i="1"/>
  <c r="B9" i="1"/>
  <c r="B24" i="1" s="1"/>
  <c r="B8" i="1"/>
  <c r="B19" i="1" s="1"/>
  <c r="B7" i="1"/>
  <c r="B22" i="1" s="1"/>
  <c r="B6" i="1"/>
  <c r="B21" i="1" s="1"/>
  <c r="B5" i="1"/>
  <c r="B4" i="1"/>
  <c r="B20" i="1" s="1"/>
  <c r="B3" i="1"/>
  <c r="B18" i="1" s="1"/>
  <c r="B2" i="1"/>
  <c r="B17" i="1" s="1"/>
  <c r="E30" i="1" l="1"/>
  <c r="E27" i="1"/>
  <c r="E31" i="1"/>
  <c r="D27" i="1"/>
  <c r="E38" i="1"/>
  <c r="C18" i="1"/>
  <c r="B23" i="1"/>
  <c r="C19" i="1"/>
  <c r="C23" i="1"/>
  <c r="D19" i="1"/>
  <c r="D23" i="1"/>
  <c r="D28" i="1"/>
  <c r="D29" i="1"/>
  <c r="E29" i="1"/>
  <c r="E33" i="1"/>
  <c r="E35" i="1"/>
  <c r="E39" i="1"/>
  <c r="F35" i="1"/>
  <c r="F39" i="1"/>
  <c r="C22" i="1"/>
  <c r="C20" i="1"/>
  <c r="C24" i="1"/>
  <c r="D20" i="1"/>
  <c r="D24" i="1"/>
  <c r="D31" i="1"/>
  <c r="D30" i="1"/>
  <c r="E32" i="1"/>
  <c r="F32" i="1" s="1"/>
  <c r="E36" i="1"/>
  <c r="E40" i="1"/>
  <c r="F36" i="1"/>
  <c r="F40" i="1"/>
  <c r="D18" i="1"/>
  <c r="C17" i="1"/>
  <c r="C21" i="1"/>
  <c r="D17" i="1"/>
  <c r="D21" i="1"/>
  <c r="D33" i="1"/>
  <c r="E26" i="1"/>
  <c r="F26" i="1" s="1"/>
  <c r="E28" i="1"/>
  <c r="E37" i="1"/>
  <c r="E41" i="1"/>
  <c r="F37" i="1"/>
  <c r="F41" i="1"/>
  <c r="E42" i="1"/>
  <c r="F38" i="1"/>
  <c r="E18" i="1" l="1"/>
  <c r="C26" i="1" s="1"/>
  <c r="F30" i="1"/>
  <c r="F31" i="1"/>
  <c r="E20" i="1"/>
  <c r="G20" i="1" s="1"/>
  <c r="D38" i="1" s="1"/>
  <c r="E22" i="1"/>
  <c r="G22" i="1" s="1"/>
  <c r="D40" i="1" s="1"/>
  <c r="F27" i="1"/>
  <c r="E21" i="1"/>
  <c r="G21" i="1" s="1"/>
  <c r="D39" i="1" s="1"/>
  <c r="F33" i="1"/>
  <c r="E19" i="1"/>
  <c r="G19" i="1" s="1"/>
  <c r="D37" i="1" s="1"/>
  <c r="E24" i="1"/>
  <c r="G24" i="1" s="1"/>
  <c r="D42" i="1" s="1"/>
  <c r="F28" i="1"/>
  <c r="E17" i="1"/>
  <c r="F29" i="1"/>
  <c r="B27" i="1"/>
  <c r="E23" i="1"/>
  <c r="G23" i="1" s="1"/>
  <c r="D41" i="1" s="1"/>
  <c r="G18" i="1"/>
  <c r="D36" i="1" s="1"/>
  <c r="G42" i="1"/>
  <c r="G38" i="1"/>
  <c r="G41" i="1"/>
  <c r="G37" i="1"/>
  <c r="G40" i="1"/>
  <c r="G36" i="1"/>
  <c r="G39" i="1"/>
  <c r="G35" i="1"/>
  <c r="B26" i="1" l="1"/>
  <c r="H26" i="1" s="1"/>
  <c r="C35" i="1" s="1"/>
  <c r="B33" i="1"/>
  <c r="B29" i="1"/>
  <c r="C31" i="1"/>
  <c r="C32" i="1"/>
  <c r="C27" i="1"/>
  <c r="H27" i="1" s="1"/>
  <c r="C36" i="1" s="1"/>
  <c r="I36" i="1" s="1"/>
  <c r="B31" i="1"/>
  <c r="G17" i="1"/>
  <c r="D35" i="1" s="1"/>
  <c r="B28" i="1"/>
  <c r="C30" i="1"/>
  <c r="C28" i="1"/>
  <c r="B30" i="1"/>
  <c r="C29" i="1"/>
  <c r="B32" i="1"/>
  <c r="H32" i="1" s="1"/>
  <c r="C41" i="1" s="1"/>
  <c r="I41" i="1" s="1"/>
  <c r="C33" i="1"/>
  <c r="H31" i="1" l="1"/>
  <c r="C40" i="1" s="1"/>
  <c r="I40" i="1" s="1"/>
  <c r="H29" i="1"/>
  <c r="C38" i="1" s="1"/>
  <c r="I38" i="1" s="1"/>
  <c r="I35" i="1"/>
  <c r="H33" i="1"/>
  <c r="C42" i="1" s="1"/>
  <c r="I42" i="1" s="1"/>
  <c r="H28" i="1"/>
  <c r="C37" i="1" s="1"/>
  <c r="I37" i="1" s="1"/>
  <c r="H30" i="1"/>
  <c r="C39" i="1" s="1"/>
  <c r="I39" i="1" s="1"/>
</calcChain>
</file>

<file path=xl/connections.xml><?xml version="1.0" encoding="utf-8"?>
<connections xmlns="http://schemas.openxmlformats.org/spreadsheetml/2006/main">
  <connection id="1" name="Connection" type="4" refreshedVersion="0" background="1">
    <webPr sourceData="1" parsePre="1" consecutive="1" url="http://api.eve-central.com/api/marketstat?typeid=25268&amp;usesystem=30000142&amp;sethours=24"/>
  </connection>
  <connection id="2" name="Connection1" type="4" refreshedVersion="0" background="1">
    <webPr sourceData="1" parsePre="1" consecutive="1" url="http://api.eve-central.com/api/marketstat?typeid=25268&amp;usesystem=30000142&amp;sethours=24"/>
  </connection>
  <connection id="3" name="Connection10" type="4" refreshedVersion="0" background="1">
    <webPr sourceData="1" parsePre="1" consecutive="1" url="http://api.eve-central.com/api/marketstat?typeid=3645&amp;usesystem=30000142&amp;sethours=24"/>
  </connection>
  <connection id="4" name="Connection11" type="4" refreshedVersion="0" background="1">
    <webPr sourceData="1" parsePre="1" consecutive="1" url="http://api.eve-central.com/api/marketstat?typeid=3683&amp;usesystem=30000142&amp;sethours=24"/>
  </connection>
  <connection id="5" name="Connection12" type="4" refreshedVersion="0" background="1">
    <webPr sourceData="1" parsePre="1" consecutive="1" url="http://api.eve-central.com/api/marketstat?typeid=9850&amp;usesystem=30000142&amp;sethours=24"/>
  </connection>
  <connection id="6" name="Connection13" type="4" refreshedVersion="0" background="1">
    <webPr sourceData="1" parsePre="1" consecutive="1" url="http://api.eve-central.com/api/marketstat?typeid=3773&amp;usesystem=30000142&amp;sethours=24"/>
  </connection>
  <connection id="7" name="Connection14" type="4" refreshedVersion="0" background="1">
    <webPr sourceData="1" parsePre="1" consecutive="1" url="http://api.eve-central.com/api/marketstat?typeid=3707&amp;usesystem=30000142&amp;sethours=24"/>
  </connection>
  <connection id="8" name="Connection15" type="4" refreshedVersion="0" background="1">
    <webPr sourceData="1" parsePre="1" consecutive="1" url="http://api.eve-central.com/api/marketstat?typeid=3707&amp;usesystem=30000142&amp;sethours=24"/>
  </connection>
  <connection id="9" name="Connection16" type="4" refreshedVersion="0" background="1">
    <webPr sourceData="1" parsePre="1" consecutive="1" url="http://api.eve-central.com/api/marketstat?typeid=9950&amp;usesystem=30000142&amp;sethours=24"/>
  </connection>
  <connection id="10" name="Connection17" type="4" refreshedVersion="0" background="1">
    <webPr sourceData="1" parsePre="1" consecutive="1" url="http://api.eve-central.com/api/marketstat?typeid=40&amp;usesystem=30000142&amp;sethours=24"/>
  </connection>
  <connection id="11" name="Connection18" type="4" refreshedVersion="0" background="1">
    <webPr sourceData="1" parsePre="1" consecutive="1" url="http://api.eve-central.com/api/marketstat?typeid=9947&amp;usesystem=30000142&amp;sethours=24"/>
  </connection>
  <connection id="12" name="Connection19" type="4" refreshedVersion="0" background="1">
    <webPr sourceData="1" parsePre="1" consecutive="1" url="http://api.eve-central.com/api/marketstat?typeid=15466&amp;usesystem=30000142&amp;sethours=24"/>
  </connection>
  <connection id="13" name="Connection2" type="4" refreshedVersion="0" background="1">
    <webPr sourceData="1" parsePre="1" consecutive="1" url="http://api.eve-central.com/api/marketstat?typeid=25273&amp;usesystem=30000142&amp;sethours=24"/>
  </connection>
  <connection id="14" name="Connection20" type="4" refreshedVersion="0" background="1">
    <webPr sourceData="1" parsePre="1" consecutive="1" url="http://api.eve-central.com/api/marketstat?typeid=15479&amp;usesystem=30000142&amp;sethours=24"/>
  </connection>
  <connection id="15" name="Connection21" type="4" refreshedVersion="0" background="1">
    <webPr sourceData="1" parsePre="1" consecutive="1" url="http://api.eve-central.com/api/marketstat?typeid=15460&amp;usesystem=30000142&amp;sethours=24"/>
  </connection>
  <connection id="16" name="Connection22" type="4" refreshedVersion="0" background="1">
    <webPr sourceData="1" parsePre="1" consecutive="1" url="http://api.eve-central.com/api/marketstat?typeid=15463&amp;usesystem=30000142&amp;sethours=24"/>
  </connection>
  <connection id="17" name="Connection23" type="4" refreshedVersion="0" background="1">
    <webPr sourceData="1" parsePre="1" consecutive="1" url="http://api.eve-central.com/api/marketstat?typeid=10164&amp;usesystem=30000142&amp;sethours=24"/>
  </connection>
  <connection id="18" name="Connection24" type="4" refreshedVersion="0" background="1">
    <webPr sourceData="1" parsePre="1" consecutive="1" url="http://api.eve-central.com/api/marketstat?typeid=15457&amp;usesystem=30000142&amp;sethours=24"/>
  </connection>
  <connection id="19" name="Connection25" type="4" refreshedVersion="0" background="1">
    <webPr sourceData="1" parsePre="1" consecutive="1" url="http://api.eve-central.com/api/marketstat?typeid=25268&amp;usesystem=30000142&amp;sethours=24"/>
  </connection>
  <connection id="20" name="Connection26" type="4" refreshedVersion="0" background="1">
    <webPr sourceData="1" parsePre="1" consecutive="1" url="http://api.eve-central.com/api/marketstat?typeid=25273&amp;usesystem=30000142&amp;sethours=24"/>
  </connection>
  <connection id="21" name="Connection27" type="4" refreshedVersion="0" background="1">
    <webPr sourceData="1" parsePre="1" consecutive="1" url="http://api.eve-central.com/api/marketstat?typeid=25274&amp;usesystem=30000142&amp;sethours=24"/>
  </connection>
  <connection id="22" name="Connection28" type="4" refreshedVersion="0" background="1">
    <webPr sourceData="1" parsePre="1" consecutive="1" url="http://api.eve-central.com/api/marketstat?typeid=25275&amp;usesystem=30000142&amp;sethours=24"/>
  </connection>
  <connection id="23" name="Connection29" type="4" refreshedVersion="0" background="1">
    <webPr sourceData="1" parsePre="1" consecutive="1" url="http://api.eve-central.com/api/marketstat?typeid=25275&amp;usesystem=30000142&amp;sethours=24"/>
  </connection>
  <connection id="24" name="Connection3" type="4" refreshedVersion="0" background="1">
    <webPr sourceData="1" parsePre="1" consecutive="1" url="http://api.eve-central.com/api/marketstat?typeid=25273&amp;usesystem=30000142&amp;sethours=24"/>
  </connection>
  <connection id="25" name="Connection30" type="4" refreshedVersion="0" background="1">
    <webPr sourceData="1" parsePre="1" consecutive="1" url="http://api.eve-central.com/api/marketstat?typeid=25277&amp;usesystem=30000142&amp;sethours=24"/>
  </connection>
  <connection id="26" name="Connection31" type="4" refreshedVersion="0" background="1">
    <webPr sourceData="1" parsePre="1" consecutive="1" url="http://api.eve-central.com/api/marketstat?typeid=25276&amp;usesystem=30000142&amp;sethours=24"/>
  </connection>
  <connection id="27" name="Connection32" type="4" refreshedVersion="0" background="1">
    <webPr sourceData="1" parsePre="1" consecutive="1" url="http://api.eve-central.com/api/marketstat?typeid=25279&amp;usesystem=30000142&amp;sethours=24"/>
  </connection>
  <connection id="28" name="Connection33" type="4" refreshedVersion="0" background="1">
    <webPr sourceData="1" parsePre="1" consecutive="1" url="http://api.eve-central.com/api/marketstat?typeid=25278&amp;usesystem=30000142&amp;sethours=24"/>
  </connection>
  <connection id="29" name="Connection34" type="4" refreshedVersion="0" background="1">
    <webPr sourceData="1" parsePre="1" consecutive="1" url="http://api.eve-central.com/api/marketstat?typeid=3645&amp;usesystem=30000142&amp;sethours=24"/>
  </connection>
  <connection id="30" name="Connection35" type="4" refreshedVersion="0" background="1">
    <webPr sourceData="1" parsePre="1" consecutive="1" url="http://api.eve-central.com/api/marketstat?typeid=3683&amp;usesystem=30000142&amp;sethours=24"/>
  </connection>
  <connection id="31" name="Connection36" type="4" refreshedVersion="0" background="1">
    <webPr sourceData="1" parsePre="1" consecutive="1" url="http://api.eve-central.com/api/marketstat?typeid=9850&amp;usesystem=30000142&amp;sethours=24"/>
  </connection>
  <connection id="32" name="Connection37" type="4" refreshedVersion="0" background="1">
    <webPr sourceData="1" parsePre="1" consecutive="1" url="http://api.eve-central.com/api/marketstat?typeid=3773&amp;usesystem=30000142&amp;sethours=24"/>
  </connection>
  <connection id="33" name="Connection38" type="4" refreshedVersion="0" background="1">
    <webPr sourceData="1" parsePre="1" consecutive="1" url="http://api.eve-central.com/api/marketstat?typeid=40&amp;usesystem=30000142&amp;sethours=24"/>
  </connection>
  <connection id="34" name="Connection39" type="4" refreshedVersion="0" background="1">
    <webPr sourceData="1" parsePre="1" consecutive="1" url="http://api.eve-central.com/api/marketstat?typeid=10156&amp;usesystem=30000142&amp;sethours=24"/>
  </connection>
  <connection id="35" name="Connection4" type="4" refreshedVersion="0" background="1">
    <webPr sourceData="1" parsePre="1" consecutive="1" url="http://api.eve-central.com/api/marketstat?typeid=25274&amp;usesystem=30000142&amp;sethours=24"/>
  </connection>
  <connection id="36" name="Connection40" type="4" refreshedVersion="0" background="1">
    <webPr sourceData="1" parsePre="1" consecutive="1" url="http://api.eve-central.com/api/marketstat?typeid=10152&amp;usesystem=30000142&amp;sethours=24"/>
  </connection>
  <connection id="37" name="Connection41" type="4" refreshedVersion="0" background="1">
    <webPr sourceData="1" parsePre="1" consecutive="1" url="http://api.eve-central.com/api/marketstat?typeid=15478&amp;usesystem=30000142&amp;sethours=24"/>
  </connection>
  <connection id="38" name="Connection42" type="4" refreshedVersion="0" background="1">
    <webPr sourceData="1" parsePre="1" consecutive="1" url="http://api.eve-central.com/api/marketstat?typeid=25349&amp;usesystem=30000142&amp;sethours=24"/>
  </connection>
  <connection id="39" name="Connection43" type="4" refreshedVersion="0" background="1">
    <webPr sourceData="1" parsePre="1" consecutive="1" url="http://api.eve-central.com/api/marketstat?typeid=15462&amp;usesystem=30000142&amp;sethours=24"/>
  </connection>
  <connection id="40" name="Connection44" type="4" refreshedVersion="0" background="1">
    <webPr sourceData="1" parsePre="1" consecutive="1" url="http://api.eve-central.com/api/marketstat?typeid=15465&amp;usesystem=30000142&amp;sethours=24"/>
  </connection>
  <connection id="41" name="Connection45" type="4" refreshedVersion="0" background="1">
    <webPr sourceData="1" parsePre="1" consecutive="1" url="http://api.eve-central.com/api/marketstat?typeid=10166&amp;usesystem=30000142&amp;sethours=24"/>
  </connection>
  <connection id="42" name="Connection46" type="4" refreshedVersion="0" background="1">
    <webPr sourceData="1" parsePre="1" consecutive="1" url="http://api.eve-central.com/api/marketstat?typeid=15459&amp;usesystem=30000142&amp;sethours=24"/>
  </connection>
  <connection id="43" name="Connection5" type="4" refreshedVersion="0" background="1">
    <webPr sourceData="1" parsePre="1" consecutive="1" url="http://api.eve-central.com/api/marketstat?typeid=25275&amp;usesystem=30000142&amp;sethours=24"/>
  </connection>
  <connection id="44" name="Connection6" type="4" refreshedVersion="0" background="1">
    <webPr sourceData="1" parsePre="1" consecutive="1" url="http://api.eve-central.com/api/marketstat?typeid=25276&amp;usesystem=30000142&amp;sethours=24"/>
  </connection>
  <connection id="45" name="Connection7" type="4" refreshedVersion="0" background="1">
    <webPr sourceData="1" parsePre="1" consecutive="1" url="http://api.eve-central.com/api/marketstat?typeid=25277&amp;usesystem=30000142&amp;sethours=24"/>
  </connection>
  <connection id="46" name="Connection8" type="4" refreshedVersion="0" background="1">
    <webPr sourceData="1" parsePre="1" consecutive="1" url="http://api.eve-central.com/api/marketstat?typeid=25278&amp;usesystem=30000142&amp;sethours=24"/>
  </connection>
  <connection id="47" name="Connection9" type="4" refreshedVersion="0" background="1">
    <webPr sourceData="1" parsePre="1" consecutive="1" url="http://api.eve-central.com/api/marketstat?typeid=25279&amp;usesystem=30000142&amp;sethours=24"/>
  </connection>
  <connection id="48" name="marketstat" type="4" reconnectionMethod="2" refreshedVersion="0" background="1">
    <webPr xml="1" sourceData="1" parsePre="1" consecutive="1" url="http://api.eve-central.com/api/marketstat?typeid=23525" htmlTables="1"/>
  </connection>
</connections>
</file>

<file path=xl/sharedStrings.xml><?xml version="1.0" encoding="utf-8"?>
<sst xmlns="http://schemas.openxmlformats.org/spreadsheetml/2006/main" count="110" uniqueCount="58">
  <si>
    <t>marketstat_xml</t>
  </si>
  <si>
    <t>Amber Cytoserocin</t>
  </si>
  <si>
    <t>Gas</t>
  </si>
  <si>
    <t>Golden Cytoserocin</t>
  </si>
  <si>
    <t>Viridian Cytoserocin</t>
  </si>
  <si>
    <t>Celadon Cytoserocin</t>
  </si>
  <si>
    <t>Lime Cytoserocin</t>
  </si>
  <si>
    <t>Malachite Cytoserocin</t>
  </si>
  <si>
    <t>Azure Cytoserocin</t>
  </si>
  <si>
    <t>Vermillion Cytoserocin</t>
  </si>
  <si>
    <t>Water</t>
  </si>
  <si>
    <t>Oxygen</t>
  </si>
  <si>
    <t>Spirits</t>
  </si>
  <si>
    <t>Hydrochloric Acid</t>
  </si>
  <si>
    <t>Reaction</t>
  </si>
  <si>
    <t>Input Price</t>
  </si>
  <si>
    <t>Output Price</t>
  </si>
  <si>
    <t>Gas Price</t>
  </si>
  <si>
    <t>Blue Pill</t>
  </si>
  <si>
    <t>Crash</t>
  </si>
  <si>
    <t>Drop</t>
  </si>
  <si>
    <t>Exile</t>
  </si>
  <si>
    <t>Frentix</t>
  </si>
  <si>
    <t>Mind Flood</t>
  </si>
  <si>
    <t>Sooth Sayer</t>
  </si>
  <si>
    <t>X-Instinct</t>
  </si>
  <si>
    <t>Boosters-Standard</t>
  </si>
  <si>
    <t>Input Cost</t>
  </si>
  <si>
    <t>Boosters-Improved</t>
  </si>
  <si>
    <t>Booster1 Price</t>
  </si>
  <si>
    <t>Booster2 Price</t>
  </si>
  <si>
    <t>Profit</t>
  </si>
  <si>
    <t>Megacyte</t>
  </si>
  <si>
    <t>Inputs</t>
  </si>
  <si>
    <t>Price</t>
  </si>
  <si>
    <t>Golden, Crash</t>
  </si>
  <si>
    <t>Amber, Blue</t>
  </si>
  <si>
    <t>Viridian, Drop</t>
  </si>
  <si>
    <t>Celadon, Exile</t>
  </si>
  <si>
    <t>Lime, Frentix</t>
  </si>
  <si>
    <t>Malachite, mind</t>
  </si>
  <si>
    <t>Azure, Sooth</t>
  </si>
  <si>
    <t>Vermillion, X</t>
  </si>
  <si>
    <t>Sell AVG</t>
  </si>
  <si>
    <t>Hydrochloric</t>
  </si>
  <si>
    <t>Boosters-Strong</t>
  </si>
  <si>
    <t>Production Cost</t>
  </si>
  <si>
    <t>Production Sell</t>
  </si>
  <si>
    <t>Cost</t>
  </si>
  <si>
    <t>Strong Crash</t>
  </si>
  <si>
    <t>Strong Drop</t>
  </si>
  <si>
    <t>Strong Exile</t>
  </si>
  <si>
    <t>Strong Frentix</t>
  </si>
  <si>
    <t>Strong Mind</t>
  </si>
  <si>
    <t>Strong Sooth</t>
  </si>
  <si>
    <t>Strong X</t>
  </si>
  <si>
    <t>Strong Blue</t>
  </si>
  <si>
    <t>ALL PRICES ARE IN JITA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</si>
</sst>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A5A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1" fillId="9" borderId="0" xfId="0" applyFont="1" applyFill="1"/>
    <xf numFmtId="0" fontId="2" fillId="6" borderId="0" xfId="0" applyFont="1" applyFill="1"/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5A00"/>
      <color rgb="FFD69E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5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6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7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8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9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0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1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2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3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4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5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6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7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8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19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0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1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2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3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4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5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6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7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8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9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0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1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2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3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4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5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6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7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8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9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0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1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2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3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4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5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6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7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8">
    <xsd:schema xmlns:xsd="http://www.w3.org/2001/XMLSchema" xmlns="">
      <xsd:element nillable="true" name="evec_api">
        <xsd:complexType>
          <xsd:sequence minOccurs="0">
            <xsd:element minOccurs="0" nillable="true" name="marketstat" form="unqualified">
              <xsd:complexType>
                <xsd:sequence minOccurs="0">
                  <xsd:element minOccurs="0" nillable="true" name="type" form="unqualified">
                    <xsd:complexType>
                      <xsd:sequence minOccurs="0">
                        <xsd:element minOccurs="0" nillable="true" name="buy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se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  <xsd:element minOccurs="0" nillable="true" name="all" form="unqualified">
                          <xsd:complexType>
                            <xsd:sequence minOccurs="0">
                              <xsd:element minOccurs="0" nillable="true" type="xsd:integer" name="volume" form="unqualified"/>
                              <xsd:element minOccurs="0" nillable="true" type="xsd:double" name="avg" form="unqualified"/>
                              <xsd:element minOccurs="0" nillable="true" type="xsd:double" name="max" form="unqualified"/>
                              <xsd:element minOccurs="0" nillable="true" type="xsd:double" name="min" form="unqualified"/>
                              <xsd:element minOccurs="0" nillable="true" type="xsd:double" name="stddev" form="unqualified"/>
                              <xsd:element minOccurs="0" nillable="true" type="xsd:double" name="median" form="unqualified"/>
                              <xsd:element minOccurs="0" nillable="true" type="xsd:double" name="percentile" form="unqualified"/>
                            </xsd:sequence>
                          </xsd:complexType>
                        </xsd:element>
                      </xsd:sequence>
                      <xsd:attribute name="id" form="unqualified" type="xsd:integer"/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Map ID="1" Name="evec_api_Map" RootElement="evec_api" SchemaID="Schema1" ShowImportExportValidationErrors="false" AutoFit="true" Append="false" PreserveSortAFLayout="true" PreserveFormat="true">
    <DataBinding FileBinding="true" ConnectionID="1" DataBindingLoadMode="1"/>
  </Map>
  <Map ID="2" Name="evec_api_Map1" RootElement="evec_api" SchemaID="Schema2" ShowImportExportValidationErrors="false" AutoFit="true" Append="false" PreserveSortAFLayout="true" PreserveFormat="true">
    <DataBinding FileBinding="true" ConnectionID="2" DataBindingLoadMode="1"/>
  </Map>
  <Map ID="11" Name="evec_api_Map10" RootElement="evec_api" SchemaID="Schema11" ShowImportExportValidationErrors="false" AutoFit="true" Append="false" PreserveSortAFLayout="true" PreserveFormat="true">
    <DataBinding FileBinding="true" ConnectionID="3" DataBindingLoadMode="1"/>
  </Map>
  <Map ID="12" Name="evec_api_Map11" RootElement="evec_api" SchemaID="Schema12" ShowImportExportValidationErrors="false" AutoFit="true" Append="false" PreserveSortAFLayout="true" PreserveFormat="true">
    <DataBinding FileBinding="true" ConnectionID="4" DataBindingLoadMode="1"/>
  </Map>
  <Map ID="13" Name="evec_api_Map12" RootElement="evec_api" SchemaID="Schema13" ShowImportExportValidationErrors="false" AutoFit="true" Append="false" PreserveSortAFLayout="true" PreserveFormat="true">
    <DataBinding FileBinding="true" ConnectionID="5" DataBindingLoadMode="1"/>
  </Map>
  <Map ID="14" Name="evec_api_Map13" RootElement="evec_api" SchemaID="Schema14" ShowImportExportValidationErrors="false" AutoFit="true" Append="false" PreserveSortAFLayout="true" PreserveFormat="true">
    <DataBinding FileBinding="true" ConnectionID="6" DataBindingLoadMode="1"/>
  </Map>
  <Map ID="15" Name="evec_api_Map14" RootElement="evec_api" SchemaID="Schema15" ShowImportExportValidationErrors="false" AutoFit="true" Append="false" PreserveSortAFLayout="true" PreserveFormat="true">
    <DataBinding FileBinding="true" ConnectionID="7" DataBindingLoadMode="1"/>
  </Map>
  <Map ID="16" Name="evec_api_Map15" RootElement="evec_api" SchemaID="Schema16" ShowImportExportValidationErrors="false" AutoFit="true" Append="false" PreserveSortAFLayout="true" PreserveFormat="true">
    <DataBinding FileBinding="true" ConnectionID="8" DataBindingLoadMode="1"/>
  </Map>
  <Map ID="17" Name="evec_api_Map16" RootElement="evec_api" SchemaID="Schema17" ShowImportExportValidationErrors="false" AutoFit="true" Append="false" PreserveSortAFLayout="true" PreserveFormat="true">
    <DataBinding FileBinding="true" ConnectionID="9" DataBindingLoadMode="1"/>
  </Map>
  <Map ID="18" Name="evec_api_Map17" RootElement="evec_api" SchemaID="Schema18" ShowImportExportValidationErrors="false" AutoFit="true" Append="false" PreserveSortAFLayout="true" PreserveFormat="true">
    <DataBinding FileBinding="true" ConnectionID="10" DataBindingLoadMode="1"/>
  </Map>
  <Map ID="19" Name="evec_api_Map18" RootElement="evec_api" SchemaID="Schema19" ShowImportExportValidationErrors="false" AutoFit="true" Append="false" PreserveSortAFLayout="true" PreserveFormat="true">
    <DataBinding FileBinding="true" ConnectionID="11" DataBindingLoadMode="1"/>
  </Map>
  <Map ID="20" Name="evec_api_Map19" RootElement="evec_api" SchemaID="Schema20" ShowImportExportValidationErrors="false" AutoFit="true" Append="false" PreserveSortAFLayout="true" PreserveFormat="true">
    <DataBinding FileBinding="true" ConnectionID="12" DataBindingLoadMode="1"/>
  </Map>
  <Map ID="3" Name="evec_api_Map2" RootElement="evec_api" SchemaID="Schema3" ShowImportExportValidationErrors="false" AutoFit="true" Append="false" PreserveSortAFLayout="true" PreserveFormat="true">
    <DataBinding FileBinding="true" ConnectionID="13" DataBindingLoadMode="1"/>
  </Map>
  <Map ID="21" Name="evec_api_Map20" RootElement="evec_api" SchemaID="Schema21" ShowImportExportValidationErrors="false" AutoFit="true" Append="false" PreserveSortAFLayout="true" PreserveFormat="true">
    <DataBinding FileBinding="true" ConnectionID="14" DataBindingLoadMode="1"/>
  </Map>
  <Map ID="22" Name="evec_api_Map21" RootElement="evec_api" SchemaID="Schema22" ShowImportExportValidationErrors="false" AutoFit="true" Append="false" PreserveSortAFLayout="true" PreserveFormat="true">
    <DataBinding FileBinding="true" ConnectionID="15" DataBindingLoadMode="1"/>
  </Map>
  <Map ID="23" Name="evec_api_Map22" RootElement="evec_api" SchemaID="Schema23" ShowImportExportValidationErrors="false" AutoFit="true" Append="false" PreserveSortAFLayout="true" PreserveFormat="true">
    <DataBinding FileBinding="true" ConnectionID="16" DataBindingLoadMode="1"/>
  </Map>
  <Map ID="24" Name="evec_api_Map23" RootElement="evec_api" SchemaID="Schema24" ShowImportExportValidationErrors="false" AutoFit="true" Append="false" PreserveSortAFLayout="true" PreserveFormat="true">
    <DataBinding FileBinding="true" ConnectionID="17" DataBindingLoadMode="1"/>
  </Map>
  <Map ID="25" Name="evec_api_Map24" RootElement="evec_api" SchemaID="Schema25" ShowImportExportValidationErrors="false" AutoFit="true" Append="false" PreserveSortAFLayout="true" PreserveFormat="true">
    <DataBinding FileBinding="true" ConnectionID="18" DataBindingLoadMode="1"/>
  </Map>
  <Map ID="34" Name="evec_api_Map25" RootElement="evec_api" SchemaID="Schema26" ShowImportExportValidationErrors="false" AutoFit="true" Append="false" PreserveSortAFLayout="true" PreserveFormat="true">
    <DataBinding FileBinding="true" ConnectionID="48" DataBindingLoadMode="1"/>
  </Map>
  <Map ID="35" Name="evec_api_Map26" RootElement="evec_api" SchemaID="Schema27" ShowImportExportValidationErrors="false" AutoFit="true" Append="false" PreserveSortAFLayout="true" PreserveFormat="true">
    <DataBinding FileBinding="true" ConnectionID="19" DataBindingLoadMode="1"/>
  </Map>
  <Map ID="36" Name="evec_api_Map27" RootElement="evec_api" SchemaID="Schema28" ShowImportExportValidationErrors="false" AutoFit="true" Append="false" PreserveSortAFLayout="true" PreserveFormat="true">
    <DataBinding FileBinding="true" ConnectionID="20" DataBindingLoadMode="1"/>
  </Map>
  <Map ID="37" Name="evec_api_Map28" RootElement="evec_api" SchemaID="Schema29" ShowImportExportValidationErrors="false" AutoFit="true" Append="false" PreserveSortAFLayout="true" PreserveFormat="true">
    <DataBinding FileBinding="true" ConnectionID="21" DataBindingLoadMode="1"/>
  </Map>
  <Map ID="38" Name="evec_api_Map29" RootElement="evec_api" SchemaID="Schema30" ShowImportExportValidationErrors="false" AutoFit="true" Append="false" PreserveSortAFLayout="true" PreserveFormat="true">
    <DataBinding FileBinding="true" ConnectionID="22" DataBindingLoadMode="1"/>
  </Map>
  <Map ID="4" Name="evec_api_Map3" RootElement="evec_api" SchemaID="Schema4" ShowImportExportValidationErrors="false" AutoFit="true" Append="false" PreserveSortAFLayout="true" PreserveFormat="true">
    <DataBinding FileBinding="true" ConnectionID="24" DataBindingLoadMode="1"/>
  </Map>
  <Map ID="39" Name="evec_api_Map30" RootElement="evec_api" SchemaID="Schema31" ShowImportExportValidationErrors="false" AutoFit="true" Append="false" PreserveSortAFLayout="true" PreserveFormat="true">
    <DataBinding FileBinding="true" ConnectionID="23" DataBindingLoadMode="1"/>
  </Map>
  <Map ID="40" Name="evec_api_Map31" RootElement="evec_api" SchemaID="Schema32" ShowImportExportValidationErrors="false" AutoFit="true" Append="false" PreserveSortAFLayout="true" PreserveFormat="true">
    <DataBinding FileBinding="true" ConnectionID="25" DataBindingLoadMode="1"/>
  </Map>
  <Map ID="41" Name="evec_api_Map32" RootElement="evec_api" SchemaID="Schema33" ShowImportExportValidationErrors="false" AutoFit="true" Append="false" PreserveSortAFLayout="true" PreserveFormat="true">
    <DataBinding FileBinding="true" ConnectionID="26" DataBindingLoadMode="1"/>
  </Map>
  <Map ID="42" Name="evec_api_Map33" RootElement="evec_api" SchemaID="Schema34" ShowImportExportValidationErrors="false" AutoFit="true" Append="false" PreserveSortAFLayout="true" PreserveFormat="true">
    <DataBinding FileBinding="true" ConnectionID="27" DataBindingLoadMode="1"/>
  </Map>
  <Map ID="43" Name="evec_api_Map34" RootElement="evec_api" SchemaID="Schema35" ShowImportExportValidationErrors="false" AutoFit="true" Append="false" PreserveSortAFLayout="true" PreserveFormat="true">
    <DataBinding FileBinding="true" ConnectionID="28" DataBindingLoadMode="1"/>
  </Map>
  <Map ID="44" Name="evec_api_Map35" RootElement="evec_api" SchemaID="Schema36" ShowImportExportValidationErrors="false" AutoFit="true" Append="false" PreserveSortAFLayout="true" PreserveFormat="true">
    <DataBinding FileBinding="true" ConnectionID="29" DataBindingLoadMode="1"/>
  </Map>
  <Map ID="45" Name="evec_api_Map36" RootElement="evec_api" SchemaID="Schema37" ShowImportExportValidationErrors="false" AutoFit="true" Append="false" PreserveSortAFLayout="true" PreserveFormat="true">
    <DataBinding FileBinding="true" ConnectionID="30" DataBindingLoadMode="1"/>
  </Map>
  <Map ID="46" Name="evec_api_Map37" RootElement="evec_api" SchemaID="Schema38" ShowImportExportValidationErrors="false" AutoFit="true" Append="false" PreserveSortAFLayout="true" PreserveFormat="true">
    <DataBinding FileBinding="true" ConnectionID="31" DataBindingLoadMode="1"/>
  </Map>
  <Map ID="47" Name="evec_api_Map38" RootElement="evec_api" SchemaID="Schema39" ShowImportExportValidationErrors="false" AutoFit="true" Append="false" PreserveSortAFLayout="true" PreserveFormat="true">
    <DataBinding FileBinding="true" ConnectionID="32" DataBindingLoadMode="1"/>
  </Map>
  <Map ID="48" Name="evec_api_Map39" RootElement="evec_api" SchemaID="Schema40" ShowImportExportValidationErrors="false" AutoFit="true" Append="false" PreserveSortAFLayout="true" PreserveFormat="true">
    <DataBinding FileBinding="true" ConnectionID="33" DataBindingLoadMode="1"/>
  </Map>
  <Map ID="5" Name="evec_api_Map4" RootElement="evec_api" SchemaID="Schema5" ShowImportExportValidationErrors="false" AutoFit="true" Append="false" PreserveSortAFLayout="true" PreserveFormat="true">
    <DataBinding FileBinding="true" ConnectionID="35" DataBindingLoadMode="1"/>
  </Map>
  <Map ID="49" Name="evec_api_Map40" RootElement="evec_api" SchemaID="Schema41" ShowImportExportValidationErrors="false" AutoFit="true" Append="false" PreserveSortAFLayout="true" PreserveFormat="true">
    <DataBinding FileBinding="true" ConnectionID="34" DataBindingLoadMode="1"/>
  </Map>
  <Map ID="50" Name="evec_api_Map41" RootElement="evec_api" SchemaID="Schema42" ShowImportExportValidationErrors="false" AutoFit="true" Append="false" PreserveSortAFLayout="true" PreserveFormat="true">
    <DataBinding FileBinding="true" ConnectionID="36" DataBindingLoadMode="1"/>
  </Map>
  <Map ID="51" Name="evec_api_Map42" RootElement="evec_api" SchemaID="Schema43" ShowImportExportValidationErrors="false" AutoFit="true" Append="false" PreserveSortAFLayout="true" PreserveFormat="true">
    <DataBinding FileBinding="true" ConnectionID="37" DataBindingLoadMode="1"/>
  </Map>
  <Map ID="52" Name="evec_api_Map43" RootElement="evec_api" SchemaID="Schema44" ShowImportExportValidationErrors="false" AutoFit="true" Append="false" PreserveSortAFLayout="true" PreserveFormat="true">
    <DataBinding FileBinding="true" ConnectionID="38" DataBindingLoadMode="1"/>
  </Map>
  <Map ID="53" Name="evec_api_Map44" RootElement="evec_api" SchemaID="Schema45" ShowImportExportValidationErrors="false" AutoFit="true" Append="false" PreserveSortAFLayout="true" PreserveFormat="true">
    <DataBinding FileBinding="true" ConnectionID="39" DataBindingLoadMode="1"/>
  </Map>
  <Map ID="54" Name="evec_api_Map45" RootElement="evec_api" SchemaID="Schema46" ShowImportExportValidationErrors="false" AutoFit="true" Append="false" PreserveSortAFLayout="true" PreserveFormat="true">
    <DataBinding FileBinding="true" ConnectionID="40" DataBindingLoadMode="1"/>
  </Map>
  <Map ID="55" Name="evec_api_Map46" RootElement="evec_api" SchemaID="Schema47" ShowImportExportValidationErrors="false" AutoFit="true" Append="false" PreserveSortAFLayout="true" PreserveFormat="true">
    <DataBinding FileBinding="true" ConnectionID="41" DataBindingLoadMode="1"/>
  </Map>
  <Map ID="56" Name="evec_api_Map47" RootElement="evec_api" SchemaID="Schema48" ShowImportExportValidationErrors="false" AutoFit="true" Append="false" PreserveSortAFLayout="true" PreserveFormat="true">
    <DataBinding FileBinding="true" ConnectionID="42" DataBindingLoadMode="1"/>
  </Map>
  <Map ID="6" Name="evec_api_Map5" RootElement="evec_api" SchemaID="Schema6" ShowImportExportValidationErrors="false" AutoFit="true" Append="false" PreserveSortAFLayout="true" PreserveFormat="true">
    <DataBinding FileBinding="true" ConnectionID="43" DataBindingLoadMode="1"/>
  </Map>
  <Map ID="7" Name="evec_api_Map6" RootElement="evec_api" SchemaID="Schema7" ShowImportExportValidationErrors="false" AutoFit="true" Append="false" PreserveSortAFLayout="true" PreserveFormat="true">
    <DataBinding FileBinding="true" ConnectionID="44" DataBindingLoadMode="1"/>
  </Map>
  <Map ID="8" Name="evec_api_Map7" RootElement="evec_api" SchemaID="Schema8" ShowImportExportValidationErrors="false" AutoFit="true" Append="false" PreserveSortAFLayout="true" PreserveFormat="true">
    <DataBinding FileBinding="true" ConnectionID="45" DataBindingLoadMode="1"/>
  </Map>
  <Map ID="9" Name="evec_api_Map8" RootElement="evec_api" SchemaID="Schema9" ShowImportExportValidationErrors="false" AutoFit="true" Append="false" PreserveSortAFLayout="true" PreserveFormat="true">
    <DataBinding FileBinding="true" ConnectionID="46" DataBindingLoadMode="1"/>
  </Map>
  <Map ID="10" Name="evec_api_Map9" RootElement="evec_api" SchemaID="Schema10" ShowImportExportValidationErrors="false" AutoFit="true" Append="false" PreserveSortAFLayout="true" PreserveFormat="true">
    <DataBinding FileBinding="true" ConnectionID="4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SingleCells1.xml><?xml version="1.0" encoding="utf-8"?>
<singleXmlCells xmlns="http://schemas.openxmlformats.org/spreadsheetml/2006/main">
  <singleXmlCell id="25" r="A2" connectionId="19">
    <xmlCellPr id="1" uniqueName="version">
      <xmlPr mapId="35" xpath="/evec_api/@version" xmlDataType="double"/>
    </xmlCellPr>
  </singleXmlCell>
  <singleXmlCell id="26" r="B2" connectionId="19">
    <xmlCellPr id="1" uniqueName="method">
      <xmlPr mapId="35" xpath="/evec_api/@method" xmlDataType="string"/>
    </xmlCellPr>
  </singleXmlCell>
  <singleXmlCell id="27" r="C2" connectionId="19">
    <xmlCellPr id="1" uniqueName="id">
      <xmlPr mapId="35" xpath="/evec_api/marketstat/type/@id" xmlDataType="integer"/>
    </xmlCellPr>
  </singleXmlCell>
  <singleXmlCell id="28" r="D2" connectionId="19">
    <xmlCellPr id="1" uniqueName="volume">
      <xmlPr mapId="35" xpath="/evec_api/marketstat/type/buy/volume" xmlDataType="integer"/>
    </xmlCellPr>
  </singleXmlCell>
  <singleXmlCell id="29" r="E2" connectionId="19">
    <xmlCellPr id="1" uniqueName="avg">
      <xmlPr mapId="35" xpath="/evec_api/marketstat/type/buy/avg" xmlDataType="double"/>
    </xmlCellPr>
  </singleXmlCell>
  <singleXmlCell id="30" r="F2" connectionId="19">
    <xmlCellPr id="1" uniqueName="max">
      <xmlPr mapId="35" xpath="/evec_api/marketstat/type/buy/max" xmlDataType="double"/>
    </xmlCellPr>
  </singleXmlCell>
  <singleXmlCell id="31" r="G2" connectionId="19">
    <xmlCellPr id="1" uniqueName="min">
      <xmlPr mapId="35" xpath="/evec_api/marketstat/type/buy/min" xmlDataType="double"/>
    </xmlCellPr>
  </singleXmlCell>
  <singleXmlCell id="32" r="H2" connectionId="19">
    <xmlCellPr id="1" uniqueName="stddev">
      <xmlPr mapId="35" xpath="/evec_api/marketstat/type/buy/stddev" xmlDataType="double"/>
    </xmlCellPr>
  </singleXmlCell>
  <singleXmlCell id="33" r="I2" connectionId="19">
    <xmlCellPr id="1" uniqueName="median">
      <xmlPr mapId="35" xpath="/evec_api/marketstat/type/buy/median" xmlDataType="double"/>
    </xmlCellPr>
  </singleXmlCell>
  <singleXmlCell id="34" r="J2" connectionId="19">
    <xmlCellPr id="1" uniqueName="percentile">
      <xmlPr mapId="35" xpath="/evec_api/marketstat/type/buy/percentile" xmlDataType="double"/>
    </xmlCellPr>
  </singleXmlCell>
  <singleXmlCell id="35" r="K2" connectionId="19">
    <xmlCellPr id="1" uniqueName="volume">
      <xmlPr mapId="35" xpath="/evec_api/marketstat/type/sell/volume" xmlDataType="integer"/>
    </xmlCellPr>
  </singleXmlCell>
  <singleXmlCell id="36" r="L2" connectionId="19">
    <xmlCellPr id="1" uniqueName="avg">
      <xmlPr mapId="35" xpath="/evec_api/marketstat/type/sell/avg" xmlDataType="double"/>
    </xmlCellPr>
  </singleXmlCell>
  <singleXmlCell id="37" r="M2" connectionId="19">
    <xmlCellPr id="1" uniqueName="max">
      <xmlPr mapId="35" xpath="/evec_api/marketstat/type/sell/max" xmlDataType="double"/>
    </xmlCellPr>
  </singleXmlCell>
  <singleXmlCell id="38" r="N2" connectionId="19">
    <xmlCellPr id="1" uniqueName="min">
      <xmlPr mapId="35" xpath="/evec_api/marketstat/type/sell/min" xmlDataType="double"/>
    </xmlCellPr>
  </singleXmlCell>
  <singleXmlCell id="39" r="O2" connectionId="19">
    <xmlCellPr id="1" uniqueName="stddev">
      <xmlPr mapId="35" xpath="/evec_api/marketstat/type/sell/stddev" xmlDataType="double"/>
    </xmlCellPr>
  </singleXmlCell>
  <singleXmlCell id="40" r="P2" connectionId="19">
    <xmlCellPr id="1" uniqueName="median">
      <xmlPr mapId="35" xpath="/evec_api/marketstat/type/sell/median" xmlDataType="double"/>
    </xmlCellPr>
  </singleXmlCell>
  <singleXmlCell id="41" r="Q2" connectionId="19">
    <xmlCellPr id="1" uniqueName="percentile">
      <xmlPr mapId="35" xpath="/evec_api/marketstat/type/sell/percentile" xmlDataType="double"/>
    </xmlCellPr>
  </singleXmlCell>
  <singleXmlCell id="42" r="R2" connectionId="19">
    <xmlCellPr id="1" uniqueName="volume">
      <xmlPr mapId="35" xpath="/evec_api/marketstat/type/all/volume" xmlDataType="integer"/>
    </xmlCellPr>
  </singleXmlCell>
  <singleXmlCell id="43" r="S2" connectionId="19">
    <xmlCellPr id="1" uniqueName="avg">
      <xmlPr mapId="35" xpath="/evec_api/marketstat/type/all/avg" xmlDataType="double"/>
    </xmlCellPr>
  </singleXmlCell>
  <singleXmlCell id="44" r="T2" connectionId="19">
    <xmlCellPr id="1" uniqueName="max">
      <xmlPr mapId="35" xpath="/evec_api/marketstat/type/all/max" xmlDataType="double"/>
    </xmlCellPr>
  </singleXmlCell>
  <singleXmlCell id="45" r="U2" connectionId="19">
    <xmlCellPr id="1" uniqueName="min">
      <xmlPr mapId="35" xpath="/evec_api/marketstat/type/all/min" xmlDataType="double"/>
    </xmlCellPr>
  </singleXmlCell>
  <singleXmlCell id="46" r="V2" connectionId="19">
    <xmlCellPr id="1" uniqueName="stddev">
      <xmlPr mapId="35" xpath="/evec_api/marketstat/type/all/stddev" xmlDataType="double"/>
    </xmlCellPr>
  </singleXmlCell>
  <singleXmlCell id="47" r="W2" connectionId="19">
    <xmlCellPr id="1" uniqueName="median">
      <xmlPr mapId="35" xpath="/evec_api/marketstat/type/all/median" xmlDataType="double"/>
    </xmlCellPr>
  </singleXmlCell>
  <singleXmlCell id="48" r="X2" connectionId="19">
    <xmlCellPr id="1" uniqueName="percentile">
      <xmlPr mapId="35" xpath="/evec_api/marketstat/type/all/percentile" xmlDataType="double"/>
    </xmlCellPr>
  </singleXmlCell>
  <singleXmlCell id="49" r="A5" connectionId="20">
    <xmlCellPr id="1" uniqueName="version">
      <xmlPr mapId="36" xpath="/evec_api/@version" xmlDataType="double"/>
    </xmlCellPr>
  </singleXmlCell>
  <singleXmlCell id="50" r="B5" connectionId="20">
    <xmlCellPr id="1" uniqueName="method">
      <xmlPr mapId="36" xpath="/evec_api/@method" xmlDataType="string"/>
    </xmlCellPr>
  </singleXmlCell>
  <singleXmlCell id="51" r="C5" connectionId="20">
    <xmlCellPr id="1" uniqueName="id">
      <xmlPr mapId="36" xpath="/evec_api/marketstat/type/@id" xmlDataType="integer"/>
    </xmlCellPr>
  </singleXmlCell>
  <singleXmlCell id="52" r="D5" connectionId="20">
    <xmlCellPr id="1" uniqueName="volume">
      <xmlPr mapId="36" xpath="/evec_api/marketstat/type/buy/volume" xmlDataType="integer"/>
    </xmlCellPr>
  </singleXmlCell>
  <singleXmlCell id="53" r="E5" connectionId="20">
    <xmlCellPr id="1" uniqueName="avg">
      <xmlPr mapId="36" xpath="/evec_api/marketstat/type/buy/avg" xmlDataType="double"/>
    </xmlCellPr>
  </singleXmlCell>
  <singleXmlCell id="54" r="F5" connectionId="20">
    <xmlCellPr id="1" uniqueName="max">
      <xmlPr mapId="36" xpath="/evec_api/marketstat/type/buy/max" xmlDataType="double"/>
    </xmlCellPr>
  </singleXmlCell>
  <singleXmlCell id="55" r="G5" connectionId="20">
    <xmlCellPr id="1" uniqueName="min">
      <xmlPr mapId="36" xpath="/evec_api/marketstat/type/buy/min" xmlDataType="double"/>
    </xmlCellPr>
  </singleXmlCell>
  <singleXmlCell id="56" r="H5" connectionId="20">
    <xmlCellPr id="1" uniqueName="stddev">
      <xmlPr mapId="36" xpath="/evec_api/marketstat/type/buy/stddev" xmlDataType="double"/>
    </xmlCellPr>
  </singleXmlCell>
  <singleXmlCell id="57" r="I5" connectionId="20">
    <xmlCellPr id="1" uniqueName="median">
      <xmlPr mapId="36" xpath="/evec_api/marketstat/type/buy/median" xmlDataType="double"/>
    </xmlCellPr>
  </singleXmlCell>
  <singleXmlCell id="58" r="J5" connectionId="20">
    <xmlCellPr id="1" uniqueName="percentile">
      <xmlPr mapId="36" xpath="/evec_api/marketstat/type/buy/percentile" xmlDataType="double"/>
    </xmlCellPr>
  </singleXmlCell>
  <singleXmlCell id="59" r="K5" connectionId="20">
    <xmlCellPr id="1" uniqueName="volume">
      <xmlPr mapId="36" xpath="/evec_api/marketstat/type/sell/volume" xmlDataType="integer"/>
    </xmlCellPr>
  </singleXmlCell>
  <singleXmlCell id="60" r="L5" connectionId="20">
    <xmlCellPr id="1" uniqueName="avg">
      <xmlPr mapId="36" xpath="/evec_api/marketstat/type/sell/avg" xmlDataType="double"/>
    </xmlCellPr>
  </singleXmlCell>
  <singleXmlCell id="61" r="M5" connectionId="20">
    <xmlCellPr id="1" uniqueName="max">
      <xmlPr mapId="36" xpath="/evec_api/marketstat/type/sell/max" xmlDataType="double"/>
    </xmlCellPr>
  </singleXmlCell>
  <singleXmlCell id="62" r="N5" connectionId="20">
    <xmlCellPr id="1" uniqueName="min">
      <xmlPr mapId="36" xpath="/evec_api/marketstat/type/sell/min" xmlDataType="double"/>
    </xmlCellPr>
  </singleXmlCell>
  <singleXmlCell id="63" r="O5" connectionId="20">
    <xmlCellPr id="1" uniqueName="stddev">
      <xmlPr mapId="36" xpath="/evec_api/marketstat/type/sell/stddev" xmlDataType="double"/>
    </xmlCellPr>
  </singleXmlCell>
  <singleXmlCell id="64" r="P5" connectionId="20">
    <xmlCellPr id="1" uniqueName="median">
      <xmlPr mapId="36" xpath="/evec_api/marketstat/type/sell/median" xmlDataType="double"/>
    </xmlCellPr>
  </singleXmlCell>
  <singleXmlCell id="65" r="Q5" connectionId="20">
    <xmlCellPr id="1" uniqueName="percentile">
      <xmlPr mapId="36" xpath="/evec_api/marketstat/type/sell/percentile" xmlDataType="double"/>
    </xmlCellPr>
  </singleXmlCell>
  <singleXmlCell id="66" r="R5" connectionId="20">
    <xmlCellPr id="1" uniqueName="volume">
      <xmlPr mapId="36" xpath="/evec_api/marketstat/type/all/volume" xmlDataType="integer"/>
    </xmlCellPr>
  </singleXmlCell>
  <singleXmlCell id="67" r="S5" connectionId="20">
    <xmlCellPr id="1" uniqueName="avg">
      <xmlPr mapId="36" xpath="/evec_api/marketstat/type/all/avg" xmlDataType="double"/>
    </xmlCellPr>
  </singleXmlCell>
  <singleXmlCell id="68" r="T5" connectionId="20">
    <xmlCellPr id="1" uniqueName="max">
      <xmlPr mapId="36" xpath="/evec_api/marketstat/type/all/max" xmlDataType="double"/>
    </xmlCellPr>
  </singleXmlCell>
  <singleXmlCell id="69" r="U5" connectionId="20">
    <xmlCellPr id="1" uniqueName="min">
      <xmlPr mapId="36" xpath="/evec_api/marketstat/type/all/min" xmlDataType="double"/>
    </xmlCellPr>
  </singleXmlCell>
  <singleXmlCell id="70" r="V5" connectionId="20">
    <xmlCellPr id="1" uniqueName="stddev">
      <xmlPr mapId="36" xpath="/evec_api/marketstat/type/all/stddev" xmlDataType="double"/>
    </xmlCellPr>
  </singleXmlCell>
  <singleXmlCell id="71" r="W5" connectionId="20">
    <xmlCellPr id="1" uniqueName="median">
      <xmlPr mapId="36" xpath="/evec_api/marketstat/type/all/median" xmlDataType="double"/>
    </xmlCellPr>
  </singleXmlCell>
  <singleXmlCell id="72" r="X5" connectionId="20">
    <xmlCellPr id="1" uniqueName="percentile">
      <xmlPr mapId="36" xpath="/evec_api/marketstat/type/all/percentile" xmlDataType="double"/>
    </xmlCellPr>
  </singleXmlCell>
  <singleXmlCell id="73" r="A8" connectionId="21">
    <xmlCellPr id="1" uniqueName="version">
      <xmlPr mapId="37" xpath="/evec_api/@version" xmlDataType="double"/>
    </xmlCellPr>
  </singleXmlCell>
  <singleXmlCell id="74" r="B8" connectionId="21">
    <xmlCellPr id="1" uniqueName="method">
      <xmlPr mapId="37" xpath="/evec_api/@method" xmlDataType="string"/>
    </xmlCellPr>
  </singleXmlCell>
  <singleXmlCell id="75" r="C8" connectionId="21">
    <xmlCellPr id="1" uniqueName="id">
      <xmlPr mapId="37" xpath="/evec_api/marketstat/type/@id" xmlDataType="integer"/>
    </xmlCellPr>
  </singleXmlCell>
  <singleXmlCell id="76" r="D8" connectionId="21">
    <xmlCellPr id="1" uniqueName="volume">
      <xmlPr mapId="37" xpath="/evec_api/marketstat/type/buy/volume" xmlDataType="integer"/>
    </xmlCellPr>
  </singleXmlCell>
  <singleXmlCell id="77" r="E8" connectionId="21">
    <xmlCellPr id="1" uniqueName="avg">
      <xmlPr mapId="37" xpath="/evec_api/marketstat/type/buy/avg" xmlDataType="double"/>
    </xmlCellPr>
  </singleXmlCell>
  <singleXmlCell id="78" r="F8" connectionId="21">
    <xmlCellPr id="1" uniqueName="max">
      <xmlPr mapId="37" xpath="/evec_api/marketstat/type/buy/max" xmlDataType="double"/>
    </xmlCellPr>
  </singleXmlCell>
  <singleXmlCell id="79" r="G8" connectionId="21">
    <xmlCellPr id="1" uniqueName="min">
      <xmlPr mapId="37" xpath="/evec_api/marketstat/type/buy/min" xmlDataType="double"/>
    </xmlCellPr>
  </singleXmlCell>
  <singleXmlCell id="80" r="H8" connectionId="21">
    <xmlCellPr id="1" uniqueName="stddev">
      <xmlPr mapId="37" xpath="/evec_api/marketstat/type/buy/stddev" xmlDataType="double"/>
    </xmlCellPr>
  </singleXmlCell>
  <singleXmlCell id="81" r="I8" connectionId="21">
    <xmlCellPr id="1" uniqueName="median">
      <xmlPr mapId="37" xpath="/evec_api/marketstat/type/buy/median" xmlDataType="double"/>
    </xmlCellPr>
  </singleXmlCell>
  <singleXmlCell id="82" r="J8" connectionId="21">
    <xmlCellPr id="1" uniqueName="percentile">
      <xmlPr mapId="37" xpath="/evec_api/marketstat/type/buy/percentile" xmlDataType="double"/>
    </xmlCellPr>
  </singleXmlCell>
  <singleXmlCell id="83" r="K8" connectionId="21">
    <xmlCellPr id="1" uniqueName="volume">
      <xmlPr mapId="37" xpath="/evec_api/marketstat/type/sell/volume" xmlDataType="integer"/>
    </xmlCellPr>
  </singleXmlCell>
  <singleXmlCell id="84" r="L8" connectionId="21">
    <xmlCellPr id="1" uniqueName="avg">
      <xmlPr mapId="37" xpath="/evec_api/marketstat/type/sell/avg" xmlDataType="double"/>
    </xmlCellPr>
  </singleXmlCell>
  <singleXmlCell id="85" r="M8" connectionId="21">
    <xmlCellPr id="1" uniqueName="max">
      <xmlPr mapId="37" xpath="/evec_api/marketstat/type/sell/max" xmlDataType="double"/>
    </xmlCellPr>
  </singleXmlCell>
  <singleXmlCell id="86" r="N8" connectionId="21">
    <xmlCellPr id="1" uniqueName="min">
      <xmlPr mapId="37" xpath="/evec_api/marketstat/type/sell/min" xmlDataType="double"/>
    </xmlCellPr>
  </singleXmlCell>
  <singleXmlCell id="87" r="O8" connectionId="21">
    <xmlCellPr id="1" uniqueName="stddev">
      <xmlPr mapId="37" xpath="/evec_api/marketstat/type/sell/stddev" xmlDataType="double"/>
    </xmlCellPr>
  </singleXmlCell>
  <singleXmlCell id="88" r="P8" connectionId="21">
    <xmlCellPr id="1" uniqueName="median">
      <xmlPr mapId="37" xpath="/evec_api/marketstat/type/sell/median" xmlDataType="double"/>
    </xmlCellPr>
  </singleXmlCell>
  <singleXmlCell id="89" r="Q8" connectionId="21">
    <xmlCellPr id="1" uniqueName="percentile">
      <xmlPr mapId="37" xpath="/evec_api/marketstat/type/sell/percentile" xmlDataType="double"/>
    </xmlCellPr>
  </singleXmlCell>
  <singleXmlCell id="90" r="R8" connectionId="21">
    <xmlCellPr id="1" uniqueName="volume">
      <xmlPr mapId="37" xpath="/evec_api/marketstat/type/all/volume" xmlDataType="integer"/>
    </xmlCellPr>
  </singleXmlCell>
  <singleXmlCell id="91" r="S8" connectionId="21">
    <xmlCellPr id="1" uniqueName="avg">
      <xmlPr mapId="37" xpath="/evec_api/marketstat/type/all/avg" xmlDataType="double"/>
    </xmlCellPr>
  </singleXmlCell>
  <singleXmlCell id="92" r="T8" connectionId="21">
    <xmlCellPr id="1" uniqueName="max">
      <xmlPr mapId="37" xpath="/evec_api/marketstat/type/all/max" xmlDataType="double"/>
    </xmlCellPr>
  </singleXmlCell>
  <singleXmlCell id="93" r="U8" connectionId="21">
    <xmlCellPr id="1" uniqueName="min">
      <xmlPr mapId="37" xpath="/evec_api/marketstat/type/all/min" xmlDataType="double"/>
    </xmlCellPr>
  </singleXmlCell>
  <singleXmlCell id="94" r="V8" connectionId="21">
    <xmlCellPr id="1" uniqueName="stddev">
      <xmlPr mapId="37" xpath="/evec_api/marketstat/type/all/stddev" xmlDataType="double"/>
    </xmlCellPr>
  </singleXmlCell>
  <singleXmlCell id="95" r="W8" connectionId="21">
    <xmlCellPr id="1" uniqueName="median">
      <xmlPr mapId="37" xpath="/evec_api/marketstat/type/all/median" xmlDataType="double"/>
    </xmlCellPr>
  </singleXmlCell>
  <singleXmlCell id="96" r="X8" connectionId="21">
    <xmlCellPr id="1" uniqueName="percentile">
      <xmlPr mapId="37" xpath="/evec_api/marketstat/type/all/percentile" xmlDataType="double"/>
    </xmlCellPr>
  </singleXmlCell>
  <singleXmlCell id="121" r="A11" connectionId="23">
    <xmlCellPr id="1" uniqueName="version">
      <xmlPr mapId="39" xpath="/evec_api/@version" xmlDataType="double"/>
    </xmlCellPr>
  </singleXmlCell>
  <singleXmlCell id="122" r="B11" connectionId="23">
    <xmlCellPr id="1" uniqueName="method">
      <xmlPr mapId="39" xpath="/evec_api/@method" xmlDataType="string"/>
    </xmlCellPr>
  </singleXmlCell>
  <singleXmlCell id="123" r="C11" connectionId="23">
    <xmlCellPr id="1" uniqueName="id">
      <xmlPr mapId="39" xpath="/evec_api/marketstat/type/@id" xmlDataType="integer"/>
    </xmlCellPr>
  </singleXmlCell>
  <singleXmlCell id="124" r="D11" connectionId="23">
    <xmlCellPr id="1" uniqueName="volume">
      <xmlPr mapId="39" xpath="/evec_api/marketstat/type/buy/volume" xmlDataType="integer"/>
    </xmlCellPr>
  </singleXmlCell>
  <singleXmlCell id="125" r="E11" connectionId="23">
    <xmlCellPr id="1" uniqueName="avg">
      <xmlPr mapId="39" xpath="/evec_api/marketstat/type/buy/avg" xmlDataType="double"/>
    </xmlCellPr>
  </singleXmlCell>
  <singleXmlCell id="126" r="F11" connectionId="23">
    <xmlCellPr id="1" uniqueName="max">
      <xmlPr mapId="39" xpath="/evec_api/marketstat/type/buy/max" xmlDataType="double"/>
    </xmlCellPr>
  </singleXmlCell>
  <singleXmlCell id="127" r="G11" connectionId="23">
    <xmlCellPr id="1" uniqueName="min">
      <xmlPr mapId="39" xpath="/evec_api/marketstat/type/buy/min" xmlDataType="double"/>
    </xmlCellPr>
  </singleXmlCell>
  <singleXmlCell id="128" r="H11" connectionId="23">
    <xmlCellPr id="1" uniqueName="stddev">
      <xmlPr mapId="39" xpath="/evec_api/marketstat/type/buy/stddev" xmlDataType="double"/>
    </xmlCellPr>
  </singleXmlCell>
  <singleXmlCell id="129" r="I11" connectionId="23">
    <xmlCellPr id="1" uniqueName="median">
      <xmlPr mapId="39" xpath="/evec_api/marketstat/type/buy/median" xmlDataType="double"/>
    </xmlCellPr>
  </singleXmlCell>
  <singleXmlCell id="130" r="J11" connectionId="23">
    <xmlCellPr id="1" uniqueName="percentile">
      <xmlPr mapId="39" xpath="/evec_api/marketstat/type/buy/percentile" xmlDataType="double"/>
    </xmlCellPr>
  </singleXmlCell>
  <singleXmlCell id="131" r="K11" connectionId="23">
    <xmlCellPr id="1" uniqueName="volume">
      <xmlPr mapId="39" xpath="/evec_api/marketstat/type/sell/volume" xmlDataType="integer"/>
    </xmlCellPr>
  </singleXmlCell>
  <singleXmlCell id="132" r="L11" connectionId="23">
    <xmlCellPr id="1" uniqueName="avg">
      <xmlPr mapId="39" xpath="/evec_api/marketstat/type/sell/avg" xmlDataType="double"/>
    </xmlCellPr>
  </singleXmlCell>
  <singleXmlCell id="133" r="M11" connectionId="23">
    <xmlCellPr id="1" uniqueName="max">
      <xmlPr mapId="39" xpath="/evec_api/marketstat/type/sell/max" xmlDataType="double"/>
    </xmlCellPr>
  </singleXmlCell>
  <singleXmlCell id="134" r="N11" connectionId="23">
    <xmlCellPr id="1" uniqueName="min">
      <xmlPr mapId="39" xpath="/evec_api/marketstat/type/sell/min" xmlDataType="double"/>
    </xmlCellPr>
  </singleXmlCell>
  <singleXmlCell id="135" r="O11" connectionId="23">
    <xmlCellPr id="1" uniqueName="stddev">
      <xmlPr mapId="39" xpath="/evec_api/marketstat/type/sell/stddev" xmlDataType="double"/>
    </xmlCellPr>
  </singleXmlCell>
  <singleXmlCell id="136" r="P11" connectionId="23">
    <xmlCellPr id="1" uniqueName="median">
      <xmlPr mapId="39" xpath="/evec_api/marketstat/type/sell/median" xmlDataType="double"/>
    </xmlCellPr>
  </singleXmlCell>
  <singleXmlCell id="137" r="Q11" connectionId="23">
    <xmlCellPr id="1" uniqueName="percentile">
      <xmlPr mapId="39" xpath="/evec_api/marketstat/type/sell/percentile" xmlDataType="double"/>
    </xmlCellPr>
  </singleXmlCell>
  <singleXmlCell id="138" r="R11" connectionId="23">
    <xmlCellPr id="1" uniqueName="volume">
      <xmlPr mapId="39" xpath="/evec_api/marketstat/type/all/volume" xmlDataType="integer"/>
    </xmlCellPr>
  </singleXmlCell>
  <singleXmlCell id="139" r="S11" connectionId="23">
    <xmlCellPr id="1" uniqueName="avg">
      <xmlPr mapId="39" xpath="/evec_api/marketstat/type/all/avg" xmlDataType="double"/>
    </xmlCellPr>
  </singleXmlCell>
  <singleXmlCell id="140" r="T11" connectionId="23">
    <xmlCellPr id="1" uniqueName="max">
      <xmlPr mapId="39" xpath="/evec_api/marketstat/type/all/max" xmlDataType="double"/>
    </xmlCellPr>
  </singleXmlCell>
  <singleXmlCell id="141" r="U11" connectionId="23">
    <xmlCellPr id="1" uniqueName="min">
      <xmlPr mapId="39" xpath="/evec_api/marketstat/type/all/min" xmlDataType="double"/>
    </xmlCellPr>
  </singleXmlCell>
  <singleXmlCell id="142" r="V11" connectionId="23">
    <xmlCellPr id="1" uniqueName="stddev">
      <xmlPr mapId="39" xpath="/evec_api/marketstat/type/all/stddev" xmlDataType="double"/>
    </xmlCellPr>
  </singleXmlCell>
  <singleXmlCell id="143" r="W11" connectionId="23">
    <xmlCellPr id="1" uniqueName="median">
      <xmlPr mapId="39" xpath="/evec_api/marketstat/type/all/median" xmlDataType="double"/>
    </xmlCellPr>
  </singleXmlCell>
  <singleXmlCell id="144" r="X11" connectionId="23">
    <xmlCellPr id="1" uniqueName="percentile">
      <xmlPr mapId="39" xpath="/evec_api/marketstat/type/all/percentile" xmlDataType="double"/>
    </xmlCellPr>
  </singleXmlCell>
  <singleXmlCell id="145" r="A14" connectionId="25">
    <xmlCellPr id="1" uniqueName="version">
      <xmlPr mapId="40" xpath="/evec_api/@version" xmlDataType="double"/>
    </xmlCellPr>
  </singleXmlCell>
  <singleXmlCell id="146" r="B14" connectionId="25">
    <xmlCellPr id="1" uniqueName="method">
      <xmlPr mapId="40" xpath="/evec_api/@method" xmlDataType="string"/>
    </xmlCellPr>
  </singleXmlCell>
  <singleXmlCell id="147" r="C14" connectionId="25">
    <xmlCellPr id="1" uniqueName="id">
      <xmlPr mapId="40" xpath="/evec_api/marketstat/type/@id" xmlDataType="integer"/>
    </xmlCellPr>
  </singleXmlCell>
  <singleXmlCell id="148" r="D14" connectionId="25">
    <xmlCellPr id="1" uniqueName="volume">
      <xmlPr mapId="40" xpath="/evec_api/marketstat/type/buy/volume" xmlDataType="integer"/>
    </xmlCellPr>
  </singleXmlCell>
  <singleXmlCell id="149" r="E14" connectionId="25">
    <xmlCellPr id="1" uniqueName="avg">
      <xmlPr mapId="40" xpath="/evec_api/marketstat/type/buy/avg" xmlDataType="double"/>
    </xmlCellPr>
  </singleXmlCell>
  <singleXmlCell id="150" r="F14" connectionId="25">
    <xmlCellPr id="1" uniqueName="max">
      <xmlPr mapId="40" xpath="/evec_api/marketstat/type/buy/max" xmlDataType="double"/>
    </xmlCellPr>
  </singleXmlCell>
  <singleXmlCell id="151" r="G14" connectionId="25">
    <xmlCellPr id="1" uniqueName="min">
      <xmlPr mapId="40" xpath="/evec_api/marketstat/type/buy/min" xmlDataType="double"/>
    </xmlCellPr>
  </singleXmlCell>
  <singleXmlCell id="152" r="H14" connectionId="25">
    <xmlCellPr id="1" uniqueName="stddev">
      <xmlPr mapId="40" xpath="/evec_api/marketstat/type/buy/stddev" xmlDataType="double"/>
    </xmlCellPr>
  </singleXmlCell>
  <singleXmlCell id="153" r="I14" connectionId="25">
    <xmlCellPr id="1" uniqueName="median">
      <xmlPr mapId="40" xpath="/evec_api/marketstat/type/buy/median" xmlDataType="double"/>
    </xmlCellPr>
  </singleXmlCell>
  <singleXmlCell id="154" r="J14" connectionId="25">
    <xmlCellPr id="1" uniqueName="percentile">
      <xmlPr mapId="40" xpath="/evec_api/marketstat/type/buy/percentile" xmlDataType="double"/>
    </xmlCellPr>
  </singleXmlCell>
  <singleXmlCell id="155" r="K14" connectionId="25">
    <xmlCellPr id="1" uniqueName="volume">
      <xmlPr mapId="40" xpath="/evec_api/marketstat/type/sell/volume" xmlDataType="integer"/>
    </xmlCellPr>
  </singleXmlCell>
  <singleXmlCell id="156" r="L14" connectionId="25">
    <xmlCellPr id="1" uniqueName="avg">
      <xmlPr mapId="40" xpath="/evec_api/marketstat/type/sell/avg" xmlDataType="double"/>
    </xmlCellPr>
  </singleXmlCell>
  <singleXmlCell id="157" r="M14" connectionId="25">
    <xmlCellPr id="1" uniqueName="max">
      <xmlPr mapId="40" xpath="/evec_api/marketstat/type/sell/max" xmlDataType="double"/>
    </xmlCellPr>
  </singleXmlCell>
  <singleXmlCell id="158" r="N14" connectionId="25">
    <xmlCellPr id="1" uniqueName="min">
      <xmlPr mapId="40" xpath="/evec_api/marketstat/type/sell/min" xmlDataType="double"/>
    </xmlCellPr>
  </singleXmlCell>
  <singleXmlCell id="159" r="O14" connectionId="25">
    <xmlCellPr id="1" uniqueName="stddev">
      <xmlPr mapId="40" xpath="/evec_api/marketstat/type/sell/stddev" xmlDataType="double"/>
    </xmlCellPr>
  </singleXmlCell>
  <singleXmlCell id="160" r="P14" connectionId="25">
    <xmlCellPr id="1" uniqueName="median">
      <xmlPr mapId="40" xpath="/evec_api/marketstat/type/sell/median" xmlDataType="double"/>
    </xmlCellPr>
  </singleXmlCell>
  <singleXmlCell id="161" r="Q14" connectionId="25">
    <xmlCellPr id="1" uniqueName="percentile">
      <xmlPr mapId="40" xpath="/evec_api/marketstat/type/sell/percentile" xmlDataType="double"/>
    </xmlCellPr>
  </singleXmlCell>
  <singleXmlCell id="162" r="R14" connectionId="25">
    <xmlCellPr id="1" uniqueName="volume">
      <xmlPr mapId="40" xpath="/evec_api/marketstat/type/all/volume" xmlDataType="integer"/>
    </xmlCellPr>
  </singleXmlCell>
  <singleXmlCell id="163" r="S14" connectionId="25">
    <xmlCellPr id="1" uniqueName="avg">
      <xmlPr mapId="40" xpath="/evec_api/marketstat/type/all/avg" xmlDataType="double"/>
    </xmlCellPr>
  </singleXmlCell>
  <singleXmlCell id="164" r="T14" connectionId="25">
    <xmlCellPr id="1" uniqueName="max">
      <xmlPr mapId="40" xpath="/evec_api/marketstat/type/all/max" xmlDataType="double"/>
    </xmlCellPr>
  </singleXmlCell>
  <singleXmlCell id="165" r="U14" connectionId="25">
    <xmlCellPr id="1" uniqueName="min">
      <xmlPr mapId="40" xpath="/evec_api/marketstat/type/all/min" xmlDataType="double"/>
    </xmlCellPr>
  </singleXmlCell>
  <singleXmlCell id="166" r="V14" connectionId="25">
    <xmlCellPr id="1" uniqueName="stddev">
      <xmlPr mapId="40" xpath="/evec_api/marketstat/type/all/stddev" xmlDataType="double"/>
    </xmlCellPr>
  </singleXmlCell>
  <singleXmlCell id="167" r="W14" connectionId="25">
    <xmlCellPr id="1" uniqueName="median">
      <xmlPr mapId="40" xpath="/evec_api/marketstat/type/all/median" xmlDataType="double"/>
    </xmlCellPr>
  </singleXmlCell>
  <singleXmlCell id="168" r="X14" connectionId="25">
    <xmlCellPr id="1" uniqueName="percentile">
      <xmlPr mapId="40" xpath="/evec_api/marketstat/type/all/percentile" xmlDataType="double"/>
    </xmlCellPr>
  </singleXmlCell>
  <singleXmlCell id="169" r="A17" connectionId="26">
    <xmlCellPr id="1" uniqueName="version">
      <xmlPr mapId="41" xpath="/evec_api/@version" xmlDataType="double"/>
    </xmlCellPr>
  </singleXmlCell>
  <singleXmlCell id="170" r="B17" connectionId="26">
    <xmlCellPr id="1" uniqueName="method">
      <xmlPr mapId="41" xpath="/evec_api/@method" xmlDataType="string"/>
    </xmlCellPr>
  </singleXmlCell>
  <singleXmlCell id="171" r="C17" connectionId="26">
    <xmlCellPr id="1" uniqueName="id">
      <xmlPr mapId="41" xpath="/evec_api/marketstat/type/@id" xmlDataType="integer"/>
    </xmlCellPr>
  </singleXmlCell>
  <singleXmlCell id="172" r="D17" connectionId="26">
    <xmlCellPr id="1" uniqueName="volume">
      <xmlPr mapId="41" xpath="/evec_api/marketstat/type/buy/volume" xmlDataType="integer"/>
    </xmlCellPr>
  </singleXmlCell>
  <singleXmlCell id="173" r="E17" connectionId="26">
    <xmlCellPr id="1" uniqueName="avg">
      <xmlPr mapId="41" xpath="/evec_api/marketstat/type/buy/avg" xmlDataType="double"/>
    </xmlCellPr>
  </singleXmlCell>
  <singleXmlCell id="174" r="F17" connectionId="26">
    <xmlCellPr id="1" uniqueName="max">
      <xmlPr mapId="41" xpath="/evec_api/marketstat/type/buy/max" xmlDataType="double"/>
    </xmlCellPr>
  </singleXmlCell>
  <singleXmlCell id="175" r="G17" connectionId="26">
    <xmlCellPr id="1" uniqueName="min">
      <xmlPr mapId="41" xpath="/evec_api/marketstat/type/buy/min" xmlDataType="double"/>
    </xmlCellPr>
  </singleXmlCell>
  <singleXmlCell id="176" r="H17" connectionId="26">
    <xmlCellPr id="1" uniqueName="stddev">
      <xmlPr mapId="41" xpath="/evec_api/marketstat/type/buy/stddev" xmlDataType="double"/>
    </xmlCellPr>
  </singleXmlCell>
  <singleXmlCell id="177" r="I17" connectionId="26">
    <xmlCellPr id="1" uniqueName="median">
      <xmlPr mapId="41" xpath="/evec_api/marketstat/type/buy/median" xmlDataType="double"/>
    </xmlCellPr>
  </singleXmlCell>
  <singleXmlCell id="178" r="J17" connectionId="26">
    <xmlCellPr id="1" uniqueName="percentile">
      <xmlPr mapId="41" xpath="/evec_api/marketstat/type/buy/percentile" xmlDataType="double"/>
    </xmlCellPr>
  </singleXmlCell>
  <singleXmlCell id="179" r="K17" connectionId="26">
    <xmlCellPr id="1" uniqueName="volume">
      <xmlPr mapId="41" xpath="/evec_api/marketstat/type/sell/volume" xmlDataType="integer"/>
    </xmlCellPr>
  </singleXmlCell>
  <singleXmlCell id="180" r="L17" connectionId="26">
    <xmlCellPr id="1" uniqueName="avg">
      <xmlPr mapId="41" xpath="/evec_api/marketstat/type/sell/avg" xmlDataType="double"/>
    </xmlCellPr>
  </singleXmlCell>
  <singleXmlCell id="181" r="M17" connectionId="26">
    <xmlCellPr id="1" uniqueName="max">
      <xmlPr mapId="41" xpath="/evec_api/marketstat/type/sell/max" xmlDataType="double"/>
    </xmlCellPr>
  </singleXmlCell>
  <singleXmlCell id="182" r="N17" connectionId="26">
    <xmlCellPr id="1" uniqueName="min">
      <xmlPr mapId="41" xpath="/evec_api/marketstat/type/sell/min" xmlDataType="double"/>
    </xmlCellPr>
  </singleXmlCell>
  <singleXmlCell id="183" r="O17" connectionId="26">
    <xmlCellPr id="1" uniqueName="stddev">
      <xmlPr mapId="41" xpath="/evec_api/marketstat/type/sell/stddev" xmlDataType="double"/>
    </xmlCellPr>
  </singleXmlCell>
  <singleXmlCell id="184" r="P17" connectionId="26">
    <xmlCellPr id="1" uniqueName="median">
      <xmlPr mapId="41" xpath="/evec_api/marketstat/type/sell/median" xmlDataType="double"/>
    </xmlCellPr>
  </singleXmlCell>
  <singleXmlCell id="185" r="Q17" connectionId="26">
    <xmlCellPr id="1" uniqueName="percentile">
      <xmlPr mapId="41" xpath="/evec_api/marketstat/type/sell/percentile" xmlDataType="double"/>
    </xmlCellPr>
  </singleXmlCell>
  <singleXmlCell id="186" r="R17" connectionId="26">
    <xmlCellPr id="1" uniqueName="volume">
      <xmlPr mapId="41" xpath="/evec_api/marketstat/type/all/volume" xmlDataType="integer"/>
    </xmlCellPr>
  </singleXmlCell>
  <singleXmlCell id="187" r="S17" connectionId="26">
    <xmlCellPr id="1" uniqueName="avg">
      <xmlPr mapId="41" xpath="/evec_api/marketstat/type/all/avg" xmlDataType="double"/>
    </xmlCellPr>
  </singleXmlCell>
  <singleXmlCell id="188" r="T17" connectionId="26">
    <xmlCellPr id="1" uniqueName="max">
      <xmlPr mapId="41" xpath="/evec_api/marketstat/type/all/max" xmlDataType="double"/>
    </xmlCellPr>
  </singleXmlCell>
  <singleXmlCell id="189" r="U17" connectionId="26">
    <xmlCellPr id="1" uniqueName="min">
      <xmlPr mapId="41" xpath="/evec_api/marketstat/type/all/min" xmlDataType="double"/>
    </xmlCellPr>
  </singleXmlCell>
  <singleXmlCell id="190" r="V17" connectionId="26">
    <xmlCellPr id="1" uniqueName="stddev">
      <xmlPr mapId="41" xpath="/evec_api/marketstat/type/all/stddev" xmlDataType="double"/>
    </xmlCellPr>
  </singleXmlCell>
  <singleXmlCell id="191" r="W17" connectionId="26">
    <xmlCellPr id="1" uniqueName="median">
      <xmlPr mapId="41" xpath="/evec_api/marketstat/type/all/median" xmlDataType="double"/>
    </xmlCellPr>
  </singleXmlCell>
  <singleXmlCell id="192" r="X17" connectionId="26">
    <xmlCellPr id="1" uniqueName="percentile">
      <xmlPr mapId="41" xpath="/evec_api/marketstat/type/all/percentile" xmlDataType="double"/>
    </xmlCellPr>
  </singleXmlCell>
  <singleXmlCell id="193" r="A20" connectionId="27">
    <xmlCellPr id="1" uniqueName="version">
      <xmlPr mapId="42" xpath="/evec_api/@version" xmlDataType="double"/>
    </xmlCellPr>
  </singleXmlCell>
  <singleXmlCell id="194" r="B20" connectionId="27">
    <xmlCellPr id="1" uniqueName="method">
      <xmlPr mapId="42" xpath="/evec_api/@method" xmlDataType="string"/>
    </xmlCellPr>
  </singleXmlCell>
  <singleXmlCell id="195" r="C20" connectionId="27">
    <xmlCellPr id="1" uniqueName="id">
      <xmlPr mapId="42" xpath="/evec_api/marketstat/type/@id" xmlDataType="integer"/>
    </xmlCellPr>
  </singleXmlCell>
  <singleXmlCell id="196" r="D20" connectionId="27">
    <xmlCellPr id="1" uniqueName="volume">
      <xmlPr mapId="42" xpath="/evec_api/marketstat/type/buy/volume" xmlDataType="integer"/>
    </xmlCellPr>
  </singleXmlCell>
  <singleXmlCell id="197" r="E20" connectionId="27">
    <xmlCellPr id="1" uniqueName="avg">
      <xmlPr mapId="42" xpath="/evec_api/marketstat/type/buy/avg" xmlDataType="double"/>
    </xmlCellPr>
  </singleXmlCell>
  <singleXmlCell id="198" r="F20" connectionId="27">
    <xmlCellPr id="1" uniqueName="max">
      <xmlPr mapId="42" xpath="/evec_api/marketstat/type/buy/max" xmlDataType="double"/>
    </xmlCellPr>
  </singleXmlCell>
  <singleXmlCell id="199" r="G20" connectionId="27">
    <xmlCellPr id="1" uniqueName="min">
      <xmlPr mapId="42" xpath="/evec_api/marketstat/type/buy/min" xmlDataType="double"/>
    </xmlCellPr>
  </singleXmlCell>
  <singleXmlCell id="200" r="H20" connectionId="27">
    <xmlCellPr id="1" uniqueName="stddev">
      <xmlPr mapId="42" xpath="/evec_api/marketstat/type/buy/stddev" xmlDataType="double"/>
    </xmlCellPr>
  </singleXmlCell>
  <singleXmlCell id="201" r="I20" connectionId="27">
    <xmlCellPr id="1" uniqueName="median">
      <xmlPr mapId="42" xpath="/evec_api/marketstat/type/buy/median" xmlDataType="double"/>
    </xmlCellPr>
  </singleXmlCell>
  <singleXmlCell id="202" r="J20" connectionId="27">
    <xmlCellPr id="1" uniqueName="percentile">
      <xmlPr mapId="42" xpath="/evec_api/marketstat/type/buy/percentile" xmlDataType="double"/>
    </xmlCellPr>
  </singleXmlCell>
  <singleXmlCell id="203" r="K20" connectionId="27">
    <xmlCellPr id="1" uniqueName="volume">
      <xmlPr mapId="42" xpath="/evec_api/marketstat/type/sell/volume" xmlDataType="integer"/>
    </xmlCellPr>
  </singleXmlCell>
  <singleXmlCell id="204" r="L20" connectionId="27">
    <xmlCellPr id="1" uniqueName="avg">
      <xmlPr mapId="42" xpath="/evec_api/marketstat/type/sell/avg" xmlDataType="double"/>
    </xmlCellPr>
  </singleXmlCell>
  <singleXmlCell id="205" r="M20" connectionId="27">
    <xmlCellPr id="1" uniqueName="max">
      <xmlPr mapId="42" xpath="/evec_api/marketstat/type/sell/max" xmlDataType="double"/>
    </xmlCellPr>
  </singleXmlCell>
  <singleXmlCell id="206" r="N20" connectionId="27">
    <xmlCellPr id="1" uniqueName="min">
      <xmlPr mapId="42" xpath="/evec_api/marketstat/type/sell/min" xmlDataType="double"/>
    </xmlCellPr>
  </singleXmlCell>
  <singleXmlCell id="207" r="O20" connectionId="27">
    <xmlCellPr id="1" uniqueName="stddev">
      <xmlPr mapId="42" xpath="/evec_api/marketstat/type/sell/stddev" xmlDataType="double"/>
    </xmlCellPr>
  </singleXmlCell>
  <singleXmlCell id="208" r="P20" connectionId="27">
    <xmlCellPr id="1" uniqueName="median">
      <xmlPr mapId="42" xpath="/evec_api/marketstat/type/sell/median" xmlDataType="double"/>
    </xmlCellPr>
  </singleXmlCell>
  <singleXmlCell id="209" r="Q20" connectionId="27">
    <xmlCellPr id="1" uniqueName="percentile">
      <xmlPr mapId="42" xpath="/evec_api/marketstat/type/sell/percentile" xmlDataType="double"/>
    </xmlCellPr>
  </singleXmlCell>
  <singleXmlCell id="210" r="R20" connectionId="27">
    <xmlCellPr id="1" uniqueName="volume">
      <xmlPr mapId="42" xpath="/evec_api/marketstat/type/all/volume" xmlDataType="integer"/>
    </xmlCellPr>
  </singleXmlCell>
  <singleXmlCell id="211" r="S20" connectionId="27">
    <xmlCellPr id="1" uniqueName="avg">
      <xmlPr mapId="42" xpath="/evec_api/marketstat/type/all/avg" xmlDataType="double"/>
    </xmlCellPr>
  </singleXmlCell>
  <singleXmlCell id="212" r="T20" connectionId="27">
    <xmlCellPr id="1" uniqueName="max">
      <xmlPr mapId="42" xpath="/evec_api/marketstat/type/all/max" xmlDataType="double"/>
    </xmlCellPr>
  </singleXmlCell>
  <singleXmlCell id="213" r="U20" connectionId="27">
    <xmlCellPr id="1" uniqueName="min">
      <xmlPr mapId="42" xpath="/evec_api/marketstat/type/all/min" xmlDataType="double"/>
    </xmlCellPr>
  </singleXmlCell>
  <singleXmlCell id="214" r="V20" connectionId="27">
    <xmlCellPr id="1" uniqueName="stddev">
      <xmlPr mapId="42" xpath="/evec_api/marketstat/type/all/stddev" xmlDataType="double"/>
    </xmlCellPr>
  </singleXmlCell>
  <singleXmlCell id="215" r="W20" connectionId="27">
    <xmlCellPr id="1" uniqueName="median">
      <xmlPr mapId="42" xpath="/evec_api/marketstat/type/all/median" xmlDataType="double"/>
    </xmlCellPr>
  </singleXmlCell>
  <singleXmlCell id="216" r="X20" connectionId="27">
    <xmlCellPr id="1" uniqueName="percentile">
      <xmlPr mapId="42" xpath="/evec_api/marketstat/type/all/percentile" xmlDataType="double"/>
    </xmlCellPr>
  </singleXmlCell>
  <singleXmlCell id="217" r="A23" connectionId="28">
    <xmlCellPr id="1" uniqueName="version">
      <xmlPr mapId="43" xpath="/evec_api/@version" xmlDataType="double"/>
    </xmlCellPr>
  </singleXmlCell>
  <singleXmlCell id="218" r="B23" connectionId="28">
    <xmlCellPr id="1" uniqueName="method">
      <xmlPr mapId="43" xpath="/evec_api/@method" xmlDataType="string"/>
    </xmlCellPr>
  </singleXmlCell>
  <singleXmlCell id="219" r="C23" connectionId="28">
    <xmlCellPr id="1" uniqueName="id">
      <xmlPr mapId="43" xpath="/evec_api/marketstat/type/@id" xmlDataType="integer"/>
    </xmlCellPr>
  </singleXmlCell>
  <singleXmlCell id="220" r="D23" connectionId="28">
    <xmlCellPr id="1" uniqueName="volume">
      <xmlPr mapId="43" xpath="/evec_api/marketstat/type/buy/volume" xmlDataType="integer"/>
    </xmlCellPr>
  </singleXmlCell>
  <singleXmlCell id="221" r="E23" connectionId="28">
    <xmlCellPr id="1" uniqueName="avg">
      <xmlPr mapId="43" xpath="/evec_api/marketstat/type/buy/avg" xmlDataType="double"/>
    </xmlCellPr>
  </singleXmlCell>
  <singleXmlCell id="222" r="F23" connectionId="28">
    <xmlCellPr id="1" uniqueName="max">
      <xmlPr mapId="43" xpath="/evec_api/marketstat/type/buy/max" xmlDataType="double"/>
    </xmlCellPr>
  </singleXmlCell>
  <singleXmlCell id="223" r="G23" connectionId="28">
    <xmlCellPr id="1" uniqueName="min">
      <xmlPr mapId="43" xpath="/evec_api/marketstat/type/buy/min" xmlDataType="double"/>
    </xmlCellPr>
  </singleXmlCell>
  <singleXmlCell id="224" r="H23" connectionId="28">
    <xmlCellPr id="1" uniqueName="stddev">
      <xmlPr mapId="43" xpath="/evec_api/marketstat/type/buy/stddev" xmlDataType="double"/>
    </xmlCellPr>
  </singleXmlCell>
  <singleXmlCell id="225" r="I23" connectionId="28">
    <xmlCellPr id="1" uniqueName="median">
      <xmlPr mapId="43" xpath="/evec_api/marketstat/type/buy/median" xmlDataType="double"/>
    </xmlCellPr>
  </singleXmlCell>
  <singleXmlCell id="226" r="J23" connectionId="28">
    <xmlCellPr id="1" uniqueName="percentile">
      <xmlPr mapId="43" xpath="/evec_api/marketstat/type/buy/percentile" xmlDataType="double"/>
    </xmlCellPr>
  </singleXmlCell>
  <singleXmlCell id="227" r="K23" connectionId="28">
    <xmlCellPr id="1" uniqueName="volume">
      <xmlPr mapId="43" xpath="/evec_api/marketstat/type/sell/volume" xmlDataType="integer"/>
    </xmlCellPr>
  </singleXmlCell>
  <singleXmlCell id="228" r="L23" connectionId="28">
    <xmlCellPr id="1" uniqueName="avg">
      <xmlPr mapId="43" xpath="/evec_api/marketstat/type/sell/avg" xmlDataType="double"/>
    </xmlCellPr>
  </singleXmlCell>
  <singleXmlCell id="229" r="M23" connectionId="28">
    <xmlCellPr id="1" uniqueName="max">
      <xmlPr mapId="43" xpath="/evec_api/marketstat/type/sell/max" xmlDataType="double"/>
    </xmlCellPr>
  </singleXmlCell>
  <singleXmlCell id="230" r="N23" connectionId="28">
    <xmlCellPr id="1" uniqueName="min">
      <xmlPr mapId="43" xpath="/evec_api/marketstat/type/sell/min" xmlDataType="double"/>
    </xmlCellPr>
  </singleXmlCell>
  <singleXmlCell id="231" r="O23" connectionId="28">
    <xmlCellPr id="1" uniqueName="stddev">
      <xmlPr mapId="43" xpath="/evec_api/marketstat/type/sell/stddev" xmlDataType="double"/>
    </xmlCellPr>
  </singleXmlCell>
  <singleXmlCell id="232" r="P23" connectionId="28">
    <xmlCellPr id="1" uniqueName="median">
      <xmlPr mapId="43" xpath="/evec_api/marketstat/type/sell/median" xmlDataType="double"/>
    </xmlCellPr>
  </singleXmlCell>
  <singleXmlCell id="233" r="Q23" connectionId="28">
    <xmlCellPr id="1" uniqueName="percentile">
      <xmlPr mapId="43" xpath="/evec_api/marketstat/type/sell/percentile" xmlDataType="double"/>
    </xmlCellPr>
  </singleXmlCell>
  <singleXmlCell id="234" r="R23" connectionId="28">
    <xmlCellPr id="1" uniqueName="volume">
      <xmlPr mapId="43" xpath="/evec_api/marketstat/type/all/volume" xmlDataType="integer"/>
    </xmlCellPr>
  </singleXmlCell>
  <singleXmlCell id="235" r="S23" connectionId="28">
    <xmlCellPr id="1" uniqueName="avg">
      <xmlPr mapId="43" xpath="/evec_api/marketstat/type/all/avg" xmlDataType="double"/>
    </xmlCellPr>
  </singleXmlCell>
  <singleXmlCell id="236" r="T23" connectionId="28">
    <xmlCellPr id="1" uniqueName="max">
      <xmlPr mapId="43" xpath="/evec_api/marketstat/type/all/max" xmlDataType="double"/>
    </xmlCellPr>
  </singleXmlCell>
  <singleXmlCell id="237" r="U23" connectionId="28">
    <xmlCellPr id="1" uniqueName="min">
      <xmlPr mapId="43" xpath="/evec_api/marketstat/type/all/min" xmlDataType="double"/>
    </xmlCellPr>
  </singleXmlCell>
  <singleXmlCell id="238" r="V23" connectionId="28">
    <xmlCellPr id="1" uniqueName="stddev">
      <xmlPr mapId="43" xpath="/evec_api/marketstat/type/all/stddev" xmlDataType="double"/>
    </xmlCellPr>
  </singleXmlCell>
  <singleXmlCell id="239" r="W23" connectionId="28">
    <xmlCellPr id="1" uniqueName="median">
      <xmlPr mapId="43" xpath="/evec_api/marketstat/type/all/median" xmlDataType="double"/>
    </xmlCellPr>
  </singleXmlCell>
  <singleXmlCell id="240" r="X23" connectionId="28">
    <xmlCellPr id="1" uniqueName="percentile">
      <xmlPr mapId="43" xpath="/evec_api/marketstat/type/all/percentile" xmlDataType="double"/>
    </xmlCellPr>
  </singleXmlCell>
  <singleXmlCell id="241" r="A26" connectionId="29">
    <xmlCellPr id="1" uniqueName="version">
      <xmlPr mapId="44" xpath="/evec_api/@version" xmlDataType="double"/>
    </xmlCellPr>
  </singleXmlCell>
  <singleXmlCell id="242" r="B26" connectionId="29">
    <xmlCellPr id="1" uniqueName="method">
      <xmlPr mapId="44" xpath="/evec_api/@method" xmlDataType="string"/>
    </xmlCellPr>
  </singleXmlCell>
  <singleXmlCell id="243" r="C26" connectionId="29">
    <xmlCellPr id="1" uniqueName="id">
      <xmlPr mapId="44" xpath="/evec_api/marketstat/type/@id" xmlDataType="integer"/>
    </xmlCellPr>
  </singleXmlCell>
  <singleXmlCell id="244" r="D26" connectionId="29">
    <xmlCellPr id="1" uniqueName="volume">
      <xmlPr mapId="44" xpath="/evec_api/marketstat/type/buy/volume" xmlDataType="integer"/>
    </xmlCellPr>
  </singleXmlCell>
  <singleXmlCell id="245" r="E26" connectionId="29">
    <xmlCellPr id="1" uniqueName="avg">
      <xmlPr mapId="44" xpath="/evec_api/marketstat/type/buy/avg" xmlDataType="double"/>
    </xmlCellPr>
  </singleXmlCell>
  <singleXmlCell id="246" r="F26" connectionId="29">
    <xmlCellPr id="1" uniqueName="max">
      <xmlPr mapId="44" xpath="/evec_api/marketstat/type/buy/max" xmlDataType="double"/>
    </xmlCellPr>
  </singleXmlCell>
  <singleXmlCell id="247" r="G26" connectionId="29">
    <xmlCellPr id="1" uniqueName="min">
      <xmlPr mapId="44" xpath="/evec_api/marketstat/type/buy/min" xmlDataType="double"/>
    </xmlCellPr>
  </singleXmlCell>
  <singleXmlCell id="248" r="H26" connectionId="29">
    <xmlCellPr id="1" uniqueName="stddev">
      <xmlPr mapId="44" xpath="/evec_api/marketstat/type/buy/stddev" xmlDataType="double"/>
    </xmlCellPr>
  </singleXmlCell>
  <singleXmlCell id="249" r="I26" connectionId="29">
    <xmlCellPr id="1" uniqueName="median">
      <xmlPr mapId="44" xpath="/evec_api/marketstat/type/buy/median" xmlDataType="double"/>
    </xmlCellPr>
  </singleXmlCell>
  <singleXmlCell id="250" r="J26" connectionId="29">
    <xmlCellPr id="1" uniqueName="percentile">
      <xmlPr mapId="44" xpath="/evec_api/marketstat/type/buy/percentile" xmlDataType="double"/>
    </xmlCellPr>
  </singleXmlCell>
  <singleXmlCell id="251" r="K26" connectionId="29">
    <xmlCellPr id="1" uniqueName="volume">
      <xmlPr mapId="44" xpath="/evec_api/marketstat/type/sell/volume" xmlDataType="integer"/>
    </xmlCellPr>
  </singleXmlCell>
  <singleXmlCell id="252" r="L26" connectionId="29">
    <xmlCellPr id="1" uniqueName="avg">
      <xmlPr mapId="44" xpath="/evec_api/marketstat/type/sell/avg" xmlDataType="double"/>
    </xmlCellPr>
  </singleXmlCell>
  <singleXmlCell id="253" r="M26" connectionId="29">
    <xmlCellPr id="1" uniqueName="max">
      <xmlPr mapId="44" xpath="/evec_api/marketstat/type/sell/max" xmlDataType="double"/>
    </xmlCellPr>
  </singleXmlCell>
  <singleXmlCell id="254" r="N26" connectionId="29">
    <xmlCellPr id="1" uniqueName="min">
      <xmlPr mapId="44" xpath="/evec_api/marketstat/type/sell/min" xmlDataType="double"/>
    </xmlCellPr>
  </singleXmlCell>
  <singleXmlCell id="255" r="O26" connectionId="29">
    <xmlCellPr id="1" uniqueName="stddev">
      <xmlPr mapId="44" xpath="/evec_api/marketstat/type/sell/stddev" xmlDataType="double"/>
    </xmlCellPr>
  </singleXmlCell>
  <singleXmlCell id="256" r="P26" connectionId="29">
    <xmlCellPr id="1" uniqueName="median">
      <xmlPr mapId="44" xpath="/evec_api/marketstat/type/sell/median" xmlDataType="double"/>
    </xmlCellPr>
  </singleXmlCell>
  <singleXmlCell id="257" r="Q26" connectionId="29">
    <xmlCellPr id="1" uniqueName="percentile">
      <xmlPr mapId="44" xpath="/evec_api/marketstat/type/sell/percentile" xmlDataType="double"/>
    </xmlCellPr>
  </singleXmlCell>
  <singleXmlCell id="258" r="R26" connectionId="29">
    <xmlCellPr id="1" uniqueName="volume">
      <xmlPr mapId="44" xpath="/evec_api/marketstat/type/all/volume" xmlDataType="integer"/>
    </xmlCellPr>
  </singleXmlCell>
  <singleXmlCell id="259" r="S26" connectionId="29">
    <xmlCellPr id="1" uniqueName="avg">
      <xmlPr mapId="44" xpath="/evec_api/marketstat/type/all/avg" xmlDataType="double"/>
    </xmlCellPr>
  </singleXmlCell>
  <singleXmlCell id="260" r="T26" connectionId="29">
    <xmlCellPr id="1" uniqueName="max">
      <xmlPr mapId="44" xpath="/evec_api/marketstat/type/all/max" xmlDataType="double"/>
    </xmlCellPr>
  </singleXmlCell>
  <singleXmlCell id="261" r="U26" connectionId="29">
    <xmlCellPr id="1" uniqueName="min">
      <xmlPr mapId="44" xpath="/evec_api/marketstat/type/all/min" xmlDataType="double"/>
    </xmlCellPr>
  </singleXmlCell>
  <singleXmlCell id="262" r="V26" connectionId="29">
    <xmlCellPr id="1" uniqueName="stddev">
      <xmlPr mapId="44" xpath="/evec_api/marketstat/type/all/stddev" xmlDataType="double"/>
    </xmlCellPr>
  </singleXmlCell>
  <singleXmlCell id="263" r="W26" connectionId="29">
    <xmlCellPr id="1" uniqueName="median">
      <xmlPr mapId="44" xpath="/evec_api/marketstat/type/all/median" xmlDataType="double"/>
    </xmlCellPr>
  </singleXmlCell>
  <singleXmlCell id="264" r="X26" connectionId="29">
    <xmlCellPr id="1" uniqueName="percentile">
      <xmlPr mapId="44" xpath="/evec_api/marketstat/type/all/percentile" xmlDataType="double"/>
    </xmlCellPr>
  </singleXmlCell>
  <singleXmlCell id="265" r="A29" connectionId="30">
    <xmlCellPr id="1" uniqueName="version">
      <xmlPr mapId="45" xpath="/evec_api/@version" xmlDataType="double"/>
    </xmlCellPr>
  </singleXmlCell>
  <singleXmlCell id="266" r="B29" connectionId="30">
    <xmlCellPr id="1" uniqueName="method">
      <xmlPr mapId="45" xpath="/evec_api/@method" xmlDataType="string"/>
    </xmlCellPr>
  </singleXmlCell>
  <singleXmlCell id="267" r="C29" connectionId="30">
    <xmlCellPr id="1" uniqueName="id">
      <xmlPr mapId="45" xpath="/evec_api/marketstat/type/@id" xmlDataType="integer"/>
    </xmlCellPr>
  </singleXmlCell>
  <singleXmlCell id="268" r="D29" connectionId="30">
    <xmlCellPr id="1" uniqueName="volume">
      <xmlPr mapId="45" xpath="/evec_api/marketstat/type/buy/volume" xmlDataType="integer"/>
    </xmlCellPr>
  </singleXmlCell>
  <singleXmlCell id="269" r="E29" connectionId="30">
    <xmlCellPr id="1" uniqueName="avg">
      <xmlPr mapId="45" xpath="/evec_api/marketstat/type/buy/avg" xmlDataType="double"/>
    </xmlCellPr>
  </singleXmlCell>
  <singleXmlCell id="270" r="F29" connectionId="30">
    <xmlCellPr id="1" uniqueName="max">
      <xmlPr mapId="45" xpath="/evec_api/marketstat/type/buy/max" xmlDataType="double"/>
    </xmlCellPr>
  </singleXmlCell>
  <singleXmlCell id="271" r="G29" connectionId="30">
    <xmlCellPr id="1" uniqueName="min">
      <xmlPr mapId="45" xpath="/evec_api/marketstat/type/buy/min" xmlDataType="double"/>
    </xmlCellPr>
  </singleXmlCell>
  <singleXmlCell id="272" r="H29" connectionId="30">
    <xmlCellPr id="1" uniqueName="stddev">
      <xmlPr mapId="45" xpath="/evec_api/marketstat/type/buy/stddev" xmlDataType="double"/>
    </xmlCellPr>
  </singleXmlCell>
  <singleXmlCell id="273" r="I29" connectionId="30">
    <xmlCellPr id="1" uniqueName="median">
      <xmlPr mapId="45" xpath="/evec_api/marketstat/type/buy/median" xmlDataType="double"/>
    </xmlCellPr>
  </singleXmlCell>
  <singleXmlCell id="274" r="J29" connectionId="30">
    <xmlCellPr id="1" uniqueName="percentile">
      <xmlPr mapId="45" xpath="/evec_api/marketstat/type/buy/percentile" xmlDataType="double"/>
    </xmlCellPr>
  </singleXmlCell>
  <singleXmlCell id="275" r="K29" connectionId="30">
    <xmlCellPr id="1" uniqueName="volume">
      <xmlPr mapId="45" xpath="/evec_api/marketstat/type/sell/volume" xmlDataType="integer"/>
    </xmlCellPr>
  </singleXmlCell>
  <singleXmlCell id="276" r="L29" connectionId="30">
    <xmlCellPr id="1" uniqueName="avg">
      <xmlPr mapId="45" xpath="/evec_api/marketstat/type/sell/avg" xmlDataType="double"/>
    </xmlCellPr>
  </singleXmlCell>
  <singleXmlCell id="277" r="M29" connectionId="30">
    <xmlCellPr id="1" uniqueName="max">
      <xmlPr mapId="45" xpath="/evec_api/marketstat/type/sell/max" xmlDataType="double"/>
    </xmlCellPr>
  </singleXmlCell>
  <singleXmlCell id="278" r="N29" connectionId="30">
    <xmlCellPr id="1" uniqueName="min">
      <xmlPr mapId="45" xpath="/evec_api/marketstat/type/sell/min" xmlDataType="double"/>
    </xmlCellPr>
  </singleXmlCell>
  <singleXmlCell id="279" r="O29" connectionId="30">
    <xmlCellPr id="1" uniqueName="stddev">
      <xmlPr mapId="45" xpath="/evec_api/marketstat/type/sell/stddev" xmlDataType="double"/>
    </xmlCellPr>
  </singleXmlCell>
  <singleXmlCell id="280" r="P29" connectionId="30">
    <xmlCellPr id="1" uniqueName="median">
      <xmlPr mapId="45" xpath="/evec_api/marketstat/type/sell/median" xmlDataType="double"/>
    </xmlCellPr>
  </singleXmlCell>
  <singleXmlCell id="281" r="Q29" connectionId="30">
    <xmlCellPr id="1" uniqueName="percentile">
      <xmlPr mapId="45" xpath="/evec_api/marketstat/type/sell/percentile" xmlDataType="double"/>
    </xmlCellPr>
  </singleXmlCell>
  <singleXmlCell id="282" r="R29" connectionId="30">
    <xmlCellPr id="1" uniqueName="volume">
      <xmlPr mapId="45" xpath="/evec_api/marketstat/type/all/volume" xmlDataType="integer"/>
    </xmlCellPr>
  </singleXmlCell>
  <singleXmlCell id="283" r="S29" connectionId="30">
    <xmlCellPr id="1" uniqueName="avg">
      <xmlPr mapId="45" xpath="/evec_api/marketstat/type/all/avg" xmlDataType="double"/>
    </xmlCellPr>
  </singleXmlCell>
  <singleXmlCell id="284" r="T29" connectionId="30">
    <xmlCellPr id="1" uniqueName="max">
      <xmlPr mapId="45" xpath="/evec_api/marketstat/type/all/max" xmlDataType="double"/>
    </xmlCellPr>
  </singleXmlCell>
  <singleXmlCell id="285" r="U29" connectionId="30">
    <xmlCellPr id="1" uniqueName="min">
      <xmlPr mapId="45" xpath="/evec_api/marketstat/type/all/min" xmlDataType="double"/>
    </xmlCellPr>
  </singleXmlCell>
  <singleXmlCell id="286" r="V29" connectionId="30">
    <xmlCellPr id="1" uniqueName="stddev">
      <xmlPr mapId="45" xpath="/evec_api/marketstat/type/all/stddev" xmlDataType="double"/>
    </xmlCellPr>
  </singleXmlCell>
  <singleXmlCell id="287" r="W29" connectionId="30">
    <xmlCellPr id="1" uniqueName="median">
      <xmlPr mapId="45" xpath="/evec_api/marketstat/type/all/median" xmlDataType="double"/>
    </xmlCellPr>
  </singleXmlCell>
  <singleXmlCell id="288" r="X29" connectionId="30">
    <xmlCellPr id="1" uniqueName="percentile">
      <xmlPr mapId="45" xpath="/evec_api/marketstat/type/all/percentile" xmlDataType="double"/>
    </xmlCellPr>
  </singleXmlCell>
  <singleXmlCell id="289" r="A32" connectionId="31">
    <xmlCellPr id="1" uniqueName="version">
      <xmlPr mapId="46" xpath="/evec_api/@version" xmlDataType="double"/>
    </xmlCellPr>
  </singleXmlCell>
  <singleXmlCell id="290" r="B32" connectionId="31">
    <xmlCellPr id="1" uniqueName="method">
      <xmlPr mapId="46" xpath="/evec_api/@method" xmlDataType="string"/>
    </xmlCellPr>
  </singleXmlCell>
  <singleXmlCell id="291" r="C32" connectionId="31">
    <xmlCellPr id="1" uniqueName="id">
      <xmlPr mapId="46" xpath="/evec_api/marketstat/type/@id" xmlDataType="integer"/>
    </xmlCellPr>
  </singleXmlCell>
  <singleXmlCell id="292" r="D32" connectionId="31">
    <xmlCellPr id="1" uniqueName="volume">
      <xmlPr mapId="46" xpath="/evec_api/marketstat/type/buy/volume" xmlDataType="integer"/>
    </xmlCellPr>
  </singleXmlCell>
  <singleXmlCell id="293" r="E32" connectionId="31">
    <xmlCellPr id="1" uniqueName="avg">
      <xmlPr mapId="46" xpath="/evec_api/marketstat/type/buy/avg" xmlDataType="double"/>
    </xmlCellPr>
  </singleXmlCell>
  <singleXmlCell id="294" r="F32" connectionId="31">
    <xmlCellPr id="1" uniqueName="max">
      <xmlPr mapId="46" xpath="/evec_api/marketstat/type/buy/max" xmlDataType="double"/>
    </xmlCellPr>
  </singleXmlCell>
  <singleXmlCell id="295" r="G32" connectionId="31">
    <xmlCellPr id="1" uniqueName="min">
      <xmlPr mapId="46" xpath="/evec_api/marketstat/type/buy/min" xmlDataType="double"/>
    </xmlCellPr>
  </singleXmlCell>
  <singleXmlCell id="296" r="H32" connectionId="31">
    <xmlCellPr id="1" uniqueName="stddev">
      <xmlPr mapId="46" xpath="/evec_api/marketstat/type/buy/stddev" xmlDataType="double"/>
    </xmlCellPr>
  </singleXmlCell>
  <singleXmlCell id="297" r="I32" connectionId="31">
    <xmlCellPr id="1" uniqueName="median">
      <xmlPr mapId="46" xpath="/evec_api/marketstat/type/buy/median" xmlDataType="double"/>
    </xmlCellPr>
  </singleXmlCell>
  <singleXmlCell id="298" r="J32" connectionId="31">
    <xmlCellPr id="1" uniqueName="percentile">
      <xmlPr mapId="46" xpath="/evec_api/marketstat/type/buy/percentile" xmlDataType="double"/>
    </xmlCellPr>
  </singleXmlCell>
  <singleXmlCell id="299" r="K32" connectionId="31">
    <xmlCellPr id="1" uniqueName="volume">
      <xmlPr mapId="46" xpath="/evec_api/marketstat/type/sell/volume" xmlDataType="integer"/>
    </xmlCellPr>
  </singleXmlCell>
  <singleXmlCell id="300" r="L32" connectionId="31">
    <xmlCellPr id="1" uniqueName="avg">
      <xmlPr mapId="46" xpath="/evec_api/marketstat/type/sell/avg" xmlDataType="double"/>
    </xmlCellPr>
  </singleXmlCell>
  <singleXmlCell id="301" r="M32" connectionId="31">
    <xmlCellPr id="1" uniqueName="max">
      <xmlPr mapId="46" xpath="/evec_api/marketstat/type/sell/max" xmlDataType="double"/>
    </xmlCellPr>
  </singleXmlCell>
  <singleXmlCell id="302" r="N32" connectionId="31">
    <xmlCellPr id="1" uniqueName="min">
      <xmlPr mapId="46" xpath="/evec_api/marketstat/type/sell/min" xmlDataType="double"/>
    </xmlCellPr>
  </singleXmlCell>
  <singleXmlCell id="303" r="O32" connectionId="31">
    <xmlCellPr id="1" uniqueName="stddev">
      <xmlPr mapId="46" xpath="/evec_api/marketstat/type/sell/stddev" xmlDataType="double"/>
    </xmlCellPr>
  </singleXmlCell>
  <singleXmlCell id="304" r="P32" connectionId="31">
    <xmlCellPr id="1" uniqueName="median">
      <xmlPr mapId="46" xpath="/evec_api/marketstat/type/sell/median" xmlDataType="double"/>
    </xmlCellPr>
  </singleXmlCell>
  <singleXmlCell id="305" r="Q32" connectionId="31">
    <xmlCellPr id="1" uniqueName="percentile">
      <xmlPr mapId="46" xpath="/evec_api/marketstat/type/sell/percentile" xmlDataType="double"/>
    </xmlCellPr>
  </singleXmlCell>
  <singleXmlCell id="306" r="R32" connectionId="31">
    <xmlCellPr id="1" uniqueName="volume">
      <xmlPr mapId="46" xpath="/evec_api/marketstat/type/all/volume" xmlDataType="integer"/>
    </xmlCellPr>
  </singleXmlCell>
  <singleXmlCell id="307" r="S32" connectionId="31">
    <xmlCellPr id="1" uniqueName="avg">
      <xmlPr mapId="46" xpath="/evec_api/marketstat/type/all/avg" xmlDataType="double"/>
    </xmlCellPr>
  </singleXmlCell>
  <singleXmlCell id="308" r="T32" connectionId="31">
    <xmlCellPr id="1" uniqueName="max">
      <xmlPr mapId="46" xpath="/evec_api/marketstat/type/all/max" xmlDataType="double"/>
    </xmlCellPr>
  </singleXmlCell>
  <singleXmlCell id="309" r="U32" connectionId="31">
    <xmlCellPr id="1" uniqueName="min">
      <xmlPr mapId="46" xpath="/evec_api/marketstat/type/all/min" xmlDataType="double"/>
    </xmlCellPr>
  </singleXmlCell>
  <singleXmlCell id="310" r="V32" connectionId="31">
    <xmlCellPr id="1" uniqueName="stddev">
      <xmlPr mapId="46" xpath="/evec_api/marketstat/type/all/stddev" xmlDataType="double"/>
    </xmlCellPr>
  </singleXmlCell>
  <singleXmlCell id="311" r="W32" connectionId="31">
    <xmlCellPr id="1" uniqueName="median">
      <xmlPr mapId="46" xpath="/evec_api/marketstat/type/all/median" xmlDataType="double"/>
    </xmlCellPr>
  </singleXmlCell>
  <singleXmlCell id="312" r="X32" connectionId="31">
    <xmlCellPr id="1" uniqueName="percentile">
      <xmlPr mapId="46" xpath="/evec_api/marketstat/type/all/percentile" xmlDataType="double"/>
    </xmlCellPr>
  </singleXmlCell>
  <singleXmlCell id="313" r="A35" connectionId="32">
    <xmlCellPr id="1" uniqueName="version">
      <xmlPr mapId="47" xpath="/evec_api/@version" xmlDataType="double"/>
    </xmlCellPr>
  </singleXmlCell>
  <singleXmlCell id="314" r="B35" connectionId="32">
    <xmlCellPr id="1" uniqueName="method">
      <xmlPr mapId="47" xpath="/evec_api/@method" xmlDataType="string"/>
    </xmlCellPr>
  </singleXmlCell>
  <singleXmlCell id="315" r="C35" connectionId="32">
    <xmlCellPr id="1" uniqueName="id">
      <xmlPr mapId="47" xpath="/evec_api/marketstat/type/@id" xmlDataType="integer"/>
    </xmlCellPr>
  </singleXmlCell>
  <singleXmlCell id="316" r="D35" connectionId="32">
    <xmlCellPr id="1" uniqueName="volume">
      <xmlPr mapId="47" xpath="/evec_api/marketstat/type/buy/volume" xmlDataType="integer"/>
    </xmlCellPr>
  </singleXmlCell>
  <singleXmlCell id="317" r="E35" connectionId="32">
    <xmlCellPr id="1" uniqueName="avg">
      <xmlPr mapId="47" xpath="/evec_api/marketstat/type/buy/avg" xmlDataType="double"/>
    </xmlCellPr>
  </singleXmlCell>
  <singleXmlCell id="318" r="F35" connectionId="32">
    <xmlCellPr id="1" uniqueName="max">
      <xmlPr mapId="47" xpath="/evec_api/marketstat/type/buy/max" xmlDataType="double"/>
    </xmlCellPr>
  </singleXmlCell>
  <singleXmlCell id="319" r="G35" connectionId="32">
    <xmlCellPr id="1" uniqueName="min">
      <xmlPr mapId="47" xpath="/evec_api/marketstat/type/buy/min" xmlDataType="double"/>
    </xmlCellPr>
  </singleXmlCell>
  <singleXmlCell id="320" r="H35" connectionId="32">
    <xmlCellPr id="1" uniqueName="stddev">
      <xmlPr mapId="47" xpath="/evec_api/marketstat/type/buy/stddev" xmlDataType="double"/>
    </xmlCellPr>
  </singleXmlCell>
  <singleXmlCell id="321" r="I35" connectionId="32">
    <xmlCellPr id="1" uniqueName="median">
      <xmlPr mapId="47" xpath="/evec_api/marketstat/type/buy/median" xmlDataType="double"/>
    </xmlCellPr>
  </singleXmlCell>
  <singleXmlCell id="322" r="J35" connectionId="32">
    <xmlCellPr id="1" uniqueName="percentile">
      <xmlPr mapId="47" xpath="/evec_api/marketstat/type/buy/percentile" xmlDataType="double"/>
    </xmlCellPr>
  </singleXmlCell>
  <singleXmlCell id="323" r="K35" connectionId="32">
    <xmlCellPr id="1" uniqueName="volume">
      <xmlPr mapId="47" xpath="/evec_api/marketstat/type/sell/volume" xmlDataType="integer"/>
    </xmlCellPr>
  </singleXmlCell>
  <singleXmlCell id="324" r="L35" connectionId="32">
    <xmlCellPr id="1" uniqueName="avg">
      <xmlPr mapId="47" xpath="/evec_api/marketstat/type/sell/avg" xmlDataType="double"/>
    </xmlCellPr>
  </singleXmlCell>
  <singleXmlCell id="325" r="M35" connectionId="32">
    <xmlCellPr id="1" uniqueName="max">
      <xmlPr mapId="47" xpath="/evec_api/marketstat/type/sell/max" xmlDataType="double"/>
    </xmlCellPr>
  </singleXmlCell>
  <singleXmlCell id="326" r="N35" connectionId="32">
    <xmlCellPr id="1" uniqueName="min">
      <xmlPr mapId="47" xpath="/evec_api/marketstat/type/sell/min" xmlDataType="double"/>
    </xmlCellPr>
  </singleXmlCell>
  <singleXmlCell id="327" r="O35" connectionId="32">
    <xmlCellPr id="1" uniqueName="stddev">
      <xmlPr mapId="47" xpath="/evec_api/marketstat/type/sell/stddev" xmlDataType="double"/>
    </xmlCellPr>
  </singleXmlCell>
  <singleXmlCell id="328" r="P35" connectionId="32">
    <xmlCellPr id="1" uniqueName="median">
      <xmlPr mapId="47" xpath="/evec_api/marketstat/type/sell/median" xmlDataType="double"/>
    </xmlCellPr>
  </singleXmlCell>
  <singleXmlCell id="329" r="Q35" connectionId="32">
    <xmlCellPr id="1" uniqueName="percentile">
      <xmlPr mapId="47" xpath="/evec_api/marketstat/type/sell/percentile" xmlDataType="double"/>
    </xmlCellPr>
  </singleXmlCell>
  <singleXmlCell id="330" r="R35" connectionId="32">
    <xmlCellPr id="1" uniqueName="volume">
      <xmlPr mapId="47" xpath="/evec_api/marketstat/type/all/volume" xmlDataType="integer"/>
    </xmlCellPr>
  </singleXmlCell>
  <singleXmlCell id="331" r="S35" connectionId="32">
    <xmlCellPr id="1" uniqueName="avg">
      <xmlPr mapId="47" xpath="/evec_api/marketstat/type/all/avg" xmlDataType="double"/>
    </xmlCellPr>
  </singleXmlCell>
  <singleXmlCell id="332" r="T35" connectionId="32">
    <xmlCellPr id="1" uniqueName="max">
      <xmlPr mapId="47" xpath="/evec_api/marketstat/type/all/max" xmlDataType="double"/>
    </xmlCellPr>
  </singleXmlCell>
  <singleXmlCell id="333" r="U35" connectionId="32">
    <xmlCellPr id="1" uniqueName="min">
      <xmlPr mapId="47" xpath="/evec_api/marketstat/type/all/min" xmlDataType="double"/>
    </xmlCellPr>
  </singleXmlCell>
  <singleXmlCell id="334" r="V35" connectionId="32">
    <xmlCellPr id="1" uniqueName="stddev">
      <xmlPr mapId="47" xpath="/evec_api/marketstat/type/all/stddev" xmlDataType="double"/>
    </xmlCellPr>
  </singleXmlCell>
  <singleXmlCell id="335" r="W35" connectionId="32">
    <xmlCellPr id="1" uniqueName="median">
      <xmlPr mapId="47" xpath="/evec_api/marketstat/type/all/median" xmlDataType="double"/>
    </xmlCellPr>
  </singleXmlCell>
  <singleXmlCell id="336" r="X35" connectionId="32">
    <xmlCellPr id="1" uniqueName="percentile">
      <xmlPr mapId="47" xpath="/evec_api/marketstat/type/all/percentile" xmlDataType="double"/>
    </xmlCellPr>
  </singleXmlCell>
  <singleXmlCell id="337" r="A38" connectionId="33">
    <xmlCellPr id="1" uniqueName="version">
      <xmlPr mapId="48" xpath="/evec_api/@version" xmlDataType="double"/>
    </xmlCellPr>
  </singleXmlCell>
  <singleXmlCell id="338" r="B38" connectionId="33">
    <xmlCellPr id="1" uniqueName="method">
      <xmlPr mapId="48" xpath="/evec_api/@method" xmlDataType="string"/>
    </xmlCellPr>
  </singleXmlCell>
  <singleXmlCell id="339" r="C38" connectionId="33">
    <xmlCellPr id="1" uniqueName="id">
      <xmlPr mapId="48" xpath="/evec_api/marketstat/type/@id" xmlDataType="integer"/>
    </xmlCellPr>
  </singleXmlCell>
  <singleXmlCell id="340" r="D38" connectionId="33">
    <xmlCellPr id="1" uniqueName="volume">
      <xmlPr mapId="48" xpath="/evec_api/marketstat/type/buy/volume" xmlDataType="integer"/>
    </xmlCellPr>
  </singleXmlCell>
  <singleXmlCell id="341" r="E38" connectionId="33">
    <xmlCellPr id="1" uniqueName="avg">
      <xmlPr mapId="48" xpath="/evec_api/marketstat/type/buy/avg" xmlDataType="double"/>
    </xmlCellPr>
  </singleXmlCell>
  <singleXmlCell id="342" r="F38" connectionId="33">
    <xmlCellPr id="1" uniqueName="max">
      <xmlPr mapId="48" xpath="/evec_api/marketstat/type/buy/max" xmlDataType="double"/>
    </xmlCellPr>
  </singleXmlCell>
  <singleXmlCell id="343" r="G38" connectionId="33">
    <xmlCellPr id="1" uniqueName="min">
      <xmlPr mapId="48" xpath="/evec_api/marketstat/type/buy/min" xmlDataType="double"/>
    </xmlCellPr>
  </singleXmlCell>
  <singleXmlCell id="344" r="H38" connectionId="33">
    <xmlCellPr id="1" uniqueName="stddev">
      <xmlPr mapId="48" xpath="/evec_api/marketstat/type/buy/stddev" xmlDataType="double"/>
    </xmlCellPr>
  </singleXmlCell>
  <singleXmlCell id="345" r="I38" connectionId="33">
    <xmlCellPr id="1" uniqueName="median">
      <xmlPr mapId="48" xpath="/evec_api/marketstat/type/buy/median" xmlDataType="double"/>
    </xmlCellPr>
  </singleXmlCell>
  <singleXmlCell id="346" r="J38" connectionId="33">
    <xmlCellPr id="1" uniqueName="percentile">
      <xmlPr mapId="48" xpath="/evec_api/marketstat/type/buy/percentile" xmlDataType="double"/>
    </xmlCellPr>
  </singleXmlCell>
  <singleXmlCell id="347" r="K38" connectionId="33">
    <xmlCellPr id="1" uniqueName="volume">
      <xmlPr mapId="48" xpath="/evec_api/marketstat/type/sell/volume" xmlDataType="integer"/>
    </xmlCellPr>
  </singleXmlCell>
  <singleXmlCell id="348" r="L38" connectionId="33">
    <xmlCellPr id="1" uniqueName="avg">
      <xmlPr mapId="48" xpath="/evec_api/marketstat/type/sell/avg" xmlDataType="double"/>
    </xmlCellPr>
  </singleXmlCell>
  <singleXmlCell id="349" r="M38" connectionId="33">
    <xmlCellPr id="1" uniqueName="max">
      <xmlPr mapId="48" xpath="/evec_api/marketstat/type/sell/max" xmlDataType="double"/>
    </xmlCellPr>
  </singleXmlCell>
  <singleXmlCell id="350" r="N38" connectionId="33">
    <xmlCellPr id="1" uniqueName="min">
      <xmlPr mapId="48" xpath="/evec_api/marketstat/type/sell/min" xmlDataType="double"/>
    </xmlCellPr>
  </singleXmlCell>
  <singleXmlCell id="351" r="O38" connectionId="33">
    <xmlCellPr id="1" uniqueName="stddev">
      <xmlPr mapId="48" xpath="/evec_api/marketstat/type/sell/stddev" xmlDataType="double"/>
    </xmlCellPr>
  </singleXmlCell>
  <singleXmlCell id="352" r="P38" connectionId="33">
    <xmlCellPr id="1" uniqueName="median">
      <xmlPr mapId="48" xpath="/evec_api/marketstat/type/sell/median" xmlDataType="double"/>
    </xmlCellPr>
  </singleXmlCell>
  <singleXmlCell id="353" r="Q38" connectionId="33">
    <xmlCellPr id="1" uniqueName="percentile">
      <xmlPr mapId="48" xpath="/evec_api/marketstat/type/sell/percentile" xmlDataType="double"/>
    </xmlCellPr>
  </singleXmlCell>
  <singleXmlCell id="354" r="R38" connectionId="33">
    <xmlCellPr id="1" uniqueName="volume">
      <xmlPr mapId="48" xpath="/evec_api/marketstat/type/all/volume" xmlDataType="integer"/>
    </xmlCellPr>
  </singleXmlCell>
  <singleXmlCell id="355" r="S38" connectionId="33">
    <xmlCellPr id="1" uniqueName="avg">
      <xmlPr mapId="48" xpath="/evec_api/marketstat/type/all/avg" xmlDataType="double"/>
    </xmlCellPr>
  </singleXmlCell>
  <singleXmlCell id="356" r="T38" connectionId="33">
    <xmlCellPr id="1" uniqueName="max">
      <xmlPr mapId="48" xpath="/evec_api/marketstat/type/all/max" xmlDataType="double"/>
    </xmlCellPr>
  </singleXmlCell>
  <singleXmlCell id="357" r="U38" connectionId="33">
    <xmlCellPr id="1" uniqueName="min">
      <xmlPr mapId="48" xpath="/evec_api/marketstat/type/all/min" xmlDataType="double"/>
    </xmlCellPr>
  </singleXmlCell>
  <singleXmlCell id="358" r="V38" connectionId="33">
    <xmlCellPr id="1" uniqueName="stddev">
      <xmlPr mapId="48" xpath="/evec_api/marketstat/type/all/stddev" xmlDataType="double"/>
    </xmlCellPr>
  </singleXmlCell>
  <singleXmlCell id="359" r="W38" connectionId="33">
    <xmlCellPr id="1" uniqueName="median">
      <xmlPr mapId="48" xpath="/evec_api/marketstat/type/all/median" xmlDataType="double"/>
    </xmlCellPr>
  </singleXmlCell>
  <singleXmlCell id="360" r="X38" connectionId="33">
    <xmlCellPr id="1" uniqueName="percentile">
      <xmlPr mapId="48" xpath="/evec_api/marketstat/type/all/percentile" xmlDataType="double"/>
    </xmlCellPr>
  </singleXmlCell>
  <singleXmlCell id="361" r="A41" connectionId="34">
    <xmlCellPr id="1" uniqueName="version">
      <xmlPr mapId="49" xpath="/evec_api/@version" xmlDataType="double"/>
    </xmlCellPr>
  </singleXmlCell>
  <singleXmlCell id="362" r="B41" connectionId="34">
    <xmlCellPr id="1" uniqueName="method">
      <xmlPr mapId="49" xpath="/evec_api/@method" xmlDataType="string"/>
    </xmlCellPr>
  </singleXmlCell>
  <singleXmlCell id="363" r="C41" connectionId="34">
    <xmlCellPr id="1" uniqueName="id">
      <xmlPr mapId="49" xpath="/evec_api/marketstat/type/@id" xmlDataType="integer"/>
    </xmlCellPr>
  </singleXmlCell>
  <singleXmlCell id="364" r="D41" connectionId="34">
    <xmlCellPr id="1" uniqueName="volume">
      <xmlPr mapId="49" xpath="/evec_api/marketstat/type/buy/volume" xmlDataType="integer"/>
    </xmlCellPr>
  </singleXmlCell>
  <singleXmlCell id="365" r="E41" connectionId="34">
    <xmlCellPr id="1" uniqueName="avg">
      <xmlPr mapId="49" xpath="/evec_api/marketstat/type/buy/avg" xmlDataType="double"/>
    </xmlCellPr>
  </singleXmlCell>
  <singleXmlCell id="366" r="F41" connectionId="34">
    <xmlCellPr id="1" uniqueName="max">
      <xmlPr mapId="49" xpath="/evec_api/marketstat/type/buy/max" xmlDataType="double"/>
    </xmlCellPr>
  </singleXmlCell>
  <singleXmlCell id="367" r="G41" connectionId="34">
    <xmlCellPr id="1" uniqueName="min">
      <xmlPr mapId="49" xpath="/evec_api/marketstat/type/buy/min" xmlDataType="double"/>
    </xmlCellPr>
  </singleXmlCell>
  <singleXmlCell id="368" r="H41" connectionId="34">
    <xmlCellPr id="1" uniqueName="stddev">
      <xmlPr mapId="49" xpath="/evec_api/marketstat/type/buy/stddev" xmlDataType="double"/>
    </xmlCellPr>
  </singleXmlCell>
  <singleXmlCell id="369" r="I41" connectionId="34">
    <xmlCellPr id="1" uniqueName="median">
      <xmlPr mapId="49" xpath="/evec_api/marketstat/type/buy/median" xmlDataType="double"/>
    </xmlCellPr>
  </singleXmlCell>
  <singleXmlCell id="370" r="J41" connectionId="34">
    <xmlCellPr id="1" uniqueName="percentile">
      <xmlPr mapId="49" xpath="/evec_api/marketstat/type/buy/percentile" xmlDataType="double"/>
    </xmlCellPr>
  </singleXmlCell>
  <singleXmlCell id="371" r="K41" connectionId="34">
    <xmlCellPr id="1" uniqueName="volume">
      <xmlPr mapId="49" xpath="/evec_api/marketstat/type/sell/volume" xmlDataType="integer"/>
    </xmlCellPr>
  </singleXmlCell>
  <singleXmlCell id="372" r="L41" connectionId="34">
    <xmlCellPr id="1" uniqueName="avg">
      <xmlPr mapId="49" xpath="/evec_api/marketstat/type/sell/avg" xmlDataType="double"/>
    </xmlCellPr>
  </singleXmlCell>
  <singleXmlCell id="373" r="M41" connectionId="34">
    <xmlCellPr id="1" uniqueName="max">
      <xmlPr mapId="49" xpath="/evec_api/marketstat/type/sell/max" xmlDataType="double"/>
    </xmlCellPr>
  </singleXmlCell>
  <singleXmlCell id="374" r="N41" connectionId="34">
    <xmlCellPr id="1" uniqueName="min">
      <xmlPr mapId="49" xpath="/evec_api/marketstat/type/sell/min" xmlDataType="double"/>
    </xmlCellPr>
  </singleXmlCell>
  <singleXmlCell id="375" r="O41" connectionId="34">
    <xmlCellPr id="1" uniqueName="stddev">
      <xmlPr mapId="49" xpath="/evec_api/marketstat/type/sell/stddev" xmlDataType="double"/>
    </xmlCellPr>
  </singleXmlCell>
  <singleXmlCell id="376" r="P41" connectionId="34">
    <xmlCellPr id="1" uniqueName="median">
      <xmlPr mapId="49" xpath="/evec_api/marketstat/type/sell/median" xmlDataType="double"/>
    </xmlCellPr>
  </singleXmlCell>
  <singleXmlCell id="377" r="Q41" connectionId="34">
    <xmlCellPr id="1" uniqueName="percentile">
      <xmlPr mapId="49" xpath="/evec_api/marketstat/type/sell/percentile" xmlDataType="double"/>
    </xmlCellPr>
  </singleXmlCell>
  <singleXmlCell id="378" r="R41" connectionId="34">
    <xmlCellPr id="1" uniqueName="volume">
      <xmlPr mapId="49" xpath="/evec_api/marketstat/type/all/volume" xmlDataType="integer"/>
    </xmlCellPr>
  </singleXmlCell>
  <singleXmlCell id="379" r="S41" connectionId="34">
    <xmlCellPr id="1" uniqueName="avg">
      <xmlPr mapId="49" xpath="/evec_api/marketstat/type/all/avg" xmlDataType="double"/>
    </xmlCellPr>
  </singleXmlCell>
  <singleXmlCell id="380" r="T41" connectionId="34">
    <xmlCellPr id="1" uniqueName="max">
      <xmlPr mapId="49" xpath="/evec_api/marketstat/type/all/max" xmlDataType="double"/>
    </xmlCellPr>
  </singleXmlCell>
  <singleXmlCell id="381" r="U41" connectionId="34">
    <xmlCellPr id="1" uniqueName="min">
      <xmlPr mapId="49" xpath="/evec_api/marketstat/type/all/min" xmlDataType="double"/>
    </xmlCellPr>
  </singleXmlCell>
  <singleXmlCell id="382" r="V41" connectionId="34">
    <xmlCellPr id="1" uniqueName="stddev">
      <xmlPr mapId="49" xpath="/evec_api/marketstat/type/all/stddev" xmlDataType="double"/>
    </xmlCellPr>
  </singleXmlCell>
  <singleXmlCell id="383" r="W41" connectionId="34">
    <xmlCellPr id="1" uniqueName="median">
      <xmlPr mapId="49" xpath="/evec_api/marketstat/type/all/median" xmlDataType="double"/>
    </xmlCellPr>
  </singleXmlCell>
  <singleXmlCell id="384" r="X41" connectionId="34">
    <xmlCellPr id="1" uniqueName="percentile">
      <xmlPr mapId="49" xpath="/evec_api/marketstat/type/all/percentile" xmlDataType="double"/>
    </xmlCellPr>
  </singleXmlCell>
  <singleXmlCell id="385" r="A44" connectionId="36">
    <xmlCellPr id="1" uniqueName="version">
      <xmlPr mapId="50" xpath="/evec_api/@version" xmlDataType="double"/>
    </xmlCellPr>
  </singleXmlCell>
  <singleXmlCell id="386" r="B44" connectionId="36">
    <xmlCellPr id="1" uniqueName="method">
      <xmlPr mapId="50" xpath="/evec_api/@method" xmlDataType="string"/>
    </xmlCellPr>
  </singleXmlCell>
  <singleXmlCell id="387" r="C44" connectionId="36">
    <xmlCellPr id="1" uniqueName="id">
      <xmlPr mapId="50" xpath="/evec_api/marketstat/type/@id" xmlDataType="integer"/>
    </xmlCellPr>
  </singleXmlCell>
  <singleXmlCell id="388" r="D44" connectionId="36">
    <xmlCellPr id="1" uniqueName="volume">
      <xmlPr mapId="50" xpath="/evec_api/marketstat/type/buy/volume" xmlDataType="integer"/>
    </xmlCellPr>
  </singleXmlCell>
  <singleXmlCell id="389" r="E44" connectionId="36">
    <xmlCellPr id="1" uniqueName="avg">
      <xmlPr mapId="50" xpath="/evec_api/marketstat/type/buy/avg" xmlDataType="double"/>
    </xmlCellPr>
  </singleXmlCell>
  <singleXmlCell id="390" r="F44" connectionId="36">
    <xmlCellPr id="1" uniqueName="max">
      <xmlPr mapId="50" xpath="/evec_api/marketstat/type/buy/max" xmlDataType="double"/>
    </xmlCellPr>
  </singleXmlCell>
  <singleXmlCell id="391" r="G44" connectionId="36">
    <xmlCellPr id="1" uniqueName="min">
      <xmlPr mapId="50" xpath="/evec_api/marketstat/type/buy/min" xmlDataType="double"/>
    </xmlCellPr>
  </singleXmlCell>
  <singleXmlCell id="392" r="H44" connectionId="36">
    <xmlCellPr id="1" uniqueName="stddev">
      <xmlPr mapId="50" xpath="/evec_api/marketstat/type/buy/stddev" xmlDataType="double"/>
    </xmlCellPr>
  </singleXmlCell>
  <singleXmlCell id="393" r="I44" connectionId="36">
    <xmlCellPr id="1" uniqueName="median">
      <xmlPr mapId="50" xpath="/evec_api/marketstat/type/buy/median" xmlDataType="double"/>
    </xmlCellPr>
  </singleXmlCell>
  <singleXmlCell id="394" r="J44" connectionId="36">
    <xmlCellPr id="1" uniqueName="percentile">
      <xmlPr mapId="50" xpath="/evec_api/marketstat/type/buy/percentile" xmlDataType="double"/>
    </xmlCellPr>
  </singleXmlCell>
  <singleXmlCell id="395" r="K44" connectionId="36">
    <xmlCellPr id="1" uniqueName="volume">
      <xmlPr mapId="50" xpath="/evec_api/marketstat/type/sell/volume" xmlDataType="integer"/>
    </xmlCellPr>
  </singleXmlCell>
  <singleXmlCell id="396" r="L44" connectionId="36">
    <xmlCellPr id="1" uniqueName="avg">
      <xmlPr mapId="50" xpath="/evec_api/marketstat/type/sell/avg" xmlDataType="double"/>
    </xmlCellPr>
  </singleXmlCell>
  <singleXmlCell id="397" r="M44" connectionId="36">
    <xmlCellPr id="1" uniqueName="max">
      <xmlPr mapId="50" xpath="/evec_api/marketstat/type/sell/max" xmlDataType="double"/>
    </xmlCellPr>
  </singleXmlCell>
  <singleXmlCell id="398" r="N44" connectionId="36">
    <xmlCellPr id="1" uniqueName="min">
      <xmlPr mapId="50" xpath="/evec_api/marketstat/type/sell/min" xmlDataType="double"/>
    </xmlCellPr>
  </singleXmlCell>
  <singleXmlCell id="399" r="O44" connectionId="36">
    <xmlCellPr id="1" uniqueName="stddev">
      <xmlPr mapId="50" xpath="/evec_api/marketstat/type/sell/stddev" xmlDataType="double"/>
    </xmlCellPr>
  </singleXmlCell>
  <singleXmlCell id="400" r="P44" connectionId="36">
    <xmlCellPr id="1" uniqueName="median">
      <xmlPr mapId="50" xpath="/evec_api/marketstat/type/sell/median" xmlDataType="double"/>
    </xmlCellPr>
  </singleXmlCell>
  <singleXmlCell id="401" r="Q44" connectionId="36">
    <xmlCellPr id="1" uniqueName="percentile">
      <xmlPr mapId="50" xpath="/evec_api/marketstat/type/sell/percentile" xmlDataType="double"/>
    </xmlCellPr>
  </singleXmlCell>
  <singleXmlCell id="402" r="R44" connectionId="36">
    <xmlCellPr id="1" uniqueName="volume">
      <xmlPr mapId="50" xpath="/evec_api/marketstat/type/all/volume" xmlDataType="integer"/>
    </xmlCellPr>
  </singleXmlCell>
  <singleXmlCell id="403" r="S44" connectionId="36">
    <xmlCellPr id="1" uniqueName="avg">
      <xmlPr mapId="50" xpath="/evec_api/marketstat/type/all/avg" xmlDataType="double"/>
    </xmlCellPr>
  </singleXmlCell>
  <singleXmlCell id="404" r="T44" connectionId="36">
    <xmlCellPr id="1" uniqueName="max">
      <xmlPr mapId="50" xpath="/evec_api/marketstat/type/all/max" xmlDataType="double"/>
    </xmlCellPr>
  </singleXmlCell>
  <singleXmlCell id="405" r="U44" connectionId="36">
    <xmlCellPr id="1" uniqueName="min">
      <xmlPr mapId="50" xpath="/evec_api/marketstat/type/all/min" xmlDataType="double"/>
    </xmlCellPr>
  </singleXmlCell>
  <singleXmlCell id="406" r="V44" connectionId="36">
    <xmlCellPr id="1" uniqueName="stddev">
      <xmlPr mapId="50" xpath="/evec_api/marketstat/type/all/stddev" xmlDataType="double"/>
    </xmlCellPr>
  </singleXmlCell>
  <singleXmlCell id="407" r="W44" connectionId="36">
    <xmlCellPr id="1" uniqueName="median">
      <xmlPr mapId="50" xpath="/evec_api/marketstat/type/all/median" xmlDataType="double"/>
    </xmlCellPr>
  </singleXmlCell>
  <singleXmlCell id="408" r="X44" connectionId="36">
    <xmlCellPr id="1" uniqueName="percentile">
      <xmlPr mapId="50" xpath="/evec_api/marketstat/type/all/percentile" xmlDataType="double"/>
    </xmlCellPr>
  </singleXmlCell>
  <singleXmlCell id="409" r="A47" connectionId="37">
    <xmlCellPr id="1" uniqueName="version">
      <xmlPr mapId="51" xpath="/evec_api/@version" xmlDataType="double"/>
    </xmlCellPr>
  </singleXmlCell>
  <singleXmlCell id="410" r="B47" connectionId="37">
    <xmlCellPr id="1" uniqueName="method">
      <xmlPr mapId="51" xpath="/evec_api/@method" xmlDataType="string"/>
    </xmlCellPr>
  </singleXmlCell>
  <singleXmlCell id="411" r="C47" connectionId="37">
    <xmlCellPr id="1" uniqueName="id">
      <xmlPr mapId="51" xpath="/evec_api/marketstat/type/@id" xmlDataType="integer"/>
    </xmlCellPr>
  </singleXmlCell>
  <singleXmlCell id="412" r="D47" connectionId="37">
    <xmlCellPr id="1" uniqueName="volume">
      <xmlPr mapId="51" xpath="/evec_api/marketstat/type/buy/volume" xmlDataType="integer"/>
    </xmlCellPr>
  </singleXmlCell>
  <singleXmlCell id="413" r="E47" connectionId="37">
    <xmlCellPr id="1" uniqueName="avg">
      <xmlPr mapId="51" xpath="/evec_api/marketstat/type/buy/avg" xmlDataType="double"/>
    </xmlCellPr>
  </singleXmlCell>
  <singleXmlCell id="414" r="F47" connectionId="37">
    <xmlCellPr id="1" uniqueName="max">
      <xmlPr mapId="51" xpath="/evec_api/marketstat/type/buy/max" xmlDataType="double"/>
    </xmlCellPr>
  </singleXmlCell>
  <singleXmlCell id="415" r="G47" connectionId="37">
    <xmlCellPr id="1" uniqueName="min">
      <xmlPr mapId="51" xpath="/evec_api/marketstat/type/buy/min" xmlDataType="double"/>
    </xmlCellPr>
  </singleXmlCell>
  <singleXmlCell id="416" r="H47" connectionId="37">
    <xmlCellPr id="1" uniqueName="stddev">
      <xmlPr mapId="51" xpath="/evec_api/marketstat/type/buy/stddev" xmlDataType="double"/>
    </xmlCellPr>
  </singleXmlCell>
  <singleXmlCell id="417" r="I47" connectionId="37">
    <xmlCellPr id="1" uniqueName="median">
      <xmlPr mapId="51" xpath="/evec_api/marketstat/type/buy/median" xmlDataType="double"/>
    </xmlCellPr>
  </singleXmlCell>
  <singleXmlCell id="418" r="J47" connectionId="37">
    <xmlCellPr id="1" uniqueName="percentile">
      <xmlPr mapId="51" xpath="/evec_api/marketstat/type/buy/percentile" xmlDataType="double"/>
    </xmlCellPr>
  </singleXmlCell>
  <singleXmlCell id="419" r="K47" connectionId="37">
    <xmlCellPr id="1" uniqueName="volume">
      <xmlPr mapId="51" xpath="/evec_api/marketstat/type/sell/volume" xmlDataType="integer"/>
    </xmlCellPr>
  </singleXmlCell>
  <singleXmlCell id="420" r="L47" connectionId="37">
    <xmlCellPr id="1" uniqueName="avg">
      <xmlPr mapId="51" xpath="/evec_api/marketstat/type/sell/avg" xmlDataType="double"/>
    </xmlCellPr>
  </singleXmlCell>
  <singleXmlCell id="421" r="M47" connectionId="37">
    <xmlCellPr id="1" uniqueName="max">
      <xmlPr mapId="51" xpath="/evec_api/marketstat/type/sell/max" xmlDataType="double"/>
    </xmlCellPr>
  </singleXmlCell>
  <singleXmlCell id="422" r="N47" connectionId="37">
    <xmlCellPr id="1" uniqueName="min">
      <xmlPr mapId="51" xpath="/evec_api/marketstat/type/sell/min" xmlDataType="double"/>
    </xmlCellPr>
  </singleXmlCell>
  <singleXmlCell id="423" r="O47" connectionId="37">
    <xmlCellPr id="1" uniqueName="stddev">
      <xmlPr mapId="51" xpath="/evec_api/marketstat/type/sell/stddev" xmlDataType="double"/>
    </xmlCellPr>
  </singleXmlCell>
  <singleXmlCell id="424" r="P47" connectionId="37">
    <xmlCellPr id="1" uniqueName="median">
      <xmlPr mapId="51" xpath="/evec_api/marketstat/type/sell/median" xmlDataType="double"/>
    </xmlCellPr>
  </singleXmlCell>
  <singleXmlCell id="425" r="Q47" connectionId="37">
    <xmlCellPr id="1" uniqueName="percentile">
      <xmlPr mapId="51" xpath="/evec_api/marketstat/type/sell/percentile" xmlDataType="double"/>
    </xmlCellPr>
  </singleXmlCell>
  <singleXmlCell id="426" r="R47" connectionId="37">
    <xmlCellPr id="1" uniqueName="volume">
      <xmlPr mapId="51" xpath="/evec_api/marketstat/type/all/volume" xmlDataType="integer"/>
    </xmlCellPr>
  </singleXmlCell>
  <singleXmlCell id="427" r="S47" connectionId="37">
    <xmlCellPr id="1" uniqueName="avg">
      <xmlPr mapId="51" xpath="/evec_api/marketstat/type/all/avg" xmlDataType="double"/>
    </xmlCellPr>
  </singleXmlCell>
  <singleXmlCell id="428" r="T47" connectionId="37">
    <xmlCellPr id="1" uniqueName="max">
      <xmlPr mapId="51" xpath="/evec_api/marketstat/type/all/max" xmlDataType="double"/>
    </xmlCellPr>
  </singleXmlCell>
  <singleXmlCell id="429" r="U47" connectionId="37">
    <xmlCellPr id="1" uniqueName="min">
      <xmlPr mapId="51" xpath="/evec_api/marketstat/type/all/min" xmlDataType="double"/>
    </xmlCellPr>
  </singleXmlCell>
  <singleXmlCell id="430" r="V47" connectionId="37">
    <xmlCellPr id="1" uniqueName="stddev">
      <xmlPr mapId="51" xpath="/evec_api/marketstat/type/all/stddev" xmlDataType="double"/>
    </xmlCellPr>
  </singleXmlCell>
  <singleXmlCell id="431" r="W47" connectionId="37">
    <xmlCellPr id="1" uniqueName="median">
      <xmlPr mapId="51" xpath="/evec_api/marketstat/type/all/median" xmlDataType="double"/>
    </xmlCellPr>
  </singleXmlCell>
  <singleXmlCell id="432" r="X47" connectionId="37">
    <xmlCellPr id="1" uniqueName="percentile">
      <xmlPr mapId="51" xpath="/evec_api/marketstat/type/all/percentile" xmlDataType="double"/>
    </xmlCellPr>
  </singleXmlCell>
  <singleXmlCell id="433" r="A50" connectionId="38">
    <xmlCellPr id="1" uniqueName="version">
      <xmlPr mapId="52" xpath="/evec_api/@version" xmlDataType="double"/>
    </xmlCellPr>
  </singleXmlCell>
  <singleXmlCell id="434" r="B50" connectionId="38">
    <xmlCellPr id="1" uniqueName="method">
      <xmlPr mapId="52" xpath="/evec_api/@method" xmlDataType="string"/>
    </xmlCellPr>
  </singleXmlCell>
  <singleXmlCell id="435" r="C50" connectionId="38">
    <xmlCellPr id="1" uniqueName="id">
      <xmlPr mapId="52" xpath="/evec_api/marketstat/type/@id" xmlDataType="integer"/>
    </xmlCellPr>
  </singleXmlCell>
  <singleXmlCell id="436" r="D50" connectionId="38">
    <xmlCellPr id="1" uniqueName="volume">
      <xmlPr mapId="52" xpath="/evec_api/marketstat/type/buy/volume" xmlDataType="integer"/>
    </xmlCellPr>
  </singleXmlCell>
  <singleXmlCell id="437" r="E50" connectionId="38">
    <xmlCellPr id="1" uniqueName="avg">
      <xmlPr mapId="52" xpath="/evec_api/marketstat/type/buy/avg" xmlDataType="double"/>
    </xmlCellPr>
  </singleXmlCell>
  <singleXmlCell id="438" r="F50" connectionId="38">
    <xmlCellPr id="1" uniqueName="max">
      <xmlPr mapId="52" xpath="/evec_api/marketstat/type/buy/max" xmlDataType="double"/>
    </xmlCellPr>
  </singleXmlCell>
  <singleXmlCell id="439" r="G50" connectionId="38">
    <xmlCellPr id="1" uniqueName="min">
      <xmlPr mapId="52" xpath="/evec_api/marketstat/type/buy/min" xmlDataType="double"/>
    </xmlCellPr>
  </singleXmlCell>
  <singleXmlCell id="440" r="H50" connectionId="38">
    <xmlCellPr id="1" uniqueName="stddev">
      <xmlPr mapId="52" xpath="/evec_api/marketstat/type/buy/stddev" xmlDataType="double"/>
    </xmlCellPr>
  </singleXmlCell>
  <singleXmlCell id="441" r="I50" connectionId="38">
    <xmlCellPr id="1" uniqueName="median">
      <xmlPr mapId="52" xpath="/evec_api/marketstat/type/buy/median" xmlDataType="double"/>
    </xmlCellPr>
  </singleXmlCell>
  <singleXmlCell id="442" r="J50" connectionId="38">
    <xmlCellPr id="1" uniqueName="percentile">
      <xmlPr mapId="52" xpath="/evec_api/marketstat/type/buy/percentile" xmlDataType="double"/>
    </xmlCellPr>
  </singleXmlCell>
  <singleXmlCell id="443" r="K50" connectionId="38">
    <xmlCellPr id="1" uniqueName="volume">
      <xmlPr mapId="52" xpath="/evec_api/marketstat/type/sell/volume" xmlDataType="integer"/>
    </xmlCellPr>
  </singleXmlCell>
  <singleXmlCell id="444" r="L50" connectionId="38">
    <xmlCellPr id="1" uniqueName="avg">
      <xmlPr mapId="52" xpath="/evec_api/marketstat/type/sell/avg" xmlDataType="double"/>
    </xmlCellPr>
  </singleXmlCell>
  <singleXmlCell id="445" r="M50" connectionId="38">
    <xmlCellPr id="1" uniqueName="max">
      <xmlPr mapId="52" xpath="/evec_api/marketstat/type/sell/max" xmlDataType="double"/>
    </xmlCellPr>
  </singleXmlCell>
  <singleXmlCell id="446" r="N50" connectionId="38">
    <xmlCellPr id="1" uniqueName="min">
      <xmlPr mapId="52" xpath="/evec_api/marketstat/type/sell/min" xmlDataType="double"/>
    </xmlCellPr>
  </singleXmlCell>
  <singleXmlCell id="447" r="O50" connectionId="38">
    <xmlCellPr id="1" uniqueName="stddev">
      <xmlPr mapId="52" xpath="/evec_api/marketstat/type/sell/stddev" xmlDataType="double"/>
    </xmlCellPr>
  </singleXmlCell>
  <singleXmlCell id="448" r="P50" connectionId="38">
    <xmlCellPr id="1" uniqueName="median">
      <xmlPr mapId="52" xpath="/evec_api/marketstat/type/sell/median" xmlDataType="double"/>
    </xmlCellPr>
  </singleXmlCell>
  <singleXmlCell id="449" r="Q50" connectionId="38">
    <xmlCellPr id="1" uniqueName="percentile">
      <xmlPr mapId="52" xpath="/evec_api/marketstat/type/sell/percentile" xmlDataType="double"/>
    </xmlCellPr>
  </singleXmlCell>
  <singleXmlCell id="450" r="R50" connectionId="38">
    <xmlCellPr id="1" uniqueName="volume">
      <xmlPr mapId="52" xpath="/evec_api/marketstat/type/all/volume" xmlDataType="integer"/>
    </xmlCellPr>
  </singleXmlCell>
  <singleXmlCell id="451" r="S50" connectionId="38">
    <xmlCellPr id="1" uniqueName="avg">
      <xmlPr mapId="52" xpath="/evec_api/marketstat/type/all/avg" xmlDataType="double"/>
    </xmlCellPr>
  </singleXmlCell>
  <singleXmlCell id="452" r="T50" connectionId="38">
    <xmlCellPr id="1" uniqueName="max">
      <xmlPr mapId="52" xpath="/evec_api/marketstat/type/all/max" xmlDataType="double"/>
    </xmlCellPr>
  </singleXmlCell>
  <singleXmlCell id="453" r="U50" connectionId="38">
    <xmlCellPr id="1" uniqueName="min">
      <xmlPr mapId="52" xpath="/evec_api/marketstat/type/all/min" xmlDataType="double"/>
    </xmlCellPr>
  </singleXmlCell>
  <singleXmlCell id="454" r="V50" connectionId="38">
    <xmlCellPr id="1" uniqueName="stddev">
      <xmlPr mapId="52" xpath="/evec_api/marketstat/type/all/stddev" xmlDataType="double"/>
    </xmlCellPr>
  </singleXmlCell>
  <singleXmlCell id="455" r="W50" connectionId="38">
    <xmlCellPr id="1" uniqueName="median">
      <xmlPr mapId="52" xpath="/evec_api/marketstat/type/all/median" xmlDataType="double"/>
    </xmlCellPr>
  </singleXmlCell>
  <singleXmlCell id="456" r="X50" connectionId="38">
    <xmlCellPr id="1" uniqueName="percentile">
      <xmlPr mapId="52" xpath="/evec_api/marketstat/type/all/percentile" xmlDataType="double"/>
    </xmlCellPr>
  </singleXmlCell>
  <singleXmlCell id="457" r="A53" connectionId="39">
    <xmlCellPr id="1" uniqueName="version">
      <xmlPr mapId="53" xpath="/evec_api/@version" xmlDataType="double"/>
    </xmlCellPr>
  </singleXmlCell>
  <singleXmlCell id="458" r="B53" connectionId="39">
    <xmlCellPr id="1" uniqueName="method">
      <xmlPr mapId="53" xpath="/evec_api/@method" xmlDataType="string"/>
    </xmlCellPr>
  </singleXmlCell>
  <singleXmlCell id="459" r="C53" connectionId="39">
    <xmlCellPr id="1" uniqueName="id">
      <xmlPr mapId="53" xpath="/evec_api/marketstat/type/@id" xmlDataType="integer"/>
    </xmlCellPr>
  </singleXmlCell>
  <singleXmlCell id="460" r="D53" connectionId="39">
    <xmlCellPr id="1" uniqueName="volume">
      <xmlPr mapId="53" xpath="/evec_api/marketstat/type/buy/volume" xmlDataType="integer"/>
    </xmlCellPr>
  </singleXmlCell>
  <singleXmlCell id="461" r="E53" connectionId="39">
    <xmlCellPr id="1" uniqueName="avg">
      <xmlPr mapId="53" xpath="/evec_api/marketstat/type/buy/avg" xmlDataType="double"/>
    </xmlCellPr>
  </singleXmlCell>
  <singleXmlCell id="462" r="F53" connectionId="39">
    <xmlCellPr id="1" uniqueName="max">
      <xmlPr mapId="53" xpath="/evec_api/marketstat/type/buy/max" xmlDataType="double"/>
    </xmlCellPr>
  </singleXmlCell>
  <singleXmlCell id="463" r="G53" connectionId="39">
    <xmlCellPr id="1" uniqueName="min">
      <xmlPr mapId="53" xpath="/evec_api/marketstat/type/buy/min" xmlDataType="double"/>
    </xmlCellPr>
  </singleXmlCell>
  <singleXmlCell id="464" r="H53" connectionId="39">
    <xmlCellPr id="1" uniqueName="stddev">
      <xmlPr mapId="53" xpath="/evec_api/marketstat/type/buy/stddev" xmlDataType="double"/>
    </xmlCellPr>
  </singleXmlCell>
  <singleXmlCell id="465" r="I53" connectionId="39">
    <xmlCellPr id="1" uniqueName="median">
      <xmlPr mapId="53" xpath="/evec_api/marketstat/type/buy/median" xmlDataType="double"/>
    </xmlCellPr>
  </singleXmlCell>
  <singleXmlCell id="466" r="J53" connectionId="39">
    <xmlCellPr id="1" uniqueName="percentile">
      <xmlPr mapId="53" xpath="/evec_api/marketstat/type/buy/percentile" xmlDataType="double"/>
    </xmlCellPr>
  </singleXmlCell>
  <singleXmlCell id="467" r="K53" connectionId="39">
    <xmlCellPr id="1" uniqueName="volume">
      <xmlPr mapId="53" xpath="/evec_api/marketstat/type/sell/volume" xmlDataType="integer"/>
    </xmlCellPr>
  </singleXmlCell>
  <singleXmlCell id="468" r="L53" connectionId="39">
    <xmlCellPr id="1" uniqueName="avg">
      <xmlPr mapId="53" xpath="/evec_api/marketstat/type/sell/avg" xmlDataType="double"/>
    </xmlCellPr>
  </singleXmlCell>
  <singleXmlCell id="469" r="M53" connectionId="39">
    <xmlCellPr id="1" uniqueName="max">
      <xmlPr mapId="53" xpath="/evec_api/marketstat/type/sell/max" xmlDataType="double"/>
    </xmlCellPr>
  </singleXmlCell>
  <singleXmlCell id="470" r="N53" connectionId="39">
    <xmlCellPr id="1" uniqueName="min">
      <xmlPr mapId="53" xpath="/evec_api/marketstat/type/sell/min" xmlDataType="double"/>
    </xmlCellPr>
  </singleXmlCell>
  <singleXmlCell id="471" r="O53" connectionId="39">
    <xmlCellPr id="1" uniqueName="stddev">
      <xmlPr mapId="53" xpath="/evec_api/marketstat/type/sell/stddev" xmlDataType="double"/>
    </xmlCellPr>
  </singleXmlCell>
  <singleXmlCell id="472" r="P53" connectionId="39">
    <xmlCellPr id="1" uniqueName="median">
      <xmlPr mapId="53" xpath="/evec_api/marketstat/type/sell/median" xmlDataType="double"/>
    </xmlCellPr>
  </singleXmlCell>
  <singleXmlCell id="473" r="Q53" connectionId="39">
    <xmlCellPr id="1" uniqueName="percentile">
      <xmlPr mapId="53" xpath="/evec_api/marketstat/type/sell/percentile" xmlDataType="double"/>
    </xmlCellPr>
  </singleXmlCell>
  <singleXmlCell id="474" r="R53" connectionId="39">
    <xmlCellPr id="1" uniqueName="volume">
      <xmlPr mapId="53" xpath="/evec_api/marketstat/type/all/volume" xmlDataType="integer"/>
    </xmlCellPr>
  </singleXmlCell>
  <singleXmlCell id="475" r="S53" connectionId="39">
    <xmlCellPr id="1" uniqueName="avg">
      <xmlPr mapId="53" xpath="/evec_api/marketstat/type/all/avg" xmlDataType="double"/>
    </xmlCellPr>
  </singleXmlCell>
  <singleXmlCell id="476" r="T53" connectionId="39">
    <xmlCellPr id="1" uniqueName="max">
      <xmlPr mapId="53" xpath="/evec_api/marketstat/type/all/max" xmlDataType="double"/>
    </xmlCellPr>
  </singleXmlCell>
  <singleXmlCell id="477" r="U53" connectionId="39">
    <xmlCellPr id="1" uniqueName="min">
      <xmlPr mapId="53" xpath="/evec_api/marketstat/type/all/min" xmlDataType="double"/>
    </xmlCellPr>
  </singleXmlCell>
  <singleXmlCell id="478" r="V53" connectionId="39">
    <xmlCellPr id="1" uniqueName="stddev">
      <xmlPr mapId="53" xpath="/evec_api/marketstat/type/all/stddev" xmlDataType="double"/>
    </xmlCellPr>
  </singleXmlCell>
  <singleXmlCell id="479" r="W53" connectionId="39">
    <xmlCellPr id="1" uniqueName="median">
      <xmlPr mapId="53" xpath="/evec_api/marketstat/type/all/median" xmlDataType="double"/>
    </xmlCellPr>
  </singleXmlCell>
  <singleXmlCell id="480" r="X53" connectionId="39">
    <xmlCellPr id="1" uniqueName="percentile">
      <xmlPr mapId="53" xpath="/evec_api/marketstat/type/all/percentile" xmlDataType="double"/>
    </xmlCellPr>
  </singleXmlCell>
  <singleXmlCell id="481" r="A56" connectionId="40">
    <xmlCellPr id="1" uniqueName="version">
      <xmlPr mapId="54" xpath="/evec_api/@version" xmlDataType="double"/>
    </xmlCellPr>
  </singleXmlCell>
  <singleXmlCell id="482" r="B56" connectionId="40">
    <xmlCellPr id="1" uniqueName="method">
      <xmlPr mapId="54" xpath="/evec_api/@method" xmlDataType="string"/>
    </xmlCellPr>
  </singleXmlCell>
  <singleXmlCell id="483" r="C56" connectionId="40">
    <xmlCellPr id="1" uniqueName="id">
      <xmlPr mapId="54" xpath="/evec_api/marketstat/type/@id" xmlDataType="integer"/>
    </xmlCellPr>
  </singleXmlCell>
  <singleXmlCell id="484" r="D56" connectionId="40">
    <xmlCellPr id="1" uniqueName="volume">
      <xmlPr mapId="54" xpath="/evec_api/marketstat/type/buy/volume" xmlDataType="integer"/>
    </xmlCellPr>
  </singleXmlCell>
  <singleXmlCell id="485" r="E56" connectionId="40">
    <xmlCellPr id="1" uniqueName="avg">
      <xmlPr mapId="54" xpath="/evec_api/marketstat/type/buy/avg" xmlDataType="double"/>
    </xmlCellPr>
  </singleXmlCell>
  <singleXmlCell id="486" r="F56" connectionId="40">
    <xmlCellPr id="1" uniqueName="max">
      <xmlPr mapId="54" xpath="/evec_api/marketstat/type/buy/max" xmlDataType="double"/>
    </xmlCellPr>
  </singleXmlCell>
  <singleXmlCell id="487" r="G56" connectionId="40">
    <xmlCellPr id="1" uniqueName="min">
      <xmlPr mapId="54" xpath="/evec_api/marketstat/type/buy/min" xmlDataType="double"/>
    </xmlCellPr>
  </singleXmlCell>
  <singleXmlCell id="488" r="H56" connectionId="40">
    <xmlCellPr id="1" uniqueName="stddev">
      <xmlPr mapId="54" xpath="/evec_api/marketstat/type/buy/stddev" xmlDataType="double"/>
    </xmlCellPr>
  </singleXmlCell>
  <singleXmlCell id="489" r="I56" connectionId="40">
    <xmlCellPr id="1" uniqueName="median">
      <xmlPr mapId="54" xpath="/evec_api/marketstat/type/buy/median" xmlDataType="double"/>
    </xmlCellPr>
  </singleXmlCell>
  <singleXmlCell id="490" r="J56" connectionId="40">
    <xmlCellPr id="1" uniqueName="percentile">
      <xmlPr mapId="54" xpath="/evec_api/marketstat/type/buy/percentile" xmlDataType="double"/>
    </xmlCellPr>
  </singleXmlCell>
  <singleXmlCell id="491" r="K56" connectionId="40">
    <xmlCellPr id="1" uniqueName="volume">
      <xmlPr mapId="54" xpath="/evec_api/marketstat/type/sell/volume" xmlDataType="integer"/>
    </xmlCellPr>
  </singleXmlCell>
  <singleXmlCell id="492" r="L56" connectionId="40">
    <xmlCellPr id="1" uniqueName="avg">
      <xmlPr mapId="54" xpath="/evec_api/marketstat/type/sell/avg" xmlDataType="double"/>
    </xmlCellPr>
  </singleXmlCell>
  <singleXmlCell id="493" r="M56" connectionId="40">
    <xmlCellPr id="1" uniqueName="max">
      <xmlPr mapId="54" xpath="/evec_api/marketstat/type/sell/max" xmlDataType="double"/>
    </xmlCellPr>
  </singleXmlCell>
  <singleXmlCell id="494" r="N56" connectionId="40">
    <xmlCellPr id="1" uniqueName="min">
      <xmlPr mapId="54" xpath="/evec_api/marketstat/type/sell/min" xmlDataType="double"/>
    </xmlCellPr>
  </singleXmlCell>
  <singleXmlCell id="495" r="O56" connectionId="40">
    <xmlCellPr id="1" uniqueName="stddev">
      <xmlPr mapId="54" xpath="/evec_api/marketstat/type/sell/stddev" xmlDataType="double"/>
    </xmlCellPr>
  </singleXmlCell>
  <singleXmlCell id="496" r="P56" connectionId="40">
    <xmlCellPr id="1" uniqueName="median">
      <xmlPr mapId="54" xpath="/evec_api/marketstat/type/sell/median" xmlDataType="double"/>
    </xmlCellPr>
  </singleXmlCell>
  <singleXmlCell id="497" r="Q56" connectionId="40">
    <xmlCellPr id="1" uniqueName="percentile">
      <xmlPr mapId="54" xpath="/evec_api/marketstat/type/sell/percentile" xmlDataType="double"/>
    </xmlCellPr>
  </singleXmlCell>
  <singleXmlCell id="498" r="R56" connectionId="40">
    <xmlCellPr id="1" uniqueName="volume">
      <xmlPr mapId="54" xpath="/evec_api/marketstat/type/all/volume" xmlDataType="integer"/>
    </xmlCellPr>
  </singleXmlCell>
  <singleXmlCell id="499" r="S56" connectionId="40">
    <xmlCellPr id="1" uniqueName="avg">
      <xmlPr mapId="54" xpath="/evec_api/marketstat/type/all/avg" xmlDataType="double"/>
    </xmlCellPr>
  </singleXmlCell>
  <singleXmlCell id="500" r="T56" connectionId="40">
    <xmlCellPr id="1" uniqueName="max">
      <xmlPr mapId="54" xpath="/evec_api/marketstat/type/all/max" xmlDataType="double"/>
    </xmlCellPr>
  </singleXmlCell>
  <singleXmlCell id="501" r="U56" connectionId="40">
    <xmlCellPr id="1" uniqueName="min">
      <xmlPr mapId="54" xpath="/evec_api/marketstat/type/all/min" xmlDataType="double"/>
    </xmlCellPr>
  </singleXmlCell>
  <singleXmlCell id="502" r="V56" connectionId="40">
    <xmlCellPr id="1" uniqueName="stddev">
      <xmlPr mapId="54" xpath="/evec_api/marketstat/type/all/stddev" xmlDataType="double"/>
    </xmlCellPr>
  </singleXmlCell>
  <singleXmlCell id="503" r="W56" connectionId="40">
    <xmlCellPr id="1" uniqueName="median">
      <xmlPr mapId="54" xpath="/evec_api/marketstat/type/all/median" xmlDataType="double"/>
    </xmlCellPr>
  </singleXmlCell>
  <singleXmlCell id="504" r="X56" connectionId="40">
    <xmlCellPr id="1" uniqueName="percentile">
      <xmlPr mapId="54" xpath="/evec_api/marketstat/type/all/percentile" xmlDataType="double"/>
    </xmlCellPr>
  </singleXmlCell>
  <singleXmlCell id="505" r="A59" connectionId="41">
    <xmlCellPr id="1" uniqueName="version">
      <xmlPr mapId="55" xpath="/evec_api/@version" xmlDataType="double"/>
    </xmlCellPr>
  </singleXmlCell>
  <singleXmlCell id="506" r="B59" connectionId="41">
    <xmlCellPr id="1" uniqueName="method">
      <xmlPr mapId="55" xpath="/evec_api/@method" xmlDataType="string"/>
    </xmlCellPr>
  </singleXmlCell>
  <singleXmlCell id="507" r="C59" connectionId="41">
    <xmlCellPr id="1" uniqueName="id">
      <xmlPr mapId="55" xpath="/evec_api/marketstat/type/@id" xmlDataType="integer"/>
    </xmlCellPr>
  </singleXmlCell>
  <singleXmlCell id="508" r="D59" connectionId="41">
    <xmlCellPr id="1" uniqueName="volume">
      <xmlPr mapId="55" xpath="/evec_api/marketstat/type/buy/volume" xmlDataType="integer"/>
    </xmlCellPr>
  </singleXmlCell>
  <singleXmlCell id="509" r="E59" connectionId="41">
    <xmlCellPr id="1" uniqueName="avg">
      <xmlPr mapId="55" xpath="/evec_api/marketstat/type/buy/avg" xmlDataType="double"/>
    </xmlCellPr>
  </singleXmlCell>
  <singleXmlCell id="510" r="F59" connectionId="41">
    <xmlCellPr id="1" uniqueName="max">
      <xmlPr mapId="55" xpath="/evec_api/marketstat/type/buy/max" xmlDataType="double"/>
    </xmlCellPr>
  </singleXmlCell>
  <singleXmlCell id="511" r="G59" connectionId="41">
    <xmlCellPr id="1" uniqueName="min">
      <xmlPr mapId="55" xpath="/evec_api/marketstat/type/buy/min" xmlDataType="double"/>
    </xmlCellPr>
  </singleXmlCell>
  <singleXmlCell id="512" r="H59" connectionId="41">
    <xmlCellPr id="1" uniqueName="stddev">
      <xmlPr mapId="55" xpath="/evec_api/marketstat/type/buy/stddev" xmlDataType="double"/>
    </xmlCellPr>
  </singleXmlCell>
  <singleXmlCell id="513" r="I59" connectionId="41">
    <xmlCellPr id="1" uniqueName="median">
      <xmlPr mapId="55" xpath="/evec_api/marketstat/type/buy/median" xmlDataType="double"/>
    </xmlCellPr>
  </singleXmlCell>
  <singleXmlCell id="514" r="J59" connectionId="41">
    <xmlCellPr id="1" uniqueName="percentile">
      <xmlPr mapId="55" xpath="/evec_api/marketstat/type/buy/percentile" xmlDataType="double"/>
    </xmlCellPr>
  </singleXmlCell>
  <singleXmlCell id="515" r="K59" connectionId="41">
    <xmlCellPr id="1" uniqueName="volume">
      <xmlPr mapId="55" xpath="/evec_api/marketstat/type/sell/volume" xmlDataType="integer"/>
    </xmlCellPr>
  </singleXmlCell>
  <singleXmlCell id="516" r="L59" connectionId="41">
    <xmlCellPr id="1" uniqueName="avg">
      <xmlPr mapId="55" xpath="/evec_api/marketstat/type/sell/avg" xmlDataType="double"/>
    </xmlCellPr>
  </singleXmlCell>
  <singleXmlCell id="517" r="M59" connectionId="41">
    <xmlCellPr id="1" uniqueName="max">
      <xmlPr mapId="55" xpath="/evec_api/marketstat/type/sell/max" xmlDataType="double"/>
    </xmlCellPr>
  </singleXmlCell>
  <singleXmlCell id="518" r="N59" connectionId="41">
    <xmlCellPr id="1" uniqueName="min">
      <xmlPr mapId="55" xpath="/evec_api/marketstat/type/sell/min" xmlDataType="double"/>
    </xmlCellPr>
  </singleXmlCell>
  <singleXmlCell id="519" r="O59" connectionId="41">
    <xmlCellPr id="1" uniqueName="stddev">
      <xmlPr mapId="55" xpath="/evec_api/marketstat/type/sell/stddev" xmlDataType="double"/>
    </xmlCellPr>
  </singleXmlCell>
  <singleXmlCell id="520" r="P59" connectionId="41">
    <xmlCellPr id="1" uniqueName="median">
      <xmlPr mapId="55" xpath="/evec_api/marketstat/type/sell/median" xmlDataType="double"/>
    </xmlCellPr>
  </singleXmlCell>
  <singleXmlCell id="521" r="Q59" connectionId="41">
    <xmlCellPr id="1" uniqueName="percentile">
      <xmlPr mapId="55" xpath="/evec_api/marketstat/type/sell/percentile" xmlDataType="double"/>
    </xmlCellPr>
  </singleXmlCell>
  <singleXmlCell id="522" r="R59" connectionId="41">
    <xmlCellPr id="1" uniqueName="volume">
      <xmlPr mapId="55" xpath="/evec_api/marketstat/type/all/volume" xmlDataType="integer"/>
    </xmlCellPr>
  </singleXmlCell>
  <singleXmlCell id="523" r="S59" connectionId="41">
    <xmlCellPr id="1" uniqueName="avg">
      <xmlPr mapId="55" xpath="/evec_api/marketstat/type/all/avg" xmlDataType="double"/>
    </xmlCellPr>
  </singleXmlCell>
  <singleXmlCell id="524" r="T59" connectionId="41">
    <xmlCellPr id="1" uniqueName="max">
      <xmlPr mapId="55" xpath="/evec_api/marketstat/type/all/max" xmlDataType="double"/>
    </xmlCellPr>
  </singleXmlCell>
  <singleXmlCell id="525" r="U59" connectionId="41">
    <xmlCellPr id="1" uniqueName="min">
      <xmlPr mapId="55" xpath="/evec_api/marketstat/type/all/min" xmlDataType="double"/>
    </xmlCellPr>
  </singleXmlCell>
  <singleXmlCell id="526" r="V59" connectionId="41">
    <xmlCellPr id="1" uniqueName="stddev">
      <xmlPr mapId="55" xpath="/evec_api/marketstat/type/all/stddev" xmlDataType="double"/>
    </xmlCellPr>
  </singleXmlCell>
  <singleXmlCell id="527" r="W59" connectionId="41">
    <xmlCellPr id="1" uniqueName="median">
      <xmlPr mapId="55" xpath="/evec_api/marketstat/type/all/median" xmlDataType="double"/>
    </xmlCellPr>
  </singleXmlCell>
  <singleXmlCell id="528" r="X59" connectionId="41">
    <xmlCellPr id="1" uniqueName="percentile">
      <xmlPr mapId="55" xpath="/evec_api/marketstat/type/all/percentile" xmlDataType="double"/>
    </xmlCellPr>
  </singleXmlCell>
  <singleXmlCell id="529" r="A62" connectionId="42">
    <xmlCellPr id="1" uniqueName="version">
      <xmlPr mapId="56" xpath="/evec_api/@version" xmlDataType="double"/>
    </xmlCellPr>
  </singleXmlCell>
  <singleXmlCell id="530" r="B62" connectionId="42">
    <xmlCellPr id="1" uniqueName="method">
      <xmlPr mapId="56" xpath="/evec_api/@method" xmlDataType="string"/>
    </xmlCellPr>
  </singleXmlCell>
  <singleXmlCell id="531" r="C62" connectionId="42">
    <xmlCellPr id="1" uniqueName="id">
      <xmlPr mapId="56" xpath="/evec_api/marketstat/type/@id" xmlDataType="integer"/>
    </xmlCellPr>
  </singleXmlCell>
  <singleXmlCell id="532" r="D62" connectionId="42">
    <xmlCellPr id="1" uniqueName="volume">
      <xmlPr mapId="56" xpath="/evec_api/marketstat/type/buy/volume" xmlDataType="integer"/>
    </xmlCellPr>
  </singleXmlCell>
  <singleXmlCell id="533" r="E62" connectionId="42">
    <xmlCellPr id="1" uniqueName="avg">
      <xmlPr mapId="56" xpath="/evec_api/marketstat/type/buy/avg" xmlDataType="double"/>
    </xmlCellPr>
  </singleXmlCell>
  <singleXmlCell id="534" r="F62" connectionId="42">
    <xmlCellPr id="1" uniqueName="max">
      <xmlPr mapId="56" xpath="/evec_api/marketstat/type/buy/max" xmlDataType="double"/>
    </xmlCellPr>
  </singleXmlCell>
  <singleXmlCell id="535" r="G62" connectionId="42">
    <xmlCellPr id="1" uniqueName="min">
      <xmlPr mapId="56" xpath="/evec_api/marketstat/type/buy/min" xmlDataType="double"/>
    </xmlCellPr>
  </singleXmlCell>
  <singleXmlCell id="536" r="H62" connectionId="42">
    <xmlCellPr id="1" uniqueName="stddev">
      <xmlPr mapId="56" xpath="/evec_api/marketstat/type/buy/stddev" xmlDataType="double"/>
    </xmlCellPr>
  </singleXmlCell>
  <singleXmlCell id="537" r="I62" connectionId="42">
    <xmlCellPr id="1" uniqueName="median">
      <xmlPr mapId="56" xpath="/evec_api/marketstat/type/buy/median" xmlDataType="double"/>
    </xmlCellPr>
  </singleXmlCell>
  <singleXmlCell id="538" r="J62" connectionId="42">
    <xmlCellPr id="1" uniqueName="percentile">
      <xmlPr mapId="56" xpath="/evec_api/marketstat/type/buy/percentile" xmlDataType="double"/>
    </xmlCellPr>
  </singleXmlCell>
  <singleXmlCell id="539" r="K62" connectionId="42">
    <xmlCellPr id="1" uniqueName="volume">
      <xmlPr mapId="56" xpath="/evec_api/marketstat/type/sell/volume" xmlDataType="integer"/>
    </xmlCellPr>
  </singleXmlCell>
  <singleXmlCell id="540" r="L62" connectionId="42">
    <xmlCellPr id="1" uniqueName="avg">
      <xmlPr mapId="56" xpath="/evec_api/marketstat/type/sell/avg" xmlDataType="double"/>
    </xmlCellPr>
  </singleXmlCell>
  <singleXmlCell id="541" r="M62" connectionId="42">
    <xmlCellPr id="1" uniqueName="max">
      <xmlPr mapId="56" xpath="/evec_api/marketstat/type/sell/max" xmlDataType="double"/>
    </xmlCellPr>
  </singleXmlCell>
  <singleXmlCell id="542" r="N62" connectionId="42">
    <xmlCellPr id="1" uniqueName="min">
      <xmlPr mapId="56" xpath="/evec_api/marketstat/type/sell/min" xmlDataType="double"/>
    </xmlCellPr>
  </singleXmlCell>
  <singleXmlCell id="543" r="O62" connectionId="42">
    <xmlCellPr id="1" uniqueName="stddev">
      <xmlPr mapId="56" xpath="/evec_api/marketstat/type/sell/stddev" xmlDataType="double"/>
    </xmlCellPr>
  </singleXmlCell>
  <singleXmlCell id="544" r="P62" connectionId="42">
    <xmlCellPr id="1" uniqueName="median">
      <xmlPr mapId="56" xpath="/evec_api/marketstat/type/sell/median" xmlDataType="double"/>
    </xmlCellPr>
  </singleXmlCell>
  <singleXmlCell id="545" r="Q62" connectionId="42">
    <xmlCellPr id="1" uniqueName="percentile">
      <xmlPr mapId="56" xpath="/evec_api/marketstat/type/sell/percentile" xmlDataType="double"/>
    </xmlCellPr>
  </singleXmlCell>
  <singleXmlCell id="546" r="R62" connectionId="42">
    <xmlCellPr id="1" uniqueName="volume">
      <xmlPr mapId="56" xpath="/evec_api/marketstat/type/all/volume" xmlDataType="integer"/>
    </xmlCellPr>
  </singleXmlCell>
  <singleXmlCell id="547" r="S62" connectionId="42">
    <xmlCellPr id="1" uniqueName="avg">
      <xmlPr mapId="56" xpath="/evec_api/marketstat/type/all/avg" xmlDataType="double"/>
    </xmlCellPr>
  </singleXmlCell>
  <singleXmlCell id="548" r="T62" connectionId="42">
    <xmlCellPr id="1" uniqueName="max">
      <xmlPr mapId="56" xpath="/evec_api/marketstat/type/all/max" xmlDataType="double"/>
    </xmlCellPr>
  </singleXmlCell>
  <singleXmlCell id="549" r="U62" connectionId="42">
    <xmlCellPr id="1" uniqueName="min">
      <xmlPr mapId="56" xpath="/evec_api/marketstat/type/all/min" xmlDataType="double"/>
    </xmlCellPr>
  </singleXmlCell>
  <singleXmlCell id="550" r="V62" connectionId="42">
    <xmlCellPr id="1" uniqueName="stddev">
      <xmlPr mapId="56" xpath="/evec_api/marketstat/type/all/stddev" xmlDataType="double"/>
    </xmlCellPr>
  </singleXmlCell>
  <singleXmlCell id="551" r="W62" connectionId="42">
    <xmlCellPr id="1" uniqueName="median">
      <xmlPr mapId="56" xpath="/evec_api/marketstat/type/all/median" xmlDataType="double"/>
    </xmlCellPr>
  </singleXmlCell>
  <singleXmlCell id="552" r="X62" connectionId="42">
    <xmlCellPr id="1" uniqueName="percentile">
      <xmlPr mapId="56" xpath="/evec_api/marketstat/type/all/percentile" xmlDataType="doubl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tabSelected="1" topLeftCell="A7" workbookViewId="0">
      <selection activeCell="B35" sqref="B35"/>
    </sheetView>
  </sheetViews>
  <sheetFormatPr defaultRowHeight="15" x14ac:dyDescent="0.25"/>
  <cols>
    <col min="1" max="1" width="22.7109375" style="1" customWidth="1"/>
    <col min="2" max="9" width="15.7109375" style="1" customWidth="1"/>
    <col min="10" max="10" width="15.7109375" style="3" customWidth="1"/>
    <col min="11" max="12" width="15.7109375" style="1" customWidth="1"/>
    <col min="13" max="13" width="8" style="1" customWidth="1"/>
    <col min="14" max="14" width="10" style="1" customWidth="1"/>
    <col min="15" max="15" width="7" style="1" customWidth="1"/>
    <col min="16" max="16" width="10" style="1" customWidth="1"/>
    <col min="17" max="18" width="8" style="1" customWidth="1"/>
    <col min="19" max="19" width="6" style="1" customWidth="1"/>
    <col min="20" max="20" width="4" style="1" customWidth="1"/>
    <col min="21" max="21" width="9" style="1" customWidth="1"/>
    <col min="22" max="22" width="7" style="1" customWidth="1"/>
    <col min="23" max="23" width="6" style="1" customWidth="1"/>
    <col min="24" max="24" width="7" style="22" customWidth="1"/>
    <col min="25" max="25" width="8" style="22" customWidth="1"/>
    <col min="26" max="26" width="6" style="22" customWidth="1"/>
    <col min="27" max="27" width="7" style="22" customWidth="1"/>
    <col min="28" max="28" width="8" style="22" customWidth="1"/>
    <col min="29" max="29" width="6" style="22" customWidth="1"/>
    <col min="30" max="16384" width="9.140625" style="22"/>
  </cols>
  <sheetData>
    <row r="1" spans="1:24" s="11" customFormat="1" x14ac:dyDescent="0.25">
      <c r="A1" s="4" t="s">
        <v>2</v>
      </c>
      <c r="B1" s="5" t="s">
        <v>34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Q1" s="5"/>
      <c r="R1" s="5"/>
      <c r="S1" s="5"/>
      <c r="T1" s="5"/>
      <c r="U1" s="5"/>
      <c r="V1" s="5"/>
      <c r="W1" s="5"/>
    </row>
    <row r="2" spans="1:24" s="19" customFormat="1" x14ac:dyDescent="0.25">
      <c r="A2" s="6" t="s">
        <v>1</v>
      </c>
      <c r="B2" s="7">
        <f>Sheet2!L2</f>
        <v>99372.95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Q2" s="7"/>
      <c r="R2" s="7"/>
      <c r="S2" s="7"/>
      <c r="T2" s="7"/>
      <c r="U2" s="7"/>
      <c r="V2" s="7"/>
      <c r="W2" s="7"/>
    </row>
    <row r="3" spans="1:24" s="19" customFormat="1" x14ac:dyDescent="0.25">
      <c r="A3" s="6" t="s">
        <v>8</v>
      </c>
      <c r="B3" s="7">
        <f>Sheet2!L20</f>
        <v>47122.19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Q3" s="7"/>
      <c r="R3" s="7"/>
      <c r="S3" s="7"/>
      <c r="T3" s="7"/>
      <c r="U3" s="7"/>
      <c r="V3" s="7"/>
      <c r="W3" s="7"/>
    </row>
    <row r="4" spans="1:24" s="19" customFormat="1" x14ac:dyDescent="0.25">
      <c r="A4" s="6" t="s">
        <v>5</v>
      </c>
      <c r="B4" s="7">
        <f>Sheet2!L11</f>
        <v>132751.45000000001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Q4" s="7"/>
      <c r="R4" s="7"/>
      <c r="S4" s="7"/>
      <c r="T4" s="7"/>
      <c r="U4" s="7"/>
      <c r="V4" s="7"/>
      <c r="W4" s="7"/>
    </row>
    <row r="5" spans="1:24" s="19" customFormat="1" x14ac:dyDescent="0.25">
      <c r="A5" s="6" t="s">
        <v>3</v>
      </c>
      <c r="B5" s="7">
        <f>Sheet2!L5</f>
        <v>145315.35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7"/>
      <c r="R5" s="7"/>
      <c r="S5" s="7"/>
      <c r="T5" s="7"/>
      <c r="U5" s="7"/>
      <c r="V5" s="7"/>
      <c r="W5" s="7"/>
    </row>
    <row r="6" spans="1:24" s="19" customFormat="1" x14ac:dyDescent="0.25">
      <c r="A6" s="6" t="s">
        <v>6</v>
      </c>
      <c r="B6" s="7">
        <f>Sheet2!L14</f>
        <v>43264.63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Q6" s="7"/>
      <c r="R6" s="7"/>
      <c r="S6" s="7"/>
      <c r="T6" s="7"/>
      <c r="U6" s="7"/>
      <c r="V6" s="7"/>
      <c r="W6" s="7"/>
    </row>
    <row r="7" spans="1:24" s="19" customFormat="1" x14ac:dyDescent="0.25">
      <c r="A7" s="6" t="s">
        <v>7</v>
      </c>
      <c r="B7" s="7">
        <f>Sheet2!L17</f>
        <v>74887.77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Q7" s="7"/>
      <c r="R7" s="7"/>
      <c r="S7" s="7"/>
      <c r="T7" s="7"/>
      <c r="U7" s="7"/>
      <c r="V7" s="7"/>
      <c r="W7" s="7"/>
    </row>
    <row r="8" spans="1:24" s="19" customFormat="1" x14ac:dyDescent="0.25">
      <c r="A8" s="6" t="s">
        <v>9</v>
      </c>
      <c r="B8" s="7">
        <f>Sheet2!L23</f>
        <v>155827.62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Q8" s="7"/>
      <c r="R8" s="7"/>
      <c r="S8" s="7"/>
      <c r="T8" s="7"/>
      <c r="U8" s="7"/>
      <c r="V8" s="7"/>
      <c r="W8" s="7"/>
    </row>
    <row r="9" spans="1:24" s="19" customFormat="1" x14ac:dyDescent="0.25">
      <c r="A9" s="6" t="s">
        <v>4</v>
      </c>
      <c r="B9" s="7">
        <f>Sheet2!L8</f>
        <v>77943.31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Q9" s="7"/>
      <c r="R9" s="7"/>
      <c r="S9" s="7"/>
      <c r="T9" s="7"/>
      <c r="U9" s="7"/>
      <c r="V9" s="7"/>
      <c r="W9" s="7"/>
    </row>
    <row r="10" spans="1:24" s="11" customFormat="1" x14ac:dyDescent="0.25">
      <c r="A10" s="4" t="s">
        <v>33</v>
      </c>
      <c r="B10" s="5" t="s">
        <v>34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Q10" s="5"/>
      <c r="R10" s="5"/>
      <c r="S10" s="5"/>
      <c r="T10" s="5"/>
      <c r="U10" s="5"/>
      <c r="V10" s="5"/>
      <c r="W10" s="5"/>
      <c r="X10" s="5"/>
    </row>
    <row r="11" spans="1:24" s="20" customFormat="1" x14ac:dyDescent="0.25">
      <c r="A11" s="8" t="s">
        <v>10</v>
      </c>
      <c r="B11" s="9">
        <f>Sheet2!L26</f>
        <v>470.48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T11" s="9"/>
      <c r="U11" s="9"/>
      <c r="V11" s="9"/>
      <c r="W11" s="9"/>
      <c r="X11" s="12"/>
    </row>
    <row r="12" spans="1:24" s="20" customFormat="1" x14ac:dyDescent="0.25">
      <c r="A12" s="8" t="s">
        <v>11</v>
      </c>
      <c r="B12" s="9">
        <f>Sheet2!L29</f>
        <v>389.35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W12" s="9"/>
      <c r="X12" s="12"/>
    </row>
    <row r="13" spans="1:24" s="20" customFormat="1" x14ac:dyDescent="0.25">
      <c r="A13" s="8" t="s">
        <v>12</v>
      </c>
      <c r="B13" s="9">
        <f>Sheet2!L32</f>
        <v>1092.97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12"/>
    </row>
    <row r="14" spans="1:24" s="20" customFormat="1" x14ac:dyDescent="0.25">
      <c r="A14" s="8" t="s">
        <v>13</v>
      </c>
      <c r="B14" s="9">
        <f>Sheet2!L35</f>
        <v>748.99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12"/>
    </row>
    <row r="15" spans="1:24" s="20" customFormat="1" x14ac:dyDescent="0.25">
      <c r="A15" s="8" t="s">
        <v>32</v>
      </c>
      <c r="B15" s="9">
        <f>Sheet2!L38</f>
        <v>2645.95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</row>
    <row r="16" spans="1:24" s="11" customFormat="1" x14ac:dyDescent="0.25">
      <c r="A16" s="5" t="s">
        <v>26</v>
      </c>
      <c r="B16" s="5" t="s">
        <v>17</v>
      </c>
      <c r="C16" s="5" t="s">
        <v>15</v>
      </c>
      <c r="D16" s="5" t="s">
        <v>16</v>
      </c>
      <c r="E16" s="5" t="s">
        <v>27</v>
      </c>
      <c r="F16" s="5" t="s">
        <v>14</v>
      </c>
      <c r="G16" s="5" t="s">
        <v>48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s="21" customFormat="1" x14ac:dyDescent="0.25">
      <c r="A17" s="13" t="s">
        <v>18</v>
      </c>
      <c r="B17" s="13">
        <f>PRODUCT(B2,20)</f>
        <v>1987459</v>
      </c>
      <c r="C17" s="13">
        <f>PRODUCT(B11,100)</f>
        <v>47048</v>
      </c>
      <c r="D17" s="13">
        <f>PRODUCT(B11,95)</f>
        <v>44695.6</v>
      </c>
      <c r="E17" s="13">
        <f>SUM(C17,-D17)</f>
        <v>2352.4000000000015</v>
      </c>
      <c r="F17" s="13">
        <v>15</v>
      </c>
      <c r="G17" s="13">
        <f>SUM(B17,E17)</f>
        <v>1989811.4</v>
      </c>
      <c r="H17" s="1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s="21" customFormat="1" x14ac:dyDescent="0.25">
      <c r="A18" s="13" t="s">
        <v>19</v>
      </c>
      <c r="B18" s="13">
        <f>PRODUCT(B3,20)</f>
        <v>942443.8</v>
      </c>
      <c r="C18" s="13">
        <f>PRODUCT(B11,100)</f>
        <v>47048</v>
      </c>
      <c r="D18" s="13">
        <f>PRODUCT(B11,95)</f>
        <v>44695.6</v>
      </c>
      <c r="E18" s="13">
        <f>SUM(C17,-D17)</f>
        <v>2352.4000000000015</v>
      </c>
      <c r="F18" s="13">
        <v>15</v>
      </c>
      <c r="G18" s="13">
        <f>SUM(B18,E18)</f>
        <v>944796.20000000007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3" s="21" customFormat="1" x14ac:dyDescent="0.25">
      <c r="A19" s="13" t="s">
        <v>20</v>
      </c>
      <c r="B19" s="13">
        <f>PRODUCT(B8,20)</f>
        <v>3116552.4</v>
      </c>
      <c r="C19" s="13">
        <f>PRODUCT(B11,100)</f>
        <v>47048</v>
      </c>
      <c r="D19" s="13">
        <f>PRODUCT(B11,95)</f>
        <v>44695.6</v>
      </c>
      <c r="E19" s="13">
        <f>SUM(C17,-D17)</f>
        <v>2352.4000000000015</v>
      </c>
      <c r="F19" s="13">
        <v>15</v>
      </c>
      <c r="G19" s="13">
        <f>SUM(B19,E19)</f>
        <v>3118904.8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3" s="21" customFormat="1" x14ac:dyDescent="0.25">
      <c r="A20" s="13" t="s">
        <v>21</v>
      </c>
      <c r="B20" s="13">
        <f>PRODUCT(B4,20)</f>
        <v>2655029</v>
      </c>
      <c r="C20" s="13">
        <f>PRODUCT(B11,100)</f>
        <v>47048</v>
      </c>
      <c r="D20" s="13">
        <f>PRODUCT(B11,95)</f>
        <v>44695.6</v>
      </c>
      <c r="E20" s="13">
        <f>SUM(C17,-D17)</f>
        <v>2352.4000000000015</v>
      </c>
      <c r="F20" s="13">
        <v>15</v>
      </c>
      <c r="G20" s="13">
        <f>SUM(B20,E20)</f>
        <v>2657381.4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3" s="21" customFormat="1" x14ac:dyDescent="0.25">
      <c r="A21" s="13" t="s">
        <v>22</v>
      </c>
      <c r="B21" s="13">
        <f>PRODUCT(B6,20)</f>
        <v>865292.6</v>
      </c>
      <c r="C21" s="13">
        <f>PRODUCT(B11,100)</f>
        <v>47048</v>
      </c>
      <c r="D21" s="13">
        <f>PRODUCT(B11,95)</f>
        <v>44695.6</v>
      </c>
      <c r="E21" s="13">
        <f>SUM(C17,-D17)</f>
        <v>2352.4000000000015</v>
      </c>
      <c r="F21" s="13">
        <v>15</v>
      </c>
      <c r="G21" s="13">
        <f>SUM(B21,E21)</f>
        <v>867645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3" s="21" customFormat="1" x14ac:dyDescent="0.25">
      <c r="A22" s="13" t="s">
        <v>23</v>
      </c>
      <c r="B22" s="13">
        <f>PRODUCT(B7,20)</f>
        <v>1497755.4000000001</v>
      </c>
      <c r="C22" s="13">
        <f>PRODUCT(B11,100)</f>
        <v>47048</v>
      </c>
      <c r="D22" s="13">
        <f>PRODUCT(B11,95)</f>
        <v>44695.6</v>
      </c>
      <c r="E22" s="13">
        <f>SUM(C17,-D17)</f>
        <v>2352.4000000000015</v>
      </c>
      <c r="F22" s="13">
        <v>15</v>
      </c>
      <c r="G22" s="13">
        <f>SUM(B22,E22)</f>
        <v>1500107.8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3" s="21" customFormat="1" x14ac:dyDescent="0.25">
      <c r="A23" s="13" t="s">
        <v>24</v>
      </c>
      <c r="B23" s="13">
        <f>PRODUCT(B8,20)</f>
        <v>3116552.4</v>
      </c>
      <c r="C23" s="13">
        <f>PRODUCT(B11,100)</f>
        <v>47048</v>
      </c>
      <c r="D23" s="13">
        <f>PRODUCT(B11,95)</f>
        <v>44695.6</v>
      </c>
      <c r="E23" s="13">
        <f>SUM(C17,-D17)</f>
        <v>2352.4000000000015</v>
      </c>
      <c r="F23" s="13">
        <v>15</v>
      </c>
      <c r="G23" s="13">
        <f>SUM(B23,E23)</f>
        <v>3118904.8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3" s="21" customFormat="1" x14ac:dyDescent="0.25">
      <c r="A24" s="13" t="s">
        <v>25</v>
      </c>
      <c r="B24" s="13">
        <f>PRODUCT(B9,20)</f>
        <v>1558866.2</v>
      </c>
      <c r="C24" s="13">
        <f>PRODUCT(B11,100)</f>
        <v>47048</v>
      </c>
      <c r="D24" s="13">
        <f>PRODUCT(B11,95)</f>
        <v>44695.6</v>
      </c>
      <c r="E24" s="13">
        <f>SUM(C17,-D17)</f>
        <v>2352.4000000000015</v>
      </c>
      <c r="F24" s="13">
        <v>15</v>
      </c>
      <c r="G24" s="13">
        <f>SUM(B24,E24)</f>
        <v>1561218.5999999999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3" s="11" customFormat="1" x14ac:dyDescent="0.25">
      <c r="A25" s="5" t="s">
        <v>28</v>
      </c>
      <c r="B25" s="5" t="s">
        <v>29</v>
      </c>
      <c r="C25" s="5" t="s">
        <v>30</v>
      </c>
      <c r="D25" s="5" t="s">
        <v>15</v>
      </c>
      <c r="E25" s="5" t="s">
        <v>16</v>
      </c>
      <c r="F25" s="5" t="s">
        <v>27</v>
      </c>
      <c r="G25" s="5" t="s">
        <v>14</v>
      </c>
      <c r="H25" s="5" t="s">
        <v>48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s="23" customFormat="1" x14ac:dyDescent="0.25">
      <c r="A26" s="14" t="s">
        <v>18</v>
      </c>
      <c r="B26" s="14">
        <f>SUM(PRODUCT(B17),E17)</f>
        <v>1989811.4</v>
      </c>
      <c r="C26" s="14">
        <f>SUM(PRODUCT(B18),E18)</f>
        <v>944796.20000000007</v>
      </c>
      <c r="D26" s="14">
        <f>PRODUCT(B12,100)</f>
        <v>38935</v>
      </c>
      <c r="E26" s="14">
        <f>PRODUCT(B12,95)</f>
        <v>36988.25</v>
      </c>
      <c r="F26" s="14">
        <f>SUM(D26,-E26)</f>
        <v>1946.75</v>
      </c>
      <c r="G26" s="14">
        <v>12</v>
      </c>
      <c r="H26" s="14">
        <f>SUM(B26,C26,F26)</f>
        <v>2936554.35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s="23" customFormat="1" x14ac:dyDescent="0.25">
      <c r="A27" s="14" t="s">
        <v>19</v>
      </c>
      <c r="B27" s="14">
        <f>SUM(PRODUCT(B18),E18)</f>
        <v>944796.20000000007</v>
      </c>
      <c r="C27" s="14">
        <f>SUM(PRODUCT(B17),E17)</f>
        <v>1989811.4</v>
      </c>
      <c r="D27" s="14">
        <f>PRODUCT(B13,100)</f>
        <v>109297</v>
      </c>
      <c r="E27" s="14">
        <f>PRODUCT(B13,95)</f>
        <v>103832.15000000001</v>
      </c>
      <c r="F27" s="14">
        <f>SUM(D27,-E27)</f>
        <v>5464.8499999999913</v>
      </c>
      <c r="G27" s="14">
        <v>12</v>
      </c>
      <c r="H27" s="14">
        <f>SUM(B27,C27,F27)</f>
        <v>2940072.45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s="23" customFormat="1" x14ac:dyDescent="0.25">
      <c r="A28" s="14" t="s">
        <v>20</v>
      </c>
      <c r="B28" s="14">
        <f>SUM(PRODUCT(B19),E17)</f>
        <v>3118904.8</v>
      </c>
      <c r="C28" s="14">
        <f>SUM(PRODUCT(B20),E17)</f>
        <v>2657381.4</v>
      </c>
      <c r="D28" s="14">
        <f>PRODUCT(B12,100)</f>
        <v>38935</v>
      </c>
      <c r="E28" s="14">
        <f>PRODUCT(B12,95)</f>
        <v>36988.25</v>
      </c>
      <c r="F28" s="14">
        <f>SUM(D28,-E28)</f>
        <v>1946.75</v>
      </c>
      <c r="G28" s="14">
        <v>12</v>
      </c>
      <c r="H28" s="14">
        <f>SUM(B28,C28,F28)</f>
        <v>5778232.9499999993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s="23" customFormat="1" x14ac:dyDescent="0.25">
      <c r="A29" s="14" t="s">
        <v>21</v>
      </c>
      <c r="B29" s="14">
        <f>SUM(PRODUCT(B20),E17)</f>
        <v>2657381.4</v>
      </c>
      <c r="C29" s="14">
        <f>SUM(PRODUCT(B19),E17)</f>
        <v>3118904.8</v>
      </c>
      <c r="D29" s="14">
        <f>PRODUCT(B13,100)</f>
        <v>109297</v>
      </c>
      <c r="E29" s="14">
        <f>PRODUCT(B13,95)</f>
        <v>103832.15000000001</v>
      </c>
      <c r="F29" s="14">
        <f>SUM(D29,-E29)</f>
        <v>5464.8499999999913</v>
      </c>
      <c r="G29" s="14">
        <v>12</v>
      </c>
      <c r="H29" s="14">
        <f>SUM(B29,C29,F29)</f>
        <v>5781751.0499999989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s="23" customFormat="1" x14ac:dyDescent="0.25">
      <c r="A30" s="14" t="s">
        <v>22</v>
      </c>
      <c r="B30" s="14">
        <f>SUM(PRODUCT(B21),E17)</f>
        <v>867645</v>
      </c>
      <c r="C30" s="14">
        <f>SUM(PRODUCT(B22),E17)</f>
        <v>1500107.8</v>
      </c>
      <c r="D30" s="14">
        <f>PRODUCT(B13,100)</f>
        <v>109297</v>
      </c>
      <c r="E30" s="14">
        <f>PRODUCT(B13,95)</f>
        <v>103832.15000000001</v>
      </c>
      <c r="F30" s="14">
        <f>SUM(D30,-E30)</f>
        <v>5464.8499999999913</v>
      </c>
      <c r="G30" s="14">
        <v>12</v>
      </c>
      <c r="H30" s="14">
        <f>SUM(B30,C30,F30)</f>
        <v>2373217.65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s="23" customFormat="1" x14ac:dyDescent="0.25">
      <c r="A31" s="14" t="s">
        <v>23</v>
      </c>
      <c r="B31" s="14">
        <f>SUM(PRODUCT(B22),E17)</f>
        <v>1500107.8</v>
      </c>
      <c r="C31" s="14">
        <f>SUM(PRODUCT(B21),E17)</f>
        <v>867645</v>
      </c>
      <c r="D31" s="14">
        <f>PRODUCT(B12,100)</f>
        <v>38935</v>
      </c>
      <c r="E31" s="14">
        <f>PRODUCT(B12,95)</f>
        <v>36988.25</v>
      </c>
      <c r="F31" s="14">
        <f>SUM(D31,-E31)</f>
        <v>1946.75</v>
      </c>
      <c r="G31" s="14">
        <v>12</v>
      </c>
      <c r="H31" s="14">
        <f>SUM(B31,C31,F31)</f>
        <v>2369699.5499999998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s="23" customFormat="1" x14ac:dyDescent="0.25">
      <c r="A32" s="14" t="s">
        <v>24</v>
      </c>
      <c r="B32" s="14">
        <f>SUM(PRODUCT(B23),E17)</f>
        <v>3118904.8</v>
      </c>
      <c r="C32" s="14">
        <f>SUM(PRODUCT(B24),E17)</f>
        <v>1561218.5999999999</v>
      </c>
      <c r="D32" s="14">
        <f>PRODUCT(B13,100)</f>
        <v>109297</v>
      </c>
      <c r="E32" s="14">
        <f>PRODUCT(B13,95)</f>
        <v>103832.15000000001</v>
      </c>
      <c r="F32" s="14">
        <f>SUM(D32,-E32)</f>
        <v>5464.8499999999913</v>
      </c>
      <c r="G32" s="14">
        <v>12</v>
      </c>
      <c r="H32" s="14">
        <f>SUM(B32,C32,F32)</f>
        <v>4685588.2499999991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4" s="23" customFormat="1" x14ac:dyDescent="0.25">
      <c r="A33" s="14" t="s">
        <v>25</v>
      </c>
      <c r="B33" s="14">
        <f>SUM(PRODUCT(B24),E17)</f>
        <v>1561218.5999999999</v>
      </c>
      <c r="C33" s="14">
        <f>SUM(PRODUCT(B23),E17)</f>
        <v>3118904.8</v>
      </c>
      <c r="D33" s="14">
        <f>PRODUCT(B12,100)</f>
        <v>38935</v>
      </c>
      <c r="E33" s="14">
        <f>PRODUCT(B12,95)</f>
        <v>36988.25</v>
      </c>
      <c r="F33" s="14">
        <f>SUM(D33,-E33)</f>
        <v>1946.75</v>
      </c>
      <c r="G33" s="14">
        <v>12</v>
      </c>
      <c r="H33" s="14">
        <f>SUM(B33,C33,F33)</f>
        <v>4682070.1499999994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4" s="11" customFormat="1" x14ac:dyDescent="0.25">
      <c r="A34" s="5" t="s">
        <v>45</v>
      </c>
      <c r="B34" s="5" t="s">
        <v>31</v>
      </c>
      <c r="C34" s="5" t="s">
        <v>29</v>
      </c>
      <c r="D34" s="5" t="s">
        <v>30</v>
      </c>
      <c r="E34" s="5" t="s">
        <v>15</v>
      </c>
      <c r="F34" s="5" t="s">
        <v>16</v>
      </c>
      <c r="G34" s="5" t="s">
        <v>27</v>
      </c>
      <c r="H34" s="5" t="s">
        <v>14</v>
      </c>
      <c r="I34" s="5" t="s">
        <v>46</v>
      </c>
      <c r="J34" s="5" t="s">
        <v>47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s="25" customFormat="1" x14ac:dyDescent="0.25">
      <c r="A35" s="24" t="s">
        <v>18</v>
      </c>
      <c r="B35" s="24">
        <f>SUM(J35,-I35)</f>
        <v>13331921.388333332</v>
      </c>
      <c r="C35" s="24">
        <f>H26</f>
        <v>2936554.35</v>
      </c>
      <c r="D35" s="24">
        <f>G17</f>
        <v>1989811.4</v>
      </c>
      <c r="E35" s="24">
        <f>PRODUCT(B14,100)</f>
        <v>74899</v>
      </c>
      <c r="F35" s="24">
        <f>PRODUCT(B14,95)</f>
        <v>71154.05</v>
      </c>
      <c r="G35" s="24">
        <f>SUM(E35,-F35)</f>
        <v>3744.9499999999971</v>
      </c>
      <c r="H35" s="24">
        <v>12</v>
      </c>
      <c r="I35" s="24">
        <f>SUM(PRODUCT(SUM(C35,D35,G35)/12,11),PRODUCT(B15,4))</f>
        <v>4529851.9416666664</v>
      </c>
      <c r="J35" s="24">
        <f>Sheet2!L41</f>
        <v>17861773.329999998</v>
      </c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s="25" customFormat="1" x14ac:dyDescent="0.25">
      <c r="A36" s="24" t="s">
        <v>19</v>
      </c>
      <c r="B36" s="24">
        <f>SUM(J36,-I36)</f>
        <v>14324833.503333334</v>
      </c>
      <c r="C36" s="24">
        <f>H27</f>
        <v>2940072.45</v>
      </c>
      <c r="D36" s="24">
        <f>G18</f>
        <v>944796.20000000007</v>
      </c>
      <c r="E36" s="24">
        <f>PRODUCT(B14,100)</f>
        <v>74899</v>
      </c>
      <c r="F36" s="24">
        <f>PRODUCT(B14,95)</f>
        <v>71154.05</v>
      </c>
      <c r="G36" s="24">
        <f>SUM(E35,-F35)</f>
        <v>3744.9499999999971</v>
      </c>
      <c r="H36" s="24">
        <v>12</v>
      </c>
      <c r="I36" s="24">
        <f>SUM(PRODUCT(SUM(C36,D36,G35)/12,11),PRODUCT(B15,4))</f>
        <v>3575146.2666666666</v>
      </c>
      <c r="J36" s="24">
        <f>Sheet2!L44</f>
        <v>17899979.77</v>
      </c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 s="25" customFormat="1" x14ac:dyDescent="0.25">
      <c r="A37" s="24" t="s">
        <v>20</v>
      </c>
      <c r="B37" s="24">
        <f>SUM(J37,-I37)</f>
        <v>8510950.9149999991</v>
      </c>
      <c r="C37" s="24">
        <f>H28</f>
        <v>5778232.9499999993</v>
      </c>
      <c r="D37" s="24">
        <f>G19</f>
        <v>3118904.8</v>
      </c>
      <c r="E37" s="24">
        <f>PRODUCT(B14,100)</f>
        <v>74899</v>
      </c>
      <c r="F37" s="24">
        <f>PRODUCT(B14,95)</f>
        <v>71154.05</v>
      </c>
      <c r="G37" s="24">
        <f>SUM(E35,-F35)</f>
        <v>3744.9499999999971</v>
      </c>
      <c r="H37" s="24">
        <v>12</v>
      </c>
      <c r="I37" s="24">
        <f>SUM(PRODUCT(SUM(C37,D37,G35)/12,11),PRODUCT(B15,4))</f>
        <v>8169726.2749999994</v>
      </c>
      <c r="J37" s="24">
        <f>Sheet2!L47</f>
        <v>16680677.189999999</v>
      </c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 s="25" customFormat="1" x14ac:dyDescent="0.25">
      <c r="A38" s="24" t="s">
        <v>21</v>
      </c>
      <c r="B38" s="24">
        <f>SUM(J38,-I38)</f>
        <v>10015764.066666666</v>
      </c>
      <c r="C38" s="24">
        <f>H29</f>
        <v>5781751.0499999989</v>
      </c>
      <c r="D38" s="24">
        <f>G20</f>
        <v>2657381.4</v>
      </c>
      <c r="E38" s="24">
        <f>PRODUCT(B14,100)</f>
        <v>74899</v>
      </c>
      <c r="F38" s="24">
        <f>PRODUCT(B14,95)</f>
        <v>71154.05</v>
      </c>
      <c r="G38" s="24">
        <f>SUM(E35,-F35)</f>
        <v>3744.9499999999971</v>
      </c>
      <c r="H38" s="24">
        <v>12</v>
      </c>
      <c r="I38" s="24">
        <f>SUM(PRODUCT(SUM(C38,D38,G35)/12,11),PRODUCT(B15,4))</f>
        <v>7749888.0833333321</v>
      </c>
      <c r="J38" s="24">
        <f>Sheet2!L50</f>
        <v>17765652.149999999</v>
      </c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s="25" customFormat="1" x14ac:dyDescent="0.25">
      <c r="A39" s="24" t="s">
        <v>22</v>
      </c>
      <c r="B39" s="24">
        <f>SUM(J39,-I39)</f>
        <v>15634022.966666665</v>
      </c>
      <c r="C39" s="24">
        <f>H30</f>
        <v>2373217.65</v>
      </c>
      <c r="D39" s="24">
        <f>G21</f>
        <v>867645</v>
      </c>
      <c r="E39" s="24">
        <f>PRODUCT(B14,100)</f>
        <v>74899</v>
      </c>
      <c r="F39" s="24">
        <f>PRODUCT(B14,95)</f>
        <v>71154.05</v>
      </c>
      <c r="G39" s="24">
        <f>SUM(E35,-F35)</f>
        <v>3744.9499999999971</v>
      </c>
      <c r="H39" s="24">
        <v>12</v>
      </c>
      <c r="I39" s="24">
        <f>SUM(PRODUCT(SUM(C39,D39,G35)/12,11),PRODUCT(B15,4))</f>
        <v>2984807.4333333331</v>
      </c>
      <c r="J39" s="24">
        <f>Sheet2!L53</f>
        <v>18618830.399999999</v>
      </c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 s="25" customFormat="1" x14ac:dyDescent="0.25">
      <c r="A40" s="24" t="s">
        <v>23</v>
      </c>
      <c r="B40" s="24">
        <f>SUM(J40,-I40)</f>
        <v>32376159.915000003</v>
      </c>
      <c r="C40" s="24">
        <f>H31</f>
        <v>2369699.5499999998</v>
      </c>
      <c r="D40" s="24">
        <f>G22</f>
        <v>1500107.8</v>
      </c>
      <c r="E40" s="24">
        <f>PRODUCT(B14,100)</f>
        <v>74899</v>
      </c>
      <c r="F40" s="24">
        <f>PRODUCT(B14,95)</f>
        <v>71154.05</v>
      </c>
      <c r="G40" s="24">
        <f>SUM(E35,-F35)</f>
        <v>3744.9499999999971</v>
      </c>
      <c r="H40" s="24">
        <v>12</v>
      </c>
      <c r="I40" s="24">
        <f>SUM(PRODUCT(SUM(C40,D40,G35)/12,11),PRODUCT(B15,4))</f>
        <v>3561340.0749999993</v>
      </c>
      <c r="J40" s="24">
        <f>Sheet2!L56</f>
        <v>35937499.990000002</v>
      </c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 s="25" customFormat="1" x14ac:dyDescent="0.25">
      <c r="A41" s="24" t="s">
        <v>24</v>
      </c>
      <c r="B41" s="24">
        <f>SUM(J41,-I41)</f>
        <v>42831864.690000005</v>
      </c>
      <c r="C41" s="24">
        <f>H32</f>
        <v>4685588.2499999991</v>
      </c>
      <c r="D41" s="24">
        <f>G23</f>
        <v>3118904.8</v>
      </c>
      <c r="E41" s="24">
        <f>PRODUCT(B14,100)</f>
        <v>74899</v>
      </c>
      <c r="F41" s="24">
        <f>PRODUCT(B14,95)</f>
        <v>71154.05</v>
      </c>
      <c r="G41" s="24">
        <f>SUM(E35,-F35)</f>
        <v>3744.9499999999971</v>
      </c>
      <c r="H41" s="24">
        <v>12</v>
      </c>
      <c r="I41" s="24">
        <f>SUM(PRODUCT(SUM(C41,D41,G35)/12,11),PRODUCT(B15,4))</f>
        <v>7168135.2999999989</v>
      </c>
      <c r="J41" s="24">
        <f>Sheet2!L59</f>
        <v>49999999.990000002</v>
      </c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 s="25" customFormat="1" x14ac:dyDescent="0.25">
      <c r="A42" s="24" t="s">
        <v>25</v>
      </c>
      <c r="B42" s="24">
        <f>SUM(J42,-I42)</f>
        <v>14281340.761666669</v>
      </c>
      <c r="C42" s="24">
        <f>H33</f>
        <v>4682070.1499999994</v>
      </c>
      <c r="D42" s="24">
        <f>G24</f>
        <v>1561218.5999999999</v>
      </c>
      <c r="E42" s="24">
        <f>PRODUCT(B14,100)</f>
        <v>74899</v>
      </c>
      <c r="F42" s="24">
        <f>PRODUCT(B14,95)</f>
        <v>71154.05</v>
      </c>
      <c r="G42" s="24">
        <f>SUM(E35,-F35)</f>
        <v>3744.9499999999971</v>
      </c>
      <c r="H42" s="24">
        <v>12</v>
      </c>
      <c r="I42" s="24">
        <f>SUM(PRODUCT(SUM(C42,D42,G35)/12,11),PRODUCT(B15,4))</f>
        <v>5737031.3583333325</v>
      </c>
      <c r="J42" s="24">
        <f>Sheet2!L62</f>
        <v>20018372.120000001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 s="27" customForma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4" s="27" customFormat="1" x14ac:dyDescent="0.25">
      <c r="A44" s="26" t="s">
        <v>57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4" s="27" customForma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4" s="27" customForma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4" s="27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4" s="27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s="27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s="27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s="27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27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s="27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s="27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s="27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s="2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s="27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s="27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s="27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s="27" customForma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J61" s="10"/>
    </row>
    <row r="62" spans="1:23" x14ac:dyDescent="0.25">
      <c r="J62" s="10"/>
    </row>
    <row r="63" spans="1:23" x14ac:dyDescent="0.25">
      <c r="J63" s="10"/>
    </row>
    <row r="64" spans="1:23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:10" x14ac:dyDescent="0.25">
      <c r="J97" s="10"/>
    </row>
    <row r="98" spans="1:10" x14ac:dyDescent="0.25">
      <c r="J98" s="10"/>
    </row>
    <row r="99" spans="1:10" x14ac:dyDescent="0.25">
      <c r="J99" s="10"/>
    </row>
    <row r="100" spans="1:10" x14ac:dyDescent="0.25">
      <c r="J100" s="10"/>
    </row>
    <row r="101" spans="1:10" x14ac:dyDescent="0.25">
      <c r="A101" s="2"/>
      <c r="J101" s="10"/>
    </row>
    <row r="102" spans="1:10" x14ac:dyDescent="0.25">
      <c r="A102" s="2"/>
      <c r="J102" s="10"/>
    </row>
    <row r="103" spans="1:10" x14ac:dyDescent="0.25">
      <c r="A103" s="2"/>
      <c r="J103" s="10"/>
    </row>
    <row r="104" spans="1:10" x14ac:dyDescent="0.25">
      <c r="A104" s="2"/>
      <c r="J104" s="10"/>
    </row>
    <row r="105" spans="1:10" x14ac:dyDescent="0.25">
      <c r="A105" s="2"/>
      <c r="J105" s="10"/>
    </row>
    <row r="106" spans="1:10" x14ac:dyDescent="0.25">
      <c r="A106" s="2"/>
      <c r="J106" s="10"/>
    </row>
    <row r="107" spans="1:10" x14ac:dyDescent="0.25">
      <c r="A107" s="2"/>
      <c r="J107" s="10"/>
    </row>
    <row r="108" spans="1:10" x14ac:dyDescent="0.25">
      <c r="A108" s="2"/>
      <c r="J108" s="10"/>
    </row>
    <row r="109" spans="1:10" x14ac:dyDescent="0.25">
      <c r="A109" s="2"/>
      <c r="J109" s="10"/>
    </row>
    <row r="110" spans="1:10" x14ac:dyDescent="0.25">
      <c r="J110" s="10"/>
    </row>
    <row r="111" spans="1:10" x14ac:dyDescent="0.25">
      <c r="J111" s="10"/>
    </row>
    <row r="112" spans="1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34" workbookViewId="0">
      <selection activeCell="A62" sqref="A62"/>
    </sheetView>
  </sheetViews>
  <sheetFormatPr defaultRowHeight="15" x14ac:dyDescent="0.25"/>
  <cols>
    <col min="1" max="1" width="2" customWidth="1"/>
    <col min="2" max="2" width="15" customWidth="1"/>
    <col min="3" max="3" width="6" customWidth="1"/>
    <col min="4" max="4" width="3" customWidth="1"/>
    <col min="5" max="5" width="11" customWidth="1"/>
    <col min="6" max="6" width="10" customWidth="1"/>
    <col min="7" max="7" width="11" customWidth="1"/>
    <col min="8" max="8" width="5" customWidth="1"/>
    <col min="9" max="9" width="11" customWidth="1"/>
    <col min="10" max="10" width="10" customWidth="1"/>
    <col min="11" max="11" width="4" customWidth="1"/>
    <col min="12" max="13" width="12" customWidth="1"/>
    <col min="14" max="14" width="11" customWidth="1"/>
    <col min="15" max="15" width="10" customWidth="1"/>
    <col min="16" max="16" width="12" customWidth="1"/>
    <col min="17" max="17" width="11" customWidth="1"/>
    <col min="18" max="18" width="4" customWidth="1"/>
    <col min="19" max="20" width="12" customWidth="1"/>
    <col min="21" max="22" width="11" customWidth="1"/>
    <col min="23" max="23" width="9" customWidth="1"/>
    <col min="24" max="24" width="11" customWidth="1"/>
    <col min="25" max="25" width="6" customWidth="1"/>
  </cols>
  <sheetData>
    <row r="1" spans="1:24" x14ac:dyDescent="0.25">
      <c r="L1" t="s">
        <v>43</v>
      </c>
    </row>
    <row r="2" spans="1:24" x14ac:dyDescent="0.25">
      <c r="A2">
        <v>2</v>
      </c>
      <c r="B2" s="16" t="s">
        <v>0</v>
      </c>
      <c r="C2">
        <v>25268</v>
      </c>
      <c r="D2">
        <v>57122</v>
      </c>
      <c r="E2">
        <v>75780.12</v>
      </c>
      <c r="F2">
        <v>79711.16</v>
      </c>
      <c r="G2">
        <v>71005.66</v>
      </c>
      <c r="H2">
        <v>3374.8</v>
      </c>
      <c r="I2">
        <v>77083.41</v>
      </c>
      <c r="J2">
        <v>79711.149999999994</v>
      </c>
      <c r="K2">
        <v>40659</v>
      </c>
      <c r="L2">
        <v>99372.95</v>
      </c>
      <c r="M2">
        <v>120000</v>
      </c>
      <c r="N2">
        <v>91996</v>
      </c>
      <c r="O2">
        <v>7252.61</v>
      </c>
      <c r="P2">
        <v>101438.99</v>
      </c>
      <c r="Q2">
        <v>91996.76</v>
      </c>
      <c r="R2">
        <v>97781</v>
      </c>
      <c r="S2">
        <v>85590.42</v>
      </c>
      <c r="T2">
        <v>120000</v>
      </c>
      <c r="U2">
        <v>71005.66</v>
      </c>
      <c r="V2">
        <v>11794.13</v>
      </c>
      <c r="W2">
        <v>79710.8</v>
      </c>
      <c r="X2">
        <v>71005.91</v>
      </c>
    </row>
    <row r="3" spans="1:24" s="17" customFormat="1" x14ac:dyDescent="0.25">
      <c r="B3" s="17" t="s">
        <v>36</v>
      </c>
    </row>
    <row r="5" spans="1:24" x14ac:dyDescent="0.25">
      <c r="A5">
        <v>2</v>
      </c>
      <c r="B5" s="16" t="s">
        <v>0</v>
      </c>
      <c r="C5">
        <v>25273</v>
      </c>
      <c r="D5">
        <v>42079</v>
      </c>
      <c r="E5">
        <v>61051.22</v>
      </c>
      <c r="F5">
        <v>68259.03</v>
      </c>
      <c r="G5">
        <v>45000</v>
      </c>
      <c r="H5">
        <v>6022.67</v>
      </c>
      <c r="I5">
        <v>63664.67</v>
      </c>
      <c r="J5">
        <v>68257.41</v>
      </c>
      <c r="K5">
        <v>9108</v>
      </c>
      <c r="L5">
        <v>145315.35</v>
      </c>
      <c r="M5">
        <v>179987.66</v>
      </c>
      <c r="N5">
        <v>95000</v>
      </c>
      <c r="O5">
        <v>39673.089999999997</v>
      </c>
      <c r="P5">
        <v>179987.66</v>
      </c>
      <c r="Q5">
        <v>95000</v>
      </c>
      <c r="R5">
        <v>51187</v>
      </c>
      <c r="S5">
        <v>76044.820000000007</v>
      </c>
      <c r="T5">
        <v>179987.66</v>
      </c>
      <c r="U5">
        <v>45000</v>
      </c>
      <c r="V5">
        <v>34681.11</v>
      </c>
      <c r="W5">
        <v>68236.429999999993</v>
      </c>
      <c r="X5">
        <v>45000</v>
      </c>
    </row>
    <row r="6" spans="1:24" s="17" customFormat="1" x14ac:dyDescent="0.25">
      <c r="B6" s="17" t="s">
        <v>35</v>
      </c>
    </row>
    <row r="8" spans="1:24" x14ac:dyDescent="0.25">
      <c r="A8">
        <v>2</v>
      </c>
      <c r="B8" s="16" t="s">
        <v>0</v>
      </c>
      <c r="C8">
        <v>25274</v>
      </c>
      <c r="D8">
        <v>50000</v>
      </c>
      <c r="E8">
        <v>58828.4</v>
      </c>
      <c r="F8">
        <v>61000.04</v>
      </c>
      <c r="G8">
        <v>55000.24</v>
      </c>
      <c r="H8">
        <v>2601.38</v>
      </c>
      <c r="I8">
        <v>61000.04</v>
      </c>
      <c r="J8">
        <v>61000.04</v>
      </c>
      <c r="K8">
        <v>106268</v>
      </c>
      <c r="L8">
        <v>77943.31</v>
      </c>
      <c r="M8">
        <v>79986.990000000005</v>
      </c>
      <c r="N8">
        <v>75959.8</v>
      </c>
      <c r="O8">
        <v>1760.71</v>
      </c>
      <c r="P8">
        <v>77000</v>
      </c>
      <c r="Q8">
        <v>75959.8</v>
      </c>
      <c r="R8">
        <v>156268</v>
      </c>
      <c r="S8">
        <v>71827.25</v>
      </c>
      <c r="T8">
        <v>79986.990000000005</v>
      </c>
      <c r="U8">
        <v>55000.24</v>
      </c>
      <c r="V8">
        <v>6823.87</v>
      </c>
      <c r="W8">
        <v>75999.98</v>
      </c>
      <c r="X8">
        <v>55000.24</v>
      </c>
    </row>
    <row r="9" spans="1:24" s="17" customFormat="1" x14ac:dyDescent="0.25">
      <c r="B9" s="17" t="s">
        <v>37</v>
      </c>
    </row>
    <row r="11" spans="1:24" x14ac:dyDescent="0.25">
      <c r="A11">
        <v>2</v>
      </c>
      <c r="B11" s="16" t="s">
        <v>0</v>
      </c>
      <c r="C11">
        <v>25275</v>
      </c>
      <c r="D11">
        <v>80000</v>
      </c>
      <c r="E11">
        <v>65320.79</v>
      </c>
      <c r="F11">
        <v>76009.13</v>
      </c>
      <c r="G11">
        <v>60017</v>
      </c>
      <c r="H11">
        <v>6696.84</v>
      </c>
      <c r="I11">
        <v>63054.01</v>
      </c>
      <c r="J11">
        <v>76009.05</v>
      </c>
      <c r="K11">
        <v>13882</v>
      </c>
      <c r="L11">
        <v>132751.45000000001</v>
      </c>
      <c r="M11">
        <v>166002</v>
      </c>
      <c r="N11">
        <v>120000</v>
      </c>
      <c r="O11">
        <v>19919.439999999999</v>
      </c>
      <c r="P11">
        <v>143000.98000000001</v>
      </c>
      <c r="Q11">
        <v>120000</v>
      </c>
      <c r="R11">
        <v>93882</v>
      </c>
      <c r="S11">
        <v>75291.520000000004</v>
      </c>
      <c r="T11">
        <v>166002</v>
      </c>
      <c r="U11">
        <v>60017</v>
      </c>
      <c r="V11">
        <v>34648.699999999997</v>
      </c>
      <c r="W11">
        <v>65110.31</v>
      </c>
      <c r="X11">
        <v>60017</v>
      </c>
    </row>
    <row r="12" spans="1:24" s="17" customFormat="1" x14ac:dyDescent="0.25">
      <c r="B12" s="17" t="s">
        <v>38</v>
      </c>
    </row>
    <row r="14" spans="1:24" x14ac:dyDescent="0.25">
      <c r="A14">
        <v>2</v>
      </c>
      <c r="B14" s="16" t="s">
        <v>0</v>
      </c>
      <c r="C14">
        <v>25277</v>
      </c>
      <c r="D14">
        <v>121000</v>
      </c>
      <c r="E14">
        <v>6994.54</v>
      </c>
      <c r="F14">
        <v>10515.02</v>
      </c>
      <c r="G14">
        <v>2001.01</v>
      </c>
      <c r="H14">
        <v>3404.8</v>
      </c>
      <c r="I14">
        <v>10510.1</v>
      </c>
      <c r="J14">
        <v>10515.02</v>
      </c>
      <c r="K14">
        <v>38244</v>
      </c>
      <c r="L14">
        <v>43264.63</v>
      </c>
      <c r="M14">
        <v>54498</v>
      </c>
      <c r="N14">
        <v>38993</v>
      </c>
      <c r="O14">
        <v>6554.73</v>
      </c>
      <c r="P14">
        <v>38999.96</v>
      </c>
      <c r="Q14">
        <v>38993</v>
      </c>
      <c r="R14">
        <v>147802</v>
      </c>
      <c r="S14">
        <v>12824.68</v>
      </c>
      <c r="T14">
        <v>39999.980000000003</v>
      </c>
      <c r="U14">
        <v>2001.01</v>
      </c>
      <c r="V14">
        <v>14251.1</v>
      </c>
      <c r="W14">
        <v>10511.01</v>
      </c>
      <c r="X14">
        <v>2001.01</v>
      </c>
    </row>
    <row r="15" spans="1:24" s="17" customFormat="1" x14ac:dyDescent="0.25">
      <c r="B15" s="17" t="s">
        <v>39</v>
      </c>
    </row>
    <row r="17" spans="1:24" x14ac:dyDescent="0.25">
      <c r="A17">
        <v>2</v>
      </c>
      <c r="B17" s="16" t="s">
        <v>0</v>
      </c>
      <c r="C17">
        <v>25276</v>
      </c>
      <c r="D17">
        <v>29500</v>
      </c>
      <c r="E17">
        <v>43438.63</v>
      </c>
      <c r="F17">
        <v>51318.04</v>
      </c>
      <c r="G17">
        <v>30000</v>
      </c>
      <c r="H17">
        <v>7306.15</v>
      </c>
      <c r="I17">
        <v>49713.04</v>
      </c>
      <c r="J17">
        <v>51318.04</v>
      </c>
      <c r="K17">
        <v>64638</v>
      </c>
      <c r="L17">
        <v>74887.77</v>
      </c>
      <c r="M17">
        <v>103661.09</v>
      </c>
      <c r="N17">
        <v>63000</v>
      </c>
      <c r="O17">
        <v>11626.19</v>
      </c>
      <c r="P17">
        <v>68000</v>
      </c>
      <c r="Q17">
        <v>64599.58</v>
      </c>
      <c r="R17">
        <v>94138</v>
      </c>
      <c r="S17">
        <v>65032.56</v>
      </c>
      <c r="T17">
        <v>103661.09</v>
      </c>
      <c r="U17">
        <v>30000</v>
      </c>
      <c r="V17">
        <v>15119.5</v>
      </c>
      <c r="W17">
        <v>66967</v>
      </c>
      <c r="X17">
        <v>30000</v>
      </c>
    </row>
    <row r="18" spans="1:24" s="17" customFormat="1" x14ac:dyDescent="0.25">
      <c r="B18" s="17" t="s">
        <v>40</v>
      </c>
    </row>
    <row r="20" spans="1:24" x14ac:dyDescent="0.25">
      <c r="A20">
        <v>2</v>
      </c>
      <c r="B20" s="16" t="s">
        <v>0</v>
      </c>
      <c r="C20">
        <v>25279</v>
      </c>
      <c r="D20">
        <v>84500</v>
      </c>
      <c r="E20">
        <v>25818.33</v>
      </c>
      <c r="F20">
        <v>30004.99</v>
      </c>
      <c r="G20">
        <v>23267.07</v>
      </c>
      <c r="H20">
        <v>3354.13</v>
      </c>
      <c r="I20">
        <v>23268.11</v>
      </c>
      <c r="J20">
        <v>30004.99</v>
      </c>
      <c r="K20">
        <v>32644</v>
      </c>
      <c r="L20">
        <v>47122.19</v>
      </c>
      <c r="M20">
        <v>83999.99</v>
      </c>
      <c r="N20">
        <v>42899.99</v>
      </c>
      <c r="O20">
        <v>12615.1</v>
      </c>
      <c r="P20">
        <v>42989.96</v>
      </c>
      <c r="Q20">
        <v>42983.95</v>
      </c>
      <c r="R20">
        <v>117144</v>
      </c>
      <c r="S20">
        <v>31754.98</v>
      </c>
      <c r="T20">
        <v>83999.99</v>
      </c>
      <c r="U20">
        <v>23267.07</v>
      </c>
      <c r="V20">
        <v>15691.6</v>
      </c>
      <c r="W20">
        <v>30000</v>
      </c>
      <c r="X20">
        <v>23267.1</v>
      </c>
    </row>
    <row r="21" spans="1:24" s="17" customFormat="1" x14ac:dyDescent="0.25">
      <c r="B21" s="17" t="s">
        <v>41</v>
      </c>
    </row>
    <row r="23" spans="1:24" x14ac:dyDescent="0.25">
      <c r="A23">
        <v>2</v>
      </c>
      <c r="B23" s="16" t="s">
        <v>0</v>
      </c>
      <c r="C23">
        <v>25278</v>
      </c>
      <c r="D23">
        <v>41499</v>
      </c>
      <c r="E23">
        <v>36287.629999999997</v>
      </c>
      <c r="F23">
        <v>39600</v>
      </c>
      <c r="G23">
        <v>35000.1</v>
      </c>
      <c r="H23">
        <v>1828.06</v>
      </c>
      <c r="I23">
        <v>36007.51</v>
      </c>
      <c r="J23">
        <v>39550.03</v>
      </c>
      <c r="K23">
        <v>65629</v>
      </c>
      <c r="L23">
        <v>155827.62</v>
      </c>
      <c r="M23">
        <v>159998.88</v>
      </c>
      <c r="N23">
        <v>74999.990000000005</v>
      </c>
      <c r="O23">
        <v>34551.19</v>
      </c>
      <c r="P23">
        <v>159990</v>
      </c>
      <c r="Q23">
        <v>90682</v>
      </c>
      <c r="R23">
        <v>107128</v>
      </c>
      <c r="S23">
        <v>109520.49</v>
      </c>
      <c r="T23">
        <v>159998.88</v>
      </c>
      <c r="U23">
        <v>35000.1</v>
      </c>
      <c r="V23">
        <v>44012.91</v>
      </c>
      <c r="W23">
        <v>159990</v>
      </c>
      <c r="X23">
        <v>35000.1</v>
      </c>
    </row>
    <row r="24" spans="1:24" s="17" customFormat="1" x14ac:dyDescent="0.25">
      <c r="B24" s="17" t="s">
        <v>42</v>
      </c>
    </row>
    <row r="26" spans="1:24" x14ac:dyDescent="0.25">
      <c r="A26">
        <v>2</v>
      </c>
      <c r="B26" s="16" t="s">
        <v>0</v>
      </c>
      <c r="C26">
        <v>3645</v>
      </c>
      <c r="D26">
        <v>17590776</v>
      </c>
      <c r="E26">
        <v>275.3</v>
      </c>
      <c r="F26">
        <v>305.32</v>
      </c>
      <c r="G26">
        <v>200.1</v>
      </c>
      <c r="H26">
        <v>36.01</v>
      </c>
      <c r="I26">
        <v>296.11</v>
      </c>
      <c r="J26">
        <v>305.32</v>
      </c>
      <c r="K26">
        <v>13762921</v>
      </c>
      <c r="L26">
        <v>470.48</v>
      </c>
      <c r="M26">
        <v>749.79</v>
      </c>
      <c r="N26">
        <v>324.99</v>
      </c>
      <c r="O26">
        <v>112.93</v>
      </c>
      <c r="P26">
        <v>433.29</v>
      </c>
      <c r="Q26">
        <v>326.45</v>
      </c>
      <c r="R26">
        <v>31353697</v>
      </c>
      <c r="S26">
        <v>360.98</v>
      </c>
      <c r="T26">
        <v>749.79</v>
      </c>
      <c r="U26">
        <v>200.1</v>
      </c>
      <c r="V26">
        <v>127.09</v>
      </c>
      <c r="W26">
        <v>305.32</v>
      </c>
      <c r="X26">
        <v>204.85</v>
      </c>
    </row>
    <row r="27" spans="1:24" s="17" customFormat="1" x14ac:dyDescent="0.25">
      <c r="B27" s="17" t="s">
        <v>10</v>
      </c>
    </row>
    <row r="29" spans="1:24" x14ac:dyDescent="0.25">
      <c r="A29">
        <v>2</v>
      </c>
      <c r="B29" s="16" t="s">
        <v>0</v>
      </c>
      <c r="C29">
        <v>3683</v>
      </c>
      <c r="D29">
        <v>13996362</v>
      </c>
      <c r="E29">
        <v>263.06</v>
      </c>
      <c r="F29">
        <v>295.94</v>
      </c>
      <c r="G29">
        <v>121.58</v>
      </c>
      <c r="H29">
        <v>35.479999999999997</v>
      </c>
      <c r="I29">
        <v>273.24</v>
      </c>
      <c r="J29">
        <v>295.82</v>
      </c>
      <c r="K29">
        <v>43612946</v>
      </c>
      <c r="L29">
        <v>389.35</v>
      </c>
      <c r="M29">
        <v>558.99</v>
      </c>
      <c r="N29">
        <v>299</v>
      </c>
      <c r="O29">
        <v>69.099999999999994</v>
      </c>
      <c r="P29">
        <v>410</v>
      </c>
      <c r="Q29">
        <v>303.58999999999997</v>
      </c>
      <c r="R29">
        <v>65109308</v>
      </c>
      <c r="S29">
        <v>317.47000000000003</v>
      </c>
      <c r="T29">
        <v>558.99</v>
      </c>
      <c r="U29">
        <v>1</v>
      </c>
      <c r="V29">
        <v>82.54</v>
      </c>
      <c r="W29">
        <v>314.45</v>
      </c>
      <c r="X29">
        <v>1</v>
      </c>
    </row>
    <row r="30" spans="1:24" s="17" customFormat="1" x14ac:dyDescent="0.25">
      <c r="B30" s="17" t="s">
        <v>11</v>
      </c>
    </row>
    <row r="32" spans="1:24" x14ac:dyDescent="0.25">
      <c r="A32">
        <v>2</v>
      </c>
      <c r="B32" s="16" t="s">
        <v>0</v>
      </c>
      <c r="C32">
        <v>9850</v>
      </c>
      <c r="D32">
        <v>1600000</v>
      </c>
      <c r="E32">
        <v>177.26</v>
      </c>
      <c r="F32">
        <v>414.11</v>
      </c>
      <c r="G32">
        <v>51.42</v>
      </c>
      <c r="H32">
        <v>148.33000000000001</v>
      </c>
      <c r="I32">
        <v>51.42</v>
      </c>
      <c r="J32">
        <v>414.11</v>
      </c>
      <c r="K32">
        <v>482177</v>
      </c>
      <c r="L32">
        <v>1092.97</v>
      </c>
      <c r="M32">
        <v>3099.96</v>
      </c>
      <c r="N32">
        <v>598.26</v>
      </c>
      <c r="O32">
        <v>952.17</v>
      </c>
      <c r="P32">
        <v>632</v>
      </c>
      <c r="Q32">
        <v>598.26</v>
      </c>
      <c r="R32">
        <v>1988713</v>
      </c>
      <c r="S32">
        <v>264.33</v>
      </c>
      <c r="T32">
        <v>700</v>
      </c>
      <c r="U32">
        <v>51.42</v>
      </c>
      <c r="V32">
        <v>203.06</v>
      </c>
      <c r="W32">
        <v>151.41</v>
      </c>
      <c r="X32">
        <v>51.42</v>
      </c>
    </row>
    <row r="33" spans="1:24" s="17" customFormat="1" x14ac:dyDescent="0.25">
      <c r="B33" s="17" t="s">
        <v>12</v>
      </c>
    </row>
    <row r="35" spans="1:24" x14ac:dyDescent="0.25">
      <c r="A35" s="18">
        <v>2</v>
      </c>
      <c r="B35" s="16" t="s">
        <v>0</v>
      </c>
      <c r="C35">
        <v>3773</v>
      </c>
      <c r="D35">
        <v>2810000</v>
      </c>
      <c r="E35">
        <v>244.39</v>
      </c>
      <c r="F35">
        <v>593.39</v>
      </c>
      <c r="G35">
        <v>100.01</v>
      </c>
      <c r="H35">
        <v>226.44</v>
      </c>
      <c r="I35">
        <v>110.01</v>
      </c>
      <c r="J35">
        <v>593.39</v>
      </c>
      <c r="K35">
        <v>25374</v>
      </c>
      <c r="L35">
        <v>748.99</v>
      </c>
      <c r="M35">
        <v>750</v>
      </c>
      <c r="N35">
        <v>748.99</v>
      </c>
      <c r="O35">
        <v>0.5</v>
      </c>
      <c r="P35">
        <v>749.5</v>
      </c>
      <c r="Q35">
        <v>748.99</v>
      </c>
      <c r="R35">
        <v>2835374</v>
      </c>
      <c r="S35">
        <v>248.9</v>
      </c>
      <c r="T35">
        <v>750</v>
      </c>
      <c r="U35">
        <v>100.01</v>
      </c>
      <c r="V35">
        <v>272.73</v>
      </c>
      <c r="W35">
        <v>110.01</v>
      </c>
      <c r="X35">
        <v>100.01</v>
      </c>
    </row>
    <row r="36" spans="1:24" s="17" customFormat="1" x14ac:dyDescent="0.25">
      <c r="B36" s="17" t="s">
        <v>44</v>
      </c>
    </row>
    <row r="38" spans="1:24" x14ac:dyDescent="0.25">
      <c r="A38">
        <v>2</v>
      </c>
      <c r="B38" s="16" t="s">
        <v>0</v>
      </c>
      <c r="C38">
        <v>40</v>
      </c>
      <c r="D38">
        <v>135525355</v>
      </c>
      <c r="E38">
        <v>1365.63</v>
      </c>
      <c r="F38">
        <v>2071.4499999999998</v>
      </c>
      <c r="G38">
        <v>450.01</v>
      </c>
      <c r="H38">
        <v>507.41</v>
      </c>
      <c r="I38">
        <v>1555.71</v>
      </c>
      <c r="J38">
        <v>2008.99</v>
      </c>
      <c r="K38">
        <v>73443721</v>
      </c>
      <c r="L38">
        <v>2645.95</v>
      </c>
      <c r="M38">
        <v>3899.91</v>
      </c>
      <c r="N38">
        <v>2311.84</v>
      </c>
      <c r="O38">
        <v>439.79</v>
      </c>
      <c r="P38">
        <v>2448.9699999999998</v>
      </c>
      <c r="Q38">
        <v>2312.71</v>
      </c>
      <c r="R38">
        <v>231269076</v>
      </c>
      <c r="S38">
        <v>1641.99</v>
      </c>
      <c r="T38">
        <v>3899.91</v>
      </c>
      <c r="U38">
        <v>15</v>
      </c>
      <c r="V38">
        <v>827.46</v>
      </c>
      <c r="W38">
        <v>1697.66</v>
      </c>
      <c r="X38">
        <v>15</v>
      </c>
    </row>
    <row r="39" spans="1:24" s="17" customFormat="1" x14ac:dyDescent="0.25">
      <c r="B39" s="17" t="s">
        <v>32</v>
      </c>
    </row>
    <row r="41" spans="1:24" x14ac:dyDescent="0.25">
      <c r="A41">
        <v>2</v>
      </c>
      <c r="B41" s="16" t="s">
        <v>0</v>
      </c>
      <c r="C41">
        <v>10156</v>
      </c>
      <c r="D41">
        <v>153</v>
      </c>
      <c r="E41">
        <v>12352953.98</v>
      </c>
      <c r="F41">
        <v>14999020.369999999</v>
      </c>
      <c r="G41">
        <v>8300000.0199999996</v>
      </c>
      <c r="H41">
        <v>2502289.37</v>
      </c>
      <c r="I41">
        <v>11466008.48</v>
      </c>
      <c r="J41">
        <v>14999020.359999999</v>
      </c>
      <c r="K41">
        <v>225</v>
      </c>
      <c r="L41">
        <v>17861773.329999998</v>
      </c>
      <c r="M41">
        <v>17899999.690000001</v>
      </c>
      <c r="N41">
        <v>17788987.25</v>
      </c>
      <c r="O41">
        <v>47406.99</v>
      </c>
      <c r="P41">
        <v>17899999.34</v>
      </c>
      <c r="Q41">
        <v>17788987.25</v>
      </c>
      <c r="R41">
        <v>378</v>
      </c>
      <c r="S41">
        <v>15632013.119999999</v>
      </c>
      <c r="T41">
        <v>17899999.690000001</v>
      </c>
      <c r="U41">
        <v>8300000.0199999996</v>
      </c>
      <c r="V41">
        <v>3052742.77</v>
      </c>
      <c r="W41">
        <v>17788987.25</v>
      </c>
      <c r="X41">
        <v>8303009.3700000001</v>
      </c>
    </row>
    <row r="42" spans="1:24" x14ac:dyDescent="0.25">
      <c r="B42" t="s">
        <v>56</v>
      </c>
    </row>
    <row r="44" spans="1:24" x14ac:dyDescent="0.25">
      <c r="A44">
        <v>2</v>
      </c>
      <c r="B44" s="16" t="s">
        <v>0</v>
      </c>
      <c r="C44">
        <v>10152</v>
      </c>
      <c r="D44">
        <v>47</v>
      </c>
      <c r="E44">
        <v>7965373.1799999997</v>
      </c>
      <c r="F44">
        <v>10020170.5</v>
      </c>
      <c r="G44">
        <v>3581814.13</v>
      </c>
      <c r="H44">
        <v>2399432.75</v>
      </c>
      <c r="I44">
        <v>6800986.46</v>
      </c>
      <c r="J44">
        <v>10020170.15</v>
      </c>
      <c r="K44">
        <v>55</v>
      </c>
      <c r="L44">
        <v>17899979.77</v>
      </c>
      <c r="M44">
        <v>17899979.77</v>
      </c>
      <c r="N44">
        <v>17899979.77</v>
      </c>
      <c r="O44">
        <v>0</v>
      </c>
      <c r="P44">
        <v>17899979.77</v>
      </c>
      <c r="Q44">
        <v>17899979.77</v>
      </c>
      <c r="R44">
        <v>102</v>
      </c>
      <c r="S44">
        <v>13322268.890000001</v>
      </c>
      <c r="T44">
        <v>17899979.77</v>
      </c>
      <c r="U44">
        <v>3581814.13</v>
      </c>
      <c r="V44">
        <v>3840517.19</v>
      </c>
      <c r="W44">
        <v>17899979.77</v>
      </c>
      <c r="X44">
        <v>3581814.13</v>
      </c>
    </row>
    <row r="45" spans="1:24" x14ac:dyDescent="0.25">
      <c r="B45" t="s">
        <v>49</v>
      </c>
    </row>
    <row r="47" spans="1:24" x14ac:dyDescent="0.25">
      <c r="A47">
        <v>2</v>
      </c>
      <c r="B47" s="16" t="s">
        <v>0</v>
      </c>
      <c r="C47">
        <v>15478</v>
      </c>
      <c r="D47">
        <v>89</v>
      </c>
      <c r="E47">
        <v>6598780.1799999997</v>
      </c>
      <c r="F47">
        <v>9002013.9399999995</v>
      </c>
      <c r="G47">
        <v>2403194.5099999998</v>
      </c>
      <c r="H47">
        <v>2019373.56</v>
      </c>
      <c r="I47">
        <v>9001517.4100000001</v>
      </c>
      <c r="J47">
        <v>9002013.9299999997</v>
      </c>
      <c r="K47">
        <v>295</v>
      </c>
      <c r="L47">
        <v>16680677.189999999</v>
      </c>
      <c r="M47">
        <v>18600000</v>
      </c>
      <c r="N47">
        <v>15749999.91</v>
      </c>
      <c r="O47">
        <v>904241.68</v>
      </c>
      <c r="P47">
        <v>16999998.850000001</v>
      </c>
      <c r="Q47">
        <v>15749999.91</v>
      </c>
      <c r="R47">
        <v>384</v>
      </c>
      <c r="S47">
        <v>14343987.51</v>
      </c>
      <c r="T47">
        <v>18600000</v>
      </c>
      <c r="U47">
        <v>2403194.5099999998</v>
      </c>
      <c r="V47">
        <v>4543063.21</v>
      </c>
      <c r="W47">
        <v>16500000</v>
      </c>
      <c r="X47">
        <v>2403194.5099999998</v>
      </c>
    </row>
    <row r="48" spans="1:24" x14ac:dyDescent="0.25">
      <c r="B48" t="s">
        <v>50</v>
      </c>
    </row>
    <row r="50" spans="1:24" x14ac:dyDescent="0.25">
      <c r="A50">
        <v>2</v>
      </c>
      <c r="B50" s="16" t="s">
        <v>0</v>
      </c>
      <c r="C50">
        <v>25349</v>
      </c>
      <c r="D50">
        <v>92</v>
      </c>
      <c r="E50">
        <v>8164295.8399999999</v>
      </c>
      <c r="F50">
        <v>11204417.57</v>
      </c>
      <c r="G50">
        <v>1918411.45</v>
      </c>
      <c r="H50">
        <v>2470218</v>
      </c>
      <c r="I50">
        <v>11204413</v>
      </c>
      <c r="J50">
        <v>11204417.560000001</v>
      </c>
      <c r="K50">
        <v>300</v>
      </c>
      <c r="L50">
        <v>17765652.149999999</v>
      </c>
      <c r="M50">
        <v>21968800</v>
      </c>
      <c r="N50">
        <v>14204413.01</v>
      </c>
      <c r="O50">
        <v>2998385.46</v>
      </c>
      <c r="P50">
        <v>15435539.83</v>
      </c>
      <c r="Q50">
        <v>14204413.01</v>
      </c>
      <c r="R50">
        <v>1203</v>
      </c>
      <c r="S50">
        <v>634527.19999999995</v>
      </c>
      <c r="T50">
        <v>11204417.57</v>
      </c>
      <c r="U50">
        <v>11000</v>
      </c>
      <c r="V50">
        <v>3595550.62</v>
      </c>
      <c r="W50">
        <v>964705.73</v>
      </c>
      <c r="X50">
        <v>11000</v>
      </c>
    </row>
    <row r="51" spans="1:24" x14ac:dyDescent="0.25">
      <c r="B51" t="s">
        <v>51</v>
      </c>
    </row>
    <row r="53" spans="1:24" x14ac:dyDescent="0.25">
      <c r="A53">
        <v>2</v>
      </c>
      <c r="B53" s="16" t="s">
        <v>0</v>
      </c>
      <c r="C53">
        <v>15462</v>
      </c>
      <c r="D53">
        <v>100</v>
      </c>
      <c r="E53">
        <v>3230074.55</v>
      </c>
      <c r="F53">
        <v>5000092.99</v>
      </c>
      <c r="G53">
        <v>2000003</v>
      </c>
      <c r="H53">
        <v>1500028.73</v>
      </c>
      <c r="I53">
        <v>2000059.26</v>
      </c>
      <c r="J53">
        <v>5000092.4000000004</v>
      </c>
      <c r="K53">
        <v>146</v>
      </c>
      <c r="L53">
        <v>18618830.399999999</v>
      </c>
      <c r="M53">
        <v>19090834.460000001</v>
      </c>
      <c r="N53">
        <v>17990833.710000001</v>
      </c>
      <c r="O53">
        <v>491219.72</v>
      </c>
      <c r="P53">
        <v>18795417.219999999</v>
      </c>
      <c r="Q53">
        <v>17990833.710000001</v>
      </c>
      <c r="R53">
        <v>246</v>
      </c>
      <c r="S53">
        <v>12363238.59</v>
      </c>
      <c r="T53">
        <v>19090834.460000001</v>
      </c>
      <c r="U53">
        <v>2000003</v>
      </c>
      <c r="V53">
        <v>7155886.2699999996</v>
      </c>
      <c r="W53">
        <v>18250000</v>
      </c>
      <c r="X53">
        <v>2000024.11</v>
      </c>
    </row>
    <row r="54" spans="1:24" x14ac:dyDescent="0.25">
      <c r="B54" t="s">
        <v>52</v>
      </c>
    </row>
    <row r="56" spans="1:24" x14ac:dyDescent="0.25">
      <c r="A56">
        <v>2</v>
      </c>
      <c r="B56" s="16" t="s">
        <v>0</v>
      </c>
      <c r="C56">
        <v>15465</v>
      </c>
      <c r="D56">
        <v>45</v>
      </c>
      <c r="E56">
        <v>7933284.4000000004</v>
      </c>
      <c r="F56">
        <v>20000000.289999999</v>
      </c>
      <c r="G56">
        <v>2849889.87</v>
      </c>
      <c r="H56">
        <v>7024252.0999999996</v>
      </c>
      <c r="I56">
        <v>10000000</v>
      </c>
      <c r="J56">
        <v>20000000.109999999</v>
      </c>
      <c r="K56">
        <v>48</v>
      </c>
      <c r="L56">
        <v>35937499.990000002</v>
      </c>
      <c r="M56">
        <v>79999999</v>
      </c>
      <c r="N56">
        <v>35000000.009999998</v>
      </c>
      <c r="O56">
        <v>21213202.960000001</v>
      </c>
      <c r="P56">
        <v>35000000.009999998</v>
      </c>
      <c r="Q56">
        <v>35000000.009999998</v>
      </c>
      <c r="R56">
        <v>93</v>
      </c>
      <c r="S56">
        <v>22387073.09</v>
      </c>
      <c r="T56">
        <v>79999999</v>
      </c>
      <c r="U56">
        <v>2849889.87</v>
      </c>
      <c r="V56">
        <v>22221505.859999999</v>
      </c>
      <c r="W56">
        <v>35000000.009999998</v>
      </c>
      <c r="X56">
        <v>2849889.87</v>
      </c>
    </row>
    <row r="57" spans="1:24" x14ac:dyDescent="0.25">
      <c r="B57" t="s">
        <v>53</v>
      </c>
    </row>
    <row r="59" spans="1:24" x14ac:dyDescent="0.25">
      <c r="A59">
        <v>2</v>
      </c>
      <c r="B59" s="16" t="s">
        <v>0</v>
      </c>
      <c r="C59">
        <v>10166</v>
      </c>
      <c r="D59">
        <v>10</v>
      </c>
      <c r="E59">
        <v>999999.99</v>
      </c>
      <c r="F59">
        <v>999999.99</v>
      </c>
      <c r="G59">
        <v>999999.99</v>
      </c>
      <c r="H59">
        <v>0</v>
      </c>
      <c r="I59">
        <v>999999.99</v>
      </c>
      <c r="J59">
        <v>999999.99</v>
      </c>
      <c r="K59">
        <v>1</v>
      </c>
      <c r="L59">
        <v>49999999.990000002</v>
      </c>
      <c r="M59">
        <v>49999999.990000002</v>
      </c>
      <c r="N59">
        <v>49999999.990000002</v>
      </c>
      <c r="O59">
        <v>0</v>
      </c>
      <c r="P59">
        <v>49999999.990000002</v>
      </c>
      <c r="Q59">
        <v>49999999.990000002</v>
      </c>
      <c r="R59">
        <v>11</v>
      </c>
      <c r="S59">
        <v>5454545.4400000004</v>
      </c>
      <c r="T59">
        <v>49999999.990000002</v>
      </c>
      <c r="U59">
        <v>999999.99</v>
      </c>
      <c r="V59">
        <v>24500000</v>
      </c>
      <c r="W59">
        <v>25499999.989999998</v>
      </c>
      <c r="X59">
        <v>999999.99</v>
      </c>
    </row>
    <row r="60" spans="1:24" x14ac:dyDescent="0.25">
      <c r="B60" t="s">
        <v>54</v>
      </c>
    </row>
    <row r="62" spans="1:24" x14ac:dyDescent="0.25">
      <c r="A62">
        <v>2</v>
      </c>
      <c r="B62" s="16" t="s">
        <v>0</v>
      </c>
      <c r="C62">
        <v>15459</v>
      </c>
      <c r="D62">
        <v>26</v>
      </c>
      <c r="E62">
        <v>1600000.79</v>
      </c>
      <c r="F62">
        <v>1600000.8</v>
      </c>
      <c r="G62">
        <v>1600000.77</v>
      </c>
      <c r="H62">
        <v>0.01</v>
      </c>
      <c r="I62">
        <v>1600000.79</v>
      </c>
      <c r="J62">
        <v>1600000.8</v>
      </c>
      <c r="K62">
        <v>117</v>
      </c>
      <c r="L62">
        <v>20018372.120000001</v>
      </c>
      <c r="M62">
        <v>20749996.989999998</v>
      </c>
      <c r="N62">
        <v>19949995.899999999</v>
      </c>
      <c r="O62">
        <v>346410.62</v>
      </c>
      <c r="P62">
        <v>20349996.489999998</v>
      </c>
      <c r="Q62">
        <v>19949995.899999999</v>
      </c>
      <c r="R62">
        <v>143</v>
      </c>
      <c r="S62">
        <v>16669577.33</v>
      </c>
      <c r="T62">
        <v>20749996.989999998</v>
      </c>
      <c r="U62">
        <v>1600000.77</v>
      </c>
      <c r="V62">
        <v>9183601.1400000006</v>
      </c>
      <c r="W62">
        <v>19949996</v>
      </c>
      <c r="X62">
        <v>1600000.78</v>
      </c>
    </row>
    <row r="63" spans="1:24" x14ac:dyDescent="0.25">
      <c r="B63" t="s">
        <v>55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2015-04-09T15:12:25Z</dcterms:created>
  <dcterms:modified xsi:type="dcterms:W3CDTF">2015-04-10T21:07:36Z</dcterms:modified>
</cp:coreProperties>
</file>