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es\OneDrive\Desktop\"/>
    </mc:Choice>
  </mc:AlternateContent>
  <xr:revisionPtr revIDLastSave="0" documentId="13_ncr:1_{8AE4A113-3DC9-4C7F-B557-01786DB2513B}" xr6:coauthVersionLast="46" xr6:coauthVersionMax="46" xr10:uidLastSave="{00000000-0000-0000-0000-000000000000}"/>
  <bookViews>
    <workbookView xWindow="30" yWindow="30" windowWidth="28770" windowHeight="15570" xr2:uid="{91D2CCA0-89C5-49D5-8F4E-5815FB336D8D}"/>
  </bookViews>
  <sheets>
    <sheet name="Main" sheetId="1" r:id="rId1"/>
    <sheet name="VLOOKUP" sheetId="2" r:id="rId2"/>
  </sheets>
  <definedNames>
    <definedName name="_xlnm._FilterDatabase" localSheetId="0" hidden="1">Main!$A$1:$L$187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9" i="1" l="1"/>
  <c r="I150" i="1"/>
  <c r="C150" i="1" s="1"/>
  <c r="A150" i="1" s="1" a="1"/>
  <c r="A150" i="1" s="1"/>
  <c r="I151" i="1"/>
  <c r="I152" i="1"/>
  <c r="I153" i="1"/>
  <c r="F149" i="1"/>
  <c r="F150" i="1"/>
  <c r="F151" i="1"/>
  <c r="F152" i="1"/>
  <c r="F153" i="1"/>
  <c r="K149" i="1"/>
  <c r="K150" i="1"/>
  <c r="K151" i="1"/>
  <c r="K152" i="1"/>
  <c r="K153" i="1"/>
  <c r="B153" i="1" s="1"/>
  <c r="F176" i="1"/>
  <c r="I176" i="1"/>
  <c r="K176" i="1"/>
  <c r="K139" i="1"/>
  <c r="I139" i="1"/>
  <c r="F139" i="1"/>
  <c r="A3" i="1" a="1"/>
  <c r="A3" i="1" s="1"/>
  <c r="A4" i="1" a="1"/>
  <c r="A4" i="1" s="1"/>
  <c r="A5" i="1" a="1"/>
  <c r="A5" i="1" s="1"/>
  <c r="A2" i="1" a="1"/>
  <c r="A2" i="1" s="1"/>
  <c r="F2" i="1"/>
  <c r="F3" i="1"/>
  <c r="F4" i="1"/>
  <c r="F5" i="1"/>
  <c r="F56" i="1"/>
  <c r="F65" i="1"/>
  <c r="F66" i="1"/>
  <c r="F11" i="1"/>
  <c r="F98" i="1"/>
  <c r="F12" i="1"/>
  <c r="F46" i="1"/>
  <c r="F71" i="1"/>
  <c r="F99" i="1"/>
  <c r="F137" i="1"/>
  <c r="F13" i="1"/>
  <c r="F47" i="1"/>
  <c r="F72" i="1"/>
  <c r="F90" i="1"/>
  <c r="F100" i="1"/>
  <c r="F120" i="1"/>
  <c r="F158" i="1"/>
  <c r="F14" i="1"/>
  <c r="F48" i="1"/>
  <c r="F73" i="1"/>
  <c r="F91" i="1"/>
  <c r="F101" i="1"/>
  <c r="F121" i="1"/>
  <c r="F138" i="1"/>
  <c r="F175" i="1"/>
  <c r="F15" i="1"/>
  <c r="F39" i="1"/>
  <c r="F49" i="1"/>
  <c r="F57" i="1"/>
  <c r="F74" i="1"/>
  <c r="F84" i="1"/>
  <c r="F92" i="1"/>
  <c r="F102" i="1"/>
  <c r="F108" i="1"/>
  <c r="F114" i="1"/>
  <c r="F122" i="1"/>
  <c r="F130" i="1"/>
  <c r="F140" i="1"/>
  <c r="F6" i="1"/>
  <c r="F166" i="1"/>
  <c r="F182" i="1"/>
  <c r="F16" i="1"/>
  <c r="F40" i="1"/>
  <c r="F50" i="1"/>
  <c r="F58" i="1"/>
  <c r="F64" i="1"/>
  <c r="F75" i="1"/>
  <c r="F79" i="1"/>
  <c r="F85" i="1"/>
  <c r="F93" i="1"/>
  <c r="F103" i="1"/>
  <c r="F109" i="1"/>
  <c r="F115" i="1"/>
  <c r="F123" i="1"/>
  <c r="F131" i="1"/>
  <c r="F141" i="1"/>
  <c r="F7" i="1"/>
  <c r="F167" i="1"/>
  <c r="F177" i="1"/>
  <c r="F183" i="1"/>
  <c r="F17" i="1"/>
  <c r="F34" i="1"/>
  <c r="F41" i="1"/>
  <c r="F51" i="1"/>
  <c r="F59" i="1"/>
  <c r="F67" i="1"/>
  <c r="F76" i="1"/>
  <c r="F80" i="1"/>
  <c r="F86" i="1"/>
  <c r="F94" i="1"/>
  <c r="F104" i="1"/>
  <c r="F110" i="1"/>
  <c r="F116" i="1"/>
  <c r="F132" i="1"/>
  <c r="F142" i="1"/>
  <c r="F8" i="1"/>
  <c r="F159" i="1"/>
  <c r="F168" i="1"/>
  <c r="F178" i="1"/>
  <c r="F18" i="1"/>
  <c r="F28" i="1"/>
  <c r="F32" i="1"/>
  <c r="F35" i="1"/>
  <c r="F42" i="1"/>
  <c r="F52" i="1"/>
  <c r="F60" i="1"/>
  <c r="F68" i="1"/>
  <c r="F77" i="1"/>
  <c r="F81" i="1"/>
  <c r="F87" i="1"/>
  <c r="F95" i="1"/>
  <c r="F105" i="1"/>
  <c r="F111" i="1"/>
  <c r="F117" i="1"/>
  <c r="F125" i="1"/>
  <c r="F133" i="1"/>
  <c r="F143" i="1"/>
  <c r="F9" i="1"/>
  <c r="F160" i="1"/>
  <c r="F169" i="1"/>
  <c r="F179" i="1"/>
  <c r="F184" i="1"/>
  <c r="F19" i="1"/>
  <c r="F29" i="1"/>
  <c r="F36" i="1"/>
  <c r="F43" i="1"/>
  <c r="F53" i="1"/>
  <c r="F61" i="1"/>
  <c r="F69" i="1"/>
  <c r="F78" i="1"/>
  <c r="F82" i="1"/>
  <c r="F88" i="1"/>
  <c r="F96" i="1"/>
  <c r="F106" i="1"/>
  <c r="F112" i="1"/>
  <c r="F118" i="1"/>
  <c r="F126" i="1"/>
  <c r="F134" i="1"/>
  <c r="F144" i="1"/>
  <c r="F10" i="1"/>
  <c r="F161" i="1"/>
  <c r="F170" i="1"/>
  <c r="F180" i="1"/>
  <c r="F185" i="1"/>
  <c r="F20" i="1"/>
  <c r="F24" i="1"/>
  <c r="F30" i="1"/>
  <c r="F33" i="1"/>
  <c r="F37" i="1"/>
  <c r="F44" i="1"/>
  <c r="F54" i="1"/>
  <c r="F62" i="1"/>
  <c r="F70" i="1"/>
  <c r="F83" i="1"/>
  <c r="F89" i="1"/>
  <c r="F97" i="1"/>
  <c r="F107" i="1"/>
  <c r="F113" i="1"/>
  <c r="F119" i="1"/>
  <c r="F135" i="1"/>
  <c r="F145" i="1"/>
  <c r="F154" i="1"/>
  <c r="F162" i="1"/>
  <c r="F171" i="1"/>
  <c r="F181" i="1"/>
  <c r="F21" i="1"/>
  <c r="F25" i="1"/>
  <c r="F31" i="1"/>
  <c r="F38" i="1"/>
  <c r="F45" i="1"/>
  <c r="F55" i="1"/>
  <c r="F63" i="1"/>
  <c r="F128" i="1"/>
  <c r="F136" i="1"/>
  <c r="F146" i="1"/>
  <c r="F155" i="1"/>
  <c r="F163" i="1"/>
  <c r="F172" i="1"/>
  <c r="F186" i="1"/>
  <c r="F22" i="1"/>
  <c r="F26" i="1"/>
  <c r="F129" i="1"/>
  <c r="F147" i="1"/>
  <c r="F156" i="1"/>
  <c r="F164" i="1"/>
  <c r="F173" i="1"/>
  <c r="F23" i="1"/>
  <c r="F27" i="1"/>
  <c r="F148" i="1"/>
  <c r="F157" i="1"/>
  <c r="F165" i="1"/>
  <c r="F174" i="1"/>
  <c r="F124" i="1"/>
  <c r="F127" i="1"/>
  <c r="I124" i="1"/>
  <c r="I127" i="1"/>
  <c r="I131" i="1"/>
  <c r="I132" i="1"/>
  <c r="I9" i="1"/>
  <c r="I4" i="1"/>
  <c r="I10" i="1"/>
  <c r="I130" i="1"/>
  <c r="I98" i="1"/>
  <c r="I12" i="1"/>
  <c r="I46" i="1"/>
  <c r="I64" i="1"/>
  <c r="I71" i="1"/>
  <c r="I99" i="1"/>
  <c r="I137" i="1"/>
  <c r="I13" i="1"/>
  <c r="I47" i="1"/>
  <c r="I72" i="1"/>
  <c r="I90" i="1"/>
  <c r="I100" i="1"/>
  <c r="I120" i="1"/>
  <c r="I158" i="1"/>
  <c r="I14" i="1"/>
  <c r="I48" i="1"/>
  <c r="I56" i="1"/>
  <c r="I73" i="1"/>
  <c r="I91" i="1"/>
  <c r="I101" i="1"/>
  <c r="I121" i="1"/>
  <c r="I138" i="1"/>
  <c r="I175" i="1"/>
  <c r="I15" i="1"/>
  <c r="I39" i="1"/>
  <c r="I49" i="1"/>
  <c r="I57" i="1"/>
  <c r="I65" i="1"/>
  <c r="I74" i="1"/>
  <c r="I84" i="1"/>
  <c r="I92" i="1"/>
  <c r="I102" i="1"/>
  <c r="I108" i="1"/>
  <c r="I114" i="1"/>
  <c r="I122" i="1"/>
  <c r="I140" i="1"/>
  <c r="I6" i="1"/>
  <c r="I182" i="1"/>
  <c r="I166" i="1"/>
  <c r="I16" i="1"/>
  <c r="I40" i="1"/>
  <c r="I50" i="1"/>
  <c r="I58" i="1"/>
  <c r="I66" i="1"/>
  <c r="I75" i="1"/>
  <c r="I79" i="1"/>
  <c r="I85" i="1"/>
  <c r="I2" i="1"/>
  <c r="I93" i="1"/>
  <c r="I103" i="1"/>
  <c r="I109" i="1"/>
  <c r="I115" i="1"/>
  <c r="I123" i="1"/>
  <c r="I141" i="1"/>
  <c r="I7" i="1"/>
  <c r="I183" i="1"/>
  <c r="I167" i="1"/>
  <c r="I17" i="1"/>
  <c r="I34" i="1"/>
  <c r="I41" i="1"/>
  <c r="I51" i="1"/>
  <c r="I59" i="1"/>
  <c r="I67" i="1"/>
  <c r="I76" i="1"/>
  <c r="I80" i="1"/>
  <c r="I86" i="1"/>
  <c r="I94" i="1"/>
  <c r="I104" i="1"/>
  <c r="I110" i="1"/>
  <c r="I116" i="1"/>
  <c r="I142" i="1"/>
  <c r="I8" i="1"/>
  <c r="I159" i="1"/>
  <c r="I168" i="1"/>
  <c r="I18" i="1"/>
  <c r="I28" i="1"/>
  <c r="I32" i="1"/>
  <c r="I35" i="1"/>
  <c r="I42" i="1"/>
  <c r="I52" i="1"/>
  <c r="I60" i="1"/>
  <c r="I68" i="1"/>
  <c r="I77" i="1"/>
  <c r="I81" i="1"/>
  <c r="I87" i="1"/>
  <c r="I3" i="1"/>
  <c r="I95" i="1"/>
  <c r="I105" i="1"/>
  <c r="I111" i="1"/>
  <c r="I117" i="1"/>
  <c r="I125" i="1"/>
  <c r="I143" i="1"/>
  <c r="I160" i="1"/>
  <c r="I184" i="1"/>
  <c r="I169" i="1"/>
  <c r="I177" i="1"/>
  <c r="I19" i="1"/>
  <c r="I29" i="1"/>
  <c r="I36" i="1"/>
  <c r="I43" i="1"/>
  <c r="I53" i="1"/>
  <c r="I61" i="1"/>
  <c r="I78" i="1"/>
  <c r="I69" i="1"/>
  <c r="I82" i="1"/>
  <c r="I5" i="1"/>
  <c r="I88" i="1"/>
  <c r="I96" i="1"/>
  <c r="I106" i="1"/>
  <c r="I112" i="1"/>
  <c r="I118" i="1"/>
  <c r="I126" i="1"/>
  <c r="I134" i="1"/>
  <c r="I144" i="1"/>
  <c r="I161" i="1"/>
  <c r="I170" i="1"/>
  <c r="I178" i="1"/>
  <c r="I179" i="1"/>
  <c r="I20" i="1"/>
  <c r="I24" i="1"/>
  <c r="I30" i="1"/>
  <c r="I33" i="1"/>
  <c r="I37" i="1"/>
  <c r="I44" i="1"/>
  <c r="I54" i="1"/>
  <c r="I62" i="1"/>
  <c r="I70" i="1"/>
  <c r="I83" i="1"/>
  <c r="I89" i="1"/>
  <c r="I97" i="1"/>
  <c r="I107" i="1"/>
  <c r="I113" i="1"/>
  <c r="I119" i="1"/>
  <c r="I133" i="1"/>
  <c r="I135" i="1"/>
  <c r="I145" i="1"/>
  <c r="I154" i="1"/>
  <c r="I162" i="1"/>
  <c r="I185" i="1"/>
  <c r="I171" i="1"/>
  <c r="I181" i="1"/>
  <c r="I180" i="1"/>
  <c r="I21" i="1"/>
  <c r="I25" i="1"/>
  <c r="I31" i="1"/>
  <c r="I38" i="1"/>
  <c r="I45" i="1"/>
  <c r="I55" i="1"/>
  <c r="I63" i="1"/>
  <c r="I128" i="1"/>
  <c r="I136" i="1"/>
  <c r="I146" i="1"/>
  <c r="I155" i="1"/>
  <c r="I163" i="1"/>
  <c r="I172" i="1"/>
  <c r="I22" i="1"/>
  <c r="I26" i="1"/>
  <c r="I129" i="1"/>
  <c r="I147" i="1"/>
  <c r="I156" i="1"/>
  <c r="I164" i="1"/>
  <c r="I186" i="1"/>
  <c r="I173" i="1"/>
  <c r="I23" i="1"/>
  <c r="I27" i="1"/>
  <c r="I148" i="1"/>
  <c r="I157" i="1"/>
  <c r="I165" i="1"/>
  <c r="I174" i="1"/>
  <c r="I11" i="1"/>
  <c r="B152" i="1" l="1"/>
  <c r="B151" i="1"/>
  <c r="C153" i="1"/>
  <c r="A153" i="1" s="1" a="1"/>
  <c r="A153" i="1" s="1"/>
  <c r="C152" i="1"/>
  <c r="A152" i="1" s="1" a="1"/>
  <c r="A152" i="1" s="1"/>
  <c r="C151" i="1"/>
  <c r="A151" i="1" s="1" a="1"/>
  <c r="A151" i="1" s="1"/>
  <c r="B150" i="1"/>
  <c r="B149" i="1"/>
  <c r="C149" i="1"/>
  <c r="A149" i="1" s="1" a="1"/>
  <c r="A149" i="1" s="1"/>
  <c r="B176" i="1"/>
  <c r="C176" i="1"/>
  <c r="A176" i="1" s="1" a="1"/>
  <c r="A176" i="1" s="1"/>
  <c r="B139" i="1"/>
  <c r="C139" i="1"/>
  <c r="A139" i="1" s="1" a="1"/>
  <c r="A139" i="1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B13" i="2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4" i="2"/>
  <c r="B5" i="2" s="1"/>
  <c r="B6" i="2" s="1"/>
  <c r="B7" i="2" s="1"/>
  <c r="B8" i="2" s="1"/>
  <c r="B9" i="2" s="1"/>
  <c r="B10" i="2" s="1"/>
  <c r="B11" i="2" s="1"/>
  <c r="B12" i="2" s="1"/>
  <c r="B3" i="2"/>
  <c r="K19" i="1" l="1"/>
  <c r="C19" i="1" s="1"/>
  <c r="A19" i="1" s="1" a="1"/>
  <c r="A19" i="1" s="1"/>
  <c r="K20" i="1"/>
  <c r="C20" i="1" s="1"/>
  <c r="A20" i="1" s="1" a="1"/>
  <c r="A20" i="1" s="1"/>
  <c r="K21" i="1"/>
  <c r="K22" i="1"/>
  <c r="C22" i="1" s="1"/>
  <c r="A22" i="1" s="1" a="1"/>
  <c r="A22" i="1" s="1"/>
  <c r="K23" i="1"/>
  <c r="K17" i="1"/>
  <c r="K12" i="1"/>
  <c r="K11" i="1"/>
  <c r="K13" i="1"/>
  <c r="K16" i="1"/>
  <c r="C16" i="1" s="1"/>
  <c r="A16" i="1" s="1" a="1"/>
  <c r="A16" i="1" s="1"/>
  <c r="K14" i="1"/>
  <c r="K15" i="1"/>
  <c r="K18" i="1"/>
  <c r="C18" i="1" s="1"/>
  <c r="A18" i="1" s="1" a="1"/>
  <c r="A18" i="1" s="1"/>
  <c r="B15" i="1" l="1"/>
  <c r="C15" i="1"/>
  <c r="A15" i="1" s="1" a="1"/>
  <c r="A15" i="1" s="1"/>
  <c r="C13" i="1"/>
  <c r="A13" i="1" s="1" a="1"/>
  <c r="A13" i="1" s="1"/>
  <c r="C11" i="1"/>
  <c r="A11" i="1" s="1" a="1"/>
  <c r="A11" i="1" s="1"/>
  <c r="B14" i="1"/>
  <c r="C14" i="1"/>
  <c r="A14" i="1" s="1" a="1"/>
  <c r="A14" i="1" s="1"/>
  <c r="C12" i="1"/>
  <c r="A12" i="1" s="1" a="1"/>
  <c r="A12" i="1" s="1"/>
  <c r="B17" i="1"/>
  <c r="C17" i="1"/>
  <c r="A17" i="1" s="1" a="1"/>
  <c r="A17" i="1" s="1"/>
  <c r="B23" i="1"/>
  <c r="C23" i="1"/>
  <c r="A23" i="1" s="1" a="1"/>
  <c r="A23" i="1" s="1"/>
  <c r="B21" i="1"/>
  <c r="C21" i="1"/>
  <c r="A21" i="1" s="1" a="1"/>
  <c r="A21" i="1" s="1"/>
  <c r="B13" i="1"/>
  <c r="B18" i="1"/>
  <c r="B12" i="1"/>
  <c r="B11" i="1"/>
  <c r="B22" i="1"/>
  <c r="B19" i="1"/>
  <c r="B20" i="1"/>
  <c r="B16" i="1"/>
  <c r="K25" i="1"/>
  <c r="C25" i="1" s="1"/>
  <c r="K26" i="1"/>
  <c r="C26" i="1" s="1"/>
  <c r="K27" i="1"/>
  <c r="C27" i="1" s="1"/>
  <c r="K24" i="1"/>
  <c r="C24" i="1" s="1"/>
  <c r="K28" i="1" l="1"/>
  <c r="K29" i="1"/>
  <c r="C29" i="1" s="1"/>
  <c r="K30" i="1"/>
  <c r="C30" i="1" s="1"/>
  <c r="K31" i="1"/>
  <c r="C31" i="1" s="1"/>
  <c r="B24" i="1"/>
  <c r="A24" i="1" s="1" a="1"/>
  <c r="A24" i="1" s="1"/>
  <c r="B27" i="1"/>
  <c r="A27" i="1" s="1" a="1"/>
  <c r="A27" i="1" s="1"/>
  <c r="B26" i="1"/>
  <c r="A26" i="1" s="1" a="1"/>
  <c r="A26" i="1" s="1"/>
  <c r="B25" i="1"/>
  <c r="A25" i="1" s="1" a="1"/>
  <c r="A25" i="1" s="1"/>
  <c r="B28" i="1" l="1"/>
  <c r="A28" i="1" s="1" a="1"/>
  <c r="A28" i="1" s="1"/>
  <c r="C28" i="1"/>
  <c r="B31" i="1"/>
  <c r="A31" i="1" s="1" a="1"/>
  <c r="A31" i="1" s="1"/>
  <c r="B30" i="1"/>
  <c r="A30" i="1" s="1" a="1"/>
  <c r="A30" i="1" s="1"/>
  <c r="B29" i="1"/>
  <c r="A29" i="1" s="1" a="1"/>
  <c r="A29" i="1" s="1"/>
  <c r="K32" i="1"/>
  <c r="K33" i="1"/>
  <c r="C33" i="1" s="1"/>
  <c r="B32" i="1" l="1"/>
  <c r="A32" i="1" s="1" a="1"/>
  <c r="A32" i="1" s="1"/>
  <c r="C32" i="1"/>
  <c r="B33" i="1"/>
  <c r="A33" i="1" s="1" a="1"/>
  <c r="A33" i="1" s="1"/>
  <c r="K34" i="1"/>
  <c r="K35" i="1"/>
  <c r="K36" i="1"/>
  <c r="C36" i="1" s="1"/>
  <c r="K37" i="1"/>
  <c r="C37" i="1" s="1"/>
  <c r="K38" i="1"/>
  <c r="C38" i="1" s="1"/>
  <c r="B35" i="1" l="1"/>
  <c r="A35" i="1" s="1" a="1"/>
  <c r="A35" i="1" s="1"/>
  <c r="C35" i="1"/>
  <c r="B34" i="1"/>
  <c r="A34" i="1" s="1" a="1"/>
  <c r="A34" i="1" s="1"/>
  <c r="C34" i="1"/>
  <c r="B37" i="1"/>
  <c r="A37" i="1" s="1" a="1"/>
  <c r="A37" i="1" s="1"/>
  <c r="B36" i="1"/>
  <c r="A36" i="1" s="1" a="1"/>
  <c r="A36" i="1" s="1"/>
  <c r="B38" i="1"/>
  <c r="A38" i="1" s="1" a="1"/>
  <c r="A38" i="1" s="1"/>
  <c r="C23" i="2"/>
  <c r="C24" i="2" s="1"/>
  <c r="K44" i="1"/>
  <c r="C44" i="1" s="1"/>
  <c r="A44" i="1" s="1" a="1"/>
  <c r="A44" i="1" s="1"/>
  <c r="K39" i="1"/>
  <c r="C39" i="1" s="1"/>
  <c r="K40" i="1"/>
  <c r="C40" i="1" s="1"/>
  <c r="K41" i="1"/>
  <c r="K42" i="1"/>
  <c r="K43" i="1"/>
  <c r="C43" i="1" s="1"/>
  <c r="A43" i="1" s="1" a="1"/>
  <c r="A43" i="1" s="1"/>
  <c r="K45" i="1"/>
  <c r="C45" i="1" s="1"/>
  <c r="A45" i="1" s="1" a="1"/>
  <c r="A45" i="1" s="1"/>
  <c r="B41" i="1" l="1"/>
  <c r="C41" i="1"/>
  <c r="A41" i="1" s="1" a="1"/>
  <c r="A41" i="1" s="1"/>
  <c r="B42" i="1"/>
  <c r="C42" i="1"/>
  <c r="A42" i="1" s="1" a="1"/>
  <c r="A42" i="1" s="1"/>
  <c r="B43" i="1"/>
  <c r="B40" i="1"/>
  <c r="A40" i="1" s="1" a="1"/>
  <c r="A40" i="1" s="1"/>
  <c r="B39" i="1"/>
  <c r="A39" i="1" s="1" a="1"/>
  <c r="A39" i="1" s="1"/>
  <c r="B45" i="1"/>
  <c r="B44" i="1"/>
  <c r="C25" i="2"/>
  <c r="C26" i="2" s="1"/>
  <c r="K56" i="1" s="1"/>
  <c r="C56" i="1" s="1"/>
  <c r="A56" i="1" s="1" a="1"/>
  <c r="A56" i="1" s="1"/>
  <c r="K46" i="1"/>
  <c r="C46" i="1" s="1"/>
  <c r="K47" i="1"/>
  <c r="C47" i="1" s="1"/>
  <c r="K48" i="1"/>
  <c r="C48" i="1" s="1"/>
  <c r="K49" i="1"/>
  <c r="C49" i="1" s="1"/>
  <c r="K50" i="1"/>
  <c r="C50" i="1" s="1"/>
  <c r="K51" i="1"/>
  <c r="K52" i="1"/>
  <c r="K53" i="1"/>
  <c r="C53" i="1" s="1"/>
  <c r="K54" i="1"/>
  <c r="C54" i="1" s="1"/>
  <c r="K55" i="1"/>
  <c r="C55" i="1" s="1"/>
  <c r="B52" i="1" l="1"/>
  <c r="A52" i="1" s="1" a="1"/>
  <c r="A52" i="1" s="1"/>
  <c r="C52" i="1"/>
  <c r="B51" i="1"/>
  <c r="C51" i="1"/>
  <c r="A51" i="1" s="1" a="1"/>
  <c r="A51" i="1" s="1"/>
  <c r="B56" i="1"/>
  <c r="B49" i="1"/>
  <c r="A49" i="1" s="1" a="1"/>
  <c r="A49" i="1" s="1"/>
  <c r="B53" i="1"/>
  <c r="A53" i="1" s="1" a="1"/>
  <c r="A53" i="1" s="1"/>
  <c r="B50" i="1"/>
  <c r="A50" i="1" s="1" a="1"/>
  <c r="A50" i="1" s="1"/>
  <c r="B47" i="1"/>
  <c r="A47" i="1" s="1" a="1"/>
  <c r="A47" i="1" s="1"/>
  <c r="B46" i="1"/>
  <c r="A46" i="1" s="1" a="1"/>
  <c r="A46" i="1" s="1"/>
  <c r="B48" i="1"/>
  <c r="A48" i="1" s="1" a="1"/>
  <c r="A48" i="1" s="1"/>
  <c r="C27" i="2"/>
  <c r="C28" i="2" s="1"/>
  <c r="K64" i="1" s="1"/>
  <c r="C64" i="1" s="1"/>
  <c r="A64" i="1" s="1" a="1"/>
  <c r="A64" i="1" s="1"/>
  <c r="K59" i="1"/>
  <c r="K60" i="1"/>
  <c r="K61" i="1"/>
  <c r="C61" i="1" s="1"/>
  <c r="K57" i="1"/>
  <c r="C57" i="1" s="1"/>
  <c r="K62" i="1"/>
  <c r="C62" i="1" s="1"/>
  <c r="K63" i="1"/>
  <c r="C63" i="1" s="1"/>
  <c r="K65" i="1"/>
  <c r="C65" i="1" s="1"/>
  <c r="A65" i="1" s="1" a="1"/>
  <c r="A65" i="1" s="1"/>
  <c r="K58" i="1"/>
  <c r="C58" i="1" s="1"/>
  <c r="B55" i="1"/>
  <c r="A55" i="1" s="1" a="1"/>
  <c r="A55" i="1" s="1"/>
  <c r="B54" i="1"/>
  <c r="A54" i="1" s="1" a="1"/>
  <c r="A54" i="1" s="1"/>
  <c r="B60" i="1" l="1"/>
  <c r="A60" i="1" s="1" a="1"/>
  <c r="A60" i="1" s="1"/>
  <c r="C60" i="1"/>
  <c r="B59" i="1"/>
  <c r="A59" i="1" s="1" a="1"/>
  <c r="A59" i="1" s="1"/>
  <c r="C59" i="1"/>
  <c r="B64" i="1"/>
  <c r="B63" i="1"/>
  <c r="A63" i="1" s="1" a="1"/>
  <c r="A63" i="1" s="1"/>
  <c r="B62" i="1"/>
  <c r="A62" i="1" s="1" a="1"/>
  <c r="A62" i="1" s="1"/>
  <c r="B57" i="1"/>
  <c r="A57" i="1" s="1" a="1"/>
  <c r="A57" i="1" s="1"/>
  <c r="C29" i="2"/>
  <c r="C30" i="2" s="1"/>
  <c r="K78" i="1" s="1"/>
  <c r="C78" i="1" s="1"/>
  <c r="K67" i="1"/>
  <c r="C67" i="1" s="1"/>
  <c r="K68" i="1"/>
  <c r="B65" i="1"/>
  <c r="B61" i="1"/>
  <c r="A61" i="1" s="1" a="1"/>
  <c r="A61" i="1" s="1"/>
  <c r="B58" i="1"/>
  <c r="A58" i="1" s="1" a="1"/>
  <c r="A58" i="1" s="1"/>
  <c r="B68" i="1" l="1"/>
  <c r="A68" i="1" s="1" a="1"/>
  <c r="A68" i="1" s="1"/>
  <c r="C68" i="1"/>
  <c r="B67" i="1"/>
  <c r="A67" i="1" s="1" a="1"/>
  <c r="A67" i="1" s="1"/>
  <c r="B78" i="1"/>
  <c r="A78" i="1" s="1" a="1"/>
  <c r="A78" i="1" s="1"/>
  <c r="C31" i="2"/>
  <c r="C32" i="2" s="1"/>
  <c r="K71" i="1"/>
  <c r="C71" i="1" s="1"/>
  <c r="A71" i="1" s="1" a="1"/>
  <c r="A71" i="1" s="1"/>
  <c r="K72" i="1"/>
  <c r="C72" i="1" s="1"/>
  <c r="A72" i="1" s="1" a="1"/>
  <c r="A72" i="1" s="1"/>
  <c r="K73" i="1"/>
  <c r="C73" i="1" s="1"/>
  <c r="K74" i="1"/>
  <c r="C74" i="1" s="1"/>
  <c r="K75" i="1"/>
  <c r="C75" i="1" s="1"/>
  <c r="K76" i="1"/>
  <c r="C76" i="1" s="1"/>
  <c r="K77" i="1"/>
  <c r="K69" i="1"/>
  <c r="C69" i="1" s="1"/>
  <c r="K66" i="1"/>
  <c r="C66" i="1" s="1"/>
  <c r="A66" i="1" s="1" a="1"/>
  <c r="A66" i="1" s="1"/>
  <c r="K70" i="1"/>
  <c r="C70" i="1" s="1"/>
  <c r="B77" i="1" l="1"/>
  <c r="A77" i="1" s="1" a="1"/>
  <c r="A77" i="1" s="1"/>
  <c r="C77" i="1"/>
  <c r="B76" i="1"/>
  <c r="A76" i="1" s="1" a="1"/>
  <c r="A76" i="1" s="1"/>
  <c r="B66" i="1"/>
  <c r="B69" i="1"/>
  <c r="A69" i="1" s="1" a="1"/>
  <c r="A69" i="1" s="1"/>
  <c r="B74" i="1"/>
  <c r="A74" i="1" s="1" a="1"/>
  <c r="A74" i="1" s="1"/>
  <c r="B75" i="1"/>
  <c r="A75" i="1" s="1" a="1"/>
  <c r="A75" i="1" s="1"/>
  <c r="B73" i="1"/>
  <c r="A73" i="1" s="1" a="1"/>
  <c r="A73" i="1" s="1"/>
  <c r="B72" i="1"/>
  <c r="B71" i="1"/>
  <c r="C33" i="2"/>
  <c r="C34" i="2" s="1"/>
  <c r="K81" i="1"/>
  <c r="C81" i="1" s="1"/>
  <c r="K82" i="1"/>
  <c r="C82" i="1" s="1"/>
  <c r="K83" i="1"/>
  <c r="C83" i="1" s="1"/>
  <c r="K79" i="1"/>
  <c r="C79" i="1" s="1"/>
  <c r="K80" i="1"/>
  <c r="C80" i="1" s="1"/>
  <c r="B70" i="1"/>
  <c r="A70" i="1" s="1" a="1"/>
  <c r="A70" i="1" s="1"/>
  <c r="B80" i="1" l="1"/>
  <c r="A80" i="1" s="1" a="1"/>
  <c r="A80" i="1" s="1"/>
  <c r="B79" i="1"/>
  <c r="A79" i="1" s="1" a="1"/>
  <c r="A79" i="1" s="1"/>
  <c r="B81" i="1"/>
  <c r="A81" i="1" s="1" a="1"/>
  <c r="A81" i="1" s="1"/>
  <c r="C35" i="2"/>
  <c r="C36" i="2" s="1"/>
  <c r="K84" i="1"/>
  <c r="C84" i="1" s="1"/>
  <c r="K85" i="1"/>
  <c r="C85" i="1" s="1"/>
  <c r="K86" i="1"/>
  <c r="C86" i="1" s="1"/>
  <c r="K87" i="1"/>
  <c r="C87" i="1" s="1"/>
  <c r="K88" i="1"/>
  <c r="C88" i="1" s="1"/>
  <c r="K89" i="1"/>
  <c r="C89" i="1" s="1"/>
  <c r="B83" i="1"/>
  <c r="A83" i="1" s="1" a="1"/>
  <c r="A83" i="1" s="1"/>
  <c r="B82" i="1"/>
  <c r="A82" i="1" s="1" a="1"/>
  <c r="A82" i="1" s="1"/>
  <c r="B86" i="1" l="1"/>
  <c r="A86" i="1" s="1" a="1"/>
  <c r="A86" i="1" s="1"/>
  <c r="B88" i="1"/>
  <c r="A88" i="1" s="1" a="1"/>
  <c r="A88" i="1" s="1"/>
  <c r="B87" i="1"/>
  <c r="A87" i="1" s="1" a="1"/>
  <c r="A87" i="1" s="1"/>
  <c r="B89" i="1"/>
  <c r="A89" i="1" s="1" a="1"/>
  <c r="A89" i="1" s="1"/>
  <c r="B85" i="1"/>
  <c r="A85" i="1" s="1" a="1"/>
  <c r="A85" i="1" s="1"/>
  <c r="B84" i="1"/>
  <c r="A84" i="1" s="1" a="1"/>
  <c r="A84" i="1" s="1"/>
  <c r="C37" i="2"/>
  <c r="K95" i="1"/>
  <c r="C95" i="1" s="1"/>
  <c r="K96" i="1"/>
  <c r="C96" i="1" s="1"/>
  <c r="K97" i="1"/>
  <c r="C97" i="1" s="1"/>
  <c r="K93" i="1"/>
  <c r="C93" i="1" s="1"/>
  <c r="K90" i="1"/>
  <c r="C90" i="1" s="1"/>
  <c r="A90" i="1" s="1" a="1"/>
  <c r="A90" i="1" s="1"/>
  <c r="K91" i="1"/>
  <c r="C91" i="1" s="1"/>
  <c r="K92" i="1"/>
  <c r="C92" i="1" s="1"/>
  <c r="K94" i="1"/>
  <c r="C94" i="1" s="1"/>
  <c r="B94" i="1" l="1"/>
  <c r="A94" i="1" s="1" a="1"/>
  <c r="A94" i="1" s="1"/>
  <c r="B91" i="1"/>
  <c r="A91" i="1" s="1" a="1"/>
  <c r="A91" i="1" s="1"/>
  <c r="B90" i="1"/>
  <c r="B92" i="1"/>
  <c r="A92" i="1" s="1" a="1"/>
  <c r="A92" i="1" s="1"/>
  <c r="B97" i="1"/>
  <c r="A97" i="1" s="1" a="1"/>
  <c r="A97" i="1" s="1"/>
  <c r="B93" i="1"/>
  <c r="A93" i="1" s="1" a="1"/>
  <c r="A93" i="1" s="1"/>
  <c r="B95" i="1"/>
  <c r="A95" i="1" s="1" a="1"/>
  <c r="A95" i="1" s="1"/>
  <c r="B96" i="1"/>
  <c r="A96" i="1" s="1" a="1"/>
  <c r="A96" i="1" s="1"/>
  <c r="C38" i="2"/>
  <c r="K99" i="1"/>
  <c r="C99" i="1" s="1"/>
  <c r="A99" i="1" s="1" a="1"/>
  <c r="A99" i="1" s="1"/>
  <c r="K98" i="1"/>
  <c r="C98" i="1" s="1"/>
  <c r="B98" i="1" l="1"/>
  <c r="A98" i="1" s="1" a="1"/>
  <c r="A98" i="1" s="1"/>
  <c r="B99" i="1"/>
  <c r="C39" i="2"/>
  <c r="C40" i="2" s="1"/>
  <c r="K100" i="1"/>
  <c r="C100" i="1" s="1"/>
  <c r="K101" i="1"/>
  <c r="K102" i="1"/>
  <c r="C102" i="1" s="1"/>
  <c r="K103" i="1"/>
  <c r="C103" i="1" s="1"/>
  <c r="K104" i="1"/>
  <c r="C104" i="1" s="1"/>
  <c r="K107" i="1"/>
  <c r="C107" i="1" s="1"/>
  <c r="K105" i="1"/>
  <c r="C105" i="1" s="1"/>
  <c r="K106" i="1"/>
  <c r="C106" i="1" s="1"/>
  <c r="B101" i="1" l="1"/>
  <c r="A101" i="1" s="1" a="1"/>
  <c r="A101" i="1" s="1"/>
  <c r="C101" i="1"/>
  <c r="B107" i="1"/>
  <c r="A107" i="1" s="1" a="1"/>
  <c r="A107" i="1" s="1"/>
  <c r="B103" i="1"/>
  <c r="A103" i="1" s="1" a="1"/>
  <c r="A103" i="1" s="1"/>
  <c r="B105" i="1"/>
  <c r="A105" i="1" s="1" a="1"/>
  <c r="A105" i="1" s="1"/>
  <c r="B102" i="1"/>
  <c r="A102" i="1" s="1" a="1"/>
  <c r="A102" i="1" s="1"/>
  <c r="B104" i="1"/>
  <c r="A104" i="1" s="1" a="1"/>
  <c r="A104" i="1" s="1"/>
  <c r="B106" i="1"/>
  <c r="A106" i="1" s="1" a="1"/>
  <c r="A106" i="1" s="1"/>
  <c r="B100" i="1"/>
  <c r="A100" i="1" s="1" a="1"/>
  <c r="A100" i="1" s="1"/>
  <c r="C41" i="2"/>
  <c r="C42" i="2" s="1"/>
  <c r="K109" i="1"/>
  <c r="C109" i="1" s="1"/>
  <c r="K110" i="1"/>
  <c r="C110" i="1" s="1"/>
  <c r="K111" i="1"/>
  <c r="C111" i="1" s="1"/>
  <c r="K112" i="1"/>
  <c r="C112" i="1" s="1"/>
  <c r="K113" i="1"/>
  <c r="C113" i="1" s="1"/>
  <c r="K108" i="1"/>
  <c r="C108" i="1" s="1"/>
  <c r="B110" i="1" l="1"/>
  <c r="A110" i="1" s="1" a="1"/>
  <c r="A110" i="1" s="1"/>
  <c r="B109" i="1"/>
  <c r="A109" i="1" s="1" a="1"/>
  <c r="A109" i="1" s="1"/>
  <c r="B108" i="1"/>
  <c r="A108" i="1" s="1" a="1"/>
  <c r="A108" i="1" s="1"/>
  <c r="B113" i="1"/>
  <c r="A113" i="1" s="1" a="1"/>
  <c r="A113" i="1" s="1"/>
  <c r="B112" i="1"/>
  <c r="A112" i="1" s="1" a="1"/>
  <c r="A112" i="1" s="1"/>
  <c r="B111" i="1"/>
  <c r="A111" i="1" s="1" a="1"/>
  <c r="A111" i="1" s="1"/>
  <c r="C43" i="2"/>
  <c r="C44" i="2" s="1"/>
  <c r="K119" i="1"/>
  <c r="K114" i="1"/>
  <c r="C114" i="1" s="1"/>
  <c r="K115" i="1"/>
  <c r="C115" i="1" s="1"/>
  <c r="K116" i="1"/>
  <c r="C116" i="1" s="1"/>
  <c r="K117" i="1"/>
  <c r="K118" i="1"/>
  <c r="B117" i="1" l="1"/>
  <c r="A117" i="1" s="1" a="1"/>
  <c r="A117" i="1" s="1"/>
  <c r="C117" i="1"/>
  <c r="B119" i="1"/>
  <c r="A119" i="1" s="1" a="1"/>
  <c r="A119" i="1" s="1"/>
  <c r="C119" i="1"/>
  <c r="B118" i="1"/>
  <c r="A118" i="1" s="1" a="1"/>
  <c r="A118" i="1" s="1"/>
  <c r="C118" i="1"/>
  <c r="B114" i="1"/>
  <c r="A114" i="1" s="1" a="1"/>
  <c r="A114" i="1" s="1"/>
  <c r="B116" i="1"/>
  <c r="A116" i="1" s="1" a="1"/>
  <c r="A116" i="1" s="1"/>
  <c r="B115" i="1"/>
  <c r="A115" i="1" s="1" a="1"/>
  <c r="A115" i="1" s="1"/>
  <c r="K124" i="1"/>
  <c r="C124" i="1" s="1"/>
  <c r="A124" i="1" s="1" a="1"/>
  <c r="A124" i="1" s="1"/>
  <c r="K127" i="1"/>
  <c r="C127" i="1" s="1"/>
  <c r="A127" i="1" s="1" a="1"/>
  <c r="A127" i="1" s="1"/>
  <c r="C45" i="2"/>
  <c r="C46" i="2" s="1"/>
  <c r="K121" i="1"/>
  <c r="C121" i="1" s="1"/>
  <c r="K122" i="1"/>
  <c r="C122" i="1" s="1"/>
  <c r="K123" i="1"/>
  <c r="C123" i="1" s="1"/>
  <c r="K125" i="1"/>
  <c r="C125" i="1" s="1"/>
  <c r="K126" i="1"/>
  <c r="C126" i="1" s="1"/>
  <c r="K128" i="1"/>
  <c r="C128" i="1" s="1"/>
  <c r="K129" i="1"/>
  <c r="C129" i="1" s="1"/>
  <c r="K120" i="1"/>
  <c r="B120" i="1" l="1"/>
  <c r="A120" i="1" s="1" a="1"/>
  <c r="A120" i="1" s="1"/>
  <c r="C120" i="1"/>
  <c r="B124" i="1"/>
  <c r="B127" i="1"/>
  <c r="B126" i="1"/>
  <c r="A126" i="1" s="1" a="1"/>
  <c r="A126" i="1" s="1"/>
  <c r="B122" i="1"/>
  <c r="A122" i="1" s="1" a="1"/>
  <c r="A122" i="1" s="1"/>
  <c r="B125" i="1"/>
  <c r="A125" i="1" s="1" a="1"/>
  <c r="A125" i="1" s="1"/>
  <c r="B123" i="1"/>
  <c r="A123" i="1" s="1" a="1"/>
  <c r="A123" i="1" s="1"/>
  <c r="B121" i="1"/>
  <c r="A121" i="1" s="1" a="1"/>
  <c r="A121" i="1" s="1"/>
  <c r="C47" i="2"/>
  <c r="C48" i="2" s="1"/>
  <c r="K131" i="1"/>
  <c r="C131" i="1" s="1"/>
  <c r="A131" i="1" s="1" a="1"/>
  <c r="A131" i="1" s="1"/>
  <c r="K130" i="1"/>
  <c r="C130" i="1" s="1"/>
  <c r="K136" i="1"/>
  <c r="C136" i="1" s="1"/>
  <c r="K132" i="1"/>
  <c r="C132" i="1" s="1"/>
  <c r="K134" i="1"/>
  <c r="C134" i="1" s="1"/>
  <c r="K133" i="1"/>
  <c r="C133" i="1" s="1"/>
  <c r="K135" i="1"/>
  <c r="C135" i="1" s="1"/>
  <c r="B129" i="1"/>
  <c r="A129" i="1" s="1" a="1"/>
  <c r="A129" i="1" s="1"/>
  <c r="B128" i="1"/>
  <c r="A128" i="1" s="1" a="1"/>
  <c r="A128" i="1" s="1"/>
  <c r="B132" i="1" l="1"/>
  <c r="A132" i="1" s="1" a="1"/>
  <c r="A132" i="1" s="1"/>
  <c r="B131" i="1"/>
  <c r="C49" i="2"/>
  <c r="C50" i="2" s="1"/>
  <c r="K138" i="1"/>
  <c r="C138" i="1" s="1"/>
  <c r="K140" i="1"/>
  <c r="C140" i="1" s="1"/>
  <c r="K148" i="1"/>
  <c r="C148" i="1" s="1"/>
  <c r="K141" i="1"/>
  <c r="C141" i="1" s="1"/>
  <c r="K142" i="1"/>
  <c r="C142" i="1" s="1"/>
  <c r="K143" i="1"/>
  <c r="C143" i="1" s="1"/>
  <c r="K144" i="1"/>
  <c r="C144" i="1" s="1"/>
  <c r="K145" i="1"/>
  <c r="C145" i="1" s="1"/>
  <c r="K146" i="1"/>
  <c r="C146" i="1" s="1"/>
  <c r="K137" i="1"/>
  <c r="C137" i="1" s="1"/>
  <c r="K147" i="1"/>
  <c r="C147" i="1" s="1"/>
  <c r="B135" i="1"/>
  <c r="A135" i="1" s="1" a="1"/>
  <c r="A135" i="1" s="1"/>
  <c r="B134" i="1"/>
  <c r="A134" i="1" s="1" a="1"/>
  <c r="A134" i="1" s="1"/>
  <c r="B133" i="1"/>
  <c r="A133" i="1" s="1" a="1"/>
  <c r="A133" i="1" s="1"/>
  <c r="B136" i="1"/>
  <c r="A136" i="1" s="1" a="1"/>
  <c r="A136" i="1" s="1"/>
  <c r="B130" i="1"/>
  <c r="A130" i="1" s="1" a="1"/>
  <c r="A130" i="1" s="1"/>
  <c r="B142" i="1" l="1"/>
  <c r="A142" i="1" s="1" a="1"/>
  <c r="A142" i="1" s="1"/>
  <c r="B146" i="1"/>
  <c r="A146" i="1" s="1" a="1"/>
  <c r="A146" i="1" s="1"/>
  <c r="B141" i="1"/>
  <c r="A141" i="1" s="1" a="1"/>
  <c r="A141" i="1" s="1"/>
  <c r="B148" i="1"/>
  <c r="A148" i="1" s="1" a="1"/>
  <c r="A148" i="1" s="1"/>
  <c r="B144" i="1"/>
  <c r="A144" i="1" s="1" a="1"/>
  <c r="A144" i="1" s="1"/>
  <c r="B140" i="1"/>
  <c r="A140" i="1" s="1" a="1"/>
  <c r="A140" i="1" s="1"/>
  <c r="B145" i="1"/>
  <c r="A145" i="1" s="1" a="1"/>
  <c r="A145" i="1" s="1"/>
  <c r="B138" i="1"/>
  <c r="A138" i="1" s="1" a="1"/>
  <c r="A138" i="1" s="1"/>
  <c r="B143" i="1"/>
  <c r="A143" i="1" s="1" a="1"/>
  <c r="A143" i="1" s="1"/>
  <c r="C51" i="2"/>
  <c r="C52" i="2" s="1"/>
  <c r="K7" i="1"/>
  <c r="C7" i="1" s="1"/>
  <c r="K8" i="1"/>
  <c r="C8" i="1" s="1"/>
  <c r="K154" i="1"/>
  <c r="C154" i="1" s="1"/>
  <c r="K9" i="1"/>
  <c r="C9" i="1" s="1"/>
  <c r="K155" i="1"/>
  <c r="C155" i="1" s="1"/>
  <c r="K156" i="1"/>
  <c r="C156" i="1" s="1"/>
  <c r="K10" i="1"/>
  <c r="C10" i="1" s="1"/>
  <c r="K157" i="1"/>
  <c r="C157" i="1" s="1"/>
  <c r="K6" i="1"/>
  <c r="C6" i="1" s="1"/>
  <c r="B147" i="1"/>
  <c r="A147" i="1" s="1" a="1"/>
  <c r="A147" i="1" s="1"/>
  <c r="B137" i="1"/>
  <c r="A137" i="1" s="1" a="1"/>
  <c r="A137" i="1" s="1"/>
  <c r="B8" i="1" l="1"/>
  <c r="A8" i="1" s="1" a="1"/>
  <c r="A8" i="1" s="1"/>
  <c r="B155" i="1"/>
  <c r="A155" i="1" s="1" a="1"/>
  <c r="A155" i="1" s="1"/>
  <c r="B154" i="1"/>
  <c r="A154" i="1" s="1" a="1"/>
  <c r="A154" i="1" s="1"/>
  <c r="B7" i="1"/>
  <c r="A7" i="1" s="1" a="1"/>
  <c r="A7" i="1" s="1"/>
  <c r="C53" i="2"/>
  <c r="C54" i="2" s="1"/>
  <c r="K164" i="1"/>
  <c r="C164" i="1" s="1"/>
  <c r="K165" i="1"/>
  <c r="C165" i="1" s="1"/>
  <c r="K158" i="1"/>
  <c r="C158" i="1" s="1"/>
  <c r="A158" i="1" s="1" a="1"/>
  <c r="A158" i="1" s="1"/>
  <c r="K159" i="1"/>
  <c r="C159" i="1" s="1"/>
  <c r="K160" i="1"/>
  <c r="C160" i="1" s="1"/>
  <c r="K161" i="1"/>
  <c r="C161" i="1" s="1"/>
  <c r="K162" i="1"/>
  <c r="C162" i="1" s="1"/>
  <c r="K163" i="1"/>
  <c r="C163" i="1" s="1"/>
  <c r="B157" i="1"/>
  <c r="A157" i="1" s="1" a="1"/>
  <c r="A157" i="1" s="1"/>
  <c r="B9" i="1"/>
  <c r="A9" i="1" s="1" a="1"/>
  <c r="A9" i="1" s="1"/>
  <c r="B6" i="1"/>
  <c r="A6" i="1" s="1" a="1"/>
  <c r="A6" i="1" s="1"/>
  <c r="B10" i="1"/>
  <c r="A10" i="1" s="1" a="1"/>
  <c r="A10" i="1" s="1"/>
  <c r="B156" i="1"/>
  <c r="A156" i="1" s="1" a="1"/>
  <c r="A156" i="1" s="1"/>
  <c r="B159" i="1" l="1"/>
  <c r="A159" i="1" s="1" a="1"/>
  <c r="A159" i="1" s="1"/>
  <c r="B160" i="1"/>
  <c r="A160" i="1" s="1" a="1"/>
  <c r="A160" i="1" s="1"/>
  <c r="B158" i="1"/>
  <c r="B165" i="1"/>
  <c r="A165" i="1" s="1" a="1"/>
  <c r="A165" i="1" s="1"/>
  <c r="C55" i="2"/>
  <c r="C56" i="2" s="1"/>
  <c r="K170" i="1"/>
  <c r="C170" i="1" s="1"/>
  <c r="K171" i="1"/>
  <c r="C171" i="1" s="1"/>
  <c r="K172" i="1"/>
  <c r="C172" i="1" s="1"/>
  <c r="K173" i="1"/>
  <c r="C173" i="1" s="1"/>
  <c r="K168" i="1"/>
  <c r="C168" i="1" s="1"/>
  <c r="K174" i="1"/>
  <c r="C174" i="1" s="1"/>
  <c r="K166" i="1"/>
  <c r="C166" i="1" s="1"/>
  <c r="K167" i="1"/>
  <c r="C167" i="1" s="1"/>
  <c r="K169" i="1"/>
  <c r="C169" i="1" s="1"/>
  <c r="B164" i="1"/>
  <c r="A164" i="1" s="1" a="1"/>
  <c r="A164" i="1" s="1"/>
  <c r="B163" i="1"/>
  <c r="A163" i="1" s="1" a="1"/>
  <c r="A163" i="1" s="1"/>
  <c r="B162" i="1"/>
  <c r="A162" i="1" s="1" a="1"/>
  <c r="A162" i="1" s="1"/>
  <c r="B161" i="1"/>
  <c r="A161" i="1" s="1" a="1"/>
  <c r="A161" i="1" s="1"/>
  <c r="B168" i="1" l="1"/>
  <c r="A168" i="1" s="1" a="1"/>
  <c r="A168" i="1" s="1"/>
  <c r="B172" i="1"/>
  <c r="A172" i="1" s="1" a="1"/>
  <c r="A172" i="1" s="1"/>
  <c r="B171" i="1"/>
  <c r="A171" i="1" s="1" a="1"/>
  <c r="A171" i="1" s="1"/>
  <c r="B170" i="1"/>
  <c r="A170" i="1" s="1" a="1"/>
  <c r="A170" i="1" s="1"/>
  <c r="C57" i="2"/>
  <c r="C58" i="2" s="1"/>
  <c r="K178" i="1"/>
  <c r="C178" i="1" s="1"/>
  <c r="K181" i="1"/>
  <c r="C181" i="1" s="1"/>
  <c r="K175" i="1"/>
  <c r="C175" i="1" s="1"/>
  <c r="A175" i="1" s="1" a="1"/>
  <c r="A175" i="1" s="1"/>
  <c r="K177" i="1"/>
  <c r="C177" i="1" s="1"/>
  <c r="K179" i="1"/>
  <c r="C179" i="1" s="1"/>
  <c r="K180" i="1"/>
  <c r="C180" i="1" s="1"/>
  <c r="B173" i="1"/>
  <c r="A173" i="1" s="1" a="1"/>
  <c r="A173" i="1" s="1"/>
  <c r="B169" i="1"/>
  <c r="A169" i="1" s="1" a="1"/>
  <c r="A169" i="1" s="1"/>
  <c r="B167" i="1"/>
  <c r="A167" i="1" s="1" a="1"/>
  <c r="A167" i="1" s="1"/>
  <c r="B166" i="1"/>
  <c r="A166" i="1" s="1" a="1"/>
  <c r="A166" i="1" s="1"/>
  <c r="B174" i="1"/>
  <c r="A174" i="1" s="1" a="1"/>
  <c r="A174" i="1" s="1"/>
  <c r="B178" i="1" l="1"/>
  <c r="A178" i="1" s="1" a="1"/>
  <c r="A178" i="1" s="1"/>
  <c r="B175" i="1"/>
  <c r="B181" i="1"/>
  <c r="A181" i="1" s="1" a="1"/>
  <c r="A181" i="1" s="1"/>
  <c r="C59" i="2"/>
  <c r="C60" i="2" s="1"/>
  <c r="C61" i="2" s="1"/>
  <c r="C62" i="2" s="1"/>
  <c r="C63" i="2" s="1"/>
  <c r="C64" i="2" s="1"/>
  <c r="C65" i="2" s="1"/>
  <c r="C66" i="2" s="1"/>
  <c r="K182" i="1"/>
  <c r="C182" i="1" s="1"/>
  <c r="A182" i="1" s="1" a="1"/>
  <c r="A182" i="1" s="1"/>
  <c r="K183" i="1"/>
  <c r="C183" i="1" s="1"/>
  <c r="K184" i="1"/>
  <c r="C184" i="1" s="1"/>
  <c r="K185" i="1"/>
  <c r="C185" i="1" s="1"/>
  <c r="K186" i="1"/>
  <c r="C186" i="1" s="1"/>
  <c r="B180" i="1"/>
  <c r="A180" i="1" s="1" a="1"/>
  <c r="A180" i="1" s="1"/>
  <c r="B179" i="1"/>
  <c r="A179" i="1" s="1" a="1"/>
  <c r="A179" i="1" s="1"/>
  <c r="B177" i="1"/>
  <c r="A177" i="1" s="1" a="1"/>
  <c r="A177" i="1" s="1"/>
  <c r="B185" i="1" l="1"/>
  <c r="A185" i="1" s="1" a="1"/>
  <c r="A185" i="1" s="1"/>
  <c r="B184" i="1"/>
  <c r="A184" i="1" s="1" a="1"/>
  <c r="A184" i="1" s="1"/>
  <c r="B186" i="1"/>
  <c r="A186" i="1" s="1" a="1"/>
  <c r="A186" i="1" s="1"/>
  <c r="B183" i="1"/>
  <c r="A183" i="1" s="1" a="1"/>
  <c r="A183" i="1" s="1"/>
  <c r="B182" i="1"/>
  <c r="C67" i="2"/>
  <c r="C68" i="2" s="1"/>
  <c r="K2" i="1"/>
  <c r="C2" i="1" s="1"/>
  <c r="K3" i="1"/>
  <c r="C3" i="1" s="1"/>
  <c r="B2" i="1" l="1"/>
  <c r="C69" i="2"/>
  <c r="C70" i="2" s="1"/>
  <c r="C71" i="2" s="1"/>
  <c r="C72" i="2" s="1"/>
  <c r="K4" i="1"/>
  <c r="C4" i="1" s="1"/>
  <c r="B3" i="1"/>
  <c r="B4" i="1" l="1"/>
  <c r="C73" i="2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K5" i="1"/>
  <c r="C5" i="1" s="1"/>
  <c r="B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<sst xmlns="http://schemas.openxmlformats.org/spreadsheetml/2006/main" count="912" uniqueCount="355">
  <si>
    <t>Action</t>
  </si>
  <si>
    <t>NodeName</t>
  </si>
  <si>
    <t>Adjust</t>
  </si>
  <si>
    <t>H</t>
  </si>
  <si>
    <t>V</t>
  </si>
  <si>
    <t>AdjustCode</t>
  </si>
  <si>
    <t>NewCode</t>
  </si>
  <si>
    <t>start</t>
  </si>
  <si>
    <t>Cost</t>
  </si>
  <si>
    <t>Value</t>
  </si>
  <si>
    <t>tier1</t>
  </si>
  <si>
    <t>Icon</t>
  </si>
  <si>
    <t>Pos</t>
  </si>
  <si>
    <t>New</t>
  </si>
  <si>
    <t>Parent1</t>
  </si>
  <si>
    <t>tier2</t>
  </si>
  <si>
    <t>tier3</t>
  </si>
  <si>
    <t>tier4</t>
  </si>
  <si>
    <t>tier5</t>
  </si>
  <si>
    <t>tier6</t>
  </si>
  <si>
    <t>tier7</t>
  </si>
  <si>
    <t>tier8</t>
  </si>
  <si>
    <t>tier9</t>
  </si>
  <si>
    <t>tier10</t>
  </si>
  <si>
    <t>tier11</t>
  </si>
  <si>
    <t>tier12</t>
  </si>
  <si>
    <t>tier13</t>
  </si>
  <si>
    <t>structures0</t>
  </si>
  <si>
    <t>basicRocketry</t>
  </si>
  <si>
    <t>structures1</t>
  </si>
  <si>
    <t>fabrication</t>
  </si>
  <si>
    <t>flight1</t>
  </si>
  <si>
    <t>aeronautics</t>
  </si>
  <si>
    <t>engineering101</t>
  </si>
  <si>
    <t>generalRocketry</t>
  </si>
  <si>
    <t>structures1p5</t>
  </si>
  <si>
    <t>basicConstruction</t>
  </si>
  <si>
    <t>flight2</t>
  </si>
  <si>
    <t>earlyAviation</t>
  </si>
  <si>
    <t>stability</t>
  </si>
  <si>
    <t>survivability</t>
  </si>
  <si>
    <t>gadgets</t>
  </si>
  <si>
    <t>advRocketry</t>
  </si>
  <si>
    <t>customFuelTanks</t>
  </si>
  <si>
    <t>generalConstruction</t>
  </si>
  <si>
    <t>flight3</t>
  </si>
  <si>
    <t>aviation</t>
  </si>
  <si>
    <t>flightControl</t>
  </si>
  <si>
    <t>enhancedSurvivability</t>
  </si>
  <si>
    <t>basicScience</t>
  </si>
  <si>
    <t>gizmos</t>
  </si>
  <si>
    <t>propulsionSystems</t>
  </si>
  <si>
    <t>heavyRocketry</t>
  </si>
  <si>
    <t>fuelSystems</t>
  </si>
  <si>
    <t>structures2</t>
  </si>
  <si>
    <t>advConstruction</t>
  </si>
  <si>
    <t>aerodynamicSystems</t>
  </si>
  <si>
    <t>flight4</t>
  </si>
  <si>
    <t>subsonicFlight</t>
  </si>
  <si>
    <t>advFlightControl</t>
  </si>
  <si>
    <t>landing</t>
  </si>
  <si>
    <t>simpleCommandModules</t>
  </si>
  <si>
    <t>recycling</t>
  </si>
  <si>
    <t>spaceExploration</t>
  </si>
  <si>
    <t>miniaturization</t>
  </si>
  <si>
    <t>earlyHeatManagement</t>
  </si>
  <si>
    <t>electrics</t>
  </si>
  <si>
    <t>precisionPropulsion</t>
  </si>
  <si>
    <t>heavierRocketry</t>
  </si>
  <si>
    <t>advFuelSystems</t>
  </si>
  <si>
    <t>structures3</t>
  </si>
  <si>
    <t>specializedConstruction</t>
  </si>
  <si>
    <t>actuators</t>
  </si>
  <si>
    <t>advAerodynamics</t>
  </si>
  <si>
    <t>efficientFlightSystems</t>
  </si>
  <si>
    <t>supersonicFlight</t>
  </si>
  <si>
    <t>specializedControl</t>
  </si>
  <si>
    <t>advLanding</t>
  </si>
  <si>
    <t>commandModules</t>
  </si>
  <si>
    <t>hydroponics</t>
  </si>
  <si>
    <t>advExploration</t>
  </si>
  <si>
    <t>precisionEngineering</t>
  </si>
  <si>
    <t>heatManagementSystems</t>
  </si>
  <si>
    <t>advElectrics</t>
  </si>
  <si>
    <t>nuclearPropulsion</t>
  </si>
  <si>
    <t>specializedRocketry7</t>
  </si>
  <si>
    <t>rocketry7</t>
  </si>
  <si>
    <t>largeVolumeContainment</t>
  </si>
  <si>
    <t>composites</t>
  </si>
  <si>
    <t>advMetalworks</t>
  </si>
  <si>
    <t>advActuators</t>
  </si>
  <si>
    <t>heavyAerodynamics</t>
  </si>
  <si>
    <t>highAltitudeFlight</t>
  </si>
  <si>
    <t>unmannedTech</t>
  </si>
  <si>
    <t>heavyLanding</t>
  </si>
  <si>
    <t>heavyCommandModules</t>
  </si>
  <si>
    <t>logistics</t>
  </si>
  <si>
    <t>scienceTech</t>
  </si>
  <si>
    <t>electronics</t>
  </si>
  <si>
    <t>nuclearPower</t>
  </si>
  <si>
    <t>largeElectrics</t>
  </si>
  <si>
    <t>ionPropulsion</t>
  </si>
  <si>
    <t>nuclearFuelSystems</t>
  </si>
  <si>
    <t>improvedNuclearPropulsion</t>
  </si>
  <si>
    <t>specializedRocketry8</t>
  </si>
  <si>
    <t>veryHeavyRocketry</t>
  </si>
  <si>
    <t>highPerformanceFuelSystems</t>
  </si>
  <si>
    <t>metaMaterials</t>
  </si>
  <si>
    <t>nanolathing</t>
  </si>
  <si>
    <t>experimentalActuators</t>
  </si>
  <si>
    <t>experimentalAerodynamics</t>
  </si>
  <si>
    <t>specializedFlightSystems</t>
  </si>
  <si>
    <t>hypersonicFlight</t>
  </si>
  <si>
    <t>advUnmanned</t>
  </si>
  <si>
    <t>advancedMotors</t>
  </si>
  <si>
    <t>specializedCommandModules</t>
  </si>
  <si>
    <t>shortTermHabitation</t>
  </si>
  <si>
    <t>advScienceTech</t>
  </si>
  <si>
    <t>largeNuclearPower</t>
  </si>
  <si>
    <t>advHeatManagement</t>
  </si>
  <si>
    <t>specializedElectrics</t>
  </si>
  <si>
    <t>advSolarTech</t>
  </si>
  <si>
    <t>advIonPropulsion</t>
  </si>
  <si>
    <t>advNuclearPropulsion</t>
  </si>
  <si>
    <t>specializedRocketry9</t>
  </si>
  <si>
    <t>experimentalRocketry</t>
  </si>
  <si>
    <t>specializedFuelStorage</t>
  </si>
  <si>
    <t>exoticAlloys</t>
  </si>
  <si>
    <t>orbitalAssembly</t>
  </si>
  <si>
    <t>offworldManufacturing</t>
  </si>
  <si>
    <t>experimentalMotors</t>
  </si>
  <si>
    <t>aerospaceComposites</t>
  </si>
  <si>
    <t>aerospaceTech</t>
  </si>
  <si>
    <t>largeUnmanned</t>
  </si>
  <si>
    <t>specializedLanders</t>
  </si>
  <si>
    <t>specializedCommandCenters</t>
  </si>
  <si>
    <t>longTermHabitation</t>
  </si>
  <si>
    <t>scientificOutposts</t>
  </si>
  <si>
    <t>experimentalScience</t>
  </si>
  <si>
    <t>advNuclearPower</t>
  </si>
  <si>
    <t>experimentalElectrics</t>
  </si>
  <si>
    <t>advPVMaterials</t>
  </si>
  <si>
    <t>cuttingEdgeSolarTech</t>
  </si>
  <si>
    <t>plasmaPropulsion</t>
  </si>
  <si>
    <t>advGriddedThrusters</t>
  </si>
  <si>
    <t>fusionRockets</t>
  </si>
  <si>
    <t>expNuclearPropulsion</t>
  </si>
  <si>
    <t>specializedRocketry10</t>
  </si>
  <si>
    <t>giganticRocketry</t>
  </si>
  <si>
    <t>exoticFuelStorage</t>
  </si>
  <si>
    <t>orbitalMegastructures</t>
  </si>
  <si>
    <t>mechatronics</t>
  </si>
  <si>
    <t>advAerospaceEngineering</t>
  </si>
  <si>
    <t>expAircraftEngines</t>
  </si>
  <si>
    <t>artificialIntelligence</t>
  </si>
  <si>
    <t>heavyLanders</t>
  </si>
  <si>
    <t>heavyCommandCenters</t>
  </si>
  <si>
    <t>advLogistics</t>
  </si>
  <si>
    <t>advOffworldMining</t>
  </si>
  <si>
    <t>longTermScienceTech</t>
  </si>
  <si>
    <t>fusionPower</t>
  </si>
  <si>
    <t>expNuclearPower</t>
  </si>
  <si>
    <t>specializedRadiators</t>
  </si>
  <si>
    <t>highTechElectricalSystems</t>
  </si>
  <si>
    <t>microwavePowerTransmission</t>
  </si>
  <si>
    <t>exoticSolarTech</t>
  </si>
  <si>
    <t>advEMSystems</t>
  </si>
  <si>
    <t>expGriddedThrusters</t>
  </si>
  <si>
    <t>exoticNuclearPropulsion</t>
  </si>
  <si>
    <t>specializedRocketry11</t>
  </si>
  <si>
    <t>colossalRocketry</t>
  </si>
  <si>
    <t>extremeFuelStorage</t>
  </si>
  <si>
    <t>colonization</t>
  </si>
  <si>
    <t>resourceExploitation</t>
  </si>
  <si>
    <t>highEnergyScience</t>
  </si>
  <si>
    <t>advFusionReactions</t>
  </si>
  <si>
    <t>exoticNuclearPower</t>
  </si>
  <si>
    <t>highPowerElectricalSystems</t>
  </si>
  <si>
    <t>specializedPlasmaGeneration</t>
  </si>
  <si>
    <t>advColonization</t>
  </si>
  <si>
    <t>appliedHighEnergyPhysics</t>
  </si>
  <si>
    <t>exoticReactions</t>
  </si>
  <si>
    <t>antimatterPower</t>
  </si>
  <si>
    <t>exoticRadiators</t>
  </si>
  <si>
    <t>experimentalElectricalSystems</t>
  </si>
  <si>
    <t>exoticPlasmaPropulsion</t>
  </si>
  <si>
    <t>ultraHighEnergyPhysics</t>
  </si>
  <si>
    <t>quantumReactions</t>
  </si>
  <si>
    <t>unifiedFieldTheory</t>
  </si>
  <si>
    <t>exoticElectricalSystems</t>
  </si>
  <si>
    <t>NODE</t>
  </si>
  <si>
    <t>Owner</t>
  </si>
  <si>
    <t>Stock</t>
  </si>
  <si>
    <t>CTT</t>
  </si>
  <si>
    <t>advDocking</t>
  </si>
  <si>
    <t>UKS</t>
  </si>
  <si>
    <t>automation</t>
  </si>
  <si>
    <t>basicAviation</t>
  </si>
  <si>
    <t>basicFuelSystems</t>
  </si>
  <si>
    <t>batteryTech</t>
  </si>
  <si>
    <t>docking</t>
  </si>
  <si>
    <t>fieldScience</t>
  </si>
  <si>
    <t>reentryPods1</t>
  </si>
  <si>
    <t>reentryPods2</t>
  </si>
  <si>
    <t>reentryPods3</t>
  </si>
  <si>
    <t>specializedScienceTech</t>
  </si>
  <si>
    <t>storageTech</t>
  </si>
  <si>
    <t>structures4</t>
  </si>
  <si>
    <t>Mod</t>
  </si>
  <si>
    <t>RDicon_metamaterials</t>
  </si>
  <si>
    <t>RDicon_construction-advanced</t>
  </si>
  <si>
    <t>CommunityTechTree/UI/ctt_icon_subsonicFlight</t>
  </si>
  <si>
    <t>RDicon_engineering-precision</t>
  </si>
  <si>
    <t>RDicon_aerospaceTech2</t>
  </si>
  <si>
    <t>RDicon_generic</t>
  </si>
  <si>
    <t>CommunityTechTree/UI/ctt_icon_heatManagementSystems</t>
  </si>
  <si>
    <t>CommunityTechTree/UI/ctt_icon_specializedRadiators</t>
  </si>
  <si>
    <t>RDicon_propulsionSystems</t>
  </si>
  <si>
    <t>RDicon_rocketry-heavy</t>
  </si>
  <si>
    <t>Other</t>
  </si>
  <si>
    <t>Parent2</t>
  </si>
  <si>
    <t>Parent3</t>
  </si>
  <si>
    <t>-Parent {}</t>
  </si>
  <si>
    <t>Parent
		{
			parentID = start
			lineFrom = RIGHT
			lineTo = LEFT
		}</t>
  </si>
  <si>
    <t>Parent
		{
			parentID = fabrication
			lineFrom = RIGHT
			lineTo = LEFT
		}</t>
  </si>
  <si>
    <t>Parent
		{
			parentID = aeronautics
			lineFrom = RIGHT
			lineTo = LEFT
		}</t>
  </si>
  <si>
    <t>Parent
		{
			parentID = engineering101
			lineFrom = RIGHT
			lineTo = LEFT
		}</t>
  </si>
  <si>
    <t>-Parent {}
@Parent
{
@parentID = nuclearPropulsion
}</t>
  </si>
  <si>
    <t>-Parent {}
@Parent
{
@parentID = basicConstruction
}</t>
  </si>
  <si>
    <t>@Parent
{
@parentID = earlyAviation
}</t>
  </si>
  <si>
    <t>-Parent:HAS[#parentID[survivability]] {}</t>
  </si>
  <si>
    <t>Parent
		{
			parentID = gadgets
			lineFrom = RIGHT
			lineTo = LEFT
		}</t>
  </si>
  <si>
    <t>-Parent:HAS[#parentID[aviation]] {}</t>
  </si>
  <si>
    <t>@Parent
{
@parentID = enhancedSurvivability
}</t>
  </si>
  <si>
    <t>Parent
		{
			parentID = enhancedSurvivability
			lineFrom = RIGHT
			lineTo = LEFT
		}</t>
  </si>
  <si>
    <t>-Parent:HAS[#parentID[propulsionSystems]] {}</t>
  </si>
  <si>
    <t>@Parent
{
@parentID = earlyHeatManagement
}</t>
  </si>
  <si>
    <t>@Parent
{
@parentID = precisionPropulsion
}</t>
  </si>
  <si>
    <t>Parent
		{
			parentID = precisionPropulsion
			lineFrom = RIGHT
			lineTo = LEFT
		}</t>
  </si>
  <si>
    <t>Parent
		{
			parentID = heavierRocketry
			lineFrom = RIGHT
			lineTo = LEFT
		}</t>
  </si>
  <si>
    <t>@Parent
{
@parentID = specializedControl
}</t>
  </si>
  <si>
    <t>}</t>
  </si>
  <si>
    <t>-Parent:HAS[#parentID[advFlightControl]] {}</t>
  </si>
  <si>
    <t>-Parent:HAS[#parentID[spaceExploration]]{}</t>
  </si>
  <si>
    <t>-Parent:HAS[#parentID[fusionRockets]] {}</t>
  </si>
  <si>
    <t>-Parent:HAS[#parentID[automation]] {}</t>
  </si>
  <si>
    <t>@Parent
{
@parentID = nuclearPropulsion
@lineFrom = RIGHT
@lineTo = LEFT
}</t>
  </si>
  <si>
    <t>@Parent
{
@parentID = electrics
}</t>
  </si>
  <si>
    <t>@Parent
{
@parentID = advSolarTech
}</t>
  </si>
  <si>
    <t>@Parent
{
@parentID = advPVMaterials
}</t>
  </si>
  <si>
    <t>@Parent:HAS[#parentID[advPVMaterials]]
{
@parentID = exoticSolarTech
}</t>
  </si>
  <si>
    <t>basicLogistics</t>
  </si>
  <si>
    <t>Parent
		{
			parentID = storageTech
			lineFrom = RIGHT
			lineTo = LEFT
		}</t>
  </si>
  <si>
    <t>@Parent
{
@parentID = basicLogistics
}</t>
  </si>
  <si>
    <t>@Parent
{
@parentID = advLogistics
}</t>
  </si>
  <si>
    <t>@Parent
{
@parentID = scientificOutposts
}</t>
  </si>
  <si>
    <t>Parent
		{
			parentID = specializedRocketry7
			lineFrom = RIGHT
			lineTo = LEFT
		}</t>
  </si>
  <si>
    <t>Parent
		{
			parentID = specializedRocketry8
			lineFrom = RIGHT
			lineTo = LEFT
		}</t>
  </si>
  <si>
    <t>Parent
		{
			parentID = specializedRocketry9
			lineFrom = RIGHT
			lineTo = LEFT
		}</t>
  </si>
  <si>
    <t>Parent
		{
			parentID = specializedRocketry10
			lineFrom = RIGHT
			lineTo = LEFT
		}</t>
  </si>
  <si>
    <t>@Parent
{
@parentID = advElectrics
@lineFrom = RIGHT
@lineTo = LEFT
}</t>
  </si>
  <si>
    <t>-Parent:HAS[#parentID[fieldScience]] {}</t>
  </si>
  <si>
    <t>@Parent
{
@parentID = longTermScienceTech
}</t>
  </si>
  <si>
    <t>-Parent {}
@Parent
{
@parentID = aeronautics
}</t>
  </si>
  <si>
    <t>@Parent
{
@parentID = heavyLanding
}</t>
  </si>
  <si>
    <t>@Parent:HAS[#parentID[composites]]
{
@parentID = advMetalworks
}</t>
  </si>
  <si>
    <t>@Parent:HAS[#parentID[metaMaterials]]
{
@parentID = nanolathing
}</t>
  </si>
  <si>
    <t>@Parent
{
@parentID = offworldManufacturing
}</t>
  </si>
  <si>
    <t>Parent
		{
			parentID = exoticAlloys
			lineFrom = RIGHT
			lineTo = LEFT
		}</t>
  </si>
  <si>
    <t>-Parent:HAS[#parentID[experimentalRocketry]] {}</t>
  </si>
  <si>
    <t>Parent
		{
			parentID = subsonicFlight
			lineFrom = RIGHT
			lineTo = LEFT
		}</t>
  </si>
  <si>
    <t>Parent
		{
			parentID = hydroponics
			lineFrom = RIGHT
			lineTo = LEFT
		}</t>
  </si>
  <si>
    <t>Parent
		{
			parentID = longTermHabitation
			lineFrom = RIGHT
			lineTo = LEFT
		}</t>
  </si>
  <si>
    <t>stations</t>
  </si>
  <si>
    <t>advancedStations</t>
  </si>
  <si>
    <t>@Parent
{
@parentID = stations
}</t>
  </si>
  <si>
    <t>-Parent {}
@Parent
{
@parentID = advancedStations
}</t>
  </si>
  <si>
    <t>-Parent:HAS[#parentID[exoticAlloys]] {}</t>
  </si>
  <si>
    <t>Parent
		{
			parentID = advancedMotors
			lineFrom = RIGHT
			lineTo = LEFT
		}</t>
  </si>
  <si>
    <t>RDicon_landing</t>
  </si>
  <si>
    <t>Parent
		{
			parentID = basicConstruction
			lineFrom = RIGHT
			lineTo = LEFT
		}</t>
  </si>
  <si>
    <t>Parent
		{
			parentID = structures1
			lineFrom = RIGHT
			lineTo = LEFT
		}</t>
  </si>
  <si>
    <t>Parent
		{
			parentID = structures2
			lineFrom = RIGHT
			lineTo = LEFT
		}</t>
  </si>
  <si>
    <t>Parent
		{
			parentID = advConstruction
			lineFrom = RIGHT
			lineTo = LEFT
		}</t>
  </si>
  <si>
    <t>Parent
		{
			parentID = generalConstruction
			lineFrom = RIGHT
			lineTo = LEFT
		}</t>
  </si>
  <si>
    <t>-Parent:HAS[#parentID[generalConstruction]] {}</t>
  </si>
  <si>
    <t>Parent
		{
			parentID = basicFuelSystems
			lineFrom = RIGHT
			lineTo = LEFT
		}</t>
  </si>
  <si>
    <t>Parent
		{
			parentID = generalRocketry
			lineFrom = RIGHT
			lineTo = LEFT
		}</t>
  </si>
  <si>
    <t>-Parent:HAS[#parentID[giganticRocketry]] {}</t>
  </si>
  <si>
    <t>-Parent:HAS[#parentID[specializedConstruction]] {}</t>
  </si>
  <si>
    <t>Parent
		{
			parentID = structures3
			lineFrom = RIGHT
			lineTo = LEFT
		}</t>
  </si>
  <si>
    <t>CSITechTree/Icon/csi_icon_tier1</t>
  </si>
  <si>
    <t>CSITechTree/Icon/csi_icon_start</t>
  </si>
  <si>
    <t>CSITechTree/Icon/csi_icon_tier2</t>
  </si>
  <si>
    <t>CSITechTree/Icon/csi_icon_tier3</t>
  </si>
  <si>
    <t>CSITechTree/Icon/csi_icon_tier4</t>
  </si>
  <si>
    <t>CSITechTree/Icon/csi_icon_basicFuelSystems</t>
  </si>
  <si>
    <t>CSITechTree/Icon/csi_icon_enhancedSurvivability</t>
  </si>
  <si>
    <t>CSITechTree/Icon/csi_icon_tier5</t>
  </si>
  <si>
    <t>CSITechTree/Icon/csi_icon_lifeSupport</t>
  </si>
  <si>
    <t>CSITechTree/Icon/csi_icon_tier6</t>
  </si>
  <si>
    <t>CSITechTree/Icon/csi_icon_basicLogistics</t>
  </si>
  <si>
    <t>CSITechTree/Icon/csi_icon_tier7</t>
  </si>
  <si>
    <t>CSITechTree/Icon/csi_icon_heavyLanding</t>
  </si>
  <si>
    <t>CSITechTree/Icon/csi_icon_stations</t>
  </si>
  <si>
    <t>CSITechTree/Icon/csi_icon_tier8</t>
  </si>
  <si>
    <t>CSITechTree/Icon/csi_icon_tier9</t>
  </si>
  <si>
    <t>CSITechTree/Icon/csi_icon_tier10</t>
  </si>
  <si>
    <t>CSITechTree/Icon/csi_icon_advancedStations</t>
  </si>
  <si>
    <t>CSITechTree/Icon/csi_icon_tier11</t>
  </si>
  <si>
    <t>CSITechTree/Icon/csi_icon_colonization</t>
  </si>
  <si>
    <t>CSITechTree/Icon/csi_icon_tier12</t>
  </si>
  <si>
    <t>CSITechTree/Icon/csi_icon_advancedColonization</t>
  </si>
  <si>
    <t>CSITechTree/Icon/csi_icon_tier13</t>
  </si>
  <si>
    <t>@title = #LOC_CSI_recycling_title</t>
  </si>
  <si>
    <t>CSITechTree/Icon/csi_icon_batteryTech</t>
  </si>
  <si>
    <t>CSITechTree/Icon/csi_icon_resourceExploitation</t>
  </si>
  <si>
    <t>CSITechTree/Icon/csi_icon_advOffworldMining</t>
  </si>
  <si>
    <t>@Parent
{
@parentID = batteryTech
}</t>
  </si>
  <si>
    <t>Parent
		{
			parentID = batteryTech
			lineFrom = RIGHT
			lineTo = LEFT
		}</t>
  </si>
  <si>
    <t>@TechTree:NEEDS[CommunityTechTree]:FOR[zzzCSITechTree]
{</t>
  </si>
  <si>
    <t>Remove</t>
  </si>
  <si>
    <t>@Parent
{
@parentID = engineering101
}</t>
  </si>
  <si>
    <t>groundScience</t>
  </si>
  <si>
    <t>Parent
		{
			parentID = basicScience
			lineFrom = RIGHT
			lineTo = LEFT
		}</t>
  </si>
  <si>
    <t>CSITechTree/Icon/csi_icon_groundScience</t>
  </si>
  <si>
    <t>@Parent:HAS[#parentID[basicScience]]
{
@parentID = groundScience
}</t>
  </si>
  <si>
    <t>@Parent
{
@parentID = groundScience
}</t>
  </si>
  <si>
    <t>solarTech</t>
  </si>
  <si>
    <t>Parent
		{
			parentID = solarTech
			lineFrom = RIGHT
			lineTo = LEFT
		}</t>
  </si>
  <si>
    <t>CSITechTree/Icon/csi_icon_landing</t>
  </si>
  <si>
    <t>CSITechTree/Icon/csi_icon_solarTech</t>
  </si>
  <si>
    <t>@title = #LOC_CSI_stability_title</t>
  </si>
  <si>
    <t>CSITechTree/Icon/csi_icon_basicFlightControl</t>
  </si>
  <si>
    <t>Parent
		{
			parentID = rocketry7
			lineFrom = RIGHT
			lineTo = LEFT
		}</t>
  </si>
  <si>
    <t>-Parent:HAS[#parentID[precisionEngineering]] {}</t>
  </si>
  <si>
    <t>comms1</t>
  </si>
  <si>
    <t>comms2</t>
  </si>
  <si>
    <t>comms3</t>
  </si>
  <si>
    <t>comms4</t>
  </si>
  <si>
    <t>comms5</t>
  </si>
  <si>
    <t>Parent
		{
			parentID = comms4
			lineFrom = RIGHT
			lineTo = LEFT
		}</t>
  </si>
  <si>
    <t>Parent
		{
			parentID = comms3
			lineFrom = RIGHT
			lineTo = LEFT
		}</t>
  </si>
  <si>
    <t>Parent
		{
			parentID = comms2
			lineFrom = RIGHT
			lineTo = LEFT
		}</t>
  </si>
  <si>
    <t>Parent
		{
			parentID = comms1
			lineFrom = RIGHT
			lineTo = LEFT
		}</t>
  </si>
  <si>
    <t>Parent
		{
			parentID = groundScience
			lineFrom = RIGHT
			lineTo = LEFT
		}</t>
  </si>
  <si>
    <t>CSITechTree/Icon/csi_icon_comms1</t>
  </si>
  <si>
    <t>CSITechTree/Icon/csi_icon_comms2</t>
  </si>
  <si>
    <t>CSITechTree/Icon/csi_icon_comms3</t>
  </si>
  <si>
    <t>CSITechTree/Icon/csi_icon_comms4</t>
  </si>
  <si>
    <t>CSITechTree/Icon/csi_icon_comms5</t>
  </si>
  <si>
    <t>@title = #LOC_CSI_scientificOutposts_title</t>
  </si>
  <si>
    <t>CSITechTree/Icon/csi_icon_planetaryLogistics</t>
  </si>
  <si>
    <t>-Parent {}
-Parent{}</t>
  </si>
  <si>
    <t>Parent
		{
			parentID = experimentalScience
			lineFrom = RIGHT
			lineTo = LEFT
		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</si>
</sst>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vertical="center"/>
    </xf>
    <xf numFmtId="0" fontId="2" fillId="2" borderId="0" xfId="1" applyAlignment="1">
      <alignment horizontal="center" vertical="center"/>
    </xf>
    <xf numFmtId="0" fontId="1" fillId="3" borderId="0" xfId="2" applyAlignment="1">
      <alignment vertical="center"/>
    </xf>
    <xf numFmtId="0" fontId="1" fillId="4" borderId="0" xfId="3" applyAlignment="1">
      <alignment vertical="center"/>
    </xf>
    <xf numFmtId="0" fontId="0" fillId="0" borderId="0" xfId="0" quotePrefix="1" applyAlignment="1">
      <alignment vertical="center"/>
    </xf>
    <xf numFmtId="0" fontId="2" fillId="2" borderId="0" xfId="1" quotePrefix="1" applyAlignment="1">
      <alignment vertical="center" wrapText="1"/>
    </xf>
  </cellXfs>
  <cellStyles count="4">
    <cellStyle name="20% - Accent1" xfId="2" builtinId="30"/>
    <cellStyle name="20% - Accent2" xfId="3" builtinId="34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DA44-13D4-4D15-BDFF-9829245328D2}">
  <dimension ref="A1:O187"/>
  <sheetViews>
    <sheetView tabSelected="1" zoomScale="85" zoomScaleNormal="85" workbookViewId="0">
      <pane ySplit="1" topLeftCell="A119" activePane="bottomLeft" state="frozen"/>
      <selection pane="bottomLeft" activeCell="E130" sqref="E130:E136"/>
    </sheetView>
  </sheetViews>
  <sheetFormatPr defaultColWidth="8.75" defaultRowHeight="14.25" x14ac:dyDescent="0.2"/>
  <cols>
    <col min="1" max="1" width="32.125" style="2" customWidth="1"/>
    <col min="2" max="3" width="11" style="2" customWidth="1"/>
    <col min="4" max="4" width="12.875" style="2" customWidth="1"/>
    <col min="5" max="5" width="28.375" style="2" bestFit="1" customWidth="1"/>
    <col min="6" max="6" width="5.75" style="2" bestFit="1" customWidth="1"/>
    <col min="7" max="9" width="8.75" style="3"/>
    <col min="10" max="10" width="30.125" style="2" bestFit="1" customWidth="1"/>
    <col min="11" max="11" width="12.5" style="2" bestFit="1" customWidth="1"/>
    <col min="12" max="12" width="20.125" style="2" customWidth="1"/>
    <col min="13" max="16384" width="8.75" style="2"/>
  </cols>
  <sheetData>
    <row r="1" spans="1:15" ht="42.75" x14ac:dyDescent="0.2">
      <c r="A1" s="9" t="s">
        <v>320</v>
      </c>
      <c r="B1" s="4" t="s">
        <v>5</v>
      </c>
      <c r="C1" s="4" t="s">
        <v>6</v>
      </c>
      <c r="D1" s="4" t="s">
        <v>0</v>
      </c>
      <c r="E1" s="4" t="s">
        <v>1</v>
      </c>
      <c r="F1" s="4" t="s">
        <v>208</v>
      </c>
      <c r="G1" s="5" t="s">
        <v>3</v>
      </c>
      <c r="H1" s="5" t="s">
        <v>4</v>
      </c>
      <c r="I1" s="5" t="s">
        <v>8</v>
      </c>
      <c r="J1" s="4" t="s">
        <v>11</v>
      </c>
      <c r="K1" s="4" t="s">
        <v>12</v>
      </c>
      <c r="L1" s="4" t="s">
        <v>219</v>
      </c>
      <c r="M1" s="4" t="s">
        <v>14</v>
      </c>
      <c r="N1" s="4" t="s">
        <v>220</v>
      </c>
      <c r="O1" s="4" t="s">
        <v>221</v>
      </c>
    </row>
    <row r="2" spans="1:15" x14ac:dyDescent="0.2">
      <c r="A2" s="6" t="str" cm="1">
        <f t="array" ref="A2">_xlfn.IFS(D2="New",C2,D2="Adjust",B2,D2="Remove",CHAR(9)&amp;"-RDNode:HAS[#id["&amp;E2&amp;"]] {}")</f>
        <v xml:space="preserve">	-RDNode:HAS[#id[efficientFlightSystems]] {}</v>
      </c>
      <c r="B2" s="7" t="str">
        <f>CHAR(9)&amp;"@RDNode:HAS[#id["&amp;E2&amp;"]]"&amp;CHAR(10)&amp;
CHAR(9)&amp;"{"&amp;CHAR(10)&amp;
CHAR(9)&amp;CHAR(9)&amp;"@cost = "&amp;I2&amp;CHAR(10)&amp;
CHAR(9)&amp;CHAR(9)&amp;"@hideEmpty = False"&amp;CHAR(10)&amp;
CHAR(9)&amp;CHAR(9)&amp;"@anyToUnlock = False"&amp;CHAR(10)&amp;
(IF(J2&lt;&gt;"",(CHAR(9)&amp;CHAR(9)&amp;"@icon = "&amp;J2&amp;CHAR(10)),""))&amp;
CHAR(9)&amp;CHAR(9)&amp;"@pos = "&amp;K2&amp;CHAR(10)&amp;
CHAR(9)&amp;CHAR(9)&amp;"@scale = 0.5"&amp;CHAR(10)&amp;
(IF(L2&lt;&gt;"",(CHAR(9)&amp;CHAR(9)&amp;L2&amp;CHAR(10)),""))&amp;
(IF(M2&lt;&gt;"",(CHAR(9)&amp;CHAR(9)&amp;M2&amp;CHAR(10)),""))&amp;
CHAR(9)&amp;"}"</f>
        <v xml:space="preserve">	@RDNode:HAS[#id[efficientFlightSystems]]
	{
		@cost = 0
		@hideEmpty = False
		@anyToUnlock = False
		@pos = -3900,2280,0
		@scale = 0.5
	}</v>
      </c>
      <c r="C2" s="7" t="str">
        <f>CHAR(9)&amp;"RDNode"&amp;CHAR(10)&amp;
CHAR(9)&amp;"{"&amp;CHAR(10)&amp;
CHAR(9)&amp;CHAR(9)&amp;"id = "&amp;E2&amp;CHAR(10)&amp;
CHAR(9)&amp;CHAR(9)&amp;"title = "&amp;"#LOC_CSI_"&amp;E2&amp;"_title"&amp;CHAR(10)&amp;
CHAR(9)&amp;CHAR(9)&amp;"description = "&amp;"#LOC_CSI_"&amp;E2&amp;"_description"&amp;CHAR(10)&amp;
CHAR(9)&amp;CHAR(9)&amp;"cost = "&amp;I2&amp;CHAR(10)&amp;
CHAR(9)&amp;CHAR(9)&amp;"hideEmpty = False"&amp;CHAR(10)&amp;
CHAR(9)&amp;CHAR(9)&amp;"nodeName = node"&amp;G2&amp;"_"&amp;E2&amp;CHAR(10)&amp;
CHAR(9)&amp;CHAR(9)&amp;"anyToUnlock = False"&amp;CHAR(10)&amp;
CHAR(9)&amp;CHAR(9)&amp;"icon = "&amp;J2&amp;CHAR(10)&amp;
CHAR(9)&amp;CHAR(9)&amp;"pos = "&amp;K2&amp;CHAR(10)&amp;
CHAR(9)&amp;CHAR(9)&amp;"scale = 0.5"&amp;CHAR(10)&amp;
(IF(L2&lt;&gt;"",(CHAR(9)&amp;CHAR(9)&amp;L2&amp;CHAR(10)),""))&amp;
(IF(M2&lt;&gt;"",(CHAR(9)&amp;CHAR(9)&amp;M2&amp;CHAR(10)),""))&amp;
CHAR(9)&amp;"}"</f>
        <v xml:space="preserve">	RDNode
	{
		id = efficientFlightSystems
		title = #LOC_CSI_efficientFlightSystems_title
		description = #LOC_CSI_efficientFlightSystems_description
		cost = 0
		hideEmpty = False
		nodeName = node0_efficientFlightSystems
		anyToUnlock = False
		icon = 
		pos = -3900,2280,0
		scale = 0.5
	}</v>
      </c>
      <c r="D2" s="2" t="s">
        <v>321</v>
      </c>
      <c r="E2" s="2" t="s">
        <v>74</v>
      </c>
      <c r="F2" s="2" t="str">
        <f>IFERROR(VLOOKUP(E2,VLOOKUP!F:G,2,FALSE),"CSI")</f>
        <v>CTT</v>
      </c>
      <c r="G2" s="3">
        <v>0</v>
      </c>
      <c r="H2" s="3">
        <v>0</v>
      </c>
      <c r="I2" s="3">
        <f>IF(H2=0,0,VLOOKUP(G2,VLOOKUP!A:D,4,FALSE))</f>
        <v>0</v>
      </c>
      <c r="K2" s="2" t="str">
        <f>VLOOKUP(G2,VLOOKUP!A:D,2,FALSE)&amp;","&amp;VLOOKUP(H2,VLOOKUP!A:D,3,FALSE)&amp;",0"</f>
        <v>-3900,2280,0</v>
      </c>
      <c r="L2" s="8"/>
    </row>
    <row r="3" spans="1:15" x14ac:dyDescent="0.2">
      <c r="A3" s="6" t="str" cm="1">
        <f t="array" ref="A3">_xlfn.IFS(D3="New",C3,D3="Adjust",B3,D3="Remove",CHAR(9)&amp;"-RDNode:HAS[#id["&amp;E3&amp;"]] {}")</f>
        <v xml:space="preserve">	-RDNode:HAS[#id[specializedFlightSystems]] {}</v>
      </c>
      <c r="B3" s="7" t="str">
        <f>CHAR(9)&amp;"@RDNode:HAS[#id["&amp;E3&amp;"]]"&amp;CHAR(10)&amp;
CHAR(9)&amp;"{"&amp;CHAR(10)&amp;
CHAR(9)&amp;CHAR(9)&amp;"@cost = "&amp;I3&amp;CHAR(10)&amp;
CHAR(9)&amp;CHAR(9)&amp;"@hideEmpty = False"&amp;CHAR(10)&amp;
CHAR(9)&amp;CHAR(9)&amp;"@anyToUnlock = False"&amp;CHAR(10)&amp;
(IF(J3&lt;&gt;"",(CHAR(9)&amp;CHAR(9)&amp;"@icon = "&amp;J3&amp;CHAR(10)),""))&amp;
CHAR(9)&amp;CHAR(9)&amp;"@pos = "&amp;K3&amp;CHAR(10)&amp;
CHAR(9)&amp;CHAR(9)&amp;"@scale = 0.5"&amp;CHAR(10)&amp;
(IF(L3&lt;&gt;"",(CHAR(9)&amp;CHAR(9)&amp;L3&amp;CHAR(10)),""))&amp;
(IF(M3&lt;&gt;"",(CHAR(9)&amp;CHAR(9)&amp;M3&amp;CHAR(10)),""))&amp;
CHAR(9)&amp;"}"</f>
        <v xml:space="preserve">	@RDNode:HAS[#id[specializedFlightSystems]]
	{
		@cost = 0
		@hideEmpty = False
		@anyToUnlock = False
		@pos = -3900,2280,0
		@scale = 0.5
	}</v>
      </c>
      <c r="C3" s="7" t="str">
        <f>CHAR(9)&amp;"RDNode"&amp;CHAR(10)&amp;
CHAR(9)&amp;"{"&amp;CHAR(10)&amp;
CHAR(9)&amp;CHAR(9)&amp;"id = "&amp;E3&amp;CHAR(10)&amp;
CHAR(9)&amp;CHAR(9)&amp;"title = "&amp;"#LOC_CSI_"&amp;E3&amp;"_title"&amp;CHAR(10)&amp;
CHAR(9)&amp;CHAR(9)&amp;"description = "&amp;"#LOC_CSI_"&amp;E3&amp;"_description"&amp;CHAR(10)&amp;
CHAR(9)&amp;CHAR(9)&amp;"cost = "&amp;I3&amp;CHAR(10)&amp;
CHAR(9)&amp;CHAR(9)&amp;"hideEmpty = False"&amp;CHAR(10)&amp;
CHAR(9)&amp;CHAR(9)&amp;"nodeName = node"&amp;G3&amp;"_"&amp;E3&amp;CHAR(10)&amp;
CHAR(9)&amp;CHAR(9)&amp;"anyToUnlock = False"&amp;CHAR(10)&amp;
CHAR(9)&amp;CHAR(9)&amp;"icon = "&amp;J3&amp;CHAR(10)&amp;
CHAR(9)&amp;CHAR(9)&amp;"pos = "&amp;K3&amp;CHAR(10)&amp;
CHAR(9)&amp;CHAR(9)&amp;"scale = 0.5"&amp;CHAR(10)&amp;
(IF(L3&lt;&gt;"",(CHAR(9)&amp;CHAR(9)&amp;L3&amp;CHAR(10)),""))&amp;
(IF(M3&lt;&gt;"",(CHAR(9)&amp;CHAR(9)&amp;M3&amp;CHAR(10)),""))&amp;
CHAR(9)&amp;"}"</f>
        <v xml:space="preserve">	RDNode
	{
		id = specializedFlightSystems
		title = #LOC_CSI_specializedFlightSystems_title
		description = #LOC_CSI_specializedFlightSystems_description
		cost = 0
		hideEmpty = False
		nodeName = node0_specializedFlightSystems
		anyToUnlock = False
		icon = 
		pos = -3900,2280,0
		scale = 0.5
	}</v>
      </c>
      <c r="D3" s="2" t="s">
        <v>321</v>
      </c>
      <c r="E3" s="2" t="s">
        <v>111</v>
      </c>
      <c r="F3" s="2" t="str">
        <f>IFERROR(VLOOKUP(E3,VLOOKUP!F:G,2,FALSE),"CSI")</f>
        <v>CTT</v>
      </c>
      <c r="G3" s="3">
        <v>0</v>
      </c>
      <c r="H3" s="3">
        <v>0</v>
      </c>
      <c r="I3" s="3">
        <f>IF(H3=0,0,VLOOKUP(G3,VLOOKUP!A:D,4,FALSE))</f>
        <v>0</v>
      </c>
      <c r="K3" s="2" t="str">
        <f>VLOOKUP(G3,VLOOKUP!A:D,2,FALSE)&amp;","&amp;VLOOKUP(H3,VLOOKUP!A:D,3,FALSE)&amp;",0"</f>
        <v>-3900,2280,0</v>
      </c>
      <c r="L3" s="8"/>
    </row>
    <row r="4" spans="1:15" x14ac:dyDescent="0.2">
      <c r="A4" s="6" t="str" cm="1">
        <f t="array" ref="A4">_xlfn.IFS(D4="New",C4,D4="Adjust",B4,D4="Remove",CHAR(9)&amp;"-RDNode:HAS[#id["&amp;E4&amp;"]] {}")</f>
        <v xml:space="preserve">	-RDNode:HAS[#id[automation]] {}</v>
      </c>
      <c r="B4" s="7" t="str">
        <f>CHAR(9)&amp;"@RDNode:HAS[#id["&amp;E4&amp;"]]"&amp;CHAR(10)&amp;
CHAR(9)&amp;"{"&amp;CHAR(10)&amp;
CHAR(9)&amp;CHAR(9)&amp;"@cost = "&amp;I4&amp;CHAR(10)&amp;
CHAR(9)&amp;CHAR(9)&amp;"@hideEmpty = False"&amp;CHAR(10)&amp;
CHAR(9)&amp;CHAR(9)&amp;"@anyToUnlock = False"&amp;CHAR(10)&amp;
(IF(J4&lt;&gt;"",(CHAR(9)&amp;CHAR(9)&amp;"@icon = "&amp;J4&amp;CHAR(10)),""))&amp;
CHAR(9)&amp;CHAR(9)&amp;"@pos = "&amp;K4&amp;CHAR(10)&amp;
CHAR(9)&amp;CHAR(9)&amp;"@scale = 0.5"&amp;CHAR(10)&amp;
(IF(L4&lt;&gt;"",(CHAR(9)&amp;CHAR(9)&amp;L4&amp;CHAR(10)),""))&amp;
(IF(M4&lt;&gt;"",(CHAR(9)&amp;CHAR(9)&amp;M4&amp;CHAR(10)),""))&amp;
CHAR(9)&amp;"}"</f>
        <v xml:space="preserve">	@RDNode:HAS[#id[automation]]
	{
		@cost = 0
		@hideEmpty = False
		@anyToUnlock = False
		@pos = -3900,2280,0
		@scale = 0.5
	}</v>
      </c>
      <c r="C4" s="7" t="str">
        <f>CHAR(9)&amp;"RDNode"&amp;CHAR(10)&amp;
CHAR(9)&amp;"{"&amp;CHAR(10)&amp;
CHAR(9)&amp;CHAR(9)&amp;"id = "&amp;E4&amp;CHAR(10)&amp;
CHAR(9)&amp;CHAR(9)&amp;"title = "&amp;"#LOC_CSI_"&amp;E4&amp;"_title"&amp;CHAR(10)&amp;
CHAR(9)&amp;CHAR(9)&amp;"description = "&amp;"#LOC_CSI_"&amp;E4&amp;"_description"&amp;CHAR(10)&amp;
CHAR(9)&amp;CHAR(9)&amp;"cost = "&amp;I4&amp;CHAR(10)&amp;
CHAR(9)&amp;CHAR(9)&amp;"hideEmpty = False"&amp;CHAR(10)&amp;
CHAR(9)&amp;CHAR(9)&amp;"nodeName = node"&amp;G4&amp;"_"&amp;E4&amp;CHAR(10)&amp;
CHAR(9)&amp;CHAR(9)&amp;"anyToUnlock = False"&amp;CHAR(10)&amp;
CHAR(9)&amp;CHAR(9)&amp;"icon = "&amp;J4&amp;CHAR(10)&amp;
CHAR(9)&amp;CHAR(9)&amp;"pos = "&amp;K4&amp;CHAR(10)&amp;
CHAR(9)&amp;CHAR(9)&amp;"scale = 0.5"&amp;CHAR(10)&amp;
(IF(L4&lt;&gt;"",(CHAR(9)&amp;CHAR(9)&amp;L4&amp;CHAR(10)),""))&amp;
(IF(M4&lt;&gt;"",(CHAR(9)&amp;CHAR(9)&amp;M4&amp;CHAR(10)),""))&amp;
CHAR(9)&amp;"}"</f>
        <v xml:space="preserve">	RDNode
	{
		id = automation
		title = #LOC_CSI_automation_title
		description = #LOC_CSI_automation_description
		cost = 0
		hideEmpty = False
		nodeName = node0_automation
		anyToUnlock = False
		icon = 
		pos = -3900,2280,0
		scale = 0.5
	}</v>
      </c>
      <c r="D4" s="2" t="s">
        <v>321</v>
      </c>
      <c r="E4" s="2" t="s">
        <v>196</v>
      </c>
      <c r="F4" s="2" t="str">
        <f>IFERROR(VLOOKUP(E4,VLOOKUP!F:G,2,FALSE),"CSI")</f>
        <v>Stock</v>
      </c>
      <c r="G4" s="3">
        <v>0</v>
      </c>
      <c r="H4" s="3">
        <v>0</v>
      </c>
      <c r="I4" s="3">
        <f>IF(H4=0,0,VLOOKUP(G4,VLOOKUP!A:D,4,FALSE))</f>
        <v>0</v>
      </c>
      <c r="K4" s="2" t="str">
        <f>VLOOKUP(G4,VLOOKUP!A:D,2,FALSE)&amp;","&amp;VLOOKUP(H4,VLOOKUP!A:D,3,FALSE)&amp;",0"</f>
        <v>-3900,2280,0</v>
      </c>
      <c r="L4" s="8"/>
      <c r="M4" s="8"/>
    </row>
    <row r="5" spans="1:15" x14ac:dyDescent="0.2">
      <c r="A5" s="6" t="str" cm="1">
        <f t="array" ref="A5">_xlfn.IFS(D5="New",C5,D5="Adjust",B5,D5="Remove",CHAR(9)&amp;"-RDNode:HAS[#id["&amp;E5&amp;"]] {}")</f>
        <v xml:space="preserve">	-RDNode:HAS[#id[experimentalMotors]] {}</v>
      </c>
      <c r="B5" s="7" t="str">
        <f>CHAR(9)&amp;"@RDNode:HAS[#id["&amp;E5&amp;"]]"&amp;CHAR(10)&amp;
CHAR(9)&amp;"{"&amp;CHAR(10)&amp;
CHAR(9)&amp;CHAR(9)&amp;"@cost = "&amp;I5&amp;CHAR(10)&amp;
CHAR(9)&amp;CHAR(9)&amp;"@hideEmpty = False"&amp;CHAR(10)&amp;
CHAR(9)&amp;CHAR(9)&amp;"@anyToUnlock = False"&amp;CHAR(10)&amp;
(IF(J5&lt;&gt;"",(CHAR(9)&amp;CHAR(9)&amp;"@icon = "&amp;J5&amp;CHAR(10)),""))&amp;
CHAR(9)&amp;CHAR(9)&amp;"@pos = "&amp;K5&amp;CHAR(10)&amp;
CHAR(9)&amp;CHAR(9)&amp;"@scale = 0.5"&amp;CHAR(10)&amp;
(IF(L5&lt;&gt;"",(CHAR(9)&amp;CHAR(9)&amp;L5&amp;CHAR(10)),""))&amp;
(IF(M5&lt;&gt;"",(CHAR(9)&amp;CHAR(9)&amp;M5&amp;CHAR(10)),""))&amp;
CHAR(9)&amp;"}"</f>
        <v xml:space="preserve">	@RDNode:HAS[#id[experimentalMotors]]
	{
		@cost = 0
		@hideEmpty = False
		@anyToUnlock = False
		@pos = -3900,2280,0
		@scale = 0.5
	}</v>
      </c>
      <c r="C5" s="7" t="str">
        <f>CHAR(9)&amp;"RDNode"&amp;CHAR(10)&amp;
CHAR(9)&amp;"{"&amp;CHAR(10)&amp;
CHAR(9)&amp;CHAR(9)&amp;"id = "&amp;E5&amp;CHAR(10)&amp;
CHAR(9)&amp;CHAR(9)&amp;"title = "&amp;"#LOC_CSI_"&amp;E5&amp;"_title"&amp;CHAR(10)&amp;
CHAR(9)&amp;CHAR(9)&amp;"description = "&amp;"#LOC_CSI_"&amp;E5&amp;"_description"&amp;CHAR(10)&amp;
CHAR(9)&amp;CHAR(9)&amp;"cost = "&amp;I5&amp;CHAR(10)&amp;
CHAR(9)&amp;CHAR(9)&amp;"hideEmpty = False"&amp;CHAR(10)&amp;
CHAR(9)&amp;CHAR(9)&amp;"nodeName = node"&amp;G5&amp;"_"&amp;E5&amp;CHAR(10)&amp;
CHAR(9)&amp;CHAR(9)&amp;"anyToUnlock = False"&amp;CHAR(10)&amp;
CHAR(9)&amp;CHAR(9)&amp;"icon = "&amp;J5&amp;CHAR(10)&amp;
CHAR(9)&amp;CHAR(9)&amp;"pos = "&amp;K5&amp;CHAR(10)&amp;
CHAR(9)&amp;CHAR(9)&amp;"scale = 0.5"&amp;CHAR(10)&amp;
(IF(L5&lt;&gt;"",(CHAR(9)&amp;CHAR(9)&amp;L5&amp;CHAR(10)),""))&amp;
(IF(M5&lt;&gt;"",(CHAR(9)&amp;CHAR(9)&amp;M5&amp;CHAR(10)),""))&amp;
CHAR(9)&amp;"}"</f>
        <v xml:space="preserve">	RDNode
	{
		id = experimentalMotors
		title = #LOC_CSI_experimentalMotors_title
		description = #LOC_CSI_experimentalMotors_description
		cost = 0
		hideEmpty = False
		nodeName = node0_experimentalMotors
		anyToUnlock = False
		icon = 
		pos = -3900,2280,0
		scale = 0.5
	}</v>
      </c>
      <c r="D5" s="2" t="s">
        <v>321</v>
      </c>
      <c r="E5" s="2" t="s">
        <v>130</v>
      </c>
      <c r="F5" s="2" t="str">
        <f>IFERROR(VLOOKUP(E5,VLOOKUP!F:G,2,FALSE),"CSI")</f>
        <v>Stock</v>
      </c>
      <c r="G5" s="3">
        <v>0</v>
      </c>
      <c r="H5" s="3">
        <v>0</v>
      </c>
      <c r="I5" s="3">
        <f>IF(H5=0,0,VLOOKUP(G5,VLOOKUP!A:D,4,FALSE))</f>
        <v>0</v>
      </c>
      <c r="K5" s="2" t="str">
        <f>VLOOKUP(G5,VLOOKUP!A:D,2,FALSE)&amp;","&amp;VLOOKUP(H5,VLOOKUP!A:D,3,FALSE)&amp;",0"</f>
        <v>-3900,2280,0</v>
      </c>
      <c r="L5" s="8"/>
    </row>
    <row r="6" spans="1:15" x14ac:dyDescent="0.2">
      <c r="A6" s="6" t="str" cm="1">
        <f t="array" ref="A6">_xlfn.IFS(D6="New",C6,D6="Adjust",B6,D6="Remove",CHAR(9)&amp;"-RDNode:HAS[#id["&amp;E6&amp;"]] {}")</f>
        <v xml:space="preserve">	-RDNode:HAS[#id[miniaturization]] {}</v>
      </c>
      <c r="B6" s="7" t="str">
        <f>CHAR(9)&amp;"@RDNode:HAS[#id["&amp;E6&amp;"]]"&amp;CHAR(10)&amp;
CHAR(9)&amp;"{"&amp;CHAR(10)&amp;
CHAR(9)&amp;CHAR(9)&amp;"@cost = "&amp;I6&amp;CHAR(10)&amp;
CHAR(9)&amp;CHAR(9)&amp;"@hideEmpty = False"&amp;CHAR(10)&amp;
CHAR(9)&amp;CHAR(9)&amp;"@anyToUnlock = False"&amp;CHAR(10)&amp;
(IF(J6&lt;&gt;"",(CHAR(9)&amp;CHAR(9)&amp;"@icon = "&amp;J6&amp;CHAR(10)),""))&amp;
CHAR(9)&amp;CHAR(9)&amp;"@pos = "&amp;K6&amp;CHAR(10)&amp;
CHAR(9)&amp;CHAR(9)&amp;"@scale = 0.5"&amp;CHAR(10)&amp;
(IF(L6&lt;&gt;"",(CHAR(9)&amp;CHAR(9)&amp;L6&amp;CHAR(10)),""))&amp;
(IF(M6&lt;&gt;"",(CHAR(9)&amp;CHAR(9)&amp;M6&amp;CHAR(10)),""))&amp;
CHAR(9)&amp;"}"</f>
        <v xml:space="preserve">	@RDNode:HAS[#id[miniaturization]]
	{
		@cost = 0
		@hideEmpty = False
		@anyToUnlock = False
		@pos = -3900,2280,0
		@scale = 0.5
	}</v>
      </c>
      <c r="C6" s="7" t="str">
        <f>CHAR(9)&amp;"RDNode"&amp;CHAR(10)&amp;
CHAR(9)&amp;"{"&amp;CHAR(10)&amp;
CHAR(9)&amp;CHAR(9)&amp;"id = "&amp;E6&amp;CHAR(10)&amp;
CHAR(9)&amp;CHAR(9)&amp;"title = "&amp;"#LOC_CSI_"&amp;E6&amp;"_title"&amp;CHAR(10)&amp;
CHAR(9)&amp;CHAR(9)&amp;"description = "&amp;"#LOC_CSI_"&amp;E6&amp;"_description"&amp;CHAR(10)&amp;
CHAR(9)&amp;CHAR(9)&amp;"cost = "&amp;I6&amp;CHAR(10)&amp;
CHAR(9)&amp;CHAR(9)&amp;"hideEmpty = False"&amp;CHAR(10)&amp;
CHAR(9)&amp;CHAR(9)&amp;"nodeName = node"&amp;G6&amp;"_"&amp;E6&amp;CHAR(10)&amp;
CHAR(9)&amp;CHAR(9)&amp;"anyToUnlock = False"&amp;CHAR(10)&amp;
CHAR(9)&amp;CHAR(9)&amp;"icon = "&amp;J6&amp;CHAR(10)&amp;
CHAR(9)&amp;CHAR(9)&amp;"pos = "&amp;K6&amp;CHAR(10)&amp;
CHAR(9)&amp;CHAR(9)&amp;"scale = 0.5"&amp;CHAR(10)&amp;
(IF(L6&lt;&gt;"",(CHAR(9)&amp;CHAR(9)&amp;L6&amp;CHAR(10)),""))&amp;
(IF(M6&lt;&gt;"",(CHAR(9)&amp;CHAR(9)&amp;M6&amp;CHAR(10)),""))&amp;
CHAR(9)&amp;"}"</f>
        <v xml:space="preserve">	RDNode
	{
		id = miniaturization
		title = #LOC_CSI_miniaturization_title
		description = #LOC_CSI_miniaturization_description
		cost = 0
		hideEmpty = False
		nodeName = node0_miniaturization
		anyToUnlock = False
		icon = 
		pos = -3900,2280,0
		scale = 0.5
	}</v>
      </c>
      <c r="D6" s="2" t="s">
        <v>321</v>
      </c>
      <c r="E6" s="2" t="s">
        <v>64</v>
      </c>
      <c r="F6" s="2" t="str">
        <f>IFERROR(VLOOKUP(E6,VLOOKUP!F:G,2,FALSE),"CSI")</f>
        <v>Stock</v>
      </c>
      <c r="G6" s="3">
        <v>0</v>
      </c>
      <c r="H6" s="3">
        <v>0</v>
      </c>
      <c r="I6" s="3">
        <f>IF(H6=0,0,VLOOKUP(G6,VLOOKUP!A:D,4,FALSE))</f>
        <v>0</v>
      </c>
      <c r="K6" s="2" t="str">
        <f>VLOOKUP(G6,VLOOKUP!A:D,2,FALSE)&amp;","&amp;VLOOKUP(H6,VLOOKUP!A:D,3,FALSE)&amp;",0"</f>
        <v>-3900,2280,0</v>
      </c>
      <c r="L6" s="8"/>
    </row>
    <row r="7" spans="1:15" x14ac:dyDescent="0.2">
      <c r="A7" s="6" t="str" cm="1">
        <f t="array" ref="A7">_xlfn.IFS(D7="New",C7,D7="Adjust",B7,D7="Remove",CHAR(9)&amp;"-RDNode:HAS[#id["&amp;E7&amp;"]] {}")</f>
        <v xml:space="preserve">	-RDNode:HAS[#id[precisionEngineering]] {}</v>
      </c>
      <c r="B7" s="7" t="str">
        <f>CHAR(9)&amp;"@RDNode:HAS[#id["&amp;E7&amp;"]]"&amp;CHAR(10)&amp;
CHAR(9)&amp;"{"&amp;CHAR(10)&amp;
CHAR(9)&amp;CHAR(9)&amp;"@cost = "&amp;I7&amp;CHAR(10)&amp;
CHAR(9)&amp;CHAR(9)&amp;"@hideEmpty = False"&amp;CHAR(10)&amp;
CHAR(9)&amp;CHAR(9)&amp;"@anyToUnlock = False"&amp;CHAR(10)&amp;
(IF(J7&lt;&gt;"",(CHAR(9)&amp;CHAR(9)&amp;"@icon = "&amp;J7&amp;CHAR(10)),""))&amp;
CHAR(9)&amp;CHAR(9)&amp;"@pos = "&amp;K7&amp;CHAR(10)&amp;
CHAR(9)&amp;CHAR(9)&amp;"@scale = 0.5"&amp;CHAR(10)&amp;
(IF(L7&lt;&gt;"",(CHAR(9)&amp;CHAR(9)&amp;L7&amp;CHAR(10)),""))&amp;
(IF(M7&lt;&gt;"",(CHAR(9)&amp;CHAR(9)&amp;M7&amp;CHAR(10)),""))&amp;
CHAR(9)&amp;"}"</f>
        <v xml:space="preserve">	@RDNode:HAS[#id[precisionEngineering]]
	{
		@cost = 0
		@hideEmpty = False
		@anyToUnlock = False
		@pos = -3900,2280,0
		@scale = 0.5
	}</v>
      </c>
      <c r="C7" s="7" t="str">
        <f>CHAR(9)&amp;"RDNode"&amp;CHAR(10)&amp;
CHAR(9)&amp;"{"&amp;CHAR(10)&amp;
CHAR(9)&amp;CHAR(9)&amp;"id = "&amp;E7&amp;CHAR(10)&amp;
CHAR(9)&amp;CHAR(9)&amp;"title = "&amp;"#LOC_CSI_"&amp;E7&amp;"_title"&amp;CHAR(10)&amp;
CHAR(9)&amp;CHAR(9)&amp;"description = "&amp;"#LOC_CSI_"&amp;E7&amp;"_description"&amp;CHAR(10)&amp;
CHAR(9)&amp;CHAR(9)&amp;"cost = "&amp;I7&amp;CHAR(10)&amp;
CHAR(9)&amp;CHAR(9)&amp;"hideEmpty = False"&amp;CHAR(10)&amp;
CHAR(9)&amp;CHAR(9)&amp;"nodeName = node"&amp;G7&amp;"_"&amp;E7&amp;CHAR(10)&amp;
CHAR(9)&amp;CHAR(9)&amp;"anyToUnlock = False"&amp;CHAR(10)&amp;
CHAR(9)&amp;CHAR(9)&amp;"icon = "&amp;J7&amp;CHAR(10)&amp;
CHAR(9)&amp;CHAR(9)&amp;"pos = "&amp;K7&amp;CHAR(10)&amp;
CHAR(9)&amp;CHAR(9)&amp;"scale = 0.5"&amp;CHAR(10)&amp;
(IF(L7&lt;&gt;"",(CHAR(9)&amp;CHAR(9)&amp;L7&amp;CHAR(10)),""))&amp;
(IF(M7&lt;&gt;"",(CHAR(9)&amp;CHAR(9)&amp;M7&amp;CHAR(10)),""))&amp;
CHAR(9)&amp;"}"</f>
        <v xml:space="preserve">	RDNode
	{
		id = precisionEngineering
		title = #LOC_CSI_precisionEngineering_title
		description = #LOC_CSI_precisionEngineering_description
		cost = 0
		hideEmpty = False
		nodeName = node0_precisionEngineering
		anyToUnlock = False
		icon = 
		pos = -3900,2280,0
		scale = 0.5
	}</v>
      </c>
      <c r="D7" s="2" t="s">
        <v>321</v>
      </c>
      <c r="E7" s="2" t="s">
        <v>81</v>
      </c>
      <c r="F7" s="2" t="str">
        <f>IFERROR(VLOOKUP(E7,VLOOKUP!F:G,2,FALSE),"CSI")</f>
        <v>Stock</v>
      </c>
      <c r="G7" s="3">
        <v>0</v>
      </c>
      <c r="H7" s="3">
        <v>0</v>
      </c>
      <c r="I7" s="3">
        <f>IF(H7=0,0,VLOOKUP(G7,VLOOKUP!A:D,4,FALSE))</f>
        <v>0</v>
      </c>
      <c r="K7" s="2" t="str">
        <f>VLOOKUP(G7,VLOOKUP!A:D,2,FALSE)&amp;","&amp;VLOOKUP(H7,VLOOKUP!A:D,3,FALSE)&amp;",0"</f>
        <v>-3900,2280,0</v>
      </c>
      <c r="L7" s="8"/>
    </row>
    <row r="8" spans="1:15" x14ac:dyDescent="0.2">
      <c r="A8" s="6" t="str" cm="1">
        <f t="array" ref="A8">_xlfn.IFS(D8="New",C8,D8="Adjust",B8,D8="Remove",CHAR(9)&amp;"-RDNode:HAS[#id["&amp;E8&amp;"]] {}")</f>
        <v xml:space="preserve">	-RDNode:HAS[#id[electronics]] {}</v>
      </c>
      <c r="B8" s="7" t="str">
        <f>CHAR(9)&amp;"@RDNode:HAS[#id["&amp;E8&amp;"]]"&amp;CHAR(10)&amp;
CHAR(9)&amp;"{"&amp;CHAR(10)&amp;
CHAR(9)&amp;CHAR(9)&amp;"@cost = "&amp;I8&amp;CHAR(10)&amp;
CHAR(9)&amp;CHAR(9)&amp;"@hideEmpty = False"&amp;CHAR(10)&amp;
CHAR(9)&amp;CHAR(9)&amp;"@anyToUnlock = False"&amp;CHAR(10)&amp;
(IF(J8&lt;&gt;"",(CHAR(9)&amp;CHAR(9)&amp;"@icon = "&amp;J8&amp;CHAR(10)),""))&amp;
CHAR(9)&amp;CHAR(9)&amp;"@pos = "&amp;K8&amp;CHAR(10)&amp;
CHAR(9)&amp;CHAR(9)&amp;"@scale = 0.5"&amp;CHAR(10)&amp;
(IF(L8&lt;&gt;"",(CHAR(9)&amp;CHAR(9)&amp;L8&amp;CHAR(10)),""))&amp;
(IF(M8&lt;&gt;"",(CHAR(9)&amp;CHAR(9)&amp;M8&amp;CHAR(10)),""))&amp;
CHAR(9)&amp;"}"</f>
        <v xml:space="preserve">	@RDNode:HAS[#id[electronics]]
	{
		@cost = 0
		@hideEmpty = False
		@anyToUnlock = False
		@pos = -3900,2280,0
		@scale = 0.5
	}</v>
      </c>
      <c r="C8" s="7" t="str">
        <f>CHAR(9)&amp;"RDNode"&amp;CHAR(10)&amp;
CHAR(9)&amp;"{"&amp;CHAR(10)&amp;
CHAR(9)&amp;CHAR(9)&amp;"id = "&amp;E8&amp;CHAR(10)&amp;
CHAR(9)&amp;CHAR(9)&amp;"title = "&amp;"#LOC_CSI_"&amp;E8&amp;"_title"&amp;CHAR(10)&amp;
CHAR(9)&amp;CHAR(9)&amp;"description = "&amp;"#LOC_CSI_"&amp;E8&amp;"_description"&amp;CHAR(10)&amp;
CHAR(9)&amp;CHAR(9)&amp;"cost = "&amp;I8&amp;CHAR(10)&amp;
CHAR(9)&amp;CHAR(9)&amp;"hideEmpty = False"&amp;CHAR(10)&amp;
CHAR(9)&amp;CHAR(9)&amp;"nodeName = node"&amp;G8&amp;"_"&amp;E8&amp;CHAR(10)&amp;
CHAR(9)&amp;CHAR(9)&amp;"anyToUnlock = False"&amp;CHAR(10)&amp;
CHAR(9)&amp;CHAR(9)&amp;"icon = "&amp;J8&amp;CHAR(10)&amp;
CHAR(9)&amp;CHAR(9)&amp;"pos = "&amp;K8&amp;CHAR(10)&amp;
CHAR(9)&amp;CHAR(9)&amp;"scale = 0.5"&amp;CHAR(10)&amp;
(IF(L8&lt;&gt;"",(CHAR(9)&amp;CHAR(9)&amp;L8&amp;CHAR(10)),""))&amp;
(IF(M8&lt;&gt;"",(CHAR(9)&amp;CHAR(9)&amp;M8&amp;CHAR(10)),""))&amp;
CHAR(9)&amp;"}"</f>
        <v xml:space="preserve">	RDNode
	{
		id = electronics
		title = #LOC_CSI_electronics_title
		description = #LOC_CSI_electronics_description
		cost = 0
		hideEmpty = False
		nodeName = node0_electronics
		anyToUnlock = False
		icon = 
		pos = -3900,2280,0
		scale = 0.5
	}</v>
      </c>
      <c r="D8" s="2" t="s">
        <v>321</v>
      </c>
      <c r="E8" s="2" t="s">
        <v>98</v>
      </c>
      <c r="F8" s="2" t="str">
        <f>IFERROR(VLOOKUP(E8,VLOOKUP!F:G,2,FALSE),"CSI")</f>
        <v>Stock</v>
      </c>
      <c r="G8" s="3">
        <v>0</v>
      </c>
      <c r="H8" s="3">
        <v>0</v>
      </c>
      <c r="I8" s="3">
        <f>IF(H8=0,0,VLOOKUP(G8,VLOOKUP!A:D,4,FALSE))</f>
        <v>0</v>
      </c>
      <c r="K8" s="2" t="str">
        <f>VLOOKUP(G8,VLOOKUP!A:D,2,FALSE)&amp;","&amp;VLOOKUP(H8,VLOOKUP!A:D,3,FALSE)&amp;",0"</f>
        <v>-3900,2280,0</v>
      </c>
    </row>
    <row r="9" spans="1:15" x14ac:dyDescent="0.2">
      <c r="A9" s="6" t="str" cm="1">
        <f t="array" ref="A9">_xlfn.IFS(D9="New",C9,D9="Adjust",B9,D9="Remove",CHAR(9)&amp;"-RDNode:HAS[#id["&amp;E9&amp;"]] {}")</f>
        <v xml:space="preserve">	-RDNode:HAS[#id[fieldScience]] {}</v>
      </c>
      <c r="B9" s="7" t="str">
        <f>CHAR(9)&amp;"@RDNode:HAS[#id["&amp;E9&amp;"]]"&amp;CHAR(10)&amp;
CHAR(9)&amp;"{"&amp;CHAR(10)&amp;
CHAR(9)&amp;CHAR(9)&amp;"@cost = "&amp;I9&amp;CHAR(10)&amp;
CHAR(9)&amp;CHAR(9)&amp;"@hideEmpty = False"&amp;CHAR(10)&amp;
CHAR(9)&amp;CHAR(9)&amp;"@anyToUnlock = False"&amp;CHAR(10)&amp;
(IF(J9&lt;&gt;"",(CHAR(9)&amp;CHAR(9)&amp;"@icon = "&amp;J9&amp;CHAR(10)),""))&amp;
CHAR(9)&amp;CHAR(9)&amp;"@pos = "&amp;K9&amp;CHAR(10)&amp;
CHAR(9)&amp;CHAR(9)&amp;"@scale = 0.5"&amp;CHAR(10)&amp;
(IF(L9&lt;&gt;"",(CHAR(9)&amp;CHAR(9)&amp;L9&amp;CHAR(10)),""))&amp;
(IF(M9&lt;&gt;"",(CHAR(9)&amp;CHAR(9)&amp;M9&amp;CHAR(10)),""))&amp;
CHAR(9)&amp;"}"</f>
        <v xml:space="preserve">	@RDNode:HAS[#id[fieldScience]]
	{
		@cost = 0
		@hideEmpty = False
		@anyToUnlock = False
		@pos = -3900,2280,0
		@scale = 0.5
	}</v>
      </c>
      <c r="C9" s="7" t="str">
        <f>CHAR(9)&amp;"RDNode"&amp;CHAR(10)&amp;
CHAR(9)&amp;"{"&amp;CHAR(10)&amp;
CHAR(9)&amp;CHAR(9)&amp;"id = "&amp;E9&amp;CHAR(10)&amp;
CHAR(9)&amp;CHAR(9)&amp;"title = "&amp;"#LOC_CSI_"&amp;E9&amp;"_title"&amp;CHAR(10)&amp;
CHAR(9)&amp;CHAR(9)&amp;"description = "&amp;"#LOC_CSI_"&amp;E9&amp;"_description"&amp;CHAR(10)&amp;
CHAR(9)&amp;CHAR(9)&amp;"cost = "&amp;I9&amp;CHAR(10)&amp;
CHAR(9)&amp;CHAR(9)&amp;"hideEmpty = False"&amp;CHAR(10)&amp;
CHAR(9)&amp;CHAR(9)&amp;"nodeName = node"&amp;G9&amp;"_"&amp;E9&amp;CHAR(10)&amp;
CHAR(9)&amp;CHAR(9)&amp;"anyToUnlock = False"&amp;CHAR(10)&amp;
CHAR(9)&amp;CHAR(9)&amp;"icon = "&amp;J9&amp;CHAR(10)&amp;
CHAR(9)&amp;CHAR(9)&amp;"pos = "&amp;K9&amp;CHAR(10)&amp;
CHAR(9)&amp;CHAR(9)&amp;"scale = 0.5"&amp;CHAR(10)&amp;
(IF(L9&lt;&gt;"",(CHAR(9)&amp;CHAR(9)&amp;L9&amp;CHAR(10)),""))&amp;
(IF(M9&lt;&gt;"",(CHAR(9)&amp;CHAR(9)&amp;M9&amp;CHAR(10)),""))&amp;
CHAR(9)&amp;"}"</f>
        <v xml:space="preserve">	RDNode
	{
		id = fieldScience
		title = #LOC_CSI_fieldScience_title
		description = #LOC_CSI_fieldScience_description
		cost = 0
		hideEmpty = False
		nodeName = node0_fieldScience
		anyToUnlock = False
		icon = 
		pos = -3900,2280,0
		scale = 0.5
	}</v>
      </c>
      <c r="D9" s="2" t="s">
        <v>321</v>
      </c>
      <c r="E9" s="2" t="s">
        <v>201</v>
      </c>
      <c r="F9" s="2" t="str">
        <f>IFERROR(VLOOKUP(E9,VLOOKUP!F:G,2,FALSE),"CSI")</f>
        <v>Stock</v>
      </c>
      <c r="G9" s="3">
        <v>0</v>
      </c>
      <c r="H9" s="3">
        <v>0</v>
      </c>
      <c r="I9" s="3">
        <f>IF(H9=0,0,VLOOKUP(G9,VLOOKUP!A:D,4,FALSE))</f>
        <v>0</v>
      </c>
      <c r="K9" s="2" t="str">
        <f>VLOOKUP(G9,VLOOKUP!A:D,2,FALSE)&amp;","&amp;VLOOKUP(H9,VLOOKUP!A:D,3,FALSE)&amp;",0"</f>
        <v>-3900,2280,0</v>
      </c>
      <c r="L9" s="8"/>
      <c r="M9" s="8"/>
    </row>
    <row r="10" spans="1:15" x14ac:dyDescent="0.2">
      <c r="A10" s="6" t="str" cm="1">
        <f t="array" ref="A10">_xlfn.IFS(D10="New",C10,D10="Adjust",B10,D10="Remove",CHAR(9)&amp;"-RDNode:HAS[#id["&amp;E10&amp;"]] {}")</f>
        <v xml:space="preserve">	-RDNode:HAS[#id[specializedScienceTech]] {}</v>
      </c>
      <c r="B10" s="7" t="str">
        <f>CHAR(9)&amp;"@RDNode:HAS[#id["&amp;E10&amp;"]]"&amp;CHAR(10)&amp;
CHAR(9)&amp;"{"&amp;CHAR(10)&amp;
CHAR(9)&amp;CHAR(9)&amp;"@cost = "&amp;I10&amp;CHAR(10)&amp;
CHAR(9)&amp;CHAR(9)&amp;"@hideEmpty = False"&amp;CHAR(10)&amp;
CHAR(9)&amp;CHAR(9)&amp;"@anyToUnlock = False"&amp;CHAR(10)&amp;
(IF(J10&lt;&gt;"",(CHAR(9)&amp;CHAR(9)&amp;"@icon = "&amp;J10&amp;CHAR(10)),""))&amp;
CHAR(9)&amp;CHAR(9)&amp;"@pos = "&amp;K10&amp;CHAR(10)&amp;
CHAR(9)&amp;CHAR(9)&amp;"@scale = 0.5"&amp;CHAR(10)&amp;
(IF(L10&lt;&gt;"",(CHAR(9)&amp;CHAR(9)&amp;L10&amp;CHAR(10)),""))&amp;
(IF(M10&lt;&gt;"",(CHAR(9)&amp;CHAR(9)&amp;M10&amp;CHAR(10)),""))&amp;
CHAR(9)&amp;"}"</f>
        <v xml:space="preserve">	@RDNode:HAS[#id[specializedScienceTech]]
	{
		@cost = 0
		@hideEmpty = False
		@anyToUnlock = False
		@pos = -3900,2280,0
		@scale = 0.5
	}</v>
      </c>
      <c r="C10" s="7" t="str">
        <f>CHAR(9)&amp;"RDNode"&amp;CHAR(10)&amp;
CHAR(9)&amp;"{"&amp;CHAR(10)&amp;
CHAR(9)&amp;CHAR(9)&amp;"id = "&amp;E10&amp;CHAR(10)&amp;
CHAR(9)&amp;CHAR(9)&amp;"title = "&amp;"#LOC_CSI_"&amp;E10&amp;"_title"&amp;CHAR(10)&amp;
CHAR(9)&amp;CHAR(9)&amp;"description = "&amp;"#LOC_CSI_"&amp;E10&amp;"_description"&amp;CHAR(10)&amp;
CHAR(9)&amp;CHAR(9)&amp;"cost = "&amp;I10&amp;CHAR(10)&amp;
CHAR(9)&amp;CHAR(9)&amp;"hideEmpty = False"&amp;CHAR(10)&amp;
CHAR(9)&amp;CHAR(9)&amp;"nodeName = node"&amp;G10&amp;"_"&amp;E10&amp;CHAR(10)&amp;
CHAR(9)&amp;CHAR(9)&amp;"anyToUnlock = False"&amp;CHAR(10)&amp;
CHAR(9)&amp;CHAR(9)&amp;"icon = "&amp;J10&amp;CHAR(10)&amp;
CHAR(9)&amp;CHAR(9)&amp;"pos = "&amp;K10&amp;CHAR(10)&amp;
CHAR(9)&amp;CHAR(9)&amp;"scale = 0.5"&amp;CHAR(10)&amp;
(IF(L10&lt;&gt;"",(CHAR(9)&amp;CHAR(9)&amp;L10&amp;CHAR(10)),""))&amp;
(IF(M10&lt;&gt;"",(CHAR(9)&amp;CHAR(9)&amp;M10&amp;CHAR(10)),""))&amp;
CHAR(9)&amp;"}"</f>
        <v xml:space="preserve">	RDNode
	{
		id = specializedScienceTech
		title = #LOC_CSI_specializedScienceTech_title
		description = #LOC_CSI_specializedScienceTech_description
		cost = 0
		hideEmpty = False
		nodeName = node0_specializedScienceTech
		anyToUnlock = False
		icon = 
		pos = -3900,2280,0
		scale = 0.5
	}</v>
      </c>
      <c r="D10" s="2" t="s">
        <v>321</v>
      </c>
      <c r="E10" s="2" t="s">
        <v>205</v>
      </c>
      <c r="F10" s="2" t="str">
        <f>IFERROR(VLOOKUP(E10,VLOOKUP!F:G,2,FALSE),"CSI")</f>
        <v>CTT</v>
      </c>
      <c r="G10" s="3">
        <v>0</v>
      </c>
      <c r="H10" s="3">
        <v>0</v>
      </c>
      <c r="I10" s="3">
        <f>IF(H10=0,0,VLOOKUP(G10,VLOOKUP!A:D,4,FALSE))</f>
        <v>0</v>
      </c>
      <c r="K10" s="2" t="str">
        <f>VLOOKUP(G10,VLOOKUP!A:D,2,FALSE)&amp;","&amp;VLOOKUP(H10,VLOOKUP!A:D,3,FALSE)&amp;",0"</f>
        <v>-3900,2280,0</v>
      </c>
      <c r="L10" s="8"/>
    </row>
    <row r="11" spans="1:15" x14ac:dyDescent="0.2">
      <c r="A11" s="6" t="str" cm="1">
        <f t="array" ref="A11">_xlfn.IFS(D11="New",C11,D11="Adjust",B11,D11="Remove",CHAR(9)&amp;"-RDNode:HAS[#id["&amp;E11&amp;"]] {}")</f>
        <v xml:space="preserve">	RDNode
	{
		id = tier1
		title = #LOC_CSI_tier1_title
		description = #LOC_CSI_tier1_description
		cost = 0
		hideEmpty = False
		nodeName = node1_tier1
		anyToUnlock = False
		icon = CSITechTree/Icon/csi_icon_tier1
		pos = -3800,2280,0
		scale = 0.5
	}</v>
      </c>
      <c r="B11" s="7" t="str">
        <f>CHAR(9)&amp;"@RDNode:HAS[#id["&amp;E11&amp;"]]"&amp;CHAR(10)&amp;
CHAR(9)&amp;"{"&amp;CHAR(10)&amp;
CHAR(9)&amp;CHAR(9)&amp;"@cost = "&amp;I11&amp;CHAR(10)&amp;
CHAR(9)&amp;CHAR(9)&amp;"@hideEmpty = False"&amp;CHAR(10)&amp;
CHAR(9)&amp;CHAR(9)&amp;"@anyToUnlock = False"&amp;CHAR(10)&amp;
(IF(J11&lt;&gt;"",(CHAR(9)&amp;CHAR(9)&amp;"@icon = "&amp;J11&amp;CHAR(10)),""))&amp;
CHAR(9)&amp;CHAR(9)&amp;"@pos = "&amp;K11&amp;CHAR(10)&amp;
CHAR(9)&amp;CHAR(9)&amp;"@scale = 0.5"&amp;CHAR(10)&amp;
(IF(L11&lt;&gt;"",(CHAR(9)&amp;CHAR(9)&amp;L11&amp;CHAR(10)),""))&amp;
(IF(M11&lt;&gt;"",(CHAR(9)&amp;CHAR(9)&amp;M11&amp;CHAR(10)),""))&amp;
CHAR(9)&amp;"}"</f>
        <v xml:space="preserve">	@RDNode:HAS[#id[tier1]]
	{
		@cost = 0
		@hideEmpty = False
		@anyToUnlock = False
		@icon = CSITechTree/Icon/csi_icon_tier1
		@pos = -3800,2280,0
		@scale = 0.5
	}</v>
      </c>
      <c r="C11" s="7" t="str">
        <f>CHAR(9)&amp;"RDNode"&amp;CHAR(10)&amp;
CHAR(9)&amp;"{"&amp;CHAR(10)&amp;
CHAR(9)&amp;CHAR(9)&amp;"id = "&amp;E11&amp;CHAR(10)&amp;
CHAR(9)&amp;CHAR(9)&amp;"title = "&amp;"#LOC_CSI_"&amp;E11&amp;"_title"&amp;CHAR(10)&amp;
CHAR(9)&amp;CHAR(9)&amp;"description = "&amp;"#LOC_CSI_"&amp;E11&amp;"_description"&amp;CHAR(10)&amp;
CHAR(9)&amp;CHAR(9)&amp;"cost = "&amp;I11&amp;CHAR(10)&amp;
CHAR(9)&amp;CHAR(9)&amp;"hideEmpty = False"&amp;CHAR(10)&amp;
CHAR(9)&amp;CHAR(9)&amp;"nodeName = node"&amp;G11&amp;"_"&amp;E11&amp;CHAR(10)&amp;
CHAR(9)&amp;CHAR(9)&amp;"anyToUnlock = False"&amp;CHAR(10)&amp;
CHAR(9)&amp;CHAR(9)&amp;"icon = "&amp;J11&amp;CHAR(10)&amp;
CHAR(9)&amp;CHAR(9)&amp;"pos = "&amp;K11&amp;CHAR(10)&amp;
CHAR(9)&amp;CHAR(9)&amp;"scale = 0.5"&amp;CHAR(10)&amp;
(IF(L11&lt;&gt;"",(CHAR(9)&amp;CHAR(9)&amp;L11&amp;CHAR(10)),""))&amp;
(IF(M11&lt;&gt;"",(CHAR(9)&amp;CHAR(9)&amp;M11&amp;CHAR(10)),""))&amp;
CHAR(9)&amp;"}"</f>
        <v xml:space="preserve">	RDNode
	{
		id = tier1
		title = #LOC_CSI_tier1_title
		description = #LOC_CSI_tier1_description
		cost = 0
		hideEmpty = False
		nodeName = node1_tier1
		anyToUnlock = False
		icon = CSITechTree/Icon/csi_icon_tier1
		pos = -3800,2280,0
		scale = 0.5
	}</v>
      </c>
      <c r="D11" s="2" t="s">
        <v>13</v>
      </c>
      <c r="E11" s="2" t="s">
        <v>10</v>
      </c>
      <c r="F11" s="2" t="str">
        <f>IFERROR(VLOOKUP(E11,VLOOKUP!F:G,2,FALSE),"CSI")</f>
        <v>UKS</v>
      </c>
      <c r="G11" s="3">
        <v>1</v>
      </c>
      <c r="H11" s="3">
        <v>0</v>
      </c>
      <c r="I11" s="3">
        <f>IF(H11=0,0,VLOOKUP(G11,VLOOKUP!A:D,4,FALSE))</f>
        <v>0</v>
      </c>
      <c r="J11" s="2" t="s">
        <v>291</v>
      </c>
      <c r="K11" s="2" t="str">
        <f>VLOOKUP(G11,VLOOKUP!A:D,2,FALSE)&amp;","&amp;VLOOKUP(H11,VLOOKUP!A:D,3,FALSE)&amp;",0"</f>
        <v>-3800,2280,0</v>
      </c>
    </row>
    <row r="12" spans="1:15" x14ac:dyDescent="0.2">
      <c r="A12" s="6" t="str" cm="1">
        <f t="array" ref="A12">_xlfn.IFS(D12="New",C12,D12="Adjust",B12,D12="Remove",CHAR(9)&amp;"-RDNode:HAS[#id["&amp;E12&amp;"]] {}")</f>
        <v xml:space="preserve">	RDNode
	{
		id = tier2
		title = #LOC_CSI_tier2_title
		description = #LOC_CSI_tier2_description
		cost = 0
		hideEmpty = False
		nodeName = node2_tier2
		anyToUnlock = False
		icon = CSITechTree/Icon/csi_icon_tier2
		pos = -3700,2280,0
		scale = 0.5
	}</v>
      </c>
      <c r="B12" s="7" t="str">
        <f>CHAR(9)&amp;"@RDNode:HAS[#id["&amp;E12&amp;"]]"&amp;CHAR(10)&amp;
CHAR(9)&amp;"{"&amp;CHAR(10)&amp;
CHAR(9)&amp;CHAR(9)&amp;"@cost = "&amp;I12&amp;CHAR(10)&amp;
CHAR(9)&amp;CHAR(9)&amp;"@hideEmpty = False"&amp;CHAR(10)&amp;
CHAR(9)&amp;CHAR(9)&amp;"@anyToUnlock = False"&amp;CHAR(10)&amp;
(IF(J12&lt;&gt;"",(CHAR(9)&amp;CHAR(9)&amp;"@icon = "&amp;J12&amp;CHAR(10)),""))&amp;
CHAR(9)&amp;CHAR(9)&amp;"@pos = "&amp;K12&amp;CHAR(10)&amp;
CHAR(9)&amp;CHAR(9)&amp;"@scale = 0.5"&amp;CHAR(10)&amp;
(IF(L12&lt;&gt;"",(CHAR(9)&amp;CHAR(9)&amp;L12&amp;CHAR(10)),""))&amp;
(IF(M12&lt;&gt;"",(CHAR(9)&amp;CHAR(9)&amp;M12&amp;CHAR(10)),""))&amp;
CHAR(9)&amp;"}"</f>
        <v xml:space="preserve">	@RDNode:HAS[#id[tier2]]
	{
		@cost = 0
		@hideEmpty = False
		@anyToUnlock = False
		@icon = CSITechTree/Icon/csi_icon_tier2
		@pos = -3700,2280,0
		@scale = 0.5
	}</v>
      </c>
      <c r="C12" s="7" t="str">
        <f>CHAR(9)&amp;"RDNode"&amp;CHAR(10)&amp;
CHAR(9)&amp;"{"&amp;CHAR(10)&amp;
CHAR(9)&amp;CHAR(9)&amp;"id = "&amp;E12&amp;CHAR(10)&amp;
CHAR(9)&amp;CHAR(9)&amp;"title = "&amp;"#LOC_CSI_"&amp;E12&amp;"_title"&amp;CHAR(10)&amp;
CHAR(9)&amp;CHAR(9)&amp;"description = "&amp;"#LOC_CSI_"&amp;E12&amp;"_description"&amp;CHAR(10)&amp;
CHAR(9)&amp;CHAR(9)&amp;"cost = "&amp;I12&amp;CHAR(10)&amp;
CHAR(9)&amp;CHAR(9)&amp;"hideEmpty = False"&amp;CHAR(10)&amp;
CHAR(9)&amp;CHAR(9)&amp;"nodeName = node"&amp;G12&amp;"_"&amp;E12&amp;CHAR(10)&amp;
CHAR(9)&amp;CHAR(9)&amp;"anyToUnlock = False"&amp;CHAR(10)&amp;
CHAR(9)&amp;CHAR(9)&amp;"icon = "&amp;J12&amp;CHAR(10)&amp;
CHAR(9)&amp;CHAR(9)&amp;"pos = "&amp;K12&amp;CHAR(10)&amp;
CHAR(9)&amp;CHAR(9)&amp;"scale = 0.5"&amp;CHAR(10)&amp;
(IF(L12&lt;&gt;"",(CHAR(9)&amp;CHAR(9)&amp;L12&amp;CHAR(10)),""))&amp;
(IF(M12&lt;&gt;"",(CHAR(9)&amp;CHAR(9)&amp;M12&amp;CHAR(10)),""))&amp;
CHAR(9)&amp;"}"</f>
        <v xml:space="preserve">	RDNode
	{
		id = tier2
		title = #LOC_CSI_tier2_title
		description = #LOC_CSI_tier2_description
		cost = 0
		hideEmpty = False
		nodeName = node2_tier2
		anyToUnlock = False
		icon = CSITechTree/Icon/csi_icon_tier2
		pos = -3700,2280,0
		scale = 0.5
	}</v>
      </c>
      <c r="D12" s="2" t="s">
        <v>13</v>
      </c>
      <c r="E12" s="2" t="s">
        <v>15</v>
      </c>
      <c r="F12" s="2" t="str">
        <f>IFERROR(VLOOKUP(E12,VLOOKUP!F:G,2,FALSE),"CSI")</f>
        <v>UKS</v>
      </c>
      <c r="G12" s="3">
        <v>2</v>
      </c>
      <c r="H12" s="3">
        <v>0</v>
      </c>
      <c r="I12" s="3">
        <f>IF(H12=0,0,VLOOKUP(G12,VLOOKUP!A:D,4,FALSE))</f>
        <v>0</v>
      </c>
      <c r="J12" s="2" t="s">
        <v>293</v>
      </c>
      <c r="K12" s="2" t="str">
        <f>VLOOKUP(G12,VLOOKUP!A:D,2,FALSE)&amp;","&amp;VLOOKUP(H12,VLOOKUP!A:D,3,FALSE)&amp;",0"</f>
        <v>-3700,2280,0</v>
      </c>
    </row>
    <row r="13" spans="1:15" x14ac:dyDescent="0.2">
      <c r="A13" s="6" t="str" cm="1">
        <f t="array" ref="A13">_xlfn.IFS(D13="New",C13,D13="Adjust",B13,D13="Remove",CHAR(9)&amp;"-RDNode:HAS[#id["&amp;E13&amp;"]] {}")</f>
        <v xml:space="preserve">	RDNode
	{
		id = tier3
		title = #LOC_CSI_tier3_title
		description = #LOC_CSI_tier3_description
		cost = 0
		hideEmpty = False
		nodeName = node3_tier3
		anyToUnlock = False
		icon = CSITechTree/Icon/csi_icon_tier3
		pos = -3600,2280,0
		scale = 0.5
	}</v>
      </c>
      <c r="B13" s="7" t="str">
        <f>CHAR(9)&amp;"@RDNode:HAS[#id["&amp;E13&amp;"]]"&amp;CHAR(10)&amp;
CHAR(9)&amp;"{"&amp;CHAR(10)&amp;
CHAR(9)&amp;CHAR(9)&amp;"@cost = "&amp;I13&amp;CHAR(10)&amp;
CHAR(9)&amp;CHAR(9)&amp;"@hideEmpty = False"&amp;CHAR(10)&amp;
CHAR(9)&amp;CHAR(9)&amp;"@anyToUnlock = False"&amp;CHAR(10)&amp;
(IF(J13&lt;&gt;"",(CHAR(9)&amp;CHAR(9)&amp;"@icon = "&amp;J13&amp;CHAR(10)),""))&amp;
CHAR(9)&amp;CHAR(9)&amp;"@pos = "&amp;K13&amp;CHAR(10)&amp;
CHAR(9)&amp;CHAR(9)&amp;"@scale = 0.5"&amp;CHAR(10)&amp;
(IF(L13&lt;&gt;"",(CHAR(9)&amp;CHAR(9)&amp;L13&amp;CHAR(10)),""))&amp;
(IF(M13&lt;&gt;"",(CHAR(9)&amp;CHAR(9)&amp;M13&amp;CHAR(10)),""))&amp;
CHAR(9)&amp;"}"</f>
        <v xml:space="preserve">	@RDNode:HAS[#id[tier3]]
	{
		@cost = 0
		@hideEmpty = False
		@anyToUnlock = False
		@icon = CSITechTree/Icon/csi_icon_tier3
		@pos = -3600,2280,0
		@scale = 0.5
	}</v>
      </c>
      <c r="C13" s="7" t="str">
        <f>CHAR(9)&amp;"RDNode"&amp;CHAR(10)&amp;
CHAR(9)&amp;"{"&amp;CHAR(10)&amp;
CHAR(9)&amp;CHAR(9)&amp;"id = "&amp;E13&amp;CHAR(10)&amp;
CHAR(9)&amp;CHAR(9)&amp;"title = "&amp;"#LOC_CSI_"&amp;E13&amp;"_title"&amp;CHAR(10)&amp;
CHAR(9)&amp;CHAR(9)&amp;"description = "&amp;"#LOC_CSI_"&amp;E13&amp;"_description"&amp;CHAR(10)&amp;
CHAR(9)&amp;CHAR(9)&amp;"cost = "&amp;I13&amp;CHAR(10)&amp;
CHAR(9)&amp;CHAR(9)&amp;"hideEmpty = False"&amp;CHAR(10)&amp;
CHAR(9)&amp;CHAR(9)&amp;"nodeName = node"&amp;G13&amp;"_"&amp;E13&amp;CHAR(10)&amp;
CHAR(9)&amp;CHAR(9)&amp;"anyToUnlock = False"&amp;CHAR(10)&amp;
CHAR(9)&amp;CHAR(9)&amp;"icon = "&amp;J13&amp;CHAR(10)&amp;
CHAR(9)&amp;CHAR(9)&amp;"pos = "&amp;K13&amp;CHAR(10)&amp;
CHAR(9)&amp;CHAR(9)&amp;"scale = 0.5"&amp;CHAR(10)&amp;
(IF(L13&lt;&gt;"",(CHAR(9)&amp;CHAR(9)&amp;L13&amp;CHAR(10)),""))&amp;
(IF(M13&lt;&gt;"",(CHAR(9)&amp;CHAR(9)&amp;M13&amp;CHAR(10)),""))&amp;
CHAR(9)&amp;"}"</f>
        <v xml:space="preserve">	RDNode
	{
		id = tier3
		title = #LOC_CSI_tier3_title
		description = #LOC_CSI_tier3_description
		cost = 0
		hideEmpty = False
		nodeName = node3_tier3
		anyToUnlock = False
		icon = CSITechTree/Icon/csi_icon_tier3
		pos = -3600,2280,0
		scale = 0.5
	}</v>
      </c>
      <c r="D13" s="2" t="s">
        <v>13</v>
      </c>
      <c r="E13" s="2" t="s">
        <v>16</v>
      </c>
      <c r="F13" s="2" t="str">
        <f>IFERROR(VLOOKUP(E13,VLOOKUP!F:G,2,FALSE),"CSI")</f>
        <v>UKS</v>
      </c>
      <c r="G13" s="3">
        <v>3</v>
      </c>
      <c r="H13" s="3">
        <v>0</v>
      </c>
      <c r="I13" s="3">
        <f>IF(H13=0,0,VLOOKUP(G13,VLOOKUP!A:D,4,FALSE))</f>
        <v>0</v>
      </c>
      <c r="J13" s="2" t="s">
        <v>294</v>
      </c>
      <c r="K13" s="2" t="str">
        <f>VLOOKUP(G13,VLOOKUP!A:D,2,FALSE)&amp;","&amp;VLOOKUP(H13,VLOOKUP!A:D,3,FALSE)&amp;",0"</f>
        <v>-3600,2280,0</v>
      </c>
    </row>
    <row r="14" spans="1:15" x14ac:dyDescent="0.2">
      <c r="A14" s="6" t="str" cm="1">
        <f t="array" ref="A14">_xlfn.IFS(D14="New",C14,D14="Adjust",B14,D14="Remove",CHAR(9)&amp;"-RDNode:HAS[#id["&amp;E14&amp;"]] {}")</f>
        <v xml:space="preserve">	RDNode
	{
		id = tier4
		title = #LOC_CSI_tier4_title
		description = #LOC_CSI_tier4_description
		cost = 0
		hideEmpty = False
		nodeName = node4_tier4
		anyToUnlock = False
		icon = CSITechTree/Icon/csi_icon_tier4
		pos = -3500,2280,0
		scale = 0.5
	}</v>
      </c>
      <c r="B14" s="7" t="str">
        <f>CHAR(9)&amp;"@RDNode:HAS[#id["&amp;E14&amp;"]]"&amp;CHAR(10)&amp;
CHAR(9)&amp;"{"&amp;CHAR(10)&amp;
CHAR(9)&amp;CHAR(9)&amp;"@cost = "&amp;I14&amp;CHAR(10)&amp;
CHAR(9)&amp;CHAR(9)&amp;"@hideEmpty = False"&amp;CHAR(10)&amp;
CHAR(9)&amp;CHAR(9)&amp;"@anyToUnlock = False"&amp;CHAR(10)&amp;
(IF(J14&lt;&gt;"",(CHAR(9)&amp;CHAR(9)&amp;"@icon = "&amp;J14&amp;CHAR(10)),""))&amp;
CHAR(9)&amp;CHAR(9)&amp;"@pos = "&amp;K14&amp;CHAR(10)&amp;
CHAR(9)&amp;CHAR(9)&amp;"@scale = 0.5"&amp;CHAR(10)&amp;
(IF(L14&lt;&gt;"",(CHAR(9)&amp;CHAR(9)&amp;L14&amp;CHAR(10)),""))&amp;
(IF(M14&lt;&gt;"",(CHAR(9)&amp;CHAR(9)&amp;M14&amp;CHAR(10)),""))&amp;
CHAR(9)&amp;"}"</f>
        <v xml:space="preserve">	@RDNode:HAS[#id[tier4]]
	{
		@cost = 0
		@hideEmpty = False
		@anyToUnlock = False
		@icon = CSITechTree/Icon/csi_icon_tier4
		@pos = -3500,2280,0
		@scale = 0.5
	}</v>
      </c>
      <c r="C14" s="7" t="str">
        <f>CHAR(9)&amp;"RDNode"&amp;CHAR(10)&amp;
CHAR(9)&amp;"{"&amp;CHAR(10)&amp;
CHAR(9)&amp;CHAR(9)&amp;"id = "&amp;E14&amp;CHAR(10)&amp;
CHAR(9)&amp;CHAR(9)&amp;"title = "&amp;"#LOC_CSI_"&amp;E14&amp;"_title"&amp;CHAR(10)&amp;
CHAR(9)&amp;CHAR(9)&amp;"description = "&amp;"#LOC_CSI_"&amp;E14&amp;"_description"&amp;CHAR(10)&amp;
CHAR(9)&amp;CHAR(9)&amp;"cost = "&amp;I14&amp;CHAR(10)&amp;
CHAR(9)&amp;CHAR(9)&amp;"hideEmpty = False"&amp;CHAR(10)&amp;
CHAR(9)&amp;CHAR(9)&amp;"nodeName = node"&amp;G14&amp;"_"&amp;E14&amp;CHAR(10)&amp;
CHAR(9)&amp;CHAR(9)&amp;"anyToUnlock = False"&amp;CHAR(10)&amp;
CHAR(9)&amp;CHAR(9)&amp;"icon = "&amp;J14&amp;CHAR(10)&amp;
CHAR(9)&amp;CHAR(9)&amp;"pos = "&amp;K14&amp;CHAR(10)&amp;
CHAR(9)&amp;CHAR(9)&amp;"scale = 0.5"&amp;CHAR(10)&amp;
(IF(L14&lt;&gt;"",(CHAR(9)&amp;CHAR(9)&amp;L14&amp;CHAR(10)),""))&amp;
(IF(M14&lt;&gt;"",(CHAR(9)&amp;CHAR(9)&amp;M14&amp;CHAR(10)),""))&amp;
CHAR(9)&amp;"}"</f>
        <v xml:space="preserve">	RDNode
	{
		id = tier4
		title = #LOC_CSI_tier4_title
		description = #LOC_CSI_tier4_description
		cost = 0
		hideEmpty = False
		nodeName = node4_tier4
		anyToUnlock = False
		icon = CSITechTree/Icon/csi_icon_tier4
		pos = -3500,2280,0
		scale = 0.5
	}</v>
      </c>
      <c r="D14" s="2" t="s">
        <v>13</v>
      </c>
      <c r="E14" s="2" t="s">
        <v>17</v>
      </c>
      <c r="F14" s="2" t="str">
        <f>IFERROR(VLOOKUP(E14,VLOOKUP!F:G,2,FALSE),"CSI")</f>
        <v>UKS</v>
      </c>
      <c r="G14" s="3">
        <v>4</v>
      </c>
      <c r="H14" s="3">
        <v>0</v>
      </c>
      <c r="I14" s="3">
        <f>IF(H14=0,0,VLOOKUP(G14,VLOOKUP!A:D,4,FALSE))</f>
        <v>0</v>
      </c>
      <c r="J14" s="2" t="s">
        <v>295</v>
      </c>
      <c r="K14" s="2" t="str">
        <f>VLOOKUP(G14,VLOOKUP!A:D,2,FALSE)&amp;","&amp;VLOOKUP(H14,VLOOKUP!A:D,3,FALSE)&amp;",0"</f>
        <v>-3500,2280,0</v>
      </c>
    </row>
    <row r="15" spans="1:15" x14ac:dyDescent="0.2">
      <c r="A15" s="6" t="str" cm="1">
        <f t="array" ref="A15">_xlfn.IFS(D15="New",C15,D15="Adjust",B15,D15="Remove",CHAR(9)&amp;"-RDNode:HAS[#id["&amp;E15&amp;"]] {}")</f>
        <v xml:space="preserve">	RDNode
	{
		id = tier5
		title = #LOC_CSI_tier5_title
		description = #LOC_CSI_tier5_description
		cost = 0
		hideEmpty = False
		nodeName = node5_tier5
		anyToUnlock = False
		icon = CSITechTree/Icon/csi_icon_tier5
		pos = -3400,2280,0
		scale = 0.5
	}</v>
      </c>
      <c r="B15" s="7" t="str">
        <f>CHAR(9)&amp;"@RDNode:HAS[#id["&amp;E15&amp;"]]"&amp;CHAR(10)&amp;
CHAR(9)&amp;"{"&amp;CHAR(10)&amp;
CHAR(9)&amp;CHAR(9)&amp;"@cost = "&amp;I15&amp;CHAR(10)&amp;
CHAR(9)&amp;CHAR(9)&amp;"@hideEmpty = False"&amp;CHAR(10)&amp;
CHAR(9)&amp;CHAR(9)&amp;"@anyToUnlock = False"&amp;CHAR(10)&amp;
(IF(J15&lt;&gt;"",(CHAR(9)&amp;CHAR(9)&amp;"@icon = "&amp;J15&amp;CHAR(10)),""))&amp;
CHAR(9)&amp;CHAR(9)&amp;"@pos = "&amp;K15&amp;CHAR(10)&amp;
CHAR(9)&amp;CHAR(9)&amp;"@scale = 0.5"&amp;CHAR(10)&amp;
(IF(L15&lt;&gt;"",(CHAR(9)&amp;CHAR(9)&amp;L15&amp;CHAR(10)),""))&amp;
(IF(M15&lt;&gt;"",(CHAR(9)&amp;CHAR(9)&amp;M15&amp;CHAR(10)),""))&amp;
CHAR(9)&amp;"}"</f>
        <v xml:space="preserve">	@RDNode:HAS[#id[tier5]]
	{
		@cost = 0
		@hideEmpty = False
		@anyToUnlock = False
		@icon = CSITechTree/Icon/csi_icon_tier5
		@pos = -3400,2280,0
		@scale = 0.5
	}</v>
      </c>
      <c r="C15" s="7" t="str">
        <f>CHAR(9)&amp;"RDNode"&amp;CHAR(10)&amp;
CHAR(9)&amp;"{"&amp;CHAR(10)&amp;
CHAR(9)&amp;CHAR(9)&amp;"id = "&amp;E15&amp;CHAR(10)&amp;
CHAR(9)&amp;CHAR(9)&amp;"title = "&amp;"#LOC_CSI_"&amp;E15&amp;"_title"&amp;CHAR(10)&amp;
CHAR(9)&amp;CHAR(9)&amp;"description = "&amp;"#LOC_CSI_"&amp;E15&amp;"_description"&amp;CHAR(10)&amp;
CHAR(9)&amp;CHAR(9)&amp;"cost = "&amp;I15&amp;CHAR(10)&amp;
CHAR(9)&amp;CHAR(9)&amp;"hideEmpty = False"&amp;CHAR(10)&amp;
CHAR(9)&amp;CHAR(9)&amp;"nodeName = node"&amp;G15&amp;"_"&amp;E15&amp;CHAR(10)&amp;
CHAR(9)&amp;CHAR(9)&amp;"anyToUnlock = False"&amp;CHAR(10)&amp;
CHAR(9)&amp;CHAR(9)&amp;"icon = "&amp;J15&amp;CHAR(10)&amp;
CHAR(9)&amp;CHAR(9)&amp;"pos = "&amp;K15&amp;CHAR(10)&amp;
CHAR(9)&amp;CHAR(9)&amp;"scale = 0.5"&amp;CHAR(10)&amp;
(IF(L15&lt;&gt;"",(CHAR(9)&amp;CHAR(9)&amp;L15&amp;CHAR(10)),""))&amp;
(IF(M15&lt;&gt;"",(CHAR(9)&amp;CHAR(9)&amp;M15&amp;CHAR(10)),""))&amp;
CHAR(9)&amp;"}"</f>
        <v xml:space="preserve">	RDNode
	{
		id = tier5
		title = #LOC_CSI_tier5_title
		description = #LOC_CSI_tier5_description
		cost = 0
		hideEmpty = False
		nodeName = node5_tier5
		anyToUnlock = False
		icon = CSITechTree/Icon/csi_icon_tier5
		pos = -3400,2280,0
		scale = 0.5
	}</v>
      </c>
      <c r="D15" s="2" t="s">
        <v>13</v>
      </c>
      <c r="E15" s="2" t="s">
        <v>18</v>
      </c>
      <c r="F15" s="2" t="str">
        <f>IFERROR(VLOOKUP(E15,VLOOKUP!F:G,2,FALSE),"CSI")</f>
        <v>UKS</v>
      </c>
      <c r="G15" s="3">
        <v>5</v>
      </c>
      <c r="H15" s="3">
        <v>0</v>
      </c>
      <c r="I15" s="3">
        <f>IF(H15=0,0,VLOOKUP(G15,VLOOKUP!A:D,4,FALSE))</f>
        <v>0</v>
      </c>
      <c r="J15" s="2" t="s">
        <v>298</v>
      </c>
      <c r="K15" s="2" t="str">
        <f>VLOOKUP(G15,VLOOKUP!A:D,2,FALSE)&amp;","&amp;VLOOKUP(H15,VLOOKUP!A:D,3,FALSE)&amp;",0"</f>
        <v>-3400,2280,0</v>
      </c>
    </row>
    <row r="16" spans="1:15" x14ac:dyDescent="0.2">
      <c r="A16" s="6" t="str" cm="1">
        <f t="array" ref="A16">_xlfn.IFS(D16="New",C16,D16="Adjust",B16,D16="Remove",CHAR(9)&amp;"-RDNode:HAS[#id["&amp;E16&amp;"]] {}")</f>
        <v xml:space="preserve">	RDNode
	{
		id = tier6
		title = #LOC_CSI_tier6_title
		description = #LOC_CSI_tier6_description
		cost = 0
		hideEmpty = False
		nodeName = node6_tier6
		anyToUnlock = False
		icon = CSITechTree/Icon/csi_icon_tier6
		pos = -3300,2280,0
		scale = 0.5
	}</v>
      </c>
      <c r="B16" s="7" t="str">
        <f>CHAR(9)&amp;"@RDNode:HAS[#id["&amp;E16&amp;"]]"&amp;CHAR(10)&amp;
CHAR(9)&amp;"{"&amp;CHAR(10)&amp;
CHAR(9)&amp;CHAR(9)&amp;"@cost = "&amp;I16&amp;CHAR(10)&amp;
CHAR(9)&amp;CHAR(9)&amp;"@hideEmpty = False"&amp;CHAR(10)&amp;
CHAR(9)&amp;CHAR(9)&amp;"@anyToUnlock = False"&amp;CHAR(10)&amp;
(IF(J16&lt;&gt;"",(CHAR(9)&amp;CHAR(9)&amp;"@icon = "&amp;J16&amp;CHAR(10)),""))&amp;
CHAR(9)&amp;CHAR(9)&amp;"@pos = "&amp;K16&amp;CHAR(10)&amp;
CHAR(9)&amp;CHAR(9)&amp;"@scale = 0.5"&amp;CHAR(10)&amp;
(IF(L16&lt;&gt;"",(CHAR(9)&amp;CHAR(9)&amp;L16&amp;CHAR(10)),""))&amp;
(IF(M16&lt;&gt;"",(CHAR(9)&amp;CHAR(9)&amp;M16&amp;CHAR(10)),""))&amp;
CHAR(9)&amp;"}"</f>
        <v xml:space="preserve">	@RDNode:HAS[#id[tier6]]
	{
		@cost = 0
		@hideEmpty = False
		@anyToUnlock = False
		@icon = CSITechTree/Icon/csi_icon_tier6
		@pos = -3300,2280,0
		@scale = 0.5
	}</v>
      </c>
      <c r="C16" s="7" t="str">
        <f>CHAR(9)&amp;"RDNode"&amp;CHAR(10)&amp;
CHAR(9)&amp;"{"&amp;CHAR(10)&amp;
CHAR(9)&amp;CHAR(9)&amp;"id = "&amp;E16&amp;CHAR(10)&amp;
CHAR(9)&amp;CHAR(9)&amp;"title = "&amp;"#LOC_CSI_"&amp;E16&amp;"_title"&amp;CHAR(10)&amp;
CHAR(9)&amp;CHAR(9)&amp;"description = "&amp;"#LOC_CSI_"&amp;E16&amp;"_description"&amp;CHAR(10)&amp;
CHAR(9)&amp;CHAR(9)&amp;"cost = "&amp;I16&amp;CHAR(10)&amp;
CHAR(9)&amp;CHAR(9)&amp;"hideEmpty = False"&amp;CHAR(10)&amp;
CHAR(9)&amp;CHAR(9)&amp;"nodeName = node"&amp;G16&amp;"_"&amp;E16&amp;CHAR(10)&amp;
CHAR(9)&amp;CHAR(9)&amp;"anyToUnlock = False"&amp;CHAR(10)&amp;
CHAR(9)&amp;CHAR(9)&amp;"icon = "&amp;J16&amp;CHAR(10)&amp;
CHAR(9)&amp;CHAR(9)&amp;"pos = "&amp;K16&amp;CHAR(10)&amp;
CHAR(9)&amp;CHAR(9)&amp;"scale = 0.5"&amp;CHAR(10)&amp;
(IF(L16&lt;&gt;"",(CHAR(9)&amp;CHAR(9)&amp;L16&amp;CHAR(10)),""))&amp;
(IF(M16&lt;&gt;"",(CHAR(9)&amp;CHAR(9)&amp;M16&amp;CHAR(10)),""))&amp;
CHAR(9)&amp;"}"</f>
        <v xml:space="preserve">	RDNode
	{
		id = tier6
		title = #LOC_CSI_tier6_title
		description = #LOC_CSI_tier6_description
		cost = 0
		hideEmpty = False
		nodeName = node6_tier6
		anyToUnlock = False
		icon = CSITechTree/Icon/csi_icon_tier6
		pos = -3300,2280,0
		scale = 0.5
	}</v>
      </c>
      <c r="D16" s="2" t="s">
        <v>13</v>
      </c>
      <c r="E16" s="2" t="s">
        <v>19</v>
      </c>
      <c r="F16" s="2" t="str">
        <f>IFERROR(VLOOKUP(E16,VLOOKUP!F:G,2,FALSE),"CSI")</f>
        <v>UKS</v>
      </c>
      <c r="G16" s="3">
        <v>6</v>
      </c>
      <c r="H16" s="3">
        <v>0</v>
      </c>
      <c r="I16" s="3">
        <f>IF(H16=0,0,VLOOKUP(G16,VLOOKUP!A:D,4,FALSE))</f>
        <v>0</v>
      </c>
      <c r="J16" s="2" t="s">
        <v>300</v>
      </c>
      <c r="K16" s="2" t="str">
        <f>VLOOKUP(G16,VLOOKUP!A:D,2,FALSE)&amp;","&amp;VLOOKUP(H16,VLOOKUP!A:D,3,FALSE)&amp;",0"</f>
        <v>-3300,2280,0</v>
      </c>
    </row>
    <row r="17" spans="1:12" x14ac:dyDescent="0.2">
      <c r="A17" s="6" t="str" cm="1">
        <f t="array" ref="A17">_xlfn.IFS(D17="New",C17,D17="Adjust",B17,D17="Remove",CHAR(9)&amp;"-RDNode:HAS[#id["&amp;E17&amp;"]] {}")</f>
        <v xml:space="preserve">	RDNode
	{
		id = tier7
		title = #LOC_CSI_tier7_title
		description = #LOC_CSI_tier7_description
		cost = 0
		hideEmpty = False
		nodeName = node7_tier7
		anyToUnlock = False
		icon = CSITechTree/Icon/csi_icon_tier7
		pos = -3200,2280,0
		scale = 0.5
	}</v>
      </c>
      <c r="B17" s="7" t="str">
        <f>CHAR(9)&amp;"@RDNode:HAS[#id["&amp;E17&amp;"]]"&amp;CHAR(10)&amp;
CHAR(9)&amp;"{"&amp;CHAR(10)&amp;
CHAR(9)&amp;CHAR(9)&amp;"@cost = "&amp;I17&amp;CHAR(10)&amp;
CHAR(9)&amp;CHAR(9)&amp;"@hideEmpty = False"&amp;CHAR(10)&amp;
CHAR(9)&amp;CHAR(9)&amp;"@anyToUnlock = False"&amp;CHAR(10)&amp;
(IF(J17&lt;&gt;"",(CHAR(9)&amp;CHAR(9)&amp;"@icon = "&amp;J17&amp;CHAR(10)),""))&amp;
CHAR(9)&amp;CHAR(9)&amp;"@pos = "&amp;K17&amp;CHAR(10)&amp;
CHAR(9)&amp;CHAR(9)&amp;"@scale = 0.5"&amp;CHAR(10)&amp;
(IF(L17&lt;&gt;"",(CHAR(9)&amp;CHAR(9)&amp;L17&amp;CHAR(10)),""))&amp;
(IF(M17&lt;&gt;"",(CHAR(9)&amp;CHAR(9)&amp;M17&amp;CHAR(10)),""))&amp;
CHAR(9)&amp;"}"</f>
        <v xml:space="preserve">	@RDNode:HAS[#id[tier7]]
	{
		@cost = 0
		@hideEmpty = False
		@anyToUnlock = False
		@icon = CSITechTree/Icon/csi_icon_tier7
		@pos = -3200,2280,0
		@scale = 0.5
	}</v>
      </c>
      <c r="C17" s="7" t="str">
        <f>CHAR(9)&amp;"RDNode"&amp;CHAR(10)&amp;
CHAR(9)&amp;"{"&amp;CHAR(10)&amp;
CHAR(9)&amp;CHAR(9)&amp;"id = "&amp;E17&amp;CHAR(10)&amp;
CHAR(9)&amp;CHAR(9)&amp;"title = "&amp;"#LOC_CSI_"&amp;E17&amp;"_title"&amp;CHAR(10)&amp;
CHAR(9)&amp;CHAR(9)&amp;"description = "&amp;"#LOC_CSI_"&amp;E17&amp;"_description"&amp;CHAR(10)&amp;
CHAR(9)&amp;CHAR(9)&amp;"cost = "&amp;I17&amp;CHAR(10)&amp;
CHAR(9)&amp;CHAR(9)&amp;"hideEmpty = False"&amp;CHAR(10)&amp;
CHAR(9)&amp;CHAR(9)&amp;"nodeName = node"&amp;G17&amp;"_"&amp;E17&amp;CHAR(10)&amp;
CHAR(9)&amp;CHAR(9)&amp;"anyToUnlock = False"&amp;CHAR(10)&amp;
CHAR(9)&amp;CHAR(9)&amp;"icon = "&amp;J17&amp;CHAR(10)&amp;
CHAR(9)&amp;CHAR(9)&amp;"pos = "&amp;K17&amp;CHAR(10)&amp;
CHAR(9)&amp;CHAR(9)&amp;"scale = 0.5"&amp;CHAR(10)&amp;
(IF(L17&lt;&gt;"",(CHAR(9)&amp;CHAR(9)&amp;L17&amp;CHAR(10)),""))&amp;
(IF(M17&lt;&gt;"",(CHAR(9)&amp;CHAR(9)&amp;M17&amp;CHAR(10)),""))&amp;
CHAR(9)&amp;"}"</f>
        <v xml:space="preserve">	RDNode
	{
		id = tier7
		title = #LOC_CSI_tier7_title
		description = #LOC_CSI_tier7_description
		cost = 0
		hideEmpty = False
		nodeName = node7_tier7
		anyToUnlock = False
		icon = CSITechTree/Icon/csi_icon_tier7
		pos = -3200,2280,0
		scale = 0.5
	}</v>
      </c>
      <c r="D17" s="2" t="s">
        <v>13</v>
      </c>
      <c r="E17" s="2" t="s">
        <v>20</v>
      </c>
      <c r="F17" s="2" t="str">
        <f>IFERROR(VLOOKUP(E17,VLOOKUP!F:G,2,FALSE),"CSI")</f>
        <v>UKS</v>
      </c>
      <c r="G17" s="3">
        <v>7</v>
      </c>
      <c r="H17" s="3">
        <v>0</v>
      </c>
      <c r="I17" s="3">
        <f>IF(H17=0,0,VLOOKUP(G17,VLOOKUP!A:D,4,FALSE))</f>
        <v>0</v>
      </c>
      <c r="J17" s="2" t="s">
        <v>302</v>
      </c>
      <c r="K17" s="2" t="str">
        <f>VLOOKUP(G17,VLOOKUP!A:D,2,FALSE)&amp;","&amp;VLOOKUP(H17,VLOOKUP!A:D,3,FALSE)&amp;",0"</f>
        <v>-3200,2280,0</v>
      </c>
    </row>
    <row r="18" spans="1:12" x14ac:dyDescent="0.2">
      <c r="A18" s="6" t="str" cm="1">
        <f t="array" ref="A18">_xlfn.IFS(D18="New",C18,D18="Adjust",B18,D18="Remove",CHAR(9)&amp;"-RDNode:HAS[#id["&amp;E18&amp;"]] {}")</f>
        <v xml:space="preserve">	RDNode
	{
		id = tier8
		title = #LOC_CSI_tier8_title
		description = #LOC_CSI_tier8_description
		cost = 0
		hideEmpty = False
		nodeName = node8_tier8
		anyToUnlock = False
		icon = CSITechTree/Icon/csi_icon_tier8
		pos = -3100,2280,0
		scale = 0.5
	}</v>
      </c>
      <c r="B18" s="7" t="str">
        <f>CHAR(9)&amp;"@RDNode:HAS[#id["&amp;E18&amp;"]]"&amp;CHAR(10)&amp;
CHAR(9)&amp;"{"&amp;CHAR(10)&amp;
CHAR(9)&amp;CHAR(9)&amp;"@cost = "&amp;I18&amp;CHAR(10)&amp;
CHAR(9)&amp;CHAR(9)&amp;"@hideEmpty = False"&amp;CHAR(10)&amp;
CHAR(9)&amp;CHAR(9)&amp;"@anyToUnlock = False"&amp;CHAR(10)&amp;
(IF(J18&lt;&gt;"",(CHAR(9)&amp;CHAR(9)&amp;"@icon = "&amp;J18&amp;CHAR(10)),""))&amp;
CHAR(9)&amp;CHAR(9)&amp;"@pos = "&amp;K18&amp;CHAR(10)&amp;
CHAR(9)&amp;CHAR(9)&amp;"@scale = 0.5"&amp;CHAR(10)&amp;
(IF(L18&lt;&gt;"",(CHAR(9)&amp;CHAR(9)&amp;L18&amp;CHAR(10)),""))&amp;
(IF(M18&lt;&gt;"",(CHAR(9)&amp;CHAR(9)&amp;M18&amp;CHAR(10)),""))&amp;
CHAR(9)&amp;"}"</f>
        <v xml:space="preserve">	@RDNode:HAS[#id[tier8]]
	{
		@cost = 0
		@hideEmpty = False
		@anyToUnlock = False
		@icon = CSITechTree/Icon/csi_icon_tier8
		@pos = -3100,2280,0
		@scale = 0.5
	}</v>
      </c>
      <c r="C18" s="7" t="str">
        <f>CHAR(9)&amp;"RDNode"&amp;CHAR(10)&amp;
CHAR(9)&amp;"{"&amp;CHAR(10)&amp;
CHAR(9)&amp;CHAR(9)&amp;"id = "&amp;E18&amp;CHAR(10)&amp;
CHAR(9)&amp;CHAR(9)&amp;"title = "&amp;"#LOC_CSI_"&amp;E18&amp;"_title"&amp;CHAR(10)&amp;
CHAR(9)&amp;CHAR(9)&amp;"description = "&amp;"#LOC_CSI_"&amp;E18&amp;"_description"&amp;CHAR(10)&amp;
CHAR(9)&amp;CHAR(9)&amp;"cost = "&amp;I18&amp;CHAR(10)&amp;
CHAR(9)&amp;CHAR(9)&amp;"hideEmpty = False"&amp;CHAR(10)&amp;
CHAR(9)&amp;CHAR(9)&amp;"nodeName = node"&amp;G18&amp;"_"&amp;E18&amp;CHAR(10)&amp;
CHAR(9)&amp;CHAR(9)&amp;"anyToUnlock = False"&amp;CHAR(10)&amp;
CHAR(9)&amp;CHAR(9)&amp;"icon = "&amp;J18&amp;CHAR(10)&amp;
CHAR(9)&amp;CHAR(9)&amp;"pos = "&amp;K18&amp;CHAR(10)&amp;
CHAR(9)&amp;CHAR(9)&amp;"scale = 0.5"&amp;CHAR(10)&amp;
(IF(L18&lt;&gt;"",(CHAR(9)&amp;CHAR(9)&amp;L18&amp;CHAR(10)),""))&amp;
(IF(M18&lt;&gt;"",(CHAR(9)&amp;CHAR(9)&amp;M18&amp;CHAR(10)),""))&amp;
CHAR(9)&amp;"}"</f>
        <v xml:space="preserve">	RDNode
	{
		id = tier8
		title = #LOC_CSI_tier8_title
		description = #LOC_CSI_tier8_description
		cost = 0
		hideEmpty = False
		nodeName = node8_tier8
		anyToUnlock = False
		icon = CSITechTree/Icon/csi_icon_tier8
		pos = -3100,2280,0
		scale = 0.5
	}</v>
      </c>
      <c r="D18" s="2" t="s">
        <v>13</v>
      </c>
      <c r="E18" s="2" t="s">
        <v>21</v>
      </c>
      <c r="F18" s="2" t="str">
        <f>IFERROR(VLOOKUP(E18,VLOOKUP!F:G,2,FALSE),"CSI")</f>
        <v>UKS</v>
      </c>
      <c r="G18" s="3">
        <v>8</v>
      </c>
      <c r="H18" s="3">
        <v>0</v>
      </c>
      <c r="I18" s="3">
        <f>IF(H18=0,0,VLOOKUP(G18,VLOOKUP!A:D,4,FALSE))</f>
        <v>0</v>
      </c>
      <c r="J18" s="2" t="s">
        <v>305</v>
      </c>
      <c r="K18" s="2" t="str">
        <f>VLOOKUP(G18,VLOOKUP!A:D,2,FALSE)&amp;","&amp;VLOOKUP(H18,VLOOKUP!A:D,3,FALSE)&amp;",0"</f>
        <v>-3100,2280,0</v>
      </c>
    </row>
    <row r="19" spans="1:12" x14ac:dyDescent="0.2">
      <c r="A19" s="6" t="str" cm="1">
        <f t="array" ref="A19">_xlfn.IFS(D19="New",C19,D19="Adjust",B19,D19="Remove",CHAR(9)&amp;"-RDNode:HAS[#id["&amp;E19&amp;"]] {}")</f>
        <v xml:space="preserve">	RDNode
	{
		id = tier9
		title = #LOC_CSI_tier9_title
		description = #LOC_CSI_tier9_description
		cost = 0
		hideEmpty = False
		nodeName = node9_tier9
		anyToUnlock = False
		icon = CSITechTree/Icon/csi_icon_tier9
		pos = -3000,2280,0
		scale = 0.5
	}</v>
      </c>
      <c r="B19" s="7" t="str">
        <f>CHAR(9)&amp;"@RDNode:HAS[#id["&amp;E19&amp;"]]"&amp;CHAR(10)&amp;
CHAR(9)&amp;"{"&amp;CHAR(10)&amp;
CHAR(9)&amp;CHAR(9)&amp;"@cost = "&amp;I19&amp;CHAR(10)&amp;
CHAR(9)&amp;CHAR(9)&amp;"@hideEmpty = False"&amp;CHAR(10)&amp;
CHAR(9)&amp;CHAR(9)&amp;"@anyToUnlock = False"&amp;CHAR(10)&amp;
(IF(J19&lt;&gt;"",(CHAR(9)&amp;CHAR(9)&amp;"@icon = "&amp;J19&amp;CHAR(10)),""))&amp;
CHAR(9)&amp;CHAR(9)&amp;"@pos = "&amp;K19&amp;CHAR(10)&amp;
CHAR(9)&amp;CHAR(9)&amp;"@scale = 0.5"&amp;CHAR(10)&amp;
(IF(L19&lt;&gt;"",(CHAR(9)&amp;CHAR(9)&amp;L19&amp;CHAR(10)),""))&amp;
(IF(M19&lt;&gt;"",(CHAR(9)&amp;CHAR(9)&amp;M19&amp;CHAR(10)),""))&amp;
CHAR(9)&amp;"}"</f>
        <v xml:space="preserve">	@RDNode:HAS[#id[tier9]]
	{
		@cost = 0
		@hideEmpty = False
		@anyToUnlock = False
		@icon = CSITechTree/Icon/csi_icon_tier9
		@pos = -3000,2280,0
		@scale = 0.5
	}</v>
      </c>
      <c r="C19" s="7" t="str">
        <f>CHAR(9)&amp;"RDNode"&amp;CHAR(10)&amp;
CHAR(9)&amp;"{"&amp;CHAR(10)&amp;
CHAR(9)&amp;CHAR(9)&amp;"id = "&amp;E19&amp;CHAR(10)&amp;
CHAR(9)&amp;CHAR(9)&amp;"title = "&amp;"#LOC_CSI_"&amp;E19&amp;"_title"&amp;CHAR(10)&amp;
CHAR(9)&amp;CHAR(9)&amp;"description = "&amp;"#LOC_CSI_"&amp;E19&amp;"_description"&amp;CHAR(10)&amp;
CHAR(9)&amp;CHAR(9)&amp;"cost = "&amp;I19&amp;CHAR(10)&amp;
CHAR(9)&amp;CHAR(9)&amp;"hideEmpty = False"&amp;CHAR(10)&amp;
CHAR(9)&amp;CHAR(9)&amp;"nodeName = node"&amp;G19&amp;"_"&amp;E19&amp;CHAR(10)&amp;
CHAR(9)&amp;CHAR(9)&amp;"anyToUnlock = False"&amp;CHAR(10)&amp;
CHAR(9)&amp;CHAR(9)&amp;"icon = "&amp;J19&amp;CHAR(10)&amp;
CHAR(9)&amp;CHAR(9)&amp;"pos = "&amp;K19&amp;CHAR(10)&amp;
CHAR(9)&amp;CHAR(9)&amp;"scale = 0.5"&amp;CHAR(10)&amp;
(IF(L19&lt;&gt;"",(CHAR(9)&amp;CHAR(9)&amp;L19&amp;CHAR(10)),""))&amp;
(IF(M19&lt;&gt;"",(CHAR(9)&amp;CHAR(9)&amp;M19&amp;CHAR(10)),""))&amp;
CHAR(9)&amp;"}"</f>
        <v xml:space="preserve">	RDNode
	{
		id = tier9
		title = #LOC_CSI_tier9_title
		description = #LOC_CSI_tier9_description
		cost = 0
		hideEmpty = False
		nodeName = node9_tier9
		anyToUnlock = False
		icon = CSITechTree/Icon/csi_icon_tier9
		pos = -3000,2280,0
		scale = 0.5
	}</v>
      </c>
      <c r="D19" s="2" t="s">
        <v>13</v>
      </c>
      <c r="E19" s="2" t="s">
        <v>22</v>
      </c>
      <c r="F19" s="2" t="str">
        <f>IFERROR(VLOOKUP(E19,VLOOKUP!F:G,2,FALSE),"CSI")</f>
        <v>UKS</v>
      </c>
      <c r="G19" s="3">
        <v>9</v>
      </c>
      <c r="H19" s="3">
        <v>0</v>
      </c>
      <c r="I19" s="3">
        <f>IF(H19=0,0,VLOOKUP(G19,VLOOKUP!A:D,4,FALSE))</f>
        <v>0</v>
      </c>
      <c r="J19" s="2" t="s">
        <v>306</v>
      </c>
      <c r="K19" s="2" t="str">
        <f>VLOOKUP(G19,VLOOKUP!A:D,2,FALSE)&amp;","&amp;VLOOKUP(H19,VLOOKUP!A:D,3,FALSE)&amp;",0"</f>
        <v>-3000,2280,0</v>
      </c>
    </row>
    <row r="20" spans="1:12" x14ac:dyDescent="0.2">
      <c r="A20" s="6" t="str" cm="1">
        <f t="array" ref="A20">_xlfn.IFS(D20="New",C20,D20="Adjust",B20,D20="Remove",CHAR(9)&amp;"-RDNode:HAS[#id["&amp;E20&amp;"]] {}")</f>
        <v xml:space="preserve">	RDNode
	{
		id = tier10
		title = #LOC_CSI_tier10_title
		description = #LOC_CSI_tier10_description
		cost = 0
		hideEmpty = False
		nodeName = node10_tier10
		anyToUnlock = False
		icon = CSITechTree/Icon/csi_icon_tier10
		pos = -2900,2280,0
		scale = 0.5
	}</v>
      </c>
      <c r="B20" s="7" t="str">
        <f>CHAR(9)&amp;"@RDNode:HAS[#id["&amp;E20&amp;"]]"&amp;CHAR(10)&amp;
CHAR(9)&amp;"{"&amp;CHAR(10)&amp;
CHAR(9)&amp;CHAR(9)&amp;"@cost = "&amp;I20&amp;CHAR(10)&amp;
CHAR(9)&amp;CHAR(9)&amp;"@hideEmpty = False"&amp;CHAR(10)&amp;
CHAR(9)&amp;CHAR(9)&amp;"@anyToUnlock = False"&amp;CHAR(10)&amp;
(IF(J20&lt;&gt;"",(CHAR(9)&amp;CHAR(9)&amp;"@icon = "&amp;J20&amp;CHAR(10)),""))&amp;
CHAR(9)&amp;CHAR(9)&amp;"@pos = "&amp;K20&amp;CHAR(10)&amp;
CHAR(9)&amp;CHAR(9)&amp;"@scale = 0.5"&amp;CHAR(10)&amp;
(IF(L20&lt;&gt;"",(CHAR(9)&amp;CHAR(9)&amp;L20&amp;CHAR(10)),""))&amp;
(IF(M20&lt;&gt;"",(CHAR(9)&amp;CHAR(9)&amp;M20&amp;CHAR(10)),""))&amp;
CHAR(9)&amp;"}"</f>
        <v xml:space="preserve">	@RDNode:HAS[#id[tier10]]
	{
		@cost = 0
		@hideEmpty = False
		@anyToUnlock = False
		@icon = CSITechTree/Icon/csi_icon_tier10
		@pos = -2900,2280,0
		@scale = 0.5
	}</v>
      </c>
      <c r="C20" s="7" t="str">
        <f>CHAR(9)&amp;"RDNode"&amp;CHAR(10)&amp;
CHAR(9)&amp;"{"&amp;CHAR(10)&amp;
CHAR(9)&amp;CHAR(9)&amp;"id = "&amp;E20&amp;CHAR(10)&amp;
CHAR(9)&amp;CHAR(9)&amp;"title = "&amp;"#LOC_CSI_"&amp;E20&amp;"_title"&amp;CHAR(10)&amp;
CHAR(9)&amp;CHAR(9)&amp;"description = "&amp;"#LOC_CSI_"&amp;E20&amp;"_description"&amp;CHAR(10)&amp;
CHAR(9)&amp;CHAR(9)&amp;"cost = "&amp;I20&amp;CHAR(10)&amp;
CHAR(9)&amp;CHAR(9)&amp;"hideEmpty = False"&amp;CHAR(10)&amp;
CHAR(9)&amp;CHAR(9)&amp;"nodeName = node"&amp;G20&amp;"_"&amp;E20&amp;CHAR(10)&amp;
CHAR(9)&amp;CHAR(9)&amp;"anyToUnlock = False"&amp;CHAR(10)&amp;
CHAR(9)&amp;CHAR(9)&amp;"icon = "&amp;J20&amp;CHAR(10)&amp;
CHAR(9)&amp;CHAR(9)&amp;"pos = "&amp;K20&amp;CHAR(10)&amp;
CHAR(9)&amp;CHAR(9)&amp;"scale = 0.5"&amp;CHAR(10)&amp;
(IF(L20&lt;&gt;"",(CHAR(9)&amp;CHAR(9)&amp;L20&amp;CHAR(10)),""))&amp;
(IF(M20&lt;&gt;"",(CHAR(9)&amp;CHAR(9)&amp;M20&amp;CHAR(10)),""))&amp;
CHAR(9)&amp;"}"</f>
        <v xml:space="preserve">	RDNode
	{
		id = tier10
		title = #LOC_CSI_tier10_title
		description = #LOC_CSI_tier10_description
		cost = 0
		hideEmpty = False
		nodeName = node10_tier10
		anyToUnlock = False
		icon = CSITechTree/Icon/csi_icon_tier10
		pos = -2900,2280,0
		scale = 0.5
	}</v>
      </c>
      <c r="D20" s="2" t="s">
        <v>13</v>
      </c>
      <c r="E20" s="2" t="s">
        <v>23</v>
      </c>
      <c r="F20" s="2" t="str">
        <f>IFERROR(VLOOKUP(E20,VLOOKUP!F:G,2,FALSE),"CSI")</f>
        <v>UKS</v>
      </c>
      <c r="G20" s="3">
        <v>10</v>
      </c>
      <c r="H20" s="3">
        <v>0</v>
      </c>
      <c r="I20" s="3">
        <f>IF(H20=0,0,VLOOKUP(G20,VLOOKUP!A:D,4,FALSE))</f>
        <v>0</v>
      </c>
      <c r="J20" s="2" t="s">
        <v>307</v>
      </c>
      <c r="K20" s="2" t="str">
        <f>VLOOKUP(G20,VLOOKUP!A:D,2,FALSE)&amp;","&amp;VLOOKUP(H20,VLOOKUP!A:D,3,FALSE)&amp;",0"</f>
        <v>-2900,2280,0</v>
      </c>
    </row>
    <row r="21" spans="1:12" x14ac:dyDescent="0.2">
      <c r="A21" s="6" t="str" cm="1">
        <f t="array" ref="A21">_xlfn.IFS(D21="New",C21,D21="Adjust",B21,D21="Remove",CHAR(9)&amp;"-RDNode:HAS[#id["&amp;E21&amp;"]] {}")</f>
        <v xml:space="preserve">	RDNode
	{
		id = tier11
		title = #LOC_CSI_tier11_title
		description = #LOC_CSI_tier11_description
		cost = 0
		hideEmpty = False
		nodeName = node11_tier11
		anyToUnlock = False
		icon = CSITechTree/Icon/csi_icon_tier11
		pos = -2800,2280,0
		scale = 0.5
	}</v>
      </c>
      <c r="B21" s="7" t="str">
        <f>CHAR(9)&amp;"@RDNode:HAS[#id["&amp;E21&amp;"]]"&amp;CHAR(10)&amp;
CHAR(9)&amp;"{"&amp;CHAR(10)&amp;
CHAR(9)&amp;CHAR(9)&amp;"@cost = "&amp;I21&amp;CHAR(10)&amp;
CHAR(9)&amp;CHAR(9)&amp;"@hideEmpty = False"&amp;CHAR(10)&amp;
CHAR(9)&amp;CHAR(9)&amp;"@anyToUnlock = False"&amp;CHAR(10)&amp;
(IF(J21&lt;&gt;"",(CHAR(9)&amp;CHAR(9)&amp;"@icon = "&amp;J21&amp;CHAR(10)),""))&amp;
CHAR(9)&amp;CHAR(9)&amp;"@pos = "&amp;K21&amp;CHAR(10)&amp;
CHAR(9)&amp;CHAR(9)&amp;"@scale = 0.5"&amp;CHAR(10)&amp;
(IF(L21&lt;&gt;"",(CHAR(9)&amp;CHAR(9)&amp;L21&amp;CHAR(10)),""))&amp;
(IF(M21&lt;&gt;"",(CHAR(9)&amp;CHAR(9)&amp;M21&amp;CHAR(10)),""))&amp;
CHAR(9)&amp;"}"</f>
        <v xml:space="preserve">	@RDNode:HAS[#id[tier11]]
	{
		@cost = 0
		@hideEmpty = False
		@anyToUnlock = False
		@icon = CSITechTree/Icon/csi_icon_tier11
		@pos = -2800,2280,0
		@scale = 0.5
	}</v>
      </c>
      <c r="C21" s="7" t="str">
        <f>CHAR(9)&amp;"RDNode"&amp;CHAR(10)&amp;
CHAR(9)&amp;"{"&amp;CHAR(10)&amp;
CHAR(9)&amp;CHAR(9)&amp;"id = "&amp;E21&amp;CHAR(10)&amp;
CHAR(9)&amp;CHAR(9)&amp;"title = "&amp;"#LOC_CSI_"&amp;E21&amp;"_title"&amp;CHAR(10)&amp;
CHAR(9)&amp;CHAR(9)&amp;"description = "&amp;"#LOC_CSI_"&amp;E21&amp;"_description"&amp;CHAR(10)&amp;
CHAR(9)&amp;CHAR(9)&amp;"cost = "&amp;I21&amp;CHAR(10)&amp;
CHAR(9)&amp;CHAR(9)&amp;"hideEmpty = False"&amp;CHAR(10)&amp;
CHAR(9)&amp;CHAR(9)&amp;"nodeName = node"&amp;G21&amp;"_"&amp;E21&amp;CHAR(10)&amp;
CHAR(9)&amp;CHAR(9)&amp;"anyToUnlock = False"&amp;CHAR(10)&amp;
CHAR(9)&amp;CHAR(9)&amp;"icon = "&amp;J21&amp;CHAR(10)&amp;
CHAR(9)&amp;CHAR(9)&amp;"pos = "&amp;K21&amp;CHAR(10)&amp;
CHAR(9)&amp;CHAR(9)&amp;"scale = 0.5"&amp;CHAR(10)&amp;
(IF(L21&lt;&gt;"",(CHAR(9)&amp;CHAR(9)&amp;L21&amp;CHAR(10)),""))&amp;
(IF(M21&lt;&gt;"",(CHAR(9)&amp;CHAR(9)&amp;M21&amp;CHAR(10)),""))&amp;
CHAR(9)&amp;"}"</f>
        <v xml:space="preserve">	RDNode
	{
		id = tier11
		title = #LOC_CSI_tier11_title
		description = #LOC_CSI_tier11_description
		cost = 0
		hideEmpty = False
		nodeName = node11_tier11
		anyToUnlock = False
		icon = CSITechTree/Icon/csi_icon_tier11
		pos = -2800,2280,0
		scale = 0.5
	}</v>
      </c>
      <c r="D21" s="2" t="s">
        <v>13</v>
      </c>
      <c r="E21" s="2" t="s">
        <v>24</v>
      </c>
      <c r="F21" s="2" t="str">
        <f>IFERROR(VLOOKUP(E21,VLOOKUP!F:G,2,FALSE),"CSI")</f>
        <v>UKS</v>
      </c>
      <c r="G21" s="3">
        <v>11</v>
      </c>
      <c r="H21" s="3">
        <v>0</v>
      </c>
      <c r="I21" s="3">
        <f>IF(H21=0,0,VLOOKUP(G21,VLOOKUP!A:D,4,FALSE))</f>
        <v>0</v>
      </c>
      <c r="J21" s="2" t="s">
        <v>309</v>
      </c>
      <c r="K21" s="2" t="str">
        <f>VLOOKUP(G21,VLOOKUP!A:D,2,FALSE)&amp;","&amp;VLOOKUP(H21,VLOOKUP!A:D,3,FALSE)&amp;",0"</f>
        <v>-2800,2280,0</v>
      </c>
    </row>
    <row r="22" spans="1:12" x14ac:dyDescent="0.2">
      <c r="A22" s="6" t="str" cm="1">
        <f t="array" ref="A22">_xlfn.IFS(D22="New",C22,D22="Adjust",B22,D22="Remove",CHAR(9)&amp;"-RDNode:HAS[#id["&amp;E22&amp;"]] {}")</f>
        <v xml:space="preserve">	RDNode
	{
		id = tier12
		title = #LOC_CSI_tier12_title
		description = #LOC_CSI_tier12_description
		cost = 0
		hideEmpty = False
		nodeName = node12_tier12
		anyToUnlock = False
		icon = CSITechTree/Icon/csi_icon_tier12
		pos = -2700,2280,0
		scale = 0.5
	}</v>
      </c>
      <c r="B22" s="7" t="str">
        <f>CHAR(9)&amp;"@RDNode:HAS[#id["&amp;E22&amp;"]]"&amp;CHAR(10)&amp;
CHAR(9)&amp;"{"&amp;CHAR(10)&amp;
CHAR(9)&amp;CHAR(9)&amp;"@cost = "&amp;I22&amp;CHAR(10)&amp;
CHAR(9)&amp;CHAR(9)&amp;"@hideEmpty = False"&amp;CHAR(10)&amp;
CHAR(9)&amp;CHAR(9)&amp;"@anyToUnlock = False"&amp;CHAR(10)&amp;
(IF(J22&lt;&gt;"",(CHAR(9)&amp;CHAR(9)&amp;"@icon = "&amp;J22&amp;CHAR(10)),""))&amp;
CHAR(9)&amp;CHAR(9)&amp;"@pos = "&amp;K22&amp;CHAR(10)&amp;
CHAR(9)&amp;CHAR(9)&amp;"@scale = 0.5"&amp;CHAR(10)&amp;
(IF(L22&lt;&gt;"",(CHAR(9)&amp;CHAR(9)&amp;L22&amp;CHAR(10)),""))&amp;
(IF(M22&lt;&gt;"",(CHAR(9)&amp;CHAR(9)&amp;M22&amp;CHAR(10)),""))&amp;
CHAR(9)&amp;"}"</f>
        <v xml:space="preserve">	@RDNode:HAS[#id[tier12]]
	{
		@cost = 0
		@hideEmpty = False
		@anyToUnlock = False
		@icon = CSITechTree/Icon/csi_icon_tier12
		@pos = -2700,2280,0
		@scale = 0.5
	}</v>
      </c>
      <c r="C22" s="7" t="str">
        <f>CHAR(9)&amp;"RDNode"&amp;CHAR(10)&amp;
CHAR(9)&amp;"{"&amp;CHAR(10)&amp;
CHAR(9)&amp;CHAR(9)&amp;"id = "&amp;E22&amp;CHAR(10)&amp;
CHAR(9)&amp;CHAR(9)&amp;"title = "&amp;"#LOC_CSI_"&amp;E22&amp;"_title"&amp;CHAR(10)&amp;
CHAR(9)&amp;CHAR(9)&amp;"description = "&amp;"#LOC_CSI_"&amp;E22&amp;"_description"&amp;CHAR(10)&amp;
CHAR(9)&amp;CHAR(9)&amp;"cost = "&amp;I22&amp;CHAR(10)&amp;
CHAR(9)&amp;CHAR(9)&amp;"hideEmpty = False"&amp;CHAR(10)&amp;
CHAR(9)&amp;CHAR(9)&amp;"nodeName = node"&amp;G22&amp;"_"&amp;E22&amp;CHAR(10)&amp;
CHAR(9)&amp;CHAR(9)&amp;"anyToUnlock = False"&amp;CHAR(10)&amp;
CHAR(9)&amp;CHAR(9)&amp;"icon = "&amp;J22&amp;CHAR(10)&amp;
CHAR(9)&amp;CHAR(9)&amp;"pos = "&amp;K22&amp;CHAR(10)&amp;
CHAR(9)&amp;CHAR(9)&amp;"scale = 0.5"&amp;CHAR(10)&amp;
(IF(L22&lt;&gt;"",(CHAR(9)&amp;CHAR(9)&amp;L22&amp;CHAR(10)),""))&amp;
(IF(M22&lt;&gt;"",(CHAR(9)&amp;CHAR(9)&amp;M22&amp;CHAR(10)),""))&amp;
CHAR(9)&amp;"}"</f>
        <v xml:space="preserve">	RDNode
	{
		id = tier12
		title = #LOC_CSI_tier12_title
		description = #LOC_CSI_tier12_description
		cost = 0
		hideEmpty = False
		nodeName = node12_tier12
		anyToUnlock = False
		icon = CSITechTree/Icon/csi_icon_tier12
		pos = -2700,2280,0
		scale = 0.5
	}</v>
      </c>
      <c r="D22" s="2" t="s">
        <v>13</v>
      </c>
      <c r="E22" s="2" t="s">
        <v>25</v>
      </c>
      <c r="F22" s="2" t="str">
        <f>IFERROR(VLOOKUP(E22,VLOOKUP!F:G,2,FALSE),"CSI")</f>
        <v>UKS</v>
      </c>
      <c r="G22" s="3">
        <v>12</v>
      </c>
      <c r="H22" s="3">
        <v>0</v>
      </c>
      <c r="I22" s="3">
        <f>IF(H22=0,0,VLOOKUP(G22,VLOOKUP!A:D,4,FALSE))</f>
        <v>0</v>
      </c>
      <c r="J22" s="2" t="s">
        <v>311</v>
      </c>
      <c r="K22" s="2" t="str">
        <f>VLOOKUP(G22,VLOOKUP!A:D,2,FALSE)&amp;","&amp;VLOOKUP(H22,VLOOKUP!A:D,3,FALSE)&amp;",0"</f>
        <v>-2700,2280,0</v>
      </c>
    </row>
    <row r="23" spans="1:12" x14ac:dyDescent="0.2">
      <c r="A23" s="6" t="str" cm="1">
        <f t="array" ref="A23">_xlfn.IFS(D23="New",C23,D23="Adjust",B23,D23="Remove",CHAR(9)&amp;"-RDNode:HAS[#id["&amp;E23&amp;"]] {}")</f>
        <v xml:space="preserve">	RDNode
	{
		id = tier13
		title = #LOC_CSI_tier13_title
		description = #LOC_CSI_tier13_description
		cost = 0
		hideEmpty = False
		nodeName = node13_tier13
		anyToUnlock = False
		icon = CSITechTree/Icon/csi_icon_tier13
		pos = -2600,2280,0
		scale = 0.5
	}</v>
      </c>
      <c r="B23" s="7" t="str">
        <f>CHAR(9)&amp;"@RDNode:HAS[#id["&amp;E23&amp;"]]"&amp;CHAR(10)&amp;
CHAR(9)&amp;"{"&amp;CHAR(10)&amp;
CHAR(9)&amp;CHAR(9)&amp;"@cost = "&amp;I23&amp;CHAR(10)&amp;
CHAR(9)&amp;CHAR(9)&amp;"@hideEmpty = False"&amp;CHAR(10)&amp;
CHAR(9)&amp;CHAR(9)&amp;"@anyToUnlock = False"&amp;CHAR(10)&amp;
(IF(J23&lt;&gt;"",(CHAR(9)&amp;CHAR(9)&amp;"@icon = "&amp;J23&amp;CHAR(10)),""))&amp;
CHAR(9)&amp;CHAR(9)&amp;"@pos = "&amp;K23&amp;CHAR(10)&amp;
CHAR(9)&amp;CHAR(9)&amp;"@scale = 0.5"&amp;CHAR(10)&amp;
(IF(L23&lt;&gt;"",(CHAR(9)&amp;CHAR(9)&amp;L23&amp;CHAR(10)),""))&amp;
(IF(M23&lt;&gt;"",(CHAR(9)&amp;CHAR(9)&amp;M23&amp;CHAR(10)),""))&amp;
CHAR(9)&amp;"}"</f>
        <v xml:space="preserve">	@RDNode:HAS[#id[tier13]]
	{
		@cost = 0
		@hideEmpty = False
		@anyToUnlock = False
		@icon = CSITechTree/Icon/csi_icon_tier13
		@pos = -2600,2280,0
		@scale = 0.5
	}</v>
      </c>
      <c r="C23" s="7" t="str">
        <f>CHAR(9)&amp;"RDNode"&amp;CHAR(10)&amp;
CHAR(9)&amp;"{"&amp;CHAR(10)&amp;
CHAR(9)&amp;CHAR(9)&amp;"id = "&amp;E23&amp;CHAR(10)&amp;
CHAR(9)&amp;CHAR(9)&amp;"title = "&amp;"#LOC_CSI_"&amp;E23&amp;"_title"&amp;CHAR(10)&amp;
CHAR(9)&amp;CHAR(9)&amp;"description = "&amp;"#LOC_CSI_"&amp;E23&amp;"_description"&amp;CHAR(10)&amp;
CHAR(9)&amp;CHAR(9)&amp;"cost = "&amp;I23&amp;CHAR(10)&amp;
CHAR(9)&amp;CHAR(9)&amp;"hideEmpty = False"&amp;CHAR(10)&amp;
CHAR(9)&amp;CHAR(9)&amp;"nodeName = node"&amp;G23&amp;"_"&amp;E23&amp;CHAR(10)&amp;
CHAR(9)&amp;CHAR(9)&amp;"anyToUnlock = False"&amp;CHAR(10)&amp;
CHAR(9)&amp;CHAR(9)&amp;"icon = "&amp;J23&amp;CHAR(10)&amp;
CHAR(9)&amp;CHAR(9)&amp;"pos = "&amp;K23&amp;CHAR(10)&amp;
CHAR(9)&amp;CHAR(9)&amp;"scale = 0.5"&amp;CHAR(10)&amp;
(IF(L23&lt;&gt;"",(CHAR(9)&amp;CHAR(9)&amp;L23&amp;CHAR(10)),""))&amp;
(IF(M23&lt;&gt;"",(CHAR(9)&amp;CHAR(9)&amp;M23&amp;CHAR(10)),""))&amp;
CHAR(9)&amp;"}"</f>
        <v xml:space="preserve">	RDNode
	{
		id = tier13
		title = #LOC_CSI_tier13_title
		description = #LOC_CSI_tier13_description
		cost = 0
		hideEmpty = False
		nodeName = node13_tier13
		anyToUnlock = False
		icon = CSITechTree/Icon/csi_icon_tier13
		pos = -2600,2280,0
		scale = 0.5
	}</v>
      </c>
      <c r="D23" s="2" t="s">
        <v>13</v>
      </c>
      <c r="E23" s="2" t="s">
        <v>26</v>
      </c>
      <c r="F23" s="2" t="str">
        <f>IFERROR(VLOOKUP(E23,VLOOKUP!F:G,2,FALSE),"CSI")</f>
        <v>UKS</v>
      </c>
      <c r="G23" s="3">
        <v>13</v>
      </c>
      <c r="H23" s="3">
        <v>0</v>
      </c>
      <c r="I23" s="3">
        <f>IF(H23=0,0,VLOOKUP(G23,VLOOKUP!A:D,4,FALSE))</f>
        <v>0</v>
      </c>
      <c r="J23" s="2" t="s">
        <v>313</v>
      </c>
      <c r="K23" s="2" t="str">
        <f>VLOOKUP(G23,VLOOKUP!A:D,2,FALSE)&amp;","&amp;VLOOKUP(H23,VLOOKUP!A:D,3,FALSE)&amp;",0"</f>
        <v>-2600,2280,0</v>
      </c>
    </row>
    <row r="24" spans="1:12" x14ac:dyDescent="0.2">
      <c r="A24" s="6" t="str" cm="1">
        <f t="array" ref="A24">_xlfn.IFS(D24="New",C24,D24="Adjust",B24,D24="Remove",CHAR(9)&amp;"-RDNode:HAS[#id["&amp;E24&amp;"]] {}")</f>
        <v xml:space="preserve">	@RDNode:HAS[#id[plasmaPropulsion]]
	{
		@cost = 1500
		@hideEmpty = False
		@anyToUnlock = False
		@pos = -2900,2240,0
		@scale = 0.5
	}</v>
      </c>
      <c r="B24" s="7" t="str">
        <f>CHAR(9)&amp;"@RDNode:HAS[#id["&amp;E24&amp;"]]"&amp;CHAR(10)&amp;
CHAR(9)&amp;"{"&amp;CHAR(10)&amp;
CHAR(9)&amp;CHAR(9)&amp;"@cost = "&amp;I24&amp;CHAR(10)&amp;
CHAR(9)&amp;CHAR(9)&amp;"@hideEmpty = False"&amp;CHAR(10)&amp;
CHAR(9)&amp;CHAR(9)&amp;"@anyToUnlock = False"&amp;CHAR(10)&amp;
(IF(J24&lt;&gt;"",(CHAR(9)&amp;CHAR(9)&amp;"@icon = "&amp;J24&amp;CHAR(10)),""))&amp;
CHAR(9)&amp;CHAR(9)&amp;"@pos = "&amp;K24&amp;CHAR(10)&amp;
CHAR(9)&amp;CHAR(9)&amp;"@scale = 0.5"&amp;CHAR(10)&amp;
(IF(L24&lt;&gt;"",(CHAR(9)&amp;CHAR(9)&amp;L24&amp;CHAR(10)),""))&amp;
(IF(M24&lt;&gt;"",(CHAR(9)&amp;CHAR(9)&amp;M24&amp;CHAR(10)),""))&amp;
CHAR(9)&amp;"}"</f>
        <v xml:space="preserve">	@RDNode:HAS[#id[plasmaPropulsion]]
	{
		@cost = 1500
		@hideEmpty = False
		@anyToUnlock = False
		@pos = -2900,2240,0
		@scale = 0.5
	}</v>
      </c>
      <c r="C24" s="7" t="str">
        <f>CHAR(9)&amp;"RDNode"&amp;CHAR(10)&amp;
CHAR(9)&amp;"{"&amp;CHAR(10)&amp;
CHAR(9)&amp;CHAR(9)&amp;"id = "&amp;E24&amp;CHAR(10)&amp;
CHAR(9)&amp;CHAR(9)&amp;"title = "&amp;"#LOC_CSI_"&amp;E24&amp;"_title"&amp;CHAR(10)&amp;
CHAR(9)&amp;CHAR(9)&amp;"description = "&amp;"#LOC_CSI_"&amp;E24&amp;"_description"&amp;CHAR(10)&amp;
CHAR(9)&amp;CHAR(9)&amp;"cost = "&amp;I24&amp;CHAR(10)&amp;
CHAR(9)&amp;CHAR(9)&amp;"hideEmpty = False"&amp;CHAR(10)&amp;
CHAR(9)&amp;CHAR(9)&amp;"nodeName = node"&amp;G24&amp;"_"&amp;E24&amp;CHAR(10)&amp;
CHAR(9)&amp;CHAR(9)&amp;"anyToUnlock = False"&amp;CHAR(10)&amp;
CHAR(9)&amp;CHAR(9)&amp;"icon = "&amp;J24&amp;CHAR(10)&amp;
CHAR(9)&amp;CHAR(9)&amp;"pos = "&amp;K24&amp;CHAR(10)&amp;
CHAR(9)&amp;CHAR(9)&amp;"scale = 0.5"&amp;CHAR(10)&amp;
(IF(L24&lt;&gt;"",(CHAR(9)&amp;CHAR(9)&amp;L24&amp;CHAR(10)),""))&amp;
(IF(M24&lt;&gt;"",(CHAR(9)&amp;CHAR(9)&amp;M24&amp;CHAR(10)),""))&amp;
CHAR(9)&amp;"}"</f>
        <v xml:space="preserve">	RDNode
	{
		id = plasmaPropulsion
		title = #LOC_CSI_plasmaPropulsion_title
		description = #LOC_CSI_plasmaPropulsion_description
		cost = 1500
		hideEmpty = False
		nodeName = node10_plasmaPropulsion
		anyToUnlock = False
		icon = 
		pos = -2900,2240,0
		scale = 0.5
	}</v>
      </c>
      <c r="D24" s="2" t="s">
        <v>2</v>
      </c>
      <c r="E24" s="2" t="s">
        <v>143</v>
      </c>
      <c r="F24" s="2" t="str">
        <f>IFERROR(VLOOKUP(E24,VLOOKUP!F:G,2,FALSE),"CSI")</f>
        <v>CTT</v>
      </c>
      <c r="G24" s="3">
        <v>10</v>
      </c>
      <c r="H24" s="3">
        <v>1</v>
      </c>
      <c r="I24" s="3">
        <f>IF(H24=0,0,VLOOKUP(G24,VLOOKUP!A:D,4,FALSE))</f>
        <v>1500</v>
      </c>
      <c r="K24" s="2" t="str">
        <f>VLOOKUP(G24,VLOOKUP!A:D,2,FALSE)&amp;","&amp;VLOOKUP(H24,VLOOKUP!A:D,3,FALSE)&amp;",0"</f>
        <v>-2900,2240,0</v>
      </c>
    </row>
    <row r="25" spans="1:12" x14ac:dyDescent="0.2">
      <c r="A25" s="6" t="str" cm="1">
        <f t="array" ref="A25">_xlfn.IFS(D25="New",C25,D25="Adjust",B25,D25="Remove",CHAR(9)&amp;"-RDNode:HAS[#id["&amp;E25&amp;"]] {}")</f>
        <v xml:space="preserve">	@RDNode:HAS[#id[advEMSystems]]
	{
		@cost = 2250
		@hideEmpty = False
		@anyToUnlock = False
		@pos = -2800,2240,0
		@scale = 0.5
	}</v>
      </c>
      <c r="B25" s="7" t="str">
        <f>CHAR(9)&amp;"@RDNode:HAS[#id["&amp;E25&amp;"]]"&amp;CHAR(10)&amp;
CHAR(9)&amp;"{"&amp;CHAR(10)&amp;
CHAR(9)&amp;CHAR(9)&amp;"@cost = "&amp;I25&amp;CHAR(10)&amp;
CHAR(9)&amp;CHAR(9)&amp;"@hideEmpty = False"&amp;CHAR(10)&amp;
CHAR(9)&amp;CHAR(9)&amp;"@anyToUnlock = False"&amp;CHAR(10)&amp;
(IF(J25&lt;&gt;"",(CHAR(9)&amp;CHAR(9)&amp;"@icon = "&amp;J25&amp;CHAR(10)),""))&amp;
CHAR(9)&amp;CHAR(9)&amp;"@pos = "&amp;K25&amp;CHAR(10)&amp;
CHAR(9)&amp;CHAR(9)&amp;"@scale = 0.5"&amp;CHAR(10)&amp;
(IF(L25&lt;&gt;"",(CHAR(9)&amp;CHAR(9)&amp;L25&amp;CHAR(10)),""))&amp;
(IF(M25&lt;&gt;"",(CHAR(9)&amp;CHAR(9)&amp;M25&amp;CHAR(10)),""))&amp;
CHAR(9)&amp;"}"</f>
        <v xml:space="preserve">	@RDNode:HAS[#id[advEMSystems]]
	{
		@cost = 2250
		@hideEmpty = False
		@anyToUnlock = False
		@pos = -2800,2240,0
		@scale = 0.5
	}</v>
      </c>
      <c r="C25" s="7" t="str">
        <f>CHAR(9)&amp;"RDNode"&amp;CHAR(10)&amp;
CHAR(9)&amp;"{"&amp;CHAR(10)&amp;
CHAR(9)&amp;CHAR(9)&amp;"id = "&amp;E25&amp;CHAR(10)&amp;
CHAR(9)&amp;CHAR(9)&amp;"title = "&amp;"#LOC_CSI_"&amp;E25&amp;"_title"&amp;CHAR(10)&amp;
CHAR(9)&amp;CHAR(9)&amp;"description = "&amp;"#LOC_CSI_"&amp;E25&amp;"_description"&amp;CHAR(10)&amp;
CHAR(9)&amp;CHAR(9)&amp;"cost = "&amp;I25&amp;CHAR(10)&amp;
CHAR(9)&amp;CHAR(9)&amp;"hideEmpty = False"&amp;CHAR(10)&amp;
CHAR(9)&amp;CHAR(9)&amp;"nodeName = node"&amp;G25&amp;"_"&amp;E25&amp;CHAR(10)&amp;
CHAR(9)&amp;CHAR(9)&amp;"anyToUnlock = False"&amp;CHAR(10)&amp;
CHAR(9)&amp;CHAR(9)&amp;"icon = "&amp;J25&amp;CHAR(10)&amp;
CHAR(9)&amp;CHAR(9)&amp;"pos = "&amp;K25&amp;CHAR(10)&amp;
CHAR(9)&amp;CHAR(9)&amp;"scale = 0.5"&amp;CHAR(10)&amp;
(IF(L25&lt;&gt;"",(CHAR(9)&amp;CHAR(9)&amp;L25&amp;CHAR(10)),""))&amp;
(IF(M25&lt;&gt;"",(CHAR(9)&amp;CHAR(9)&amp;M25&amp;CHAR(10)),""))&amp;
CHAR(9)&amp;"}"</f>
        <v xml:space="preserve">	RDNode
	{
		id = advEMSystems
		title = #LOC_CSI_advEMSystems_title
		description = #LOC_CSI_advEMSystems_description
		cost = 2250
		hideEmpty = False
		nodeName = node11_advEMSystems
		anyToUnlock = False
		icon = 
		pos = -2800,2240,0
		scale = 0.5
	}</v>
      </c>
      <c r="D25" s="2" t="s">
        <v>2</v>
      </c>
      <c r="E25" s="2" t="s">
        <v>166</v>
      </c>
      <c r="F25" s="2" t="str">
        <f>IFERROR(VLOOKUP(E25,VLOOKUP!F:G,2,FALSE),"CSI")</f>
        <v>CTT</v>
      </c>
      <c r="G25" s="3">
        <v>11</v>
      </c>
      <c r="H25" s="3">
        <v>1</v>
      </c>
      <c r="I25" s="3">
        <f>IF(H25=0,0,VLOOKUP(G25,VLOOKUP!A:D,4,FALSE))</f>
        <v>2250</v>
      </c>
      <c r="K25" s="2" t="str">
        <f>VLOOKUP(G25,VLOOKUP!A:D,2,FALSE)&amp;","&amp;VLOOKUP(H25,VLOOKUP!A:D,3,FALSE)&amp;",0"</f>
        <v>-2800,2240,0</v>
      </c>
    </row>
    <row r="26" spans="1:12" x14ac:dyDescent="0.2">
      <c r="A26" s="6" t="str" cm="1">
        <f t="array" ref="A26">_xlfn.IFS(D26="New",C26,D26="Adjust",B26,D26="Remove",CHAR(9)&amp;"-RDNode:HAS[#id["&amp;E26&amp;"]] {}")</f>
        <v xml:space="preserve">	@RDNode:HAS[#id[specializedPlasmaGeneration]]
	{
		@cost = 4000
		@hideEmpty = False
		@anyToUnlock = False
		@pos = -2700,2240,0
		@scale = 0.5
	}</v>
      </c>
      <c r="B26" s="7" t="str">
        <f>CHAR(9)&amp;"@RDNode:HAS[#id["&amp;E26&amp;"]]"&amp;CHAR(10)&amp;
CHAR(9)&amp;"{"&amp;CHAR(10)&amp;
CHAR(9)&amp;CHAR(9)&amp;"@cost = "&amp;I26&amp;CHAR(10)&amp;
CHAR(9)&amp;CHAR(9)&amp;"@hideEmpty = False"&amp;CHAR(10)&amp;
CHAR(9)&amp;CHAR(9)&amp;"@anyToUnlock = False"&amp;CHAR(10)&amp;
(IF(J26&lt;&gt;"",(CHAR(9)&amp;CHAR(9)&amp;"@icon = "&amp;J26&amp;CHAR(10)),""))&amp;
CHAR(9)&amp;CHAR(9)&amp;"@pos = "&amp;K26&amp;CHAR(10)&amp;
CHAR(9)&amp;CHAR(9)&amp;"@scale = 0.5"&amp;CHAR(10)&amp;
(IF(L26&lt;&gt;"",(CHAR(9)&amp;CHAR(9)&amp;L26&amp;CHAR(10)),""))&amp;
(IF(M26&lt;&gt;"",(CHAR(9)&amp;CHAR(9)&amp;M26&amp;CHAR(10)),""))&amp;
CHAR(9)&amp;"}"</f>
        <v xml:space="preserve">	@RDNode:HAS[#id[specializedPlasmaGeneration]]
	{
		@cost = 4000
		@hideEmpty = False
		@anyToUnlock = False
		@pos = -2700,2240,0
		@scale = 0.5
	}</v>
      </c>
      <c r="C26" s="7" t="str">
        <f>CHAR(9)&amp;"RDNode"&amp;CHAR(10)&amp;
CHAR(9)&amp;"{"&amp;CHAR(10)&amp;
CHAR(9)&amp;CHAR(9)&amp;"id = "&amp;E26&amp;CHAR(10)&amp;
CHAR(9)&amp;CHAR(9)&amp;"title = "&amp;"#LOC_CSI_"&amp;E26&amp;"_title"&amp;CHAR(10)&amp;
CHAR(9)&amp;CHAR(9)&amp;"description = "&amp;"#LOC_CSI_"&amp;E26&amp;"_description"&amp;CHAR(10)&amp;
CHAR(9)&amp;CHAR(9)&amp;"cost = "&amp;I26&amp;CHAR(10)&amp;
CHAR(9)&amp;CHAR(9)&amp;"hideEmpty = False"&amp;CHAR(10)&amp;
CHAR(9)&amp;CHAR(9)&amp;"nodeName = node"&amp;G26&amp;"_"&amp;E26&amp;CHAR(10)&amp;
CHAR(9)&amp;CHAR(9)&amp;"anyToUnlock = False"&amp;CHAR(10)&amp;
CHAR(9)&amp;CHAR(9)&amp;"icon = "&amp;J26&amp;CHAR(10)&amp;
CHAR(9)&amp;CHAR(9)&amp;"pos = "&amp;K26&amp;CHAR(10)&amp;
CHAR(9)&amp;CHAR(9)&amp;"scale = 0.5"&amp;CHAR(10)&amp;
(IF(L26&lt;&gt;"",(CHAR(9)&amp;CHAR(9)&amp;L26&amp;CHAR(10)),""))&amp;
(IF(M26&lt;&gt;"",(CHAR(9)&amp;CHAR(9)&amp;M26&amp;CHAR(10)),""))&amp;
CHAR(9)&amp;"}"</f>
        <v xml:space="preserve">	RDNode
	{
		id = specializedPlasmaGeneration
		title = #LOC_CSI_specializedPlasmaGeneration_title
		description = #LOC_CSI_specializedPlasmaGeneration_description
		cost = 4000
		hideEmpty = False
		nodeName = node12_specializedPlasmaGeneration
		anyToUnlock = False
		icon = 
		pos = -2700,2240,0
		scale = 0.5
	}</v>
      </c>
      <c r="D26" s="2" t="s">
        <v>2</v>
      </c>
      <c r="E26" s="2" t="s">
        <v>178</v>
      </c>
      <c r="F26" s="2" t="str">
        <f>IFERROR(VLOOKUP(E26,VLOOKUP!F:G,2,FALSE),"CSI")</f>
        <v>CTT</v>
      </c>
      <c r="G26" s="3">
        <v>12</v>
      </c>
      <c r="H26" s="3">
        <v>1</v>
      </c>
      <c r="I26" s="3">
        <f>IF(H26=0,0,VLOOKUP(G26,VLOOKUP!A:D,4,FALSE))</f>
        <v>4000</v>
      </c>
      <c r="K26" s="2" t="str">
        <f>VLOOKUP(G26,VLOOKUP!A:D,2,FALSE)&amp;","&amp;VLOOKUP(H26,VLOOKUP!A:D,3,FALSE)&amp;",0"</f>
        <v>-2700,2240,0</v>
      </c>
    </row>
    <row r="27" spans="1:12" x14ac:dyDescent="0.2">
      <c r="A27" s="6" t="str" cm="1">
        <f t="array" ref="A27">_xlfn.IFS(D27="New",C27,D27="Adjust",B27,D27="Remove",CHAR(9)&amp;"-RDNode:HAS[#id["&amp;E27&amp;"]] {}")</f>
        <v xml:space="preserve">	@RDNode:HAS[#id[exoticPlasmaPropulsion]]
	{
		@cost = 10000
		@hideEmpty = False
		@anyToUnlock = False
		@pos = -2600,2240,0
		@scale = 0.5
	}</v>
      </c>
      <c r="B27" s="7" t="str">
        <f>CHAR(9)&amp;"@RDNode:HAS[#id["&amp;E27&amp;"]]"&amp;CHAR(10)&amp;
CHAR(9)&amp;"{"&amp;CHAR(10)&amp;
CHAR(9)&amp;CHAR(9)&amp;"@cost = "&amp;I27&amp;CHAR(10)&amp;
CHAR(9)&amp;CHAR(9)&amp;"@hideEmpty = False"&amp;CHAR(10)&amp;
CHAR(9)&amp;CHAR(9)&amp;"@anyToUnlock = False"&amp;CHAR(10)&amp;
(IF(J27&lt;&gt;"",(CHAR(9)&amp;CHAR(9)&amp;"@icon = "&amp;J27&amp;CHAR(10)),""))&amp;
CHAR(9)&amp;CHAR(9)&amp;"@pos = "&amp;K27&amp;CHAR(10)&amp;
CHAR(9)&amp;CHAR(9)&amp;"@scale = 0.5"&amp;CHAR(10)&amp;
(IF(L27&lt;&gt;"",(CHAR(9)&amp;CHAR(9)&amp;L27&amp;CHAR(10)),""))&amp;
(IF(M27&lt;&gt;"",(CHAR(9)&amp;CHAR(9)&amp;M27&amp;CHAR(10)),""))&amp;
CHAR(9)&amp;"}"</f>
        <v xml:space="preserve">	@RDNode:HAS[#id[exoticPlasmaPropulsion]]
	{
		@cost = 10000
		@hideEmpty = False
		@anyToUnlock = False
		@pos = -2600,2240,0
		@scale = 0.5
	}</v>
      </c>
      <c r="C27" s="7" t="str">
        <f>CHAR(9)&amp;"RDNode"&amp;CHAR(10)&amp;
CHAR(9)&amp;"{"&amp;CHAR(10)&amp;
CHAR(9)&amp;CHAR(9)&amp;"id = "&amp;E27&amp;CHAR(10)&amp;
CHAR(9)&amp;CHAR(9)&amp;"title = "&amp;"#LOC_CSI_"&amp;E27&amp;"_title"&amp;CHAR(10)&amp;
CHAR(9)&amp;CHAR(9)&amp;"description = "&amp;"#LOC_CSI_"&amp;E27&amp;"_description"&amp;CHAR(10)&amp;
CHAR(9)&amp;CHAR(9)&amp;"cost = "&amp;I27&amp;CHAR(10)&amp;
CHAR(9)&amp;CHAR(9)&amp;"hideEmpty = False"&amp;CHAR(10)&amp;
CHAR(9)&amp;CHAR(9)&amp;"nodeName = node"&amp;G27&amp;"_"&amp;E27&amp;CHAR(10)&amp;
CHAR(9)&amp;CHAR(9)&amp;"anyToUnlock = False"&amp;CHAR(10)&amp;
CHAR(9)&amp;CHAR(9)&amp;"icon = "&amp;J27&amp;CHAR(10)&amp;
CHAR(9)&amp;CHAR(9)&amp;"pos = "&amp;K27&amp;CHAR(10)&amp;
CHAR(9)&amp;CHAR(9)&amp;"scale = 0.5"&amp;CHAR(10)&amp;
(IF(L27&lt;&gt;"",(CHAR(9)&amp;CHAR(9)&amp;L27&amp;CHAR(10)),""))&amp;
(IF(M27&lt;&gt;"",(CHAR(9)&amp;CHAR(9)&amp;M27&amp;CHAR(10)),""))&amp;
CHAR(9)&amp;"}"</f>
        <v xml:space="preserve">	RDNode
	{
		id = exoticPlasmaPropulsion
		title = #LOC_CSI_exoticPlasmaPropulsion_title
		description = #LOC_CSI_exoticPlasmaPropulsion_description
		cost = 10000
		hideEmpty = False
		nodeName = node13_exoticPlasmaPropulsion
		anyToUnlock = False
		icon = 
		pos = -2600,2240,0
		scale = 0.5
	}</v>
      </c>
      <c r="D27" s="2" t="s">
        <v>2</v>
      </c>
      <c r="E27" s="2" t="s">
        <v>185</v>
      </c>
      <c r="F27" s="2" t="str">
        <f>IFERROR(VLOOKUP(E27,VLOOKUP!F:G,2,FALSE),"CSI")</f>
        <v>CTT</v>
      </c>
      <c r="G27" s="3">
        <v>13</v>
      </c>
      <c r="H27" s="3">
        <v>1</v>
      </c>
      <c r="I27" s="3">
        <f>IF(H27=0,0,VLOOKUP(G27,VLOOKUP!A:D,4,FALSE))</f>
        <v>10000</v>
      </c>
      <c r="K27" s="2" t="str">
        <f>VLOOKUP(G27,VLOOKUP!A:D,2,FALSE)&amp;","&amp;VLOOKUP(H27,VLOOKUP!A:D,3,FALSE)&amp;",0"</f>
        <v>-2600,2240,0</v>
      </c>
    </row>
    <row r="28" spans="1:12" x14ac:dyDescent="0.2">
      <c r="A28" s="6" t="str" cm="1">
        <f t="array" ref="A28">_xlfn.IFS(D28="New",C28,D28="Adjust",B28,D28="Remove",CHAR(9)&amp;"-RDNode:HAS[#id["&amp;E28&amp;"]] {}")</f>
        <v xml:space="preserve">	@RDNode:HAS[#id[ionPropulsion]]
	{
		@cost = 550
		@hideEmpty = False
		@anyToUnlock = False
		@pos = -3100,2200,0
		@scale = 0.5
		-Parent {}
@Parent
{
@parentID = nuclearPropulsion
}
	}</v>
      </c>
      <c r="B28" s="7" t="str">
        <f>CHAR(9)&amp;"@RDNode:HAS[#id["&amp;E28&amp;"]]"&amp;CHAR(10)&amp;
CHAR(9)&amp;"{"&amp;CHAR(10)&amp;
CHAR(9)&amp;CHAR(9)&amp;"@cost = "&amp;I28&amp;CHAR(10)&amp;
CHAR(9)&amp;CHAR(9)&amp;"@hideEmpty = False"&amp;CHAR(10)&amp;
CHAR(9)&amp;CHAR(9)&amp;"@anyToUnlock = False"&amp;CHAR(10)&amp;
(IF(J28&lt;&gt;"",(CHAR(9)&amp;CHAR(9)&amp;"@icon = "&amp;J28&amp;CHAR(10)),""))&amp;
CHAR(9)&amp;CHAR(9)&amp;"@pos = "&amp;K28&amp;CHAR(10)&amp;
CHAR(9)&amp;CHAR(9)&amp;"@scale = 0.5"&amp;CHAR(10)&amp;
(IF(L28&lt;&gt;"",(CHAR(9)&amp;CHAR(9)&amp;L28&amp;CHAR(10)),""))&amp;
(IF(M28&lt;&gt;"",(CHAR(9)&amp;CHAR(9)&amp;M28&amp;CHAR(10)),""))&amp;
CHAR(9)&amp;"}"</f>
        <v xml:space="preserve">	@RDNode:HAS[#id[ionPropulsion]]
	{
		@cost = 550
		@hideEmpty = False
		@anyToUnlock = False
		@pos = -3100,2200,0
		@scale = 0.5
		-Parent {}
@Parent
{
@parentID = nuclearPropulsion
}
	}</v>
      </c>
      <c r="C28" s="7" t="str">
        <f>CHAR(9)&amp;"RDNode"&amp;CHAR(10)&amp;
CHAR(9)&amp;"{"&amp;CHAR(10)&amp;
CHAR(9)&amp;CHAR(9)&amp;"id = "&amp;E28&amp;CHAR(10)&amp;
CHAR(9)&amp;CHAR(9)&amp;"title = "&amp;"#LOC_CSI_"&amp;E28&amp;"_title"&amp;CHAR(10)&amp;
CHAR(9)&amp;CHAR(9)&amp;"description = "&amp;"#LOC_CSI_"&amp;E28&amp;"_description"&amp;CHAR(10)&amp;
CHAR(9)&amp;CHAR(9)&amp;"cost = "&amp;I28&amp;CHAR(10)&amp;
CHAR(9)&amp;CHAR(9)&amp;"hideEmpty = False"&amp;CHAR(10)&amp;
CHAR(9)&amp;CHAR(9)&amp;"nodeName = node"&amp;G28&amp;"_"&amp;E28&amp;CHAR(10)&amp;
CHAR(9)&amp;CHAR(9)&amp;"anyToUnlock = False"&amp;CHAR(10)&amp;
CHAR(9)&amp;CHAR(9)&amp;"icon = "&amp;J28&amp;CHAR(10)&amp;
CHAR(9)&amp;CHAR(9)&amp;"pos = "&amp;K28&amp;CHAR(10)&amp;
CHAR(9)&amp;CHAR(9)&amp;"scale = 0.5"&amp;CHAR(10)&amp;
(IF(L28&lt;&gt;"",(CHAR(9)&amp;CHAR(9)&amp;L28&amp;CHAR(10)),""))&amp;
(IF(M28&lt;&gt;"",(CHAR(9)&amp;CHAR(9)&amp;M28&amp;CHAR(10)),""))&amp;
CHAR(9)&amp;"}"</f>
        <v xml:space="preserve">	RDNode
	{
		id = ionPropulsion
		title = #LOC_CSI_ionPropulsion_title
		description = #LOC_CSI_ionPropulsion_description
		cost = 550
		hideEmpty = False
		nodeName = node8_ionPropulsion
		anyToUnlock = False
		icon = 
		pos = -3100,2200,0
		scale = 0.5
		-Parent {}
@Parent
{
@parentID = nuclearPropulsion
}
	}</v>
      </c>
      <c r="D28" s="2" t="s">
        <v>2</v>
      </c>
      <c r="E28" s="2" t="s">
        <v>101</v>
      </c>
      <c r="F28" s="2" t="str">
        <f>IFERROR(VLOOKUP(E28,VLOOKUP!F:G,2,FALSE),"CSI")</f>
        <v>Stock</v>
      </c>
      <c r="G28" s="3">
        <v>8</v>
      </c>
      <c r="H28" s="3">
        <v>2</v>
      </c>
      <c r="I28" s="3">
        <f>IF(H28=0,0,VLOOKUP(G28,VLOOKUP!A:D,4,FALSE))</f>
        <v>550</v>
      </c>
      <c r="K28" s="2" t="str">
        <f>VLOOKUP(G28,VLOOKUP!A:D,2,FALSE)&amp;","&amp;VLOOKUP(H28,VLOOKUP!A:D,3,FALSE)&amp;",0"</f>
        <v>-3100,2200,0</v>
      </c>
      <c r="L28" s="8" t="s">
        <v>227</v>
      </c>
    </row>
    <row r="29" spans="1:12" x14ac:dyDescent="0.2">
      <c r="A29" s="6" t="str" cm="1">
        <f t="array" ref="A29">_xlfn.IFS(D29="New",C29,D29="Adjust",B29,D29="Remove",CHAR(9)&amp;"-RDNode:HAS[#id["&amp;E29&amp;"]] {}")</f>
        <v xml:space="preserve">	@RDNode:HAS[#id[advIonPropulsion]]
	{
		@cost = 1000
		@hideEmpty = False
		@anyToUnlock = False
		@pos = -3000,2200,0
		@scale = 0.5
	}</v>
      </c>
      <c r="B29" s="7" t="str">
        <f>CHAR(9)&amp;"@RDNode:HAS[#id["&amp;E29&amp;"]]"&amp;CHAR(10)&amp;
CHAR(9)&amp;"{"&amp;CHAR(10)&amp;
CHAR(9)&amp;CHAR(9)&amp;"@cost = "&amp;I29&amp;CHAR(10)&amp;
CHAR(9)&amp;CHAR(9)&amp;"@hideEmpty = False"&amp;CHAR(10)&amp;
CHAR(9)&amp;CHAR(9)&amp;"@anyToUnlock = False"&amp;CHAR(10)&amp;
(IF(J29&lt;&gt;"",(CHAR(9)&amp;CHAR(9)&amp;"@icon = "&amp;J29&amp;CHAR(10)),""))&amp;
CHAR(9)&amp;CHAR(9)&amp;"@pos = "&amp;K29&amp;CHAR(10)&amp;
CHAR(9)&amp;CHAR(9)&amp;"@scale = 0.5"&amp;CHAR(10)&amp;
(IF(L29&lt;&gt;"",(CHAR(9)&amp;CHAR(9)&amp;L29&amp;CHAR(10)),""))&amp;
(IF(M29&lt;&gt;"",(CHAR(9)&amp;CHAR(9)&amp;M29&amp;CHAR(10)),""))&amp;
CHAR(9)&amp;"}"</f>
        <v xml:space="preserve">	@RDNode:HAS[#id[advIonPropulsion]]
	{
		@cost = 1000
		@hideEmpty = False
		@anyToUnlock = False
		@pos = -3000,2200,0
		@scale = 0.5
	}</v>
      </c>
      <c r="C29" s="7" t="str">
        <f>CHAR(9)&amp;"RDNode"&amp;CHAR(10)&amp;
CHAR(9)&amp;"{"&amp;CHAR(10)&amp;
CHAR(9)&amp;CHAR(9)&amp;"id = "&amp;E29&amp;CHAR(10)&amp;
CHAR(9)&amp;CHAR(9)&amp;"title = "&amp;"#LOC_CSI_"&amp;E29&amp;"_title"&amp;CHAR(10)&amp;
CHAR(9)&amp;CHAR(9)&amp;"description = "&amp;"#LOC_CSI_"&amp;E29&amp;"_description"&amp;CHAR(10)&amp;
CHAR(9)&amp;CHAR(9)&amp;"cost = "&amp;I29&amp;CHAR(10)&amp;
CHAR(9)&amp;CHAR(9)&amp;"hideEmpty = False"&amp;CHAR(10)&amp;
CHAR(9)&amp;CHAR(9)&amp;"nodeName = node"&amp;G29&amp;"_"&amp;E29&amp;CHAR(10)&amp;
CHAR(9)&amp;CHAR(9)&amp;"anyToUnlock = False"&amp;CHAR(10)&amp;
CHAR(9)&amp;CHAR(9)&amp;"icon = "&amp;J29&amp;CHAR(10)&amp;
CHAR(9)&amp;CHAR(9)&amp;"pos = "&amp;K29&amp;CHAR(10)&amp;
CHAR(9)&amp;CHAR(9)&amp;"scale = 0.5"&amp;CHAR(10)&amp;
(IF(L29&lt;&gt;"",(CHAR(9)&amp;CHAR(9)&amp;L29&amp;CHAR(10)),""))&amp;
(IF(M29&lt;&gt;"",(CHAR(9)&amp;CHAR(9)&amp;M29&amp;CHAR(10)),""))&amp;
CHAR(9)&amp;"}"</f>
        <v xml:space="preserve">	RDNode
	{
		id = advIonPropulsion
		title = #LOC_CSI_advIonPropulsion_title
		description = #LOC_CSI_advIonPropulsion_description
		cost = 1000
		hideEmpty = False
		nodeName = node9_advIonPropulsion
		anyToUnlock = False
		icon = 
		pos = -3000,2200,0
		scale = 0.5
	}</v>
      </c>
      <c r="D29" s="2" t="s">
        <v>2</v>
      </c>
      <c r="E29" s="2" t="s">
        <v>122</v>
      </c>
      <c r="F29" s="2" t="str">
        <f>IFERROR(VLOOKUP(E29,VLOOKUP!F:G,2,FALSE),"CSI")</f>
        <v>CTT</v>
      </c>
      <c r="G29" s="3">
        <v>9</v>
      </c>
      <c r="H29" s="3">
        <v>2</v>
      </c>
      <c r="I29" s="3">
        <f>IF(H29=0,0,VLOOKUP(G29,VLOOKUP!A:D,4,FALSE))</f>
        <v>1000</v>
      </c>
      <c r="K29" s="2" t="str">
        <f>VLOOKUP(G29,VLOOKUP!A:D,2,FALSE)&amp;","&amp;VLOOKUP(H29,VLOOKUP!A:D,3,FALSE)&amp;",0"</f>
        <v>-3000,2200,0</v>
      </c>
    </row>
    <row r="30" spans="1:12" x14ac:dyDescent="0.2">
      <c r="A30" s="6" t="str" cm="1">
        <f t="array" ref="A30">_xlfn.IFS(D30="New",C30,D30="Adjust",B30,D30="Remove",CHAR(9)&amp;"-RDNode:HAS[#id["&amp;E30&amp;"]] {}")</f>
        <v xml:space="preserve">	@RDNode:HAS[#id[advGriddedThrusters]]
	{
		@cost = 1500
		@hideEmpty = False
		@anyToUnlock = False
		@pos = -2900,2200,0
		@scale = 0.5
	}</v>
      </c>
      <c r="B30" s="7" t="str">
        <f>CHAR(9)&amp;"@RDNode:HAS[#id["&amp;E30&amp;"]]"&amp;CHAR(10)&amp;
CHAR(9)&amp;"{"&amp;CHAR(10)&amp;
CHAR(9)&amp;CHAR(9)&amp;"@cost = "&amp;I30&amp;CHAR(10)&amp;
CHAR(9)&amp;CHAR(9)&amp;"@hideEmpty = False"&amp;CHAR(10)&amp;
CHAR(9)&amp;CHAR(9)&amp;"@anyToUnlock = False"&amp;CHAR(10)&amp;
(IF(J30&lt;&gt;"",(CHAR(9)&amp;CHAR(9)&amp;"@icon = "&amp;J30&amp;CHAR(10)),""))&amp;
CHAR(9)&amp;CHAR(9)&amp;"@pos = "&amp;K30&amp;CHAR(10)&amp;
CHAR(9)&amp;CHAR(9)&amp;"@scale = 0.5"&amp;CHAR(10)&amp;
(IF(L30&lt;&gt;"",(CHAR(9)&amp;CHAR(9)&amp;L30&amp;CHAR(10)),""))&amp;
(IF(M30&lt;&gt;"",(CHAR(9)&amp;CHAR(9)&amp;M30&amp;CHAR(10)),""))&amp;
CHAR(9)&amp;"}"</f>
        <v xml:space="preserve">	@RDNode:HAS[#id[advGriddedThrusters]]
	{
		@cost = 1500
		@hideEmpty = False
		@anyToUnlock = False
		@pos = -2900,2200,0
		@scale = 0.5
	}</v>
      </c>
      <c r="C30" s="7" t="str">
        <f>CHAR(9)&amp;"RDNode"&amp;CHAR(10)&amp;
CHAR(9)&amp;"{"&amp;CHAR(10)&amp;
CHAR(9)&amp;CHAR(9)&amp;"id = "&amp;E30&amp;CHAR(10)&amp;
CHAR(9)&amp;CHAR(9)&amp;"title = "&amp;"#LOC_CSI_"&amp;E30&amp;"_title"&amp;CHAR(10)&amp;
CHAR(9)&amp;CHAR(9)&amp;"description = "&amp;"#LOC_CSI_"&amp;E30&amp;"_description"&amp;CHAR(10)&amp;
CHAR(9)&amp;CHAR(9)&amp;"cost = "&amp;I30&amp;CHAR(10)&amp;
CHAR(9)&amp;CHAR(9)&amp;"hideEmpty = False"&amp;CHAR(10)&amp;
CHAR(9)&amp;CHAR(9)&amp;"nodeName = node"&amp;G30&amp;"_"&amp;E30&amp;CHAR(10)&amp;
CHAR(9)&amp;CHAR(9)&amp;"anyToUnlock = False"&amp;CHAR(10)&amp;
CHAR(9)&amp;CHAR(9)&amp;"icon = "&amp;J30&amp;CHAR(10)&amp;
CHAR(9)&amp;CHAR(9)&amp;"pos = "&amp;K30&amp;CHAR(10)&amp;
CHAR(9)&amp;CHAR(9)&amp;"scale = 0.5"&amp;CHAR(10)&amp;
(IF(L30&lt;&gt;"",(CHAR(9)&amp;CHAR(9)&amp;L30&amp;CHAR(10)),""))&amp;
(IF(M30&lt;&gt;"",(CHAR(9)&amp;CHAR(9)&amp;M30&amp;CHAR(10)),""))&amp;
CHAR(9)&amp;"}"</f>
        <v xml:space="preserve">	RDNode
	{
		id = advGriddedThrusters
		title = #LOC_CSI_advGriddedThrusters_title
		description = #LOC_CSI_advGriddedThrusters_description
		cost = 1500
		hideEmpty = False
		nodeName = node10_advGriddedThrusters
		anyToUnlock = False
		icon = 
		pos = -2900,2200,0
		scale = 0.5
	}</v>
      </c>
      <c r="D30" s="2" t="s">
        <v>2</v>
      </c>
      <c r="E30" s="2" t="s">
        <v>144</v>
      </c>
      <c r="F30" s="2" t="str">
        <f>IFERROR(VLOOKUP(E30,VLOOKUP!F:G,2,FALSE),"CSI")</f>
        <v>CTT</v>
      </c>
      <c r="G30" s="3">
        <v>10</v>
      </c>
      <c r="H30" s="3">
        <v>2</v>
      </c>
      <c r="I30" s="3">
        <f>IF(H30=0,0,VLOOKUP(G30,VLOOKUP!A:D,4,FALSE))</f>
        <v>1500</v>
      </c>
      <c r="K30" s="2" t="str">
        <f>VLOOKUP(G30,VLOOKUP!A:D,2,FALSE)&amp;","&amp;VLOOKUP(H30,VLOOKUP!A:D,3,FALSE)&amp;",0"</f>
        <v>-2900,2200,0</v>
      </c>
    </row>
    <row r="31" spans="1:12" x14ac:dyDescent="0.2">
      <c r="A31" s="6" t="str" cm="1">
        <f t="array" ref="A31">_xlfn.IFS(D31="New",C31,D31="Adjust",B31,D31="Remove",CHAR(9)&amp;"-RDNode:HAS[#id["&amp;E31&amp;"]] {}")</f>
        <v xml:space="preserve">	@RDNode:HAS[#id[expGriddedThrusters]]
	{
		@cost = 2250
		@hideEmpty = False
		@anyToUnlock = False
		@pos = -2800,2200,0
		@scale = 0.5
	}</v>
      </c>
      <c r="B31" s="7" t="str">
        <f>CHAR(9)&amp;"@RDNode:HAS[#id["&amp;E31&amp;"]]"&amp;CHAR(10)&amp;
CHAR(9)&amp;"{"&amp;CHAR(10)&amp;
CHAR(9)&amp;CHAR(9)&amp;"@cost = "&amp;I31&amp;CHAR(10)&amp;
CHAR(9)&amp;CHAR(9)&amp;"@hideEmpty = False"&amp;CHAR(10)&amp;
CHAR(9)&amp;CHAR(9)&amp;"@anyToUnlock = False"&amp;CHAR(10)&amp;
(IF(J31&lt;&gt;"",(CHAR(9)&amp;CHAR(9)&amp;"@icon = "&amp;J31&amp;CHAR(10)),""))&amp;
CHAR(9)&amp;CHAR(9)&amp;"@pos = "&amp;K31&amp;CHAR(10)&amp;
CHAR(9)&amp;CHAR(9)&amp;"@scale = 0.5"&amp;CHAR(10)&amp;
(IF(L31&lt;&gt;"",(CHAR(9)&amp;CHAR(9)&amp;L31&amp;CHAR(10)),""))&amp;
(IF(M31&lt;&gt;"",(CHAR(9)&amp;CHAR(9)&amp;M31&amp;CHAR(10)),""))&amp;
CHAR(9)&amp;"}"</f>
        <v xml:space="preserve">	@RDNode:HAS[#id[expGriddedThrusters]]
	{
		@cost = 2250
		@hideEmpty = False
		@anyToUnlock = False
		@pos = -2800,2200,0
		@scale = 0.5
	}</v>
      </c>
      <c r="C31" s="7" t="str">
        <f>CHAR(9)&amp;"RDNode"&amp;CHAR(10)&amp;
CHAR(9)&amp;"{"&amp;CHAR(10)&amp;
CHAR(9)&amp;CHAR(9)&amp;"id = "&amp;E31&amp;CHAR(10)&amp;
CHAR(9)&amp;CHAR(9)&amp;"title = "&amp;"#LOC_CSI_"&amp;E31&amp;"_title"&amp;CHAR(10)&amp;
CHAR(9)&amp;CHAR(9)&amp;"description = "&amp;"#LOC_CSI_"&amp;E31&amp;"_description"&amp;CHAR(10)&amp;
CHAR(9)&amp;CHAR(9)&amp;"cost = "&amp;I31&amp;CHAR(10)&amp;
CHAR(9)&amp;CHAR(9)&amp;"hideEmpty = False"&amp;CHAR(10)&amp;
CHAR(9)&amp;CHAR(9)&amp;"nodeName = node"&amp;G31&amp;"_"&amp;E31&amp;CHAR(10)&amp;
CHAR(9)&amp;CHAR(9)&amp;"anyToUnlock = False"&amp;CHAR(10)&amp;
CHAR(9)&amp;CHAR(9)&amp;"icon = "&amp;J31&amp;CHAR(10)&amp;
CHAR(9)&amp;CHAR(9)&amp;"pos = "&amp;K31&amp;CHAR(10)&amp;
CHAR(9)&amp;CHAR(9)&amp;"scale = 0.5"&amp;CHAR(10)&amp;
(IF(L31&lt;&gt;"",(CHAR(9)&amp;CHAR(9)&amp;L31&amp;CHAR(10)),""))&amp;
(IF(M31&lt;&gt;"",(CHAR(9)&amp;CHAR(9)&amp;M31&amp;CHAR(10)),""))&amp;
CHAR(9)&amp;"}"</f>
        <v xml:space="preserve">	RDNode
	{
		id = expGriddedThrusters
		title = #LOC_CSI_expGriddedThrusters_title
		description = #LOC_CSI_expGriddedThrusters_description
		cost = 2250
		hideEmpty = False
		nodeName = node11_expGriddedThrusters
		anyToUnlock = False
		icon = 
		pos = -2800,2200,0
		scale = 0.5
	}</v>
      </c>
      <c r="D31" s="2" t="s">
        <v>2</v>
      </c>
      <c r="E31" s="2" t="s">
        <v>167</v>
      </c>
      <c r="F31" s="2" t="str">
        <f>IFERROR(VLOOKUP(E31,VLOOKUP!F:G,2,FALSE),"CSI")</f>
        <v>CTT</v>
      </c>
      <c r="G31" s="3">
        <v>11</v>
      </c>
      <c r="H31" s="3">
        <v>2</v>
      </c>
      <c r="I31" s="3">
        <f>IF(H31=0,0,VLOOKUP(G31,VLOOKUP!A:D,4,FALSE))</f>
        <v>2250</v>
      </c>
      <c r="K31" s="2" t="str">
        <f>VLOOKUP(G31,VLOOKUP!A:D,2,FALSE)&amp;","&amp;VLOOKUP(H31,VLOOKUP!A:D,3,FALSE)&amp;",0"</f>
        <v>-2800,2200,0</v>
      </c>
    </row>
    <row r="32" spans="1:12" x14ac:dyDescent="0.2">
      <c r="A32" s="6" t="str" cm="1">
        <f t="array" ref="A32">_xlfn.IFS(D32="New",C32,D32="Adjust",B32,D32="Remove",CHAR(9)&amp;"-RDNode:HAS[#id["&amp;E32&amp;"]] {}")</f>
        <v xml:space="preserve">	@RDNode:HAS[#id[nuclearFuelSystems]]
	{
		@cost = 550
		@hideEmpty = False
		@anyToUnlock = False
		@pos = -3100,2160,0
		@scale = 0.5
		@Parent
{
@parentID = nuclearPropulsion
@lineFrom = RIGHT
@lineTo = LEFT
}
	}</v>
      </c>
      <c r="B32" s="7" t="str">
        <f>CHAR(9)&amp;"@RDNode:HAS[#id["&amp;E32&amp;"]]"&amp;CHAR(10)&amp;
CHAR(9)&amp;"{"&amp;CHAR(10)&amp;
CHAR(9)&amp;CHAR(9)&amp;"@cost = "&amp;I32&amp;CHAR(10)&amp;
CHAR(9)&amp;CHAR(9)&amp;"@hideEmpty = False"&amp;CHAR(10)&amp;
CHAR(9)&amp;CHAR(9)&amp;"@anyToUnlock = False"&amp;CHAR(10)&amp;
(IF(J32&lt;&gt;"",(CHAR(9)&amp;CHAR(9)&amp;"@icon = "&amp;J32&amp;CHAR(10)),""))&amp;
CHAR(9)&amp;CHAR(9)&amp;"@pos = "&amp;K32&amp;CHAR(10)&amp;
CHAR(9)&amp;CHAR(9)&amp;"@scale = 0.5"&amp;CHAR(10)&amp;
(IF(L32&lt;&gt;"",(CHAR(9)&amp;CHAR(9)&amp;L32&amp;CHAR(10)),""))&amp;
(IF(M32&lt;&gt;"",(CHAR(9)&amp;CHAR(9)&amp;M32&amp;CHAR(10)),""))&amp;
CHAR(9)&amp;"}"</f>
        <v xml:space="preserve">	@RDNode:HAS[#id[nuclearFuelSystems]]
	{
		@cost = 550
		@hideEmpty = False
		@anyToUnlock = False
		@pos = -3100,2160,0
		@scale = 0.5
		@Parent
{
@parentID = nuclearPropulsion
@lineFrom = RIGHT
@lineTo = LEFT
}
	}</v>
      </c>
      <c r="C32" s="7" t="str">
        <f>CHAR(9)&amp;"RDNode"&amp;CHAR(10)&amp;
CHAR(9)&amp;"{"&amp;CHAR(10)&amp;
CHAR(9)&amp;CHAR(9)&amp;"id = "&amp;E32&amp;CHAR(10)&amp;
CHAR(9)&amp;CHAR(9)&amp;"title = "&amp;"#LOC_CSI_"&amp;E32&amp;"_title"&amp;CHAR(10)&amp;
CHAR(9)&amp;CHAR(9)&amp;"description = "&amp;"#LOC_CSI_"&amp;E32&amp;"_description"&amp;CHAR(10)&amp;
CHAR(9)&amp;CHAR(9)&amp;"cost = "&amp;I32&amp;CHAR(10)&amp;
CHAR(9)&amp;CHAR(9)&amp;"hideEmpty = False"&amp;CHAR(10)&amp;
CHAR(9)&amp;CHAR(9)&amp;"nodeName = node"&amp;G32&amp;"_"&amp;E32&amp;CHAR(10)&amp;
CHAR(9)&amp;CHAR(9)&amp;"anyToUnlock = False"&amp;CHAR(10)&amp;
CHAR(9)&amp;CHAR(9)&amp;"icon = "&amp;J32&amp;CHAR(10)&amp;
CHAR(9)&amp;CHAR(9)&amp;"pos = "&amp;K32&amp;CHAR(10)&amp;
CHAR(9)&amp;CHAR(9)&amp;"scale = 0.5"&amp;CHAR(10)&amp;
(IF(L32&lt;&gt;"",(CHAR(9)&amp;CHAR(9)&amp;L32&amp;CHAR(10)),""))&amp;
(IF(M32&lt;&gt;"",(CHAR(9)&amp;CHAR(9)&amp;M32&amp;CHAR(10)),""))&amp;
CHAR(9)&amp;"}"</f>
        <v xml:space="preserve">	RDNode
	{
		id = nuclearFuelSystems
		title = #LOC_CSI_nuclearFuelSystems_title
		description = #LOC_CSI_nuclearFuelSystems_description
		cost = 550
		hideEmpty = False
		nodeName = node8_nuclearFuelSystems
		anyToUnlock = False
		icon = 
		pos = -3100,2160,0
		scale = 0.5
		@Parent
{
@parentID = nuclearPropulsion
@lineFrom = RIGHT
@lineTo = LEFT
}
	}</v>
      </c>
      <c r="D32" s="2" t="s">
        <v>2</v>
      </c>
      <c r="E32" s="2" t="s">
        <v>102</v>
      </c>
      <c r="F32" s="2" t="str">
        <f>IFERROR(VLOOKUP(E32,VLOOKUP!F:G,2,FALSE),"CSI")</f>
        <v>CTT</v>
      </c>
      <c r="G32" s="3">
        <v>8</v>
      </c>
      <c r="H32" s="3">
        <v>3</v>
      </c>
      <c r="I32" s="3">
        <f>IF(H32=0,0,VLOOKUP(G32,VLOOKUP!A:D,4,FALSE))</f>
        <v>550</v>
      </c>
      <c r="K32" s="2" t="str">
        <f>VLOOKUP(G32,VLOOKUP!A:D,2,FALSE)&amp;","&amp;VLOOKUP(H32,VLOOKUP!A:D,3,FALSE)&amp;",0"</f>
        <v>-3100,2160,0</v>
      </c>
      <c r="L32" s="8" t="s">
        <v>246</v>
      </c>
    </row>
    <row r="33" spans="1:13" x14ac:dyDescent="0.2">
      <c r="A33" s="6" t="str" cm="1">
        <f t="array" ref="A33">_xlfn.IFS(D33="New",C33,D33="Adjust",B33,D33="Remove",CHAR(9)&amp;"-RDNode:HAS[#id["&amp;E33&amp;"]] {}")</f>
        <v xml:space="preserve">	@RDNode:HAS[#id[fusionRockets]]
	{
		@cost = 1500
		@hideEmpty = False
		@anyToUnlock = False
		@pos = -2900,2160,0
		@scale = 0.5
	}</v>
      </c>
      <c r="B33" s="7" t="str">
        <f>CHAR(9)&amp;"@RDNode:HAS[#id["&amp;E33&amp;"]]"&amp;CHAR(10)&amp;
CHAR(9)&amp;"{"&amp;CHAR(10)&amp;
CHAR(9)&amp;CHAR(9)&amp;"@cost = "&amp;I33&amp;CHAR(10)&amp;
CHAR(9)&amp;CHAR(9)&amp;"@hideEmpty = False"&amp;CHAR(10)&amp;
CHAR(9)&amp;CHAR(9)&amp;"@anyToUnlock = False"&amp;CHAR(10)&amp;
(IF(J33&lt;&gt;"",(CHAR(9)&amp;CHAR(9)&amp;"@icon = "&amp;J33&amp;CHAR(10)),""))&amp;
CHAR(9)&amp;CHAR(9)&amp;"@pos = "&amp;K33&amp;CHAR(10)&amp;
CHAR(9)&amp;CHAR(9)&amp;"@scale = 0.5"&amp;CHAR(10)&amp;
(IF(L33&lt;&gt;"",(CHAR(9)&amp;CHAR(9)&amp;L33&amp;CHAR(10)),""))&amp;
(IF(M33&lt;&gt;"",(CHAR(9)&amp;CHAR(9)&amp;M33&amp;CHAR(10)),""))&amp;
CHAR(9)&amp;"}"</f>
        <v xml:space="preserve">	@RDNode:HAS[#id[fusionRockets]]
	{
		@cost = 1500
		@hideEmpty = False
		@anyToUnlock = False
		@pos = -2900,2160,0
		@scale = 0.5
	}</v>
      </c>
      <c r="C33" s="7" t="str">
        <f>CHAR(9)&amp;"RDNode"&amp;CHAR(10)&amp;
CHAR(9)&amp;"{"&amp;CHAR(10)&amp;
CHAR(9)&amp;CHAR(9)&amp;"id = "&amp;E33&amp;CHAR(10)&amp;
CHAR(9)&amp;CHAR(9)&amp;"title = "&amp;"#LOC_CSI_"&amp;E33&amp;"_title"&amp;CHAR(10)&amp;
CHAR(9)&amp;CHAR(9)&amp;"description = "&amp;"#LOC_CSI_"&amp;E33&amp;"_description"&amp;CHAR(10)&amp;
CHAR(9)&amp;CHAR(9)&amp;"cost = "&amp;I33&amp;CHAR(10)&amp;
CHAR(9)&amp;CHAR(9)&amp;"hideEmpty = False"&amp;CHAR(10)&amp;
CHAR(9)&amp;CHAR(9)&amp;"nodeName = node"&amp;G33&amp;"_"&amp;E33&amp;CHAR(10)&amp;
CHAR(9)&amp;CHAR(9)&amp;"anyToUnlock = False"&amp;CHAR(10)&amp;
CHAR(9)&amp;CHAR(9)&amp;"icon = "&amp;J33&amp;CHAR(10)&amp;
CHAR(9)&amp;CHAR(9)&amp;"pos = "&amp;K33&amp;CHAR(10)&amp;
CHAR(9)&amp;CHAR(9)&amp;"scale = 0.5"&amp;CHAR(10)&amp;
(IF(L33&lt;&gt;"",(CHAR(9)&amp;CHAR(9)&amp;L33&amp;CHAR(10)),""))&amp;
(IF(M33&lt;&gt;"",(CHAR(9)&amp;CHAR(9)&amp;M33&amp;CHAR(10)),""))&amp;
CHAR(9)&amp;"}"</f>
        <v xml:space="preserve">	RDNode
	{
		id = fusionRockets
		title = #LOC_CSI_fusionRockets_title
		description = #LOC_CSI_fusionRockets_description
		cost = 1500
		hideEmpty = False
		nodeName = node10_fusionRockets
		anyToUnlock = False
		icon = 
		pos = -2900,2160,0
		scale = 0.5
	}</v>
      </c>
      <c r="D33" s="2" t="s">
        <v>2</v>
      </c>
      <c r="E33" s="2" t="s">
        <v>145</v>
      </c>
      <c r="F33" s="2" t="str">
        <f>IFERROR(VLOOKUP(E33,VLOOKUP!F:G,2,FALSE),"CSI")</f>
        <v>CTT</v>
      </c>
      <c r="G33" s="3">
        <v>10</v>
      </c>
      <c r="H33" s="3">
        <v>3</v>
      </c>
      <c r="I33" s="3">
        <f>IF(H33=0,0,VLOOKUP(G33,VLOOKUP!A:D,4,FALSE))</f>
        <v>1500</v>
      </c>
      <c r="K33" s="2" t="str">
        <f>VLOOKUP(G33,VLOOKUP!A:D,2,FALSE)&amp;","&amp;VLOOKUP(H33,VLOOKUP!A:D,3,FALSE)&amp;",0"</f>
        <v>-2900,2160,0</v>
      </c>
    </row>
    <row r="34" spans="1:13" x14ac:dyDescent="0.2">
      <c r="A34" s="6" t="str" cm="1">
        <f t="array" ref="A34">_xlfn.IFS(D34="New",C34,D34="Adjust",B34,D34="Remove",CHAR(9)&amp;"-RDNode:HAS[#id["&amp;E34&amp;"]] {}")</f>
        <v xml:space="preserve">	@RDNode:HAS[#id[nuclearPropulsion]]
	{
		@cost = 300
		@hideEmpty = False
		@anyToUnlock = False
		@pos = -3200,2120,0
		@scale = 0.5
		-Parent {}
		@Parent
{
@parentID = precisionPropulsion
}
	}</v>
      </c>
      <c r="B34" s="7" t="str">
        <f>CHAR(9)&amp;"@RDNode:HAS[#id["&amp;E34&amp;"]]"&amp;CHAR(10)&amp;
CHAR(9)&amp;"{"&amp;CHAR(10)&amp;
CHAR(9)&amp;CHAR(9)&amp;"@cost = "&amp;I34&amp;CHAR(10)&amp;
CHAR(9)&amp;CHAR(9)&amp;"@hideEmpty = False"&amp;CHAR(10)&amp;
CHAR(9)&amp;CHAR(9)&amp;"@anyToUnlock = False"&amp;CHAR(10)&amp;
(IF(J34&lt;&gt;"",(CHAR(9)&amp;CHAR(9)&amp;"@icon = "&amp;J34&amp;CHAR(10)),""))&amp;
CHAR(9)&amp;CHAR(9)&amp;"@pos = "&amp;K34&amp;CHAR(10)&amp;
CHAR(9)&amp;CHAR(9)&amp;"@scale = 0.5"&amp;CHAR(10)&amp;
(IF(L34&lt;&gt;"",(CHAR(9)&amp;CHAR(9)&amp;L34&amp;CHAR(10)),""))&amp;
(IF(M34&lt;&gt;"",(CHAR(9)&amp;CHAR(9)&amp;M34&amp;CHAR(10)),""))&amp;
CHAR(9)&amp;"}"</f>
        <v xml:space="preserve">	@RDNode:HAS[#id[nuclearPropulsion]]
	{
		@cost = 300
		@hideEmpty = False
		@anyToUnlock = False
		@pos = -3200,2120,0
		@scale = 0.5
		-Parent {}
		@Parent
{
@parentID = precisionPropulsion
}
	}</v>
      </c>
      <c r="C34" s="7" t="str">
        <f>CHAR(9)&amp;"RDNode"&amp;CHAR(10)&amp;
CHAR(9)&amp;"{"&amp;CHAR(10)&amp;
CHAR(9)&amp;CHAR(9)&amp;"id = "&amp;E34&amp;CHAR(10)&amp;
CHAR(9)&amp;CHAR(9)&amp;"title = "&amp;"#LOC_CSI_"&amp;E34&amp;"_title"&amp;CHAR(10)&amp;
CHAR(9)&amp;CHAR(9)&amp;"description = "&amp;"#LOC_CSI_"&amp;E34&amp;"_description"&amp;CHAR(10)&amp;
CHAR(9)&amp;CHAR(9)&amp;"cost = "&amp;I34&amp;CHAR(10)&amp;
CHAR(9)&amp;CHAR(9)&amp;"hideEmpty = False"&amp;CHAR(10)&amp;
CHAR(9)&amp;CHAR(9)&amp;"nodeName = node"&amp;G34&amp;"_"&amp;E34&amp;CHAR(10)&amp;
CHAR(9)&amp;CHAR(9)&amp;"anyToUnlock = False"&amp;CHAR(10)&amp;
CHAR(9)&amp;CHAR(9)&amp;"icon = "&amp;J34&amp;CHAR(10)&amp;
CHAR(9)&amp;CHAR(9)&amp;"pos = "&amp;K34&amp;CHAR(10)&amp;
CHAR(9)&amp;CHAR(9)&amp;"scale = 0.5"&amp;CHAR(10)&amp;
(IF(L34&lt;&gt;"",(CHAR(9)&amp;CHAR(9)&amp;L34&amp;CHAR(10)),""))&amp;
(IF(M34&lt;&gt;"",(CHAR(9)&amp;CHAR(9)&amp;M34&amp;CHAR(10)),""))&amp;
CHAR(9)&amp;"}"</f>
        <v xml:space="preserve">	RDNode
	{
		id = nuclearPropulsion
		title = #LOC_CSI_nuclearPropulsion_title
		description = #LOC_CSI_nuclearPropulsion_description
		cost = 300
		hideEmpty = False
		nodeName = node7_nuclearPropulsion
		anyToUnlock = False
		icon = 
		pos = -3200,2120,0
		scale = 0.5
		-Parent {}
		@Parent
{
@parentID = precisionPropulsion
}
	}</v>
      </c>
      <c r="D34" s="2" t="s">
        <v>2</v>
      </c>
      <c r="E34" s="2" t="s">
        <v>84</v>
      </c>
      <c r="F34" s="2" t="str">
        <f>IFERROR(VLOOKUP(E34,VLOOKUP!F:G,2,FALSE),"CSI")</f>
        <v>Stock</v>
      </c>
      <c r="G34" s="3">
        <v>7</v>
      </c>
      <c r="H34" s="3">
        <v>4</v>
      </c>
      <c r="I34" s="3">
        <f>IF(H34=0,0,VLOOKUP(G34,VLOOKUP!A:D,4,FALSE))</f>
        <v>300</v>
      </c>
      <c r="K34" s="2" t="str">
        <f>VLOOKUP(G34,VLOOKUP!A:D,2,FALSE)&amp;","&amp;VLOOKUP(H34,VLOOKUP!A:D,3,FALSE)&amp;",0"</f>
        <v>-3200,2120,0</v>
      </c>
      <c r="L34" s="8" t="s">
        <v>222</v>
      </c>
      <c r="M34" s="8" t="s">
        <v>237</v>
      </c>
    </row>
    <row r="35" spans="1:13" x14ac:dyDescent="0.2">
      <c r="A35" s="6" t="str" cm="1">
        <f t="array" ref="A35">_xlfn.IFS(D35="New",C35,D35="Adjust",B35,D35="Remove",CHAR(9)&amp;"-RDNode:HAS[#id["&amp;E35&amp;"]] {}")</f>
        <v xml:space="preserve">	@RDNode:HAS[#id[improvedNuclearPropulsion]]
	{
		@cost = 550
		@hideEmpty = False
		@anyToUnlock = False
		@pos = -3100,2120,0
		@scale = 0.5
		@Parent
{
@parentID = nuclearPropulsion
@lineFrom = RIGHT
@lineTo = LEFT
}
	}</v>
      </c>
      <c r="B35" s="7" t="str">
        <f>CHAR(9)&amp;"@RDNode:HAS[#id["&amp;E35&amp;"]]"&amp;CHAR(10)&amp;
CHAR(9)&amp;"{"&amp;CHAR(10)&amp;
CHAR(9)&amp;CHAR(9)&amp;"@cost = "&amp;I35&amp;CHAR(10)&amp;
CHAR(9)&amp;CHAR(9)&amp;"@hideEmpty = False"&amp;CHAR(10)&amp;
CHAR(9)&amp;CHAR(9)&amp;"@anyToUnlock = False"&amp;CHAR(10)&amp;
(IF(J35&lt;&gt;"",(CHAR(9)&amp;CHAR(9)&amp;"@icon = "&amp;J35&amp;CHAR(10)),""))&amp;
CHAR(9)&amp;CHAR(9)&amp;"@pos = "&amp;K35&amp;CHAR(10)&amp;
CHAR(9)&amp;CHAR(9)&amp;"@scale = 0.5"&amp;CHAR(10)&amp;
(IF(L35&lt;&gt;"",(CHAR(9)&amp;CHAR(9)&amp;L35&amp;CHAR(10)),""))&amp;
(IF(M35&lt;&gt;"",(CHAR(9)&amp;CHAR(9)&amp;M35&amp;CHAR(10)),""))&amp;
CHAR(9)&amp;"}"</f>
        <v xml:space="preserve">	@RDNode:HAS[#id[improvedNuclearPropulsion]]
	{
		@cost = 550
		@hideEmpty = False
		@anyToUnlock = False
		@pos = -3100,2120,0
		@scale = 0.5
		@Parent
{
@parentID = nuclearPropulsion
@lineFrom = RIGHT
@lineTo = LEFT
}
	}</v>
      </c>
      <c r="C35" s="7" t="str">
        <f>CHAR(9)&amp;"RDNode"&amp;CHAR(10)&amp;
CHAR(9)&amp;"{"&amp;CHAR(10)&amp;
CHAR(9)&amp;CHAR(9)&amp;"id = "&amp;E35&amp;CHAR(10)&amp;
CHAR(9)&amp;CHAR(9)&amp;"title = "&amp;"#LOC_CSI_"&amp;E35&amp;"_title"&amp;CHAR(10)&amp;
CHAR(9)&amp;CHAR(9)&amp;"description = "&amp;"#LOC_CSI_"&amp;E35&amp;"_description"&amp;CHAR(10)&amp;
CHAR(9)&amp;CHAR(9)&amp;"cost = "&amp;I35&amp;CHAR(10)&amp;
CHAR(9)&amp;CHAR(9)&amp;"hideEmpty = False"&amp;CHAR(10)&amp;
CHAR(9)&amp;CHAR(9)&amp;"nodeName = node"&amp;G35&amp;"_"&amp;E35&amp;CHAR(10)&amp;
CHAR(9)&amp;CHAR(9)&amp;"anyToUnlock = False"&amp;CHAR(10)&amp;
CHAR(9)&amp;CHAR(9)&amp;"icon = "&amp;J35&amp;CHAR(10)&amp;
CHAR(9)&amp;CHAR(9)&amp;"pos = "&amp;K35&amp;CHAR(10)&amp;
CHAR(9)&amp;CHAR(9)&amp;"scale = 0.5"&amp;CHAR(10)&amp;
(IF(L35&lt;&gt;"",(CHAR(9)&amp;CHAR(9)&amp;L35&amp;CHAR(10)),""))&amp;
(IF(M35&lt;&gt;"",(CHAR(9)&amp;CHAR(9)&amp;M35&amp;CHAR(10)),""))&amp;
CHAR(9)&amp;"}"</f>
        <v xml:space="preserve">	RDNode
	{
		id = improvedNuclearPropulsion
		title = #LOC_CSI_improvedNuclearPropulsion_title
		description = #LOC_CSI_improvedNuclearPropulsion_description
		cost = 550
		hideEmpty = False
		nodeName = node8_improvedNuclearPropulsion
		anyToUnlock = False
		icon = 
		pos = -3100,2120,0
		scale = 0.5
		@Parent
{
@parentID = nuclearPropulsion
@lineFrom = RIGHT
@lineTo = LEFT
}
	}</v>
      </c>
      <c r="D35" s="2" t="s">
        <v>2</v>
      </c>
      <c r="E35" s="2" t="s">
        <v>103</v>
      </c>
      <c r="F35" s="2" t="str">
        <f>IFERROR(VLOOKUP(E35,VLOOKUP!F:G,2,FALSE),"CSI")</f>
        <v>CTT</v>
      </c>
      <c r="G35" s="3">
        <v>8</v>
      </c>
      <c r="H35" s="3">
        <v>4</v>
      </c>
      <c r="I35" s="3">
        <f>IF(H35=0,0,VLOOKUP(G35,VLOOKUP!A:D,4,FALSE))</f>
        <v>550</v>
      </c>
      <c r="K35" s="2" t="str">
        <f>VLOOKUP(G35,VLOOKUP!A:D,2,FALSE)&amp;","&amp;VLOOKUP(H35,VLOOKUP!A:D,3,FALSE)&amp;",0"</f>
        <v>-3100,2120,0</v>
      </c>
      <c r="L35" s="8" t="s">
        <v>246</v>
      </c>
    </row>
    <row r="36" spans="1:13" x14ac:dyDescent="0.2">
      <c r="A36" s="6" t="str" cm="1">
        <f t="array" ref="A36">_xlfn.IFS(D36="New",C36,D36="Adjust",B36,D36="Remove",CHAR(9)&amp;"-RDNode:HAS[#id["&amp;E36&amp;"]] {}")</f>
        <v xml:space="preserve">	@RDNode:HAS[#id[advNuclearPropulsion]]
	{
		@cost = 1000
		@hideEmpty = False
		@anyToUnlock = False
		@pos = -3000,2120,0
		@scale = 0.5
	}</v>
      </c>
      <c r="B36" s="7" t="str">
        <f>CHAR(9)&amp;"@RDNode:HAS[#id["&amp;E36&amp;"]]"&amp;CHAR(10)&amp;
CHAR(9)&amp;"{"&amp;CHAR(10)&amp;
CHAR(9)&amp;CHAR(9)&amp;"@cost = "&amp;I36&amp;CHAR(10)&amp;
CHAR(9)&amp;CHAR(9)&amp;"@hideEmpty = False"&amp;CHAR(10)&amp;
CHAR(9)&amp;CHAR(9)&amp;"@anyToUnlock = False"&amp;CHAR(10)&amp;
(IF(J36&lt;&gt;"",(CHAR(9)&amp;CHAR(9)&amp;"@icon = "&amp;J36&amp;CHAR(10)),""))&amp;
CHAR(9)&amp;CHAR(9)&amp;"@pos = "&amp;K36&amp;CHAR(10)&amp;
CHAR(9)&amp;CHAR(9)&amp;"@scale = 0.5"&amp;CHAR(10)&amp;
(IF(L36&lt;&gt;"",(CHAR(9)&amp;CHAR(9)&amp;L36&amp;CHAR(10)),""))&amp;
(IF(M36&lt;&gt;"",(CHAR(9)&amp;CHAR(9)&amp;M36&amp;CHAR(10)),""))&amp;
CHAR(9)&amp;"}"</f>
        <v xml:space="preserve">	@RDNode:HAS[#id[advNuclearPropulsion]]
	{
		@cost = 1000
		@hideEmpty = False
		@anyToUnlock = False
		@pos = -3000,2120,0
		@scale = 0.5
	}</v>
      </c>
      <c r="C36" s="7" t="str">
        <f>CHAR(9)&amp;"RDNode"&amp;CHAR(10)&amp;
CHAR(9)&amp;"{"&amp;CHAR(10)&amp;
CHAR(9)&amp;CHAR(9)&amp;"id = "&amp;E36&amp;CHAR(10)&amp;
CHAR(9)&amp;CHAR(9)&amp;"title = "&amp;"#LOC_CSI_"&amp;E36&amp;"_title"&amp;CHAR(10)&amp;
CHAR(9)&amp;CHAR(9)&amp;"description = "&amp;"#LOC_CSI_"&amp;E36&amp;"_description"&amp;CHAR(10)&amp;
CHAR(9)&amp;CHAR(9)&amp;"cost = "&amp;I36&amp;CHAR(10)&amp;
CHAR(9)&amp;CHAR(9)&amp;"hideEmpty = False"&amp;CHAR(10)&amp;
CHAR(9)&amp;CHAR(9)&amp;"nodeName = node"&amp;G36&amp;"_"&amp;E36&amp;CHAR(10)&amp;
CHAR(9)&amp;CHAR(9)&amp;"anyToUnlock = False"&amp;CHAR(10)&amp;
CHAR(9)&amp;CHAR(9)&amp;"icon = "&amp;J36&amp;CHAR(10)&amp;
CHAR(9)&amp;CHAR(9)&amp;"pos = "&amp;K36&amp;CHAR(10)&amp;
CHAR(9)&amp;CHAR(9)&amp;"scale = 0.5"&amp;CHAR(10)&amp;
(IF(L36&lt;&gt;"",(CHAR(9)&amp;CHAR(9)&amp;L36&amp;CHAR(10)),""))&amp;
(IF(M36&lt;&gt;"",(CHAR(9)&amp;CHAR(9)&amp;M36&amp;CHAR(10)),""))&amp;
CHAR(9)&amp;"}"</f>
        <v xml:space="preserve">	RDNode
	{
		id = advNuclearPropulsion
		title = #LOC_CSI_advNuclearPropulsion_title
		description = #LOC_CSI_advNuclearPropulsion_description
		cost = 1000
		hideEmpty = False
		nodeName = node9_advNuclearPropulsion
		anyToUnlock = False
		icon = 
		pos = -3000,2120,0
		scale = 0.5
	}</v>
      </c>
      <c r="D36" s="2" t="s">
        <v>2</v>
      </c>
      <c r="E36" s="2" t="s">
        <v>123</v>
      </c>
      <c r="F36" s="2" t="str">
        <f>IFERROR(VLOOKUP(E36,VLOOKUP!F:G,2,FALSE),"CSI")</f>
        <v>CTT</v>
      </c>
      <c r="G36" s="3">
        <v>9</v>
      </c>
      <c r="H36" s="3">
        <v>4</v>
      </c>
      <c r="I36" s="3">
        <f>IF(H36=0,0,VLOOKUP(G36,VLOOKUP!A:D,4,FALSE))</f>
        <v>1000</v>
      </c>
      <c r="K36" s="2" t="str">
        <f>VLOOKUP(G36,VLOOKUP!A:D,2,FALSE)&amp;","&amp;VLOOKUP(H36,VLOOKUP!A:D,3,FALSE)&amp;",0"</f>
        <v>-3000,2120,0</v>
      </c>
    </row>
    <row r="37" spans="1:13" x14ac:dyDescent="0.2">
      <c r="A37" s="6" t="str" cm="1">
        <f t="array" ref="A37">_xlfn.IFS(D37="New",C37,D37="Adjust",B37,D37="Remove",CHAR(9)&amp;"-RDNode:HAS[#id["&amp;E37&amp;"]] {}")</f>
        <v xml:space="preserve">	@RDNode:HAS[#id[expNuclearPropulsion]]
	{
		@cost = 1500
		@hideEmpty = False
		@anyToUnlock = False
		@pos = -2900,2120,0
		@scale = 0.5
		-Parent:HAS[#parentID[experimentalRocketry]] {}
	}</v>
      </c>
      <c r="B37" s="7" t="str">
        <f>CHAR(9)&amp;"@RDNode:HAS[#id["&amp;E37&amp;"]]"&amp;CHAR(10)&amp;
CHAR(9)&amp;"{"&amp;CHAR(10)&amp;
CHAR(9)&amp;CHAR(9)&amp;"@cost = "&amp;I37&amp;CHAR(10)&amp;
CHAR(9)&amp;CHAR(9)&amp;"@hideEmpty = False"&amp;CHAR(10)&amp;
CHAR(9)&amp;CHAR(9)&amp;"@anyToUnlock = False"&amp;CHAR(10)&amp;
(IF(J37&lt;&gt;"",(CHAR(9)&amp;CHAR(9)&amp;"@icon = "&amp;J37&amp;CHAR(10)),""))&amp;
CHAR(9)&amp;CHAR(9)&amp;"@pos = "&amp;K37&amp;CHAR(10)&amp;
CHAR(9)&amp;CHAR(9)&amp;"@scale = 0.5"&amp;CHAR(10)&amp;
(IF(L37&lt;&gt;"",(CHAR(9)&amp;CHAR(9)&amp;L37&amp;CHAR(10)),""))&amp;
(IF(M37&lt;&gt;"",(CHAR(9)&amp;CHAR(9)&amp;M37&amp;CHAR(10)),""))&amp;
CHAR(9)&amp;"}"</f>
        <v xml:space="preserve">	@RDNode:HAS[#id[expNuclearPropulsion]]
	{
		@cost = 1500
		@hideEmpty = False
		@anyToUnlock = False
		@pos = -2900,2120,0
		@scale = 0.5
		-Parent:HAS[#parentID[experimentalRocketry]] {}
	}</v>
      </c>
      <c r="C37" s="7" t="str">
        <f>CHAR(9)&amp;"RDNode"&amp;CHAR(10)&amp;
CHAR(9)&amp;"{"&amp;CHAR(10)&amp;
CHAR(9)&amp;CHAR(9)&amp;"id = "&amp;E37&amp;CHAR(10)&amp;
CHAR(9)&amp;CHAR(9)&amp;"title = "&amp;"#LOC_CSI_"&amp;E37&amp;"_title"&amp;CHAR(10)&amp;
CHAR(9)&amp;CHAR(9)&amp;"description = "&amp;"#LOC_CSI_"&amp;E37&amp;"_description"&amp;CHAR(10)&amp;
CHAR(9)&amp;CHAR(9)&amp;"cost = "&amp;I37&amp;CHAR(10)&amp;
CHAR(9)&amp;CHAR(9)&amp;"hideEmpty = False"&amp;CHAR(10)&amp;
CHAR(9)&amp;CHAR(9)&amp;"nodeName = node"&amp;G37&amp;"_"&amp;E37&amp;CHAR(10)&amp;
CHAR(9)&amp;CHAR(9)&amp;"anyToUnlock = False"&amp;CHAR(10)&amp;
CHAR(9)&amp;CHAR(9)&amp;"icon = "&amp;J37&amp;CHAR(10)&amp;
CHAR(9)&amp;CHAR(9)&amp;"pos = "&amp;K37&amp;CHAR(10)&amp;
CHAR(9)&amp;CHAR(9)&amp;"scale = 0.5"&amp;CHAR(10)&amp;
(IF(L37&lt;&gt;"",(CHAR(9)&amp;CHAR(9)&amp;L37&amp;CHAR(10)),""))&amp;
(IF(M37&lt;&gt;"",(CHAR(9)&amp;CHAR(9)&amp;M37&amp;CHAR(10)),""))&amp;
CHAR(9)&amp;"}"</f>
        <v xml:space="preserve">	RDNode
	{
		id = expNuclearPropulsion
		title = #LOC_CSI_expNuclearPropulsion_title
		description = #LOC_CSI_expNuclearPropulsion_description
		cost = 1500
		hideEmpty = False
		nodeName = node10_expNuclearPropulsion
		anyToUnlock = False
		icon = 
		pos = -2900,2120,0
		scale = 0.5
		-Parent:HAS[#parentID[experimentalRocketry]] {}
	}</v>
      </c>
      <c r="D37" s="2" t="s">
        <v>2</v>
      </c>
      <c r="E37" s="2" t="s">
        <v>146</v>
      </c>
      <c r="F37" s="2" t="str">
        <f>IFERROR(VLOOKUP(E37,VLOOKUP!F:G,2,FALSE),"CSI")</f>
        <v>CTT</v>
      </c>
      <c r="G37" s="3">
        <v>10</v>
      </c>
      <c r="H37" s="3">
        <v>4</v>
      </c>
      <c r="I37" s="3">
        <f>IF(H37=0,0,VLOOKUP(G37,VLOOKUP!A:D,4,FALSE))</f>
        <v>1500</v>
      </c>
      <c r="K37" s="2" t="str">
        <f>VLOOKUP(G37,VLOOKUP!A:D,2,FALSE)&amp;","&amp;VLOOKUP(H37,VLOOKUP!A:D,3,FALSE)&amp;",0"</f>
        <v>-2900,2120,0</v>
      </c>
      <c r="L37" s="8" t="s">
        <v>269</v>
      </c>
    </row>
    <row r="38" spans="1:13" x14ac:dyDescent="0.2">
      <c r="A38" s="6" t="str" cm="1">
        <f t="array" ref="A38">_xlfn.IFS(D38="New",C38,D38="Adjust",B38,D38="Remove",CHAR(9)&amp;"-RDNode:HAS[#id["&amp;E38&amp;"]] {}")</f>
        <v xml:space="preserve">	@RDNode:HAS[#id[exoticNuclearPropulsion]]
	{
		@cost = 2250
		@hideEmpty = False
		@anyToUnlock = False
		@pos = -2800,2120,0
		@scale = 0.5
		-Parent:HAS[#parentID[giganticRocketry]] {}
	}</v>
      </c>
      <c r="B38" s="7" t="str">
        <f>CHAR(9)&amp;"@RDNode:HAS[#id["&amp;E38&amp;"]]"&amp;CHAR(10)&amp;
CHAR(9)&amp;"{"&amp;CHAR(10)&amp;
CHAR(9)&amp;CHAR(9)&amp;"@cost = "&amp;I38&amp;CHAR(10)&amp;
CHAR(9)&amp;CHAR(9)&amp;"@hideEmpty = False"&amp;CHAR(10)&amp;
CHAR(9)&amp;CHAR(9)&amp;"@anyToUnlock = False"&amp;CHAR(10)&amp;
(IF(J38&lt;&gt;"",(CHAR(9)&amp;CHAR(9)&amp;"@icon = "&amp;J38&amp;CHAR(10)),""))&amp;
CHAR(9)&amp;CHAR(9)&amp;"@pos = "&amp;K38&amp;CHAR(10)&amp;
CHAR(9)&amp;CHAR(9)&amp;"@scale = 0.5"&amp;CHAR(10)&amp;
(IF(L38&lt;&gt;"",(CHAR(9)&amp;CHAR(9)&amp;L38&amp;CHAR(10)),""))&amp;
(IF(M38&lt;&gt;"",(CHAR(9)&amp;CHAR(9)&amp;M38&amp;CHAR(10)),""))&amp;
CHAR(9)&amp;"}"</f>
        <v xml:space="preserve">	@RDNode:HAS[#id[exoticNuclearPropulsion]]
	{
		@cost = 2250
		@hideEmpty = False
		@anyToUnlock = False
		@pos = -2800,2120,0
		@scale = 0.5
		-Parent:HAS[#parentID[giganticRocketry]] {}
	}</v>
      </c>
      <c r="C38" s="7" t="str">
        <f>CHAR(9)&amp;"RDNode"&amp;CHAR(10)&amp;
CHAR(9)&amp;"{"&amp;CHAR(10)&amp;
CHAR(9)&amp;CHAR(9)&amp;"id = "&amp;E38&amp;CHAR(10)&amp;
CHAR(9)&amp;CHAR(9)&amp;"title = "&amp;"#LOC_CSI_"&amp;E38&amp;"_title"&amp;CHAR(10)&amp;
CHAR(9)&amp;CHAR(9)&amp;"description = "&amp;"#LOC_CSI_"&amp;E38&amp;"_description"&amp;CHAR(10)&amp;
CHAR(9)&amp;CHAR(9)&amp;"cost = "&amp;I38&amp;CHAR(10)&amp;
CHAR(9)&amp;CHAR(9)&amp;"hideEmpty = False"&amp;CHAR(10)&amp;
CHAR(9)&amp;CHAR(9)&amp;"nodeName = node"&amp;G38&amp;"_"&amp;E38&amp;CHAR(10)&amp;
CHAR(9)&amp;CHAR(9)&amp;"anyToUnlock = False"&amp;CHAR(10)&amp;
CHAR(9)&amp;CHAR(9)&amp;"icon = "&amp;J38&amp;CHAR(10)&amp;
CHAR(9)&amp;CHAR(9)&amp;"pos = "&amp;K38&amp;CHAR(10)&amp;
CHAR(9)&amp;CHAR(9)&amp;"scale = 0.5"&amp;CHAR(10)&amp;
(IF(L38&lt;&gt;"",(CHAR(9)&amp;CHAR(9)&amp;L38&amp;CHAR(10)),""))&amp;
(IF(M38&lt;&gt;"",(CHAR(9)&amp;CHAR(9)&amp;M38&amp;CHAR(10)),""))&amp;
CHAR(9)&amp;"}"</f>
        <v xml:space="preserve">	RDNode
	{
		id = exoticNuclearPropulsion
		title = #LOC_CSI_exoticNuclearPropulsion_title
		description = #LOC_CSI_exoticNuclearPropulsion_description
		cost = 2250
		hideEmpty = False
		nodeName = node11_exoticNuclearPropulsion
		anyToUnlock = False
		icon = 
		pos = -2800,2120,0
		scale = 0.5
		-Parent:HAS[#parentID[giganticRocketry]] {}
	}</v>
      </c>
      <c r="D38" s="2" t="s">
        <v>2</v>
      </c>
      <c r="E38" s="2" t="s">
        <v>168</v>
      </c>
      <c r="F38" s="2" t="str">
        <f>IFERROR(VLOOKUP(E38,VLOOKUP!F:G,2,FALSE),"CSI")</f>
        <v>CTT</v>
      </c>
      <c r="G38" s="3">
        <v>11</v>
      </c>
      <c r="H38" s="3">
        <v>4</v>
      </c>
      <c r="I38" s="3">
        <f>IF(H38=0,0,VLOOKUP(G38,VLOOKUP!A:D,4,FALSE))</f>
        <v>2250</v>
      </c>
      <c r="K38" s="2" t="str">
        <f>VLOOKUP(G38,VLOOKUP!A:D,2,FALSE)&amp;","&amp;VLOOKUP(H38,VLOOKUP!A:D,3,FALSE)&amp;",0"</f>
        <v>-2800,2120,0</v>
      </c>
      <c r="L38" s="8" t="s">
        <v>288</v>
      </c>
    </row>
    <row r="39" spans="1:13" x14ac:dyDescent="0.2">
      <c r="A39" s="6" t="str" cm="1">
        <f t="array" ref="A39">_xlfn.IFS(D39="New",C39,D39="Adjust",B39,D39="Remove",CHAR(9)&amp;"-RDNode:HAS[#id["&amp;E39&amp;"]] {}")</f>
        <v xml:space="preserve">	@RDNode:HAS[#id[propulsionSystems]]
	{
		@cost = 90
		@hideEmpty = False
		@anyToUnlock = False
		@pos = -3400,2080,0
		@scale = 0.5
	}</v>
      </c>
      <c r="B39" s="7" t="str">
        <f>CHAR(9)&amp;"@RDNode:HAS[#id["&amp;E39&amp;"]]"&amp;CHAR(10)&amp;
CHAR(9)&amp;"{"&amp;CHAR(10)&amp;
CHAR(9)&amp;CHAR(9)&amp;"@cost = "&amp;I39&amp;CHAR(10)&amp;
CHAR(9)&amp;CHAR(9)&amp;"@hideEmpty = False"&amp;CHAR(10)&amp;
CHAR(9)&amp;CHAR(9)&amp;"@anyToUnlock = False"&amp;CHAR(10)&amp;
(IF(J39&lt;&gt;"",(CHAR(9)&amp;CHAR(9)&amp;"@icon = "&amp;J39&amp;CHAR(10)),""))&amp;
CHAR(9)&amp;CHAR(9)&amp;"@pos = "&amp;K39&amp;CHAR(10)&amp;
CHAR(9)&amp;CHAR(9)&amp;"@scale = 0.5"&amp;CHAR(10)&amp;
(IF(L39&lt;&gt;"",(CHAR(9)&amp;CHAR(9)&amp;L39&amp;CHAR(10)),""))&amp;
(IF(M39&lt;&gt;"",(CHAR(9)&amp;CHAR(9)&amp;M39&amp;CHAR(10)),""))&amp;
CHAR(9)&amp;"}"</f>
        <v xml:space="preserve">	@RDNode:HAS[#id[propulsionSystems]]
	{
		@cost = 90
		@hideEmpty = False
		@anyToUnlock = False
		@pos = -3400,2080,0
		@scale = 0.5
	}</v>
      </c>
      <c r="C39" s="7" t="str">
        <f>CHAR(9)&amp;"RDNode"&amp;CHAR(10)&amp;
CHAR(9)&amp;"{"&amp;CHAR(10)&amp;
CHAR(9)&amp;CHAR(9)&amp;"id = "&amp;E39&amp;CHAR(10)&amp;
CHAR(9)&amp;CHAR(9)&amp;"title = "&amp;"#LOC_CSI_"&amp;E39&amp;"_title"&amp;CHAR(10)&amp;
CHAR(9)&amp;CHAR(9)&amp;"description = "&amp;"#LOC_CSI_"&amp;E39&amp;"_description"&amp;CHAR(10)&amp;
CHAR(9)&amp;CHAR(9)&amp;"cost = "&amp;I39&amp;CHAR(10)&amp;
CHAR(9)&amp;CHAR(9)&amp;"hideEmpty = False"&amp;CHAR(10)&amp;
CHAR(9)&amp;CHAR(9)&amp;"nodeName = node"&amp;G39&amp;"_"&amp;E39&amp;CHAR(10)&amp;
CHAR(9)&amp;CHAR(9)&amp;"anyToUnlock = False"&amp;CHAR(10)&amp;
CHAR(9)&amp;CHAR(9)&amp;"icon = "&amp;J39&amp;CHAR(10)&amp;
CHAR(9)&amp;CHAR(9)&amp;"pos = "&amp;K39&amp;CHAR(10)&amp;
CHAR(9)&amp;CHAR(9)&amp;"scale = 0.5"&amp;CHAR(10)&amp;
(IF(L39&lt;&gt;"",(CHAR(9)&amp;CHAR(9)&amp;L39&amp;CHAR(10)),""))&amp;
(IF(M39&lt;&gt;"",(CHAR(9)&amp;CHAR(9)&amp;M39&amp;CHAR(10)),""))&amp;
CHAR(9)&amp;"}"</f>
        <v xml:space="preserve">	RDNode
	{
		id = propulsionSystems
		title = #LOC_CSI_propulsionSystems_title
		description = #LOC_CSI_propulsionSystems_description
		cost = 90
		hideEmpty = False
		nodeName = node5_propulsionSystems
		anyToUnlock = False
		icon = 
		pos = -3400,2080,0
		scale = 0.5
	}</v>
      </c>
      <c r="D39" s="2" t="s">
        <v>2</v>
      </c>
      <c r="E39" s="2" t="s">
        <v>51</v>
      </c>
      <c r="F39" s="2" t="str">
        <f>IFERROR(VLOOKUP(E39,VLOOKUP!F:G,2,FALSE),"CSI")</f>
        <v>Stock</v>
      </c>
      <c r="G39" s="3">
        <v>5</v>
      </c>
      <c r="H39" s="3">
        <v>5</v>
      </c>
      <c r="I39" s="3">
        <f>IF(H39=0,0,VLOOKUP(G39,VLOOKUP!A:D,4,FALSE))</f>
        <v>90</v>
      </c>
      <c r="K39" s="2" t="str">
        <f>VLOOKUP(G39,VLOOKUP!A:D,2,FALSE)&amp;","&amp;VLOOKUP(H39,VLOOKUP!A:D,3,FALSE)&amp;",0"</f>
        <v>-3400,2080,0</v>
      </c>
    </row>
    <row r="40" spans="1:13" x14ac:dyDescent="0.2">
      <c r="A40" s="6" t="str" cm="1">
        <f t="array" ref="A40">_xlfn.IFS(D40="New",C40,D40="Adjust",B40,D40="Remove",CHAR(9)&amp;"-RDNode:HAS[#id["&amp;E40&amp;"]] {}")</f>
        <v xml:space="preserve">	@RDNode:HAS[#id[precisionPropulsion]]
	{
		@cost = 160
		@hideEmpty = False
		@anyToUnlock = False
		@pos = -3300,2080,0
		@scale = 0.5
	}</v>
      </c>
      <c r="B40" s="7" t="str">
        <f>CHAR(9)&amp;"@RDNode:HAS[#id["&amp;E40&amp;"]]"&amp;CHAR(10)&amp;
CHAR(9)&amp;"{"&amp;CHAR(10)&amp;
CHAR(9)&amp;CHAR(9)&amp;"@cost = "&amp;I40&amp;CHAR(10)&amp;
CHAR(9)&amp;CHAR(9)&amp;"@hideEmpty = False"&amp;CHAR(10)&amp;
CHAR(9)&amp;CHAR(9)&amp;"@anyToUnlock = False"&amp;CHAR(10)&amp;
(IF(J40&lt;&gt;"",(CHAR(9)&amp;CHAR(9)&amp;"@icon = "&amp;J40&amp;CHAR(10)),""))&amp;
CHAR(9)&amp;CHAR(9)&amp;"@pos = "&amp;K40&amp;CHAR(10)&amp;
CHAR(9)&amp;CHAR(9)&amp;"@scale = 0.5"&amp;CHAR(10)&amp;
(IF(L40&lt;&gt;"",(CHAR(9)&amp;CHAR(9)&amp;L40&amp;CHAR(10)),""))&amp;
(IF(M40&lt;&gt;"",(CHAR(9)&amp;CHAR(9)&amp;M40&amp;CHAR(10)),""))&amp;
CHAR(9)&amp;"}"</f>
        <v xml:space="preserve">	@RDNode:HAS[#id[precisionPropulsion]]
	{
		@cost = 160
		@hideEmpty = False
		@anyToUnlock = False
		@pos = -3300,2080,0
		@scale = 0.5
	}</v>
      </c>
      <c r="C40" s="7" t="str">
        <f>CHAR(9)&amp;"RDNode"&amp;CHAR(10)&amp;
CHAR(9)&amp;"{"&amp;CHAR(10)&amp;
CHAR(9)&amp;CHAR(9)&amp;"id = "&amp;E40&amp;CHAR(10)&amp;
CHAR(9)&amp;CHAR(9)&amp;"title = "&amp;"#LOC_CSI_"&amp;E40&amp;"_title"&amp;CHAR(10)&amp;
CHAR(9)&amp;CHAR(9)&amp;"description = "&amp;"#LOC_CSI_"&amp;E40&amp;"_description"&amp;CHAR(10)&amp;
CHAR(9)&amp;CHAR(9)&amp;"cost = "&amp;I40&amp;CHAR(10)&amp;
CHAR(9)&amp;CHAR(9)&amp;"hideEmpty = False"&amp;CHAR(10)&amp;
CHAR(9)&amp;CHAR(9)&amp;"nodeName = node"&amp;G40&amp;"_"&amp;E40&amp;CHAR(10)&amp;
CHAR(9)&amp;CHAR(9)&amp;"anyToUnlock = False"&amp;CHAR(10)&amp;
CHAR(9)&amp;CHAR(9)&amp;"icon = "&amp;J40&amp;CHAR(10)&amp;
CHAR(9)&amp;CHAR(9)&amp;"pos = "&amp;K40&amp;CHAR(10)&amp;
CHAR(9)&amp;CHAR(9)&amp;"scale = 0.5"&amp;CHAR(10)&amp;
(IF(L40&lt;&gt;"",(CHAR(9)&amp;CHAR(9)&amp;L40&amp;CHAR(10)),""))&amp;
(IF(M40&lt;&gt;"",(CHAR(9)&amp;CHAR(9)&amp;M40&amp;CHAR(10)),""))&amp;
CHAR(9)&amp;"}"</f>
        <v xml:space="preserve">	RDNode
	{
		id = precisionPropulsion
		title = #LOC_CSI_precisionPropulsion_title
		description = #LOC_CSI_precisionPropulsion_description
		cost = 160
		hideEmpty = False
		nodeName = node6_precisionPropulsion
		anyToUnlock = False
		icon = 
		pos = -3300,2080,0
		scale = 0.5
	}</v>
      </c>
      <c r="D40" s="2" t="s">
        <v>2</v>
      </c>
      <c r="E40" s="2" t="s">
        <v>67</v>
      </c>
      <c r="F40" s="2" t="str">
        <f>IFERROR(VLOOKUP(E40,VLOOKUP!F:G,2,FALSE),"CSI")</f>
        <v>Stock</v>
      </c>
      <c r="G40" s="3">
        <v>6</v>
      </c>
      <c r="H40" s="3">
        <v>5</v>
      </c>
      <c r="I40" s="3">
        <f>IF(H40=0,0,VLOOKUP(G40,VLOOKUP!A:D,4,FALSE))</f>
        <v>160</v>
      </c>
      <c r="K40" s="2" t="str">
        <f>VLOOKUP(G40,VLOOKUP!A:D,2,FALSE)&amp;","&amp;VLOOKUP(H40,VLOOKUP!A:D,3,FALSE)&amp;",0"</f>
        <v>-3300,2080,0</v>
      </c>
    </row>
    <row r="41" spans="1:13" x14ac:dyDescent="0.2">
      <c r="A41" s="6" t="str" cm="1">
        <f t="array" ref="A41">_xlfn.IFS(D41="New",C41,D41="Adjust",B41,D41="Remove",CHAR(9)&amp;"-RDNode:HAS[#id["&amp;E41&amp;"]] {}")</f>
        <v xml:space="preserve">	RDNode
	{
		id = specializedRocketry7
		title = #LOC_CSI_specializedRocketry7_title
		description = #LOC_CSI_specializedRocketry7_description
		cost = 300
		hideEmpty = False
		nodeName = node7_specializedRocketry7
		anyToUnlock = False
		icon = RDicon_propulsionSystems
		pos = -3200,2080,0
		scale = 0.5
		Parent
		{
			parentID = precisionPropulsion
			lineFrom = RIGHT
			lineTo = LEFT
		}
	}</v>
      </c>
      <c r="B41" s="7" t="str">
        <f>CHAR(9)&amp;"@RDNode:HAS[#id["&amp;E41&amp;"]]"&amp;CHAR(10)&amp;
CHAR(9)&amp;"{"&amp;CHAR(10)&amp;
CHAR(9)&amp;CHAR(9)&amp;"@cost = "&amp;I41&amp;CHAR(10)&amp;
CHAR(9)&amp;CHAR(9)&amp;"@hideEmpty = False"&amp;CHAR(10)&amp;
CHAR(9)&amp;CHAR(9)&amp;"@anyToUnlock = False"&amp;CHAR(10)&amp;
(IF(J41&lt;&gt;"",(CHAR(9)&amp;CHAR(9)&amp;"@icon = "&amp;J41&amp;CHAR(10)),""))&amp;
CHAR(9)&amp;CHAR(9)&amp;"@pos = "&amp;K41&amp;CHAR(10)&amp;
CHAR(9)&amp;CHAR(9)&amp;"@scale = 0.5"&amp;CHAR(10)&amp;
(IF(L41&lt;&gt;"",(CHAR(9)&amp;CHAR(9)&amp;L41&amp;CHAR(10)),""))&amp;
(IF(M41&lt;&gt;"",(CHAR(9)&amp;CHAR(9)&amp;M41&amp;CHAR(10)),""))&amp;
CHAR(9)&amp;"}"</f>
        <v xml:space="preserve">	@RDNode:HAS[#id[specializedRocketry7]]
	{
		@cost = 300
		@hideEmpty = False
		@anyToUnlock = False
		@icon = RDicon_propulsionSystems
		@pos = -3200,2080,0
		@scale = 0.5
		Parent
		{
			parentID = precisionPropulsion
			lineFrom = RIGHT
			lineTo = LEFT
		}
	}</v>
      </c>
      <c r="C41" s="7" t="str">
        <f>CHAR(9)&amp;"RDNode"&amp;CHAR(10)&amp;
CHAR(9)&amp;"{"&amp;CHAR(10)&amp;
CHAR(9)&amp;CHAR(9)&amp;"id = "&amp;E41&amp;CHAR(10)&amp;
CHAR(9)&amp;CHAR(9)&amp;"title = "&amp;"#LOC_CSI_"&amp;E41&amp;"_title"&amp;CHAR(10)&amp;
CHAR(9)&amp;CHAR(9)&amp;"description = "&amp;"#LOC_CSI_"&amp;E41&amp;"_description"&amp;CHAR(10)&amp;
CHAR(9)&amp;CHAR(9)&amp;"cost = "&amp;I41&amp;CHAR(10)&amp;
CHAR(9)&amp;CHAR(9)&amp;"hideEmpty = False"&amp;CHAR(10)&amp;
CHAR(9)&amp;CHAR(9)&amp;"nodeName = node"&amp;G41&amp;"_"&amp;E41&amp;CHAR(10)&amp;
CHAR(9)&amp;CHAR(9)&amp;"anyToUnlock = False"&amp;CHAR(10)&amp;
CHAR(9)&amp;CHAR(9)&amp;"icon = "&amp;J41&amp;CHAR(10)&amp;
CHAR(9)&amp;CHAR(9)&amp;"pos = "&amp;K41&amp;CHAR(10)&amp;
CHAR(9)&amp;CHAR(9)&amp;"scale = 0.5"&amp;CHAR(10)&amp;
(IF(L41&lt;&gt;"",(CHAR(9)&amp;CHAR(9)&amp;L41&amp;CHAR(10)),""))&amp;
(IF(M41&lt;&gt;"",(CHAR(9)&amp;CHAR(9)&amp;M41&amp;CHAR(10)),""))&amp;
CHAR(9)&amp;"}"</f>
        <v xml:space="preserve">	RDNode
	{
		id = specializedRocketry7
		title = #LOC_CSI_specializedRocketry7_title
		description = #LOC_CSI_specializedRocketry7_description
		cost = 300
		hideEmpty = False
		nodeName = node7_specializedRocketry7
		anyToUnlock = False
		icon = RDicon_propulsionSystems
		pos = -3200,2080,0
		scale = 0.5
		Parent
		{
			parentID = precisionPropulsion
			lineFrom = RIGHT
			lineTo = LEFT
		}
	}</v>
      </c>
      <c r="D41" s="2" t="s">
        <v>13</v>
      </c>
      <c r="E41" s="2" t="s">
        <v>85</v>
      </c>
      <c r="F41" s="2" t="str">
        <f>IFERROR(VLOOKUP(E41,VLOOKUP!F:G,2,FALSE),"CSI")</f>
        <v>UKS</v>
      </c>
      <c r="G41" s="3">
        <v>7</v>
      </c>
      <c r="H41" s="3">
        <v>5</v>
      </c>
      <c r="I41" s="3">
        <f>IF(H41=0,0,VLOOKUP(G41,VLOOKUP!A:D,4,FALSE))</f>
        <v>300</v>
      </c>
      <c r="J41" s="2" t="s">
        <v>217</v>
      </c>
      <c r="K41" s="2" t="str">
        <f>VLOOKUP(G41,VLOOKUP!A:D,2,FALSE)&amp;","&amp;VLOOKUP(H41,VLOOKUP!A:D,3,FALSE)&amp;",0"</f>
        <v>-3200,2080,0</v>
      </c>
      <c r="L41" s="8" t="s">
        <v>238</v>
      </c>
    </row>
    <row r="42" spans="1:13" x14ac:dyDescent="0.2">
      <c r="A42" s="6" t="str" cm="1">
        <f t="array" ref="A42">_xlfn.IFS(D42="New",C42,D42="Adjust",B42,D42="Remove",CHAR(9)&amp;"-RDNode:HAS[#id["&amp;E42&amp;"]] {}")</f>
        <v xml:space="preserve">	RDNode
	{
		id = specializedRocketry8
		title = #LOC_CSI_specializedRocketry8_title
		description = #LOC_CSI_specializedRocketry8_description
		cost = 550
		hideEmpty = False
		nodeName = node8_specializedRocketry8
		anyToUnlock = False
		icon = RDicon_propulsionSystems
		pos = -3100,2080,0
		scale = 0.5
		Parent
		{
			parentID = specializedRocketry7
			lineFrom = RIGHT
			lineTo = LEFT
		}
	}</v>
      </c>
      <c r="B42" s="7" t="str">
        <f>CHAR(9)&amp;"@RDNode:HAS[#id["&amp;E42&amp;"]]"&amp;CHAR(10)&amp;
CHAR(9)&amp;"{"&amp;CHAR(10)&amp;
CHAR(9)&amp;CHAR(9)&amp;"@cost = "&amp;I42&amp;CHAR(10)&amp;
CHAR(9)&amp;CHAR(9)&amp;"@hideEmpty = False"&amp;CHAR(10)&amp;
CHAR(9)&amp;CHAR(9)&amp;"@anyToUnlock = False"&amp;CHAR(10)&amp;
(IF(J42&lt;&gt;"",(CHAR(9)&amp;CHAR(9)&amp;"@icon = "&amp;J42&amp;CHAR(10)),""))&amp;
CHAR(9)&amp;CHAR(9)&amp;"@pos = "&amp;K42&amp;CHAR(10)&amp;
CHAR(9)&amp;CHAR(9)&amp;"@scale = 0.5"&amp;CHAR(10)&amp;
(IF(L42&lt;&gt;"",(CHAR(9)&amp;CHAR(9)&amp;L42&amp;CHAR(10)),""))&amp;
(IF(M42&lt;&gt;"",(CHAR(9)&amp;CHAR(9)&amp;M42&amp;CHAR(10)),""))&amp;
CHAR(9)&amp;"}"</f>
        <v xml:space="preserve">	@RDNode:HAS[#id[specializedRocketry8]]
	{
		@cost = 550
		@hideEmpty = False
		@anyToUnlock = False
		@icon = RDicon_propulsionSystems
		@pos = -3100,2080,0
		@scale = 0.5
		Parent
		{
			parentID = specializedRocketry7
			lineFrom = RIGHT
			lineTo = LEFT
		}
	}</v>
      </c>
      <c r="C42" s="7" t="str">
        <f>CHAR(9)&amp;"RDNode"&amp;CHAR(10)&amp;
CHAR(9)&amp;"{"&amp;CHAR(10)&amp;
CHAR(9)&amp;CHAR(9)&amp;"id = "&amp;E42&amp;CHAR(10)&amp;
CHAR(9)&amp;CHAR(9)&amp;"title = "&amp;"#LOC_CSI_"&amp;E42&amp;"_title"&amp;CHAR(10)&amp;
CHAR(9)&amp;CHAR(9)&amp;"description = "&amp;"#LOC_CSI_"&amp;E42&amp;"_description"&amp;CHAR(10)&amp;
CHAR(9)&amp;CHAR(9)&amp;"cost = "&amp;I42&amp;CHAR(10)&amp;
CHAR(9)&amp;CHAR(9)&amp;"hideEmpty = False"&amp;CHAR(10)&amp;
CHAR(9)&amp;CHAR(9)&amp;"nodeName = node"&amp;G42&amp;"_"&amp;E42&amp;CHAR(10)&amp;
CHAR(9)&amp;CHAR(9)&amp;"anyToUnlock = False"&amp;CHAR(10)&amp;
CHAR(9)&amp;CHAR(9)&amp;"icon = "&amp;J42&amp;CHAR(10)&amp;
CHAR(9)&amp;CHAR(9)&amp;"pos = "&amp;K42&amp;CHAR(10)&amp;
CHAR(9)&amp;CHAR(9)&amp;"scale = 0.5"&amp;CHAR(10)&amp;
(IF(L42&lt;&gt;"",(CHAR(9)&amp;CHAR(9)&amp;L42&amp;CHAR(10)),""))&amp;
(IF(M42&lt;&gt;"",(CHAR(9)&amp;CHAR(9)&amp;M42&amp;CHAR(10)),""))&amp;
CHAR(9)&amp;"}"</f>
        <v xml:space="preserve">	RDNode
	{
		id = specializedRocketry8
		title = #LOC_CSI_specializedRocketry8_title
		description = #LOC_CSI_specializedRocketry8_description
		cost = 550
		hideEmpty = False
		nodeName = node8_specializedRocketry8
		anyToUnlock = False
		icon = RDicon_propulsionSystems
		pos = -3100,2080,0
		scale = 0.5
		Parent
		{
			parentID = specializedRocketry7
			lineFrom = RIGHT
			lineTo = LEFT
		}
	}</v>
      </c>
      <c r="D42" s="2" t="s">
        <v>13</v>
      </c>
      <c r="E42" s="2" t="s">
        <v>104</v>
      </c>
      <c r="F42" s="2" t="str">
        <f>IFERROR(VLOOKUP(E42,VLOOKUP!F:G,2,FALSE),"CSI")</f>
        <v>UKS</v>
      </c>
      <c r="G42" s="3">
        <v>8</v>
      </c>
      <c r="H42" s="3">
        <v>5</v>
      </c>
      <c r="I42" s="3">
        <f>IF(H42=0,0,VLOOKUP(G42,VLOOKUP!A:D,4,FALSE))</f>
        <v>550</v>
      </c>
      <c r="J42" s="2" t="s">
        <v>217</v>
      </c>
      <c r="K42" s="2" t="str">
        <f>VLOOKUP(G42,VLOOKUP!A:D,2,FALSE)&amp;","&amp;VLOOKUP(H42,VLOOKUP!A:D,3,FALSE)&amp;",0"</f>
        <v>-3100,2080,0</v>
      </c>
      <c r="L42" s="8" t="s">
        <v>256</v>
      </c>
    </row>
    <row r="43" spans="1:13" x14ac:dyDescent="0.2">
      <c r="A43" s="6" t="str" cm="1">
        <f t="array" ref="A43">_xlfn.IFS(D43="New",C43,D43="Adjust",B43,D43="Remove",CHAR(9)&amp;"-RDNode:HAS[#id["&amp;E43&amp;"]] {}")</f>
        <v xml:space="preserve">	RDNode
	{
		id = specializedRocketry9
		title = #LOC_CSI_specializedRocketry9_title
		description = #LOC_CSI_specializedRocketry9_description
		cost = 1000
		hideEmpty = False
		nodeName = node9_specializedRocketry9
		anyToUnlock = False
		icon = RDicon_propulsionSystems
		pos = -3000,2080,0
		scale = 0.5
		Parent
		{
			parentID = specializedRocketry8
			lineFrom = RIGHT
			lineTo = LEFT
		}
	}</v>
      </c>
      <c r="B43" s="7" t="str">
        <f>CHAR(9)&amp;"@RDNode:HAS[#id["&amp;E43&amp;"]]"&amp;CHAR(10)&amp;
CHAR(9)&amp;"{"&amp;CHAR(10)&amp;
CHAR(9)&amp;CHAR(9)&amp;"@cost = "&amp;I43&amp;CHAR(10)&amp;
CHAR(9)&amp;CHAR(9)&amp;"@hideEmpty = False"&amp;CHAR(10)&amp;
CHAR(9)&amp;CHAR(9)&amp;"@anyToUnlock = False"&amp;CHAR(10)&amp;
(IF(J43&lt;&gt;"",(CHAR(9)&amp;CHAR(9)&amp;"@icon = "&amp;J43&amp;CHAR(10)),""))&amp;
CHAR(9)&amp;CHAR(9)&amp;"@pos = "&amp;K43&amp;CHAR(10)&amp;
CHAR(9)&amp;CHAR(9)&amp;"@scale = 0.5"&amp;CHAR(10)&amp;
(IF(L43&lt;&gt;"",(CHAR(9)&amp;CHAR(9)&amp;L43&amp;CHAR(10)),""))&amp;
(IF(M43&lt;&gt;"",(CHAR(9)&amp;CHAR(9)&amp;M43&amp;CHAR(10)),""))&amp;
CHAR(9)&amp;"}"</f>
        <v xml:space="preserve">	@RDNode:HAS[#id[specializedRocketry9]]
	{
		@cost = 1000
		@hideEmpty = False
		@anyToUnlock = False
		@icon = RDicon_propulsionSystems
		@pos = -3000,2080,0
		@scale = 0.5
		Parent
		{
			parentID = specializedRocketry8
			lineFrom = RIGHT
			lineTo = LEFT
		}
	}</v>
      </c>
      <c r="C43" s="7" t="str">
        <f>CHAR(9)&amp;"RDNode"&amp;CHAR(10)&amp;
CHAR(9)&amp;"{"&amp;CHAR(10)&amp;
CHAR(9)&amp;CHAR(9)&amp;"id = "&amp;E43&amp;CHAR(10)&amp;
CHAR(9)&amp;CHAR(9)&amp;"title = "&amp;"#LOC_CSI_"&amp;E43&amp;"_title"&amp;CHAR(10)&amp;
CHAR(9)&amp;CHAR(9)&amp;"description = "&amp;"#LOC_CSI_"&amp;E43&amp;"_description"&amp;CHAR(10)&amp;
CHAR(9)&amp;CHAR(9)&amp;"cost = "&amp;I43&amp;CHAR(10)&amp;
CHAR(9)&amp;CHAR(9)&amp;"hideEmpty = False"&amp;CHAR(10)&amp;
CHAR(9)&amp;CHAR(9)&amp;"nodeName = node"&amp;G43&amp;"_"&amp;E43&amp;CHAR(10)&amp;
CHAR(9)&amp;CHAR(9)&amp;"anyToUnlock = False"&amp;CHAR(10)&amp;
CHAR(9)&amp;CHAR(9)&amp;"icon = "&amp;J43&amp;CHAR(10)&amp;
CHAR(9)&amp;CHAR(9)&amp;"pos = "&amp;K43&amp;CHAR(10)&amp;
CHAR(9)&amp;CHAR(9)&amp;"scale = 0.5"&amp;CHAR(10)&amp;
(IF(L43&lt;&gt;"",(CHAR(9)&amp;CHAR(9)&amp;L43&amp;CHAR(10)),""))&amp;
(IF(M43&lt;&gt;"",(CHAR(9)&amp;CHAR(9)&amp;M43&amp;CHAR(10)),""))&amp;
CHAR(9)&amp;"}"</f>
        <v xml:space="preserve">	RDNode
	{
		id = specializedRocketry9
		title = #LOC_CSI_specializedRocketry9_title
		description = #LOC_CSI_specializedRocketry9_description
		cost = 1000
		hideEmpty = False
		nodeName = node9_specializedRocketry9
		anyToUnlock = False
		icon = RDicon_propulsionSystems
		pos = -3000,2080,0
		scale = 0.5
		Parent
		{
			parentID = specializedRocketry8
			lineFrom = RIGHT
			lineTo = LEFT
		}
	}</v>
      </c>
      <c r="D43" s="2" t="s">
        <v>13</v>
      </c>
      <c r="E43" s="2" t="s">
        <v>124</v>
      </c>
      <c r="F43" s="2" t="str">
        <f>IFERROR(VLOOKUP(E43,VLOOKUP!F:G,2,FALSE),"CSI")</f>
        <v>UKS</v>
      </c>
      <c r="G43" s="3">
        <v>9</v>
      </c>
      <c r="H43" s="3">
        <v>5</v>
      </c>
      <c r="I43" s="3">
        <f>IF(H43=0,0,VLOOKUP(G43,VLOOKUP!A:D,4,FALSE))</f>
        <v>1000</v>
      </c>
      <c r="J43" s="2" t="s">
        <v>217</v>
      </c>
      <c r="K43" s="2" t="str">
        <f>VLOOKUP(G43,VLOOKUP!A:D,2,FALSE)&amp;","&amp;VLOOKUP(H43,VLOOKUP!A:D,3,FALSE)&amp;",0"</f>
        <v>-3000,2080,0</v>
      </c>
      <c r="L43" s="8" t="s">
        <v>257</v>
      </c>
    </row>
    <row r="44" spans="1:13" x14ac:dyDescent="0.2">
      <c r="A44" s="6" t="str" cm="1">
        <f t="array" ref="A44">_xlfn.IFS(D44="New",C44,D44="Adjust",B44,D44="Remove",CHAR(9)&amp;"-RDNode:HAS[#id["&amp;E44&amp;"]] {}")</f>
        <v xml:space="preserve">	RDNode
	{
		id = specializedRocketry10
		title = #LOC_CSI_specializedRocketry10_title
		description = #LOC_CSI_specializedRocketry10_description
		cost = 1500
		hideEmpty = False
		nodeName = node10_specializedRocketry10
		anyToUnlock = False
		icon = RDicon_propulsionSystems
		pos = -2900,2080,0
		scale = 0.5
		Parent
		{
			parentID = specializedRocketry9
			lineFrom = RIGHT
			lineTo = LEFT
		}
	}</v>
      </c>
      <c r="B44" s="7" t="str">
        <f>CHAR(9)&amp;"@RDNode:HAS[#id["&amp;E44&amp;"]]"&amp;CHAR(10)&amp;
CHAR(9)&amp;"{"&amp;CHAR(10)&amp;
CHAR(9)&amp;CHAR(9)&amp;"@cost = "&amp;I44&amp;CHAR(10)&amp;
CHAR(9)&amp;CHAR(9)&amp;"@hideEmpty = False"&amp;CHAR(10)&amp;
CHAR(9)&amp;CHAR(9)&amp;"@anyToUnlock = False"&amp;CHAR(10)&amp;
(IF(J44&lt;&gt;"",(CHAR(9)&amp;CHAR(9)&amp;"@icon = "&amp;J44&amp;CHAR(10)),""))&amp;
CHAR(9)&amp;CHAR(9)&amp;"@pos = "&amp;K44&amp;CHAR(10)&amp;
CHAR(9)&amp;CHAR(9)&amp;"@scale = 0.5"&amp;CHAR(10)&amp;
(IF(L44&lt;&gt;"",(CHAR(9)&amp;CHAR(9)&amp;L44&amp;CHAR(10)),""))&amp;
(IF(M44&lt;&gt;"",(CHAR(9)&amp;CHAR(9)&amp;M44&amp;CHAR(10)),""))&amp;
CHAR(9)&amp;"}"</f>
        <v xml:space="preserve">	@RDNode:HAS[#id[specializedRocketry10]]
	{
		@cost = 1500
		@hideEmpty = False
		@anyToUnlock = False
		@icon = RDicon_propulsionSystems
		@pos = -2900,2080,0
		@scale = 0.5
		Parent
		{
			parentID = specializedRocketry9
			lineFrom = RIGHT
			lineTo = LEFT
		}
	}</v>
      </c>
      <c r="C44" s="7" t="str">
        <f>CHAR(9)&amp;"RDNode"&amp;CHAR(10)&amp;
CHAR(9)&amp;"{"&amp;CHAR(10)&amp;
CHAR(9)&amp;CHAR(9)&amp;"id = "&amp;E44&amp;CHAR(10)&amp;
CHAR(9)&amp;CHAR(9)&amp;"title = "&amp;"#LOC_CSI_"&amp;E44&amp;"_title"&amp;CHAR(10)&amp;
CHAR(9)&amp;CHAR(9)&amp;"description = "&amp;"#LOC_CSI_"&amp;E44&amp;"_description"&amp;CHAR(10)&amp;
CHAR(9)&amp;CHAR(9)&amp;"cost = "&amp;I44&amp;CHAR(10)&amp;
CHAR(9)&amp;CHAR(9)&amp;"hideEmpty = False"&amp;CHAR(10)&amp;
CHAR(9)&amp;CHAR(9)&amp;"nodeName = node"&amp;G44&amp;"_"&amp;E44&amp;CHAR(10)&amp;
CHAR(9)&amp;CHAR(9)&amp;"anyToUnlock = False"&amp;CHAR(10)&amp;
CHAR(9)&amp;CHAR(9)&amp;"icon = "&amp;J44&amp;CHAR(10)&amp;
CHAR(9)&amp;CHAR(9)&amp;"pos = "&amp;K44&amp;CHAR(10)&amp;
CHAR(9)&amp;CHAR(9)&amp;"scale = 0.5"&amp;CHAR(10)&amp;
(IF(L44&lt;&gt;"",(CHAR(9)&amp;CHAR(9)&amp;L44&amp;CHAR(10)),""))&amp;
(IF(M44&lt;&gt;"",(CHAR(9)&amp;CHAR(9)&amp;M44&amp;CHAR(10)),""))&amp;
CHAR(9)&amp;"}"</f>
        <v xml:space="preserve">	RDNode
	{
		id = specializedRocketry10
		title = #LOC_CSI_specializedRocketry10_title
		description = #LOC_CSI_specializedRocketry10_description
		cost = 1500
		hideEmpty = False
		nodeName = node10_specializedRocketry10
		anyToUnlock = False
		icon = RDicon_propulsionSystems
		pos = -2900,2080,0
		scale = 0.5
		Parent
		{
			parentID = specializedRocketry9
			lineFrom = RIGHT
			lineTo = LEFT
		}
	}</v>
      </c>
      <c r="D44" s="2" t="s">
        <v>13</v>
      </c>
      <c r="E44" s="2" t="s">
        <v>147</v>
      </c>
      <c r="F44" s="2" t="str">
        <f>IFERROR(VLOOKUP(E44,VLOOKUP!F:G,2,FALSE),"CSI")</f>
        <v>UKS</v>
      </c>
      <c r="G44" s="3">
        <v>10</v>
      </c>
      <c r="H44" s="3">
        <v>5</v>
      </c>
      <c r="I44" s="3">
        <f>IF(H44=0,0,VLOOKUP(G44,VLOOKUP!A:D,4,FALSE))</f>
        <v>1500</v>
      </c>
      <c r="J44" s="2" t="s">
        <v>217</v>
      </c>
      <c r="K44" s="2" t="str">
        <f>VLOOKUP(G44,VLOOKUP!A:D,2,FALSE)&amp;","&amp;VLOOKUP(H44,VLOOKUP!A:D,3,FALSE)&amp;",0"</f>
        <v>-2900,2080,0</v>
      </c>
      <c r="L44" s="8" t="s">
        <v>258</v>
      </c>
    </row>
    <row r="45" spans="1:13" x14ac:dyDescent="0.2">
      <c r="A45" s="6" t="str" cm="1">
        <f t="array" ref="A45">_xlfn.IFS(D45="New",C45,D45="Adjust",B45,D45="Remove",CHAR(9)&amp;"-RDNode:HAS[#id["&amp;E45&amp;"]] {}")</f>
        <v xml:space="preserve">	RDNode
	{
		id = specializedRocketry11
		title = #LOC_CSI_specializedRocketry11_title
		description = #LOC_CSI_specializedRocketry11_description
		cost = 2250
		hideEmpty = False
		nodeName = node11_specializedRocketry11
		anyToUnlock = False
		icon = RDicon_propulsionSystems
		pos = -2800,2080,0
		scale = 0.5
		Parent
		{
			parentID = specializedRocketry10
			lineFrom = RIGHT
			lineTo = LEFT
		}
	}</v>
      </c>
      <c r="B45" s="7" t="str">
        <f>CHAR(9)&amp;"@RDNode:HAS[#id["&amp;E45&amp;"]]"&amp;CHAR(10)&amp;
CHAR(9)&amp;"{"&amp;CHAR(10)&amp;
CHAR(9)&amp;CHAR(9)&amp;"@cost = "&amp;I45&amp;CHAR(10)&amp;
CHAR(9)&amp;CHAR(9)&amp;"@hideEmpty = False"&amp;CHAR(10)&amp;
CHAR(9)&amp;CHAR(9)&amp;"@anyToUnlock = False"&amp;CHAR(10)&amp;
(IF(J45&lt;&gt;"",(CHAR(9)&amp;CHAR(9)&amp;"@icon = "&amp;J45&amp;CHAR(10)),""))&amp;
CHAR(9)&amp;CHAR(9)&amp;"@pos = "&amp;K45&amp;CHAR(10)&amp;
CHAR(9)&amp;CHAR(9)&amp;"@scale = 0.5"&amp;CHAR(10)&amp;
(IF(L45&lt;&gt;"",(CHAR(9)&amp;CHAR(9)&amp;L45&amp;CHAR(10)),""))&amp;
(IF(M45&lt;&gt;"",(CHAR(9)&amp;CHAR(9)&amp;M45&amp;CHAR(10)),""))&amp;
CHAR(9)&amp;"}"</f>
        <v xml:space="preserve">	@RDNode:HAS[#id[specializedRocketry11]]
	{
		@cost = 2250
		@hideEmpty = False
		@anyToUnlock = False
		@icon = RDicon_propulsionSystems
		@pos = -2800,2080,0
		@scale = 0.5
		Parent
		{
			parentID = specializedRocketry10
			lineFrom = RIGHT
			lineTo = LEFT
		}
	}</v>
      </c>
      <c r="C45" s="7" t="str">
        <f>CHAR(9)&amp;"RDNode"&amp;CHAR(10)&amp;
CHAR(9)&amp;"{"&amp;CHAR(10)&amp;
CHAR(9)&amp;CHAR(9)&amp;"id = "&amp;E45&amp;CHAR(10)&amp;
CHAR(9)&amp;CHAR(9)&amp;"title = "&amp;"#LOC_CSI_"&amp;E45&amp;"_title"&amp;CHAR(10)&amp;
CHAR(9)&amp;CHAR(9)&amp;"description = "&amp;"#LOC_CSI_"&amp;E45&amp;"_description"&amp;CHAR(10)&amp;
CHAR(9)&amp;CHAR(9)&amp;"cost = "&amp;I45&amp;CHAR(10)&amp;
CHAR(9)&amp;CHAR(9)&amp;"hideEmpty = False"&amp;CHAR(10)&amp;
CHAR(9)&amp;CHAR(9)&amp;"nodeName = node"&amp;G45&amp;"_"&amp;E45&amp;CHAR(10)&amp;
CHAR(9)&amp;CHAR(9)&amp;"anyToUnlock = False"&amp;CHAR(10)&amp;
CHAR(9)&amp;CHAR(9)&amp;"icon = "&amp;J45&amp;CHAR(10)&amp;
CHAR(9)&amp;CHAR(9)&amp;"pos = "&amp;K45&amp;CHAR(10)&amp;
CHAR(9)&amp;CHAR(9)&amp;"scale = 0.5"&amp;CHAR(10)&amp;
(IF(L45&lt;&gt;"",(CHAR(9)&amp;CHAR(9)&amp;L45&amp;CHAR(10)),""))&amp;
(IF(M45&lt;&gt;"",(CHAR(9)&amp;CHAR(9)&amp;M45&amp;CHAR(10)),""))&amp;
CHAR(9)&amp;"}"</f>
        <v xml:space="preserve">	RDNode
	{
		id = specializedRocketry11
		title = #LOC_CSI_specializedRocketry11_title
		description = #LOC_CSI_specializedRocketry11_description
		cost = 2250
		hideEmpty = False
		nodeName = node11_specializedRocketry11
		anyToUnlock = False
		icon = RDicon_propulsionSystems
		pos = -2800,2080,0
		scale = 0.5
		Parent
		{
			parentID = specializedRocketry10
			lineFrom = RIGHT
			lineTo = LEFT
		}
	}</v>
      </c>
      <c r="D45" s="2" t="s">
        <v>13</v>
      </c>
      <c r="E45" s="2" t="s">
        <v>169</v>
      </c>
      <c r="F45" s="2" t="str">
        <f>IFERROR(VLOOKUP(E45,VLOOKUP!F:G,2,FALSE),"CSI")</f>
        <v>UKS</v>
      </c>
      <c r="G45" s="3">
        <v>11</v>
      </c>
      <c r="H45" s="3">
        <v>5</v>
      </c>
      <c r="I45" s="3">
        <f>IF(H45=0,0,VLOOKUP(G45,VLOOKUP!A:D,4,FALSE))</f>
        <v>2250</v>
      </c>
      <c r="J45" s="2" t="s">
        <v>217</v>
      </c>
      <c r="K45" s="2" t="str">
        <f>VLOOKUP(G45,VLOOKUP!A:D,2,FALSE)&amp;","&amp;VLOOKUP(H45,VLOOKUP!A:D,3,FALSE)&amp;",0"</f>
        <v>-2800,2080,0</v>
      </c>
      <c r="L45" s="8" t="s">
        <v>259</v>
      </c>
    </row>
    <row r="46" spans="1:13" x14ac:dyDescent="0.2">
      <c r="A46" s="6" t="str" cm="1">
        <f t="array" ref="A46">_xlfn.IFS(D46="New",C46,D46="Adjust",B46,D46="Remove",CHAR(9)&amp;"-RDNode:HAS[#id["&amp;E46&amp;"]] {}")</f>
        <v xml:space="preserve">	@RDNode:HAS[#id[basicRocketry]]
	{
		@cost = 10
		@hideEmpty = False
		@anyToUnlock = False
		@pos = -3700,2040,0
		@scale = 0.5
	}</v>
      </c>
      <c r="B46" s="7" t="str">
        <f>CHAR(9)&amp;"@RDNode:HAS[#id["&amp;E46&amp;"]]"&amp;CHAR(10)&amp;
CHAR(9)&amp;"{"&amp;CHAR(10)&amp;
CHAR(9)&amp;CHAR(9)&amp;"@cost = "&amp;I46&amp;CHAR(10)&amp;
CHAR(9)&amp;CHAR(9)&amp;"@hideEmpty = False"&amp;CHAR(10)&amp;
CHAR(9)&amp;CHAR(9)&amp;"@anyToUnlock = False"&amp;CHAR(10)&amp;
(IF(J46&lt;&gt;"",(CHAR(9)&amp;CHAR(9)&amp;"@icon = "&amp;J46&amp;CHAR(10)),""))&amp;
CHAR(9)&amp;CHAR(9)&amp;"@pos = "&amp;K46&amp;CHAR(10)&amp;
CHAR(9)&amp;CHAR(9)&amp;"@scale = 0.5"&amp;CHAR(10)&amp;
(IF(L46&lt;&gt;"",(CHAR(9)&amp;CHAR(9)&amp;L46&amp;CHAR(10)),""))&amp;
(IF(M46&lt;&gt;"",(CHAR(9)&amp;CHAR(9)&amp;M46&amp;CHAR(10)),""))&amp;
CHAR(9)&amp;"}"</f>
        <v xml:space="preserve">	@RDNode:HAS[#id[basicRocketry]]
	{
		@cost = 10
		@hideEmpty = False
		@anyToUnlock = False
		@pos = -3700,2040,0
		@scale = 0.5
	}</v>
      </c>
      <c r="C46" s="7" t="str">
        <f>CHAR(9)&amp;"RDNode"&amp;CHAR(10)&amp;
CHAR(9)&amp;"{"&amp;CHAR(10)&amp;
CHAR(9)&amp;CHAR(9)&amp;"id = "&amp;E46&amp;CHAR(10)&amp;
CHAR(9)&amp;CHAR(9)&amp;"title = "&amp;"#LOC_CSI_"&amp;E46&amp;"_title"&amp;CHAR(10)&amp;
CHAR(9)&amp;CHAR(9)&amp;"description = "&amp;"#LOC_CSI_"&amp;E46&amp;"_description"&amp;CHAR(10)&amp;
CHAR(9)&amp;CHAR(9)&amp;"cost = "&amp;I46&amp;CHAR(10)&amp;
CHAR(9)&amp;CHAR(9)&amp;"hideEmpty = False"&amp;CHAR(10)&amp;
CHAR(9)&amp;CHAR(9)&amp;"nodeName = node"&amp;G46&amp;"_"&amp;E46&amp;CHAR(10)&amp;
CHAR(9)&amp;CHAR(9)&amp;"anyToUnlock = False"&amp;CHAR(10)&amp;
CHAR(9)&amp;CHAR(9)&amp;"icon = "&amp;J46&amp;CHAR(10)&amp;
CHAR(9)&amp;CHAR(9)&amp;"pos = "&amp;K46&amp;CHAR(10)&amp;
CHAR(9)&amp;CHAR(9)&amp;"scale = 0.5"&amp;CHAR(10)&amp;
(IF(L46&lt;&gt;"",(CHAR(9)&amp;CHAR(9)&amp;L46&amp;CHAR(10)),""))&amp;
(IF(M46&lt;&gt;"",(CHAR(9)&amp;CHAR(9)&amp;M46&amp;CHAR(10)),""))&amp;
CHAR(9)&amp;"}"</f>
        <v xml:space="preserve">	RDNode
	{
		id = basicRocketry
		title = #LOC_CSI_basicRocketry_title
		description = #LOC_CSI_basicRocketry_description
		cost = 10
		hideEmpty = False
		nodeName = node2_basicRocketry
		anyToUnlock = False
		icon = 
		pos = -3700,2040,0
		scale = 0.5
	}</v>
      </c>
      <c r="D46" s="2" t="s">
        <v>2</v>
      </c>
      <c r="E46" s="2" t="s">
        <v>28</v>
      </c>
      <c r="F46" s="2" t="str">
        <f>IFERROR(VLOOKUP(E46,VLOOKUP!F:G,2,FALSE),"CSI")</f>
        <v>Stock</v>
      </c>
      <c r="G46" s="3">
        <v>2</v>
      </c>
      <c r="H46" s="3">
        <v>6</v>
      </c>
      <c r="I46" s="3">
        <f>IF(H46=0,0,VLOOKUP(G46,VLOOKUP!A:D,4,FALSE))</f>
        <v>10</v>
      </c>
      <c r="K46" s="2" t="str">
        <f>VLOOKUP(G46,VLOOKUP!A:D,2,FALSE)&amp;","&amp;VLOOKUP(H46,VLOOKUP!A:D,3,FALSE)&amp;",0"</f>
        <v>-3700,2040,0</v>
      </c>
    </row>
    <row r="47" spans="1:13" x14ac:dyDescent="0.2">
      <c r="A47" s="6" t="str" cm="1">
        <f t="array" ref="A47">_xlfn.IFS(D47="New",C47,D47="Adjust",B47,D47="Remove",CHAR(9)&amp;"-RDNode:HAS[#id["&amp;E47&amp;"]] {}")</f>
        <v xml:space="preserve">	@RDNode:HAS[#id[generalRocketry]]
	{
		@cost = 20
		@hideEmpty = False
		@anyToUnlock = False
		@pos = -3600,2040,0
		@scale = 0.5
	}</v>
      </c>
      <c r="B47" s="7" t="str">
        <f>CHAR(9)&amp;"@RDNode:HAS[#id["&amp;E47&amp;"]]"&amp;CHAR(10)&amp;
CHAR(9)&amp;"{"&amp;CHAR(10)&amp;
CHAR(9)&amp;CHAR(9)&amp;"@cost = "&amp;I47&amp;CHAR(10)&amp;
CHAR(9)&amp;CHAR(9)&amp;"@hideEmpty = False"&amp;CHAR(10)&amp;
CHAR(9)&amp;CHAR(9)&amp;"@anyToUnlock = False"&amp;CHAR(10)&amp;
(IF(J47&lt;&gt;"",(CHAR(9)&amp;CHAR(9)&amp;"@icon = "&amp;J47&amp;CHAR(10)),""))&amp;
CHAR(9)&amp;CHAR(9)&amp;"@pos = "&amp;K47&amp;CHAR(10)&amp;
CHAR(9)&amp;CHAR(9)&amp;"@scale = 0.5"&amp;CHAR(10)&amp;
(IF(L47&lt;&gt;"",(CHAR(9)&amp;CHAR(9)&amp;L47&amp;CHAR(10)),""))&amp;
(IF(M47&lt;&gt;"",(CHAR(9)&amp;CHAR(9)&amp;M47&amp;CHAR(10)),""))&amp;
CHAR(9)&amp;"}"</f>
        <v xml:space="preserve">	@RDNode:HAS[#id[generalRocketry]]
	{
		@cost = 20
		@hideEmpty = False
		@anyToUnlock = False
		@pos = -3600,2040,0
		@scale = 0.5
	}</v>
      </c>
      <c r="C47" s="7" t="str">
        <f>CHAR(9)&amp;"RDNode"&amp;CHAR(10)&amp;
CHAR(9)&amp;"{"&amp;CHAR(10)&amp;
CHAR(9)&amp;CHAR(9)&amp;"id = "&amp;E47&amp;CHAR(10)&amp;
CHAR(9)&amp;CHAR(9)&amp;"title = "&amp;"#LOC_CSI_"&amp;E47&amp;"_title"&amp;CHAR(10)&amp;
CHAR(9)&amp;CHAR(9)&amp;"description = "&amp;"#LOC_CSI_"&amp;E47&amp;"_description"&amp;CHAR(10)&amp;
CHAR(9)&amp;CHAR(9)&amp;"cost = "&amp;I47&amp;CHAR(10)&amp;
CHAR(9)&amp;CHAR(9)&amp;"hideEmpty = False"&amp;CHAR(10)&amp;
CHAR(9)&amp;CHAR(9)&amp;"nodeName = node"&amp;G47&amp;"_"&amp;E47&amp;CHAR(10)&amp;
CHAR(9)&amp;CHAR(9)&amp;"anyToUnlock = False"&amp;CHAR(10)&amp;
CHAR(9)&amp;CHAR(9)&amp;"icon = "&amp;J47&amp;CHAR(10)&amp;
CHAR(9)&amp;CHAR(9)&amp;"pos = "&amp;K47&amp;CHAR(10)&amp;
CHAR(9)&amp;CHAR(9)&amp;"scale = 0.5"&amp;CHAR(10)&amp;
(IF(L47&lt;&gt;"",(CHAR(9)&amp;CHAR(9)&amp;L47&amp;CHAR(10)),""))&amp;
(IF(M47&lt;&gt;"",(CHAR(9)&amp;CHAR(9)&amp;M47&amp;CHAR(10)),""))&amp;
CHAR(9)&amp;"}"</f>
        <v xml:space="preserve">	RDNode
	{
		id = generalRocketry
		title = #LOC_CSI_generalRocketry_title
		description = #LOC_CSI_generalRocketry_description
		cost = 20
		hideEmpty = False
		nodeName = node3_generalRocketry
		anyToUnlock = False
		icon = 
		pos = -3600,2040,0
		scale = 0.5
	}</v>
      </c>
      <c r="D47" s="2" t="s">
        <v>2</v>
      </c>
      <c r="E47" s="2" t="s">
        <v>34</v>
      </c>
      <c r="F47" s="2" t="str">
        <f>IFERROR(VLOOKUP(E47,VLOOKUP!F:G,2,FALSE),"CSI")</f>
        <v>Stock</v>
      </c>
      <c r="G47" s="3">
        <v>3</v>
      </c>
      <c r="H47" s="3">
        <v>6</v>
      </c>
      <c r="I47" s="3">
        <f>IF(H47=0,0,VLOOKUP(G47,VLOOKUP!A:D,4,FALSE))</f>
        <v>20</v>
      </c>
      <c r="K47" s="2" t="str">
        <f>VLOOKUP(G47,VLOOKUP!A:D,2,FALSE)&amp;","&amp;VLOOKUP(H47,VLOOKUP!A:D,3,FALSE)&amp;",0"</f>
        <v>-3600,2040,0</v>
      </c>
    </row>
    <row r="48" spans="1:13" x14ac:dyDescent="0.2">
      <c r="A48" s="6" t="str" cm="1">
        <f t="array" ref="A48">_xlfn.IFS(D48="New",C48,D48="Adjust",B48,D48="Remove",CHAR(9)&amp;"-RDNode:HAS[#id["&amp;E48&amp;"]] {}")</f>
        <v xml:space="preserve">	@RDNode:HAS[#id[advRocketry]]
	{
		@cost = 45
		@hideEmpty = False
		@anyToUnlock = False
		@pos = -3500,2040,0
		@scale = 0.5
	}</v>
      </c>
      <c r="B48" s="7" t="str">
        <f>CHAR(9)&amp;"@RDNode:HAS[#id["&amp;E48&amp;"]]"&amp;CHAR(10)&amp;
CHAR(9)&amp;"{"&amp;CHAR(10)&amp;
CHAR(9)&amp;CHAR(9)&amp;"@cost = "&amp;I48&amp;CHAR(10)&amp;
CHAR(9)&amp;CHAR(9)&amp;"@hideEmpty = False"&amp;CHAR(10)&amp;
CHAR(9)&amp;CHAR(9)&amp;"@anyToUnlock = False"&amp;CHAR(10)&amp;
(IF(J48&lt;&gt;"",(CHAR(9)&amp;CHAR(9)&amp;"@icon = "&amp;J48&amp;CHAR(10)),""))&amp;
CHAR(9)&amp;CHAR(9)&amp;"@pos = "&amp;K48&amp;CHAR(10)&amp;
CHAR(9)&amp;CHAR(9)&amp;"@scale = 0.5"&amp;CHAR(10)&amp;
(IF(L48&lt;&gt;"",(CHAR(9)&amp;CHAR(9)&amp;L48&amp;CHAR(10)),""))&amp;
(IF(M48&lt;&gt;"",(CHAR(9)&amp;CHAR(9)&amp;M48&amp;CHAR(10)),""))&amp;
CHAR(9)&amp;"}"</f>
        <v xml:space="preserve">	@RDNode:HAS[#id[advRocketry]]
	{
		@cost = 45
		@hideEmpty = False
		@anyToUnlock = False
		@pos = -3500,2040,0
		@scale = 0.5
	}</v>
      </c>
      <c r="C48" s="7" t="str">
        <f>CHAR(9)&amp;"RDNode"&amp;CHAR(10)&amp;
CHAR(9)&amp;"{"&amp;CHAR(10)&amp;
CHAR(9)&amp;CHAR(9)&amp;"id = "&amp;E48&amp;CHAR(10)&amp;
CHAR(9)&amp;CHAR(9)&amp;"title = "&amp;"#LOC_CSI_"&amp;E48&amp;"_title"&amp;CHAR(10)&amp;
CHAR(9)&amp;CHAR(9)&amp;"description = "&amp;"#LOC_CSI_"&amp;E48&amp;"_description"&amp;CHAR(10)&amp;
CHAR(9)&amp;CHAR(9)&amp;"cost = "&amp;I48&amp;CHAR(10)&amp;
CHAR(9)&amp;CHAR(9)&amp;"hideEmpty = False"&amp;CHAR(10)&amp;
CHAR(9)&amp;CHAR(9)&amp;"nodeName = node"&amp;G48&amp;"_"&amp;E48&amp;CHAR(10)&amp;
CHAR(9)&amp;CHAR(9)&amp;"anyToUnlock = False"&amp;CHAR(10)&amp;
CHAR(9)&amp;CHAR(9)&amp;"icon = "&amp;J48&amp;CHAR(10)&amp;
CHAR(9)&amp;CHAR(9)&amp;"pos = "&amp;K48&amp;CHAR(10)&amp;
CHAR(9)&amp;CHAR(9)&amp;"scale = 0.5"&amp;CHAR(10)&amp;
(IF(L48&lt;&gt;"",(CHAR(9)&amp;CHAR(9)&amp;L48&amp;CHAR(10)),""))&amp;
(IF(M48&lt;&gt;"",(CHAR(9)&amp;CHAR(9)&amp;M48&amp;CHAR(10)),""))&amp;
CHAR(9)&amp;"}"</f>
        <v xml:space="preserve">	RDNode
	{
		id = advRocketry
		title = #LOC_CSI_advRocketry_title
		description = #LOC_CSI_advRocketry_description
		cost = 45
		hideEmpty = False
		nodeName = node4_advRocketry
		anyToUnlock = False
		icon = 
		pos = -3500,2040,0
		scale = 0.5
	}</v>
      </c>
      <c r="D48" s="2" t="s">
        <v>2</v>
      </c>
      <c r="E48" s="2" t="s">
        <v>42</v>
      </c>
      <c r="F48" s="2" t="str">
        <f>IFERROR(VLOOKUP(E48,VLOOKUP!F:G,2,FALSE),"CSI")</f>
        <v>Stock</v>
      </c>
      <c r="G48" s="3">
        <v>4</v>
      </c>
      <c r="H48" s="3">
        <v>6</v>
      </c>
      <c r="I48" s="3">
        <f>IF(H48=0,0,VLOOKUP(G48,VLOOKUP!A:D,4,FALSE))</f>
        <v>45</v>
      </c>
      <c r="K48" s="2" t="str">
        <f>VLOOKUP(G48,VLOOKUP!A:D,2,FALSE)&amp;","&amp;VLOOKUP(H48,VLOOKUP!A:D,3,FALSE)&amp;",0"</f>
        <v>-3500,2040,0</v>
      </c>
      <c r="L48" s="8"/>
    </row>
    <row r="49" spans="1:13" x14ac:dyDescent="0.2">
      <c r="A49" s="6" t="str" cm="1">
        <f t="array" ref="A49">_xlfn.IFS(D49="New",C49,D49="Adjust",B49,D49="Remove",CHAR(9)&amp;"-RDNode:HAS[#id["&amp;E49&amp;"]] {}")</f>
        <v xml:space="preserve">	@RDNode:HAS[#id[heavyRocketry]]
	{
		@cost = 90
		@hideEmpty = False
		@anyToUnlock = False
		@pos = -3400,2040,0
		@scale = 0.5
	}</v>
      </c>
      <c r="B49" s="7" t="str">
        <f>CHAR(9)&amp;"@RDNode:HAS[#id["&amp;E49&amp;"]]"&amp;CHAR(10)&amp;
CHAR(9)&amp;"{"&amp;CHAR(10)&amp;
CHAR(9)&amp;CHAR(9)&amp;"@cost = "&amp;I49&amp;CHAR(10)&amp;
CHAR(9)&amp;CHAR(9)&amp;"@hideEmpty = False"&amp;CHAR(10)&amp;
CHAR(9)&amp;CHAR(9)&amp;"@anyToUnlock = False"&amp;CHAR(10)&amp;
(IF(J49&lt;&gt;"",(CHAR(9)&amp;CHAR(9)&amp;"@icon = "&amp;J49&amp;CHAR(10)),""))&amp;
CHAR(9)&amp;CHAR(9)&amp;"@pos = "&amp;K49&amp;CHAR(10)&amp;
CHAR(9)&amp;CHAR(9)&amp;"@scale = 0.5"&amp;CHAR(10)&amp;
(IF(L49&lt;&gt;"",(CHAR(9)&amp;CHAR(9)&amp;L49&amp;CHAR(10)),""))&amp;
(IF(M49&lt;&gt;"",(CHAR(9)&amp;CHAR(9)&amp;M49&amp;CHAR(10)),""))&amp;
CHAR(9)&amp;"}"</f>
        <v xml:space="preserve">	@RDNode:HAS[#id[heavyRocketry]]
	{
		@cost = 90
		@hideEmpty = False
		@anyToUnlock = False
		@pos = -3400,2040,0
		@scale = 0.5
	}</v>
      </c>
      <c r="C49" s="7" t="str">
        <f>CHAR(9)&amp;"RDNode"&amp;CHAR(10)&amp;
CHAR(9)&amp;"{"&amp;CHAR(10)&amp;
CHAR(9)&amp;CHAR(9)&amp;"id = "&amp;E49&amp;CHAR(10)&amp;
CHAR(9)&amp;CHAR(9)&amp;"title = "&amp;"#LOC_CSI_"&amp;E49&amp;"_title"&amp;CHAR(10)&amp;
CHAR(9)&amp;CHAR(9)&amp;"description = "&amp;"#LOC_CSI_"&amp;E49&amp;"_description"&amp;CHAR(10)&amp;
CHAR(9)&amp;CHAR(9)&amp;"cost = "&amp;I49&amp;CHAR(10)&amp;
CHAR(9)&amp;CHAR(9)&amp;"hideEmpty = False"&amp;CHAR(10)&amp;
CHAR(9)&amp;CHAR(9)&amp;"nodeName = node"&amp;G49&amp;"_"&amp;E49&amp;CHAR(10)&amp;
CHAR(9)&amp;CHAR(9)&amp;"anyToUnlock = False"&amp;CHAR(10)&amp;
CHAR(9)&amp;CHAR(9)&amp;"icon = "&amp;J49&amp;CHAR(10)&amp;
CHAR(9)&amp;CHAR(9)&amp;"pos = "&amp;K49&amp;CHAR(10)&amp;
CHAR(9)&amp;CHAR(9)&amp;"scale = 0.5"&amp;CHAR(10)&amp;
(IF(L49&lt;&gt;"",(CHAR(9)&amp;CHAR(9)&amp;L49&amp;CHAR(10)),""))&amp;
(IF(M49&lt;&gt;"",(CHAR(9)&amp;CHAR(9)&amp;M49&amp;CHAR(10)),""))&amp;
CHAR(9)&amp;"}"</f>
        <v xml:space="preserve">	RDNode
	{
		id = heavyRocketry
		title = #LOC_CSI_heavyRocketry_title
		description = #LOC_CSI_heavyRocketry_description
		cost = 90
		hideEmpty = False
		nodeName = node5_heavyRocketry
		anyToUnlock = False
		icon = 
		pos = -3400,2040,0
		scale = 0.5
	}</v>
      </c>
      <c r="D49" s="2" t="s">
        <v>2</v>
      </c>
      <c r="E49" s="2" t="s">
        <v>52</v>
      </c>
      <c r="F49" s="2" t="str">
        <f>IFERROR(VLOOKUP(E49,VLOOKUP!F:G,2,FALSE),"CSI")</f>
        <v>Stock</v>
      </c>
      <c r="G49" s="3">
        <v>5</v>
      </c>
      <c r="H49" s="3">
        <v>6</v>
      </c>
      <c r="I49" s="3">
        <f>IF(H49=0,0,VLOOKUP(G49,VLOOKUP!A:D,4,FALSE))</f>
        <v>90</v>
      </c>
      <c r="K49" s="2" t="str">
        <f>VLOOKUP(G49,VLOOKUP!A:D,2,FALSE)&amp;","&amp;VLOOKUP(H49,VLOOKUP!A:D,3,FALSE)&amp;",0"</f>
        <v>-3400,2040,0</v>
      </c>
    </row>
    <row r="50" spans="1:13" x14ac:dyDescent="0.2">
      <c r="A50" s="6" t="str" cm="1">
        <f t="array" ref="A50">_xlfn.IFS(D50="New",C50,D50="Adjust",B50,D50="Remove",CHAR(9)&amp;"-RDNode:HAS[#id["&amp;E50&amp;"]] {}")</f>
        <v xml:space="preserve">	@RDNode:HAS[#id[heavierRocketry]]
	{
		@cost = 160
		@hideEmpty = False
		@anyToUnlock = False
		@pos = -3300,2040,0
		@scale = 0.5
	}</v>
      </c>
      <c r="B50" s="7" t="str">
        <f>CHAR(9)&amp;"@RDNode:HAS[#id["&amp;E50&amp;"]]"&amp;CHAR(10)&amp;
CHAR(9)&amp;"{"&amp;CHAR(10)&amp;
CHAR(9)&amp;CHAR(9)&amp;"@cost = "&amp;I50&amp;CHAR(10)&amp;
CHAR(9)&amp;CHAR(9)&amp;"@hideEmpty = False"&amp;CHAR(10)&amp;
CHAR(9)&amp;CHAR(9)&amp;"@anyToUnlock = False"&amp;CHAR(10)&amp;
(IF(J50&lt;&gt;"",(CHAR(9)&amp;CHAR(9)&amp;"@icon = "&amp;J50&amp;CHAR(10)),""))&amp;
CHAR(9)&amp;CHAR(9)&amp;"@pos = "&amp;K50&amp;CHAR(10)&amp;
CHAR(9)&amp;CHAR(9)&amp;"@scale = 0.5"&amp;CHAR(10)&amp;
(IF(L50&lt;&gt;"",(CHAR(9)&amp;CHAR(9)&amp;L50&amp;CHAR(10)),""))&amp;
(IF(M50&lt;&gt;"",(CHAR(9)&amp;CHAR(9)&amp;M50&amp;CHAR(10)),""))&amp;
CHAR(9)&amp;"}"</f>
        <v xml:space="preserve">	@RDNode:HAS[#id[heavierRocketry]]
	{
		@cost = 160
		@hideEmpty = False
		@anyToUnlock = False
		@pos = -3300,2040,0
		@scale = 0.5
	}</v>
      </c>
      <c r="C50" s="7" t="str">
        <f>CHAR(9)&amp;"RDNode"&amp;CHAR(10)&amp;
CHAR(9)&amp;"{"&amp;CHAR(10)&amp;
CHAR(9)&amp;CHAR(9)&amp;"id = "&amp;E50&amp;CHAR(10)&amp;
CHAR(9)&amp;CHAR(9)&amp;"title = "&amp;"#LOC_CSI_"&amp;E50&amp;"_title"&amp;CHAR(10)&amp;
CHAR(9)&amp;CHAR(9)&amp;"description = "&amp;"#LOC_CSI_"&amp;E50&amp;"_description"&amp;CHAR(10)&amp;
CHAR(9)&amp;CHAR(9)&amp;"cost = "&amp;I50&amp;CHAR(10)&amp;
CHAR(9)&amp;CHAR(9)&amp;"hideEmpty = False"&amp;CHAR(10)&amp;
CHAR(9)&amp;CHAR(9)&amp;"nodeName = node"&amp;G50&amp;"_"&amp;E50&amp;CHAR(10)&amp;
CHAR(9)&amp;CHAR(9)&amp;"anyToUnlock = False"&amp;CHAR(10)&amp;
CHAR(9)&amp;CHAR(9)&amp;"icon = "&amp;J50&amp;CHAR(10)&amp;
CHAR(9)&amp;CHAR(9)&amp;"pos = "&amp;K50&amp;CHAR(10)&amp;
CHAR(9)&amp;CHAR(9)&amp;"scale = 0.5"&amp;CHAR(10)&amp;
(IF(L50&lt;&gt;"",(CHAR(9)&amp;CHAR(9)&amp;L50&amp;CHAR(10)),""))&amp;
(IF(M50&lt;&gt;"",(CHAR(9)&amp;CHAR(9)&amp;M50&amp;CHAR(10)),""))&amp;
CHAR(9)&amp;"}"</f>
        <v xml:space="preserve">	RDNode
	{
		id = heavierRocketry
		title = #LOC_CSI_heavierRocketry_title
		description = #LOC_CSI_heavierRocketry_description
		cost = 160
		hideEmpty = False
		nodeName = node6_heavierRocketry
		anyToUnlock = False
		icon = 
		pos = -3300,2040,0
		scale = 0.5
	}</v>
      </c>
      <c r="D50" s="2" t="s">
        <v>2</v>
      </c>
      <c r="E50" s="2" t="s">
        <v>68</v>
      </c>
      <c r="F50" s="2" t="str">
        <f>IFERROR(VLOOKUP(E50,VLOOKUP!F:G,2,FALSE),"CSI")</f>
        <v>Stock</v>
      </c>
      <c r="G50" s="3">
        <v>6</v>
      </c>
      <c r="H50" s="3">
        <v>6</v>
      </c>
      <c r="I50" s="3">
        <f>IF(H50=0,0,VLOOKUP(G50,VLOOKUP!A:D,4,FALSE))</f>
        <v>160</v>
      </c>
      <c r="K50" s="2" t="str">
        <f>VLOOKUP(G50,VLOOKUP!A:D,2,FALSE)&amp;","&amp;VLOOKUP(H50,VLOOKUP!A:D,3,FALSE)&amp;",0"</f>
        <v>-3300,2040,0</v>
      </c>
    </row>
    <row r="51" spans="1:13" x14ac:dyDescent="0.2">
      <c r="A51" s="6" t="str" cm="1">
        <f t="array" ref="A51">_xlfn.IFS(D51="New",C51,D51="Adjust",B51,D51="Remove",CHAR(9)&amp;"-RDNode:HAS[#id["&amp;E51&amp;"]] {}")</f>
        <v xml:space="preserve">	RDNode
	{
		id = rocketry7
		title = #LOC_CSI_rocketry7_title
		description = #LOC_CSI_rocketry7_description
		cost = 300
		hideEmpty = False
		nodeName = node7_rocketry7
		anyToUnlock = False
		icon = RDicon_rocketry-heavy
		pos = -3200,2040,0
		scale = 0.5
		Parent
		{
			parentID = heavierRocketry
			lineFrom = RIGHT
			lineTo = LEFT
		}
	}</v>
      </c>
      <c r="B51" s="7" t="str">
        <f>CHAR(9)&amp;"@RDNode:HAS[#id["&amp;E51&amp;"]]"&amp;CHAR(10)&amp;
CHAR(9)&amp;"{"&amp;CHAR(10)&amp;
CHAR(9)&amp;CHAR(9)&amp;"@cost = "&amp;I51&amp;CHAR(10)&amp;
CHAR(9)&amp;CHAR(9)&amp;"@hideEmpty = False"&amp;CHAR(10)&amp;
CHAR(9)&amp;CHAR(9)&amp;"@anyToUnlock = False"&amp;CHAR(10)&amp;
(IF(J51&lt;&gt;"",(CHAR(9)&amp;CHAR(9)&amp;"@icon = "&amp;J51&amp;CHAR(10)),""))&amp;
CHAR(9)&amp;CHAR(9)&amp;"@pos = "&amp;K51&amp;CHAR(10)&amp;
CHAR(9)&amp;CHAR(9)&amp;"@scale = 0.5"&amp;CHAR(10)&amp;
(IF(L51&lt;&gt;"",(CHAR(9)&amp;CHAR(9)&amp;L51&amp;CHAR(10)),""))&amp;
(IF(M51&lt;&gt;"",(CHAR(9)&amp;CHAR(9)&amp;M51&amp;CHAR(10)),""))&amp;
CHAR(9)&amp;"}"</f>
        <v xml:space="preserve">	@RDNode:HAS[#id[rocketry7]]
	{
		@cost = 300
		@hideEmpty = False
		@anyToUnlock = False
		@icon = RDicon_rocketry-heavy
		@pos = -3200,2040,0
		@scale = 0.5
		Parent
		{
			parentID = heavierRocketry
			lineFrom = RIGHT
			lineTo = LEFT
		}
	}</v>
      </c>
      <c r="C51" s="7" t="str">
        <f>CHAR(9)&amp;"RDNode"&amp;CHAR(10)&amp;
CHAR(9)&amp;"{"&amp;CHAR(10)&amp;
CHAR(9)&amp;CHAR(9)&amp;"id = "&amp;E51&amp;CHAR(10)&amp;
CHAR(9)&amp;CHAR(9)&amp;"title = "&amp;"#LOC_CSI_"&amp;E51&amp;"_title"&amp;CHAR(10)&amp;
CHAR(9)&amp;CHAR(9)&amp;"description = "&amp;"#LOC_CSI_"&amp;E51&amp;"_description"&amp;CHAR(10)&amp;
CHAR(9)&amp;CHAR(9)&amp;"cost = "&amp;I51&amp;CHAR(10)&amp;
CHAR(9)&amp;CHAR(9)&amp;"hideEmpty = False"&amp;CHAR(10)&amp;
CHAR(9)&amp;CHAR(9)&amp;"nodeName = node"&amp;G51&amp;"_"&amp;E51&amp;CHAR(10)&amp;
CHAR(9)&amp;CHAR(9)&amp;"anyToUnlock = False"&amp;CHAR(10)&amp;
CHAR(9)&amp;CHAR(9)&amp;"icon = "&amp;J51&amp;CHAR(10)&amp;
CHAR(9)&amp;CHAR(9)&amp;"pos = "&amp;K51&amp;CHAR(10)&amp;
CHAR(9)&amp;CHAR(9)&amp;"scale = 0.5"&amp;CHAR(10)&amp;
(IF(L51&lt;&gt;"",(CHAR(9)&amp;CHAR(9)&amp;L51&amp;CHAR(10)),""))&amp;
(IF(M51&lt;&gt;"",(CHAR(9)&amp;CHAR(9)&amp;M51&amp;CHAR(10)),""))&amp;
CHAR(9)&amp;"}"</f>
        <v xml:space="preserve">	RDNode
	{
		id = rocketry7
		title = #LOC_CSI_rocketry7_title
		description = #LOC_CSI_rocketry7_description
		cost = 300
		hideEmpty = False
		nodeName = node7_rocketry7
		anyToUnlock = False
		icon = RDicon_rocketry-heavy
		pos = -3200,2040,0
		scale = 0.5
		Parent
		{
			parentID = heavierRocketry
			lineFrom = RIGHT
			lineTo = LEFT
		}
	}</v>
      </c>
      <c r="D51" s="2" t="s">
        <v>13</v>
      </c>
      <c r="E51" s="2" t="s">
        <v>86</v>
      </c>
      <c r="F51" s="2" t="str">
        <f>IFERROR(VLOOKUP(E51,VLOOKUP!F:G,2,FALSE),"CSI")</f>
        <v>UKS</v>
      </c>
      <c r="G51" s="3">
        <v>7</v>
      </c>
      <c r="H51" s="3">
        <v>6</v>
      </c>
      <c r="I51" s="3">
        <f>IF(H51=0,0,VLOOKUP(G51,VLOOKUP!A:D,4,FALSE))</f>
        <v>300</v>
      </c>
      <c r="J51" s="2" t="s">
        <v>218</v>
      </c>
      <c r="K51" s="2" t="str">
        <f>VLOOKUP(G51,VLOOKUP!A:D,2,FALSE)&amp;","&amp;VLOOKUP(H51,VLOOKUP!A:D,3,FALSE)&amp;",0"</f>
        <v>-3200,2040,0</v>
      </c>
      <c r="L51" s="8" t="s">
        <v>239</v>
      </c>
    </row>
    <row r="52" spans="1:13" x14ac:dyDescent="0.2">
      <c r="A52" s="6" t="str" cm="1">
        <f t="array" ref="A52">_xlfn.IFS(D52="New",C52,D52="Adjust",B52,D52="Remove",CHAR(9)&amp;"-RDNode:HAS[#id["&amp;E52&amp;"]] {}")</f>
        <v xml:space="preserve">	@RDNode:HAS[#id[veryHeavyRocketry]]
	{
		@cost = 550
		@hideEmpty = False
		@anyToUnlock = False
		@pos = -3100,2040,0
		@scale = 0.5
		-Parent {}
		Parent
		{
			parentID = rocketry7
			lineFrom = RIGHT
			lineTo = LEFT
		}
	}</v>
      </c>
      <c r="B52" s="7" t="str">
        <f>CHAR(9)&amp;"@RDNode:HAS[#id["&amp;E52&amp;"]]"&amp;CHAR(10)&amp;
CHAR(9)&amp;"{"&amp;CHAR(10)&amp;
CHAR(9)&amp;CHAR(9)&amp;"@cost = "&amp;I52&amp;CHAR(10)&amp;
CHAR(9)&amp;CHAR(9)&amp;"@hideEmpty = False"&amp;CHAR(10)&amp;
CHAR(9)&amp;CHAR(9)&amp;"@anyToUnlock = False"&amp;CHAR(10)&amp;
(IF(J52&lt;&gt;"",(CHAR(9)&amp;CHAR(9)&amp;"@icon = "&amp;J52&amp;CHAR(10)),""))&amp;
CHAR(9)&amp;CHAR(9)&amp;"@pos = "&amp;K52&amp;CHAR(10)&amp;
CHAR(9)&amp;CHAR(9)&amp;"@scale = 0.5"&amp;CHAR(10)&amp;
(IF(L52&lt;&gt;"",(CHAR(9)&amp;CHAR(9)&amp;L52&amp;CHAR(10)),""))&amp;
(IF(M52&lt;&gt;"",(CHAR(9)&amp;CHAR(9)&amp;M52&amp;CHAR(10)),""))&amp;
CHAR(9)&amp;"}"</f>
        <v xml:space="preserve">	@RDNode:HAS[#id[veryHeavyRocketry]]
	{
		@cost = 550
		@hideEmpty = False
		@anyToUnlock = False
		@pos = -3100,2040,0
		@scale = 0.5
		-Parent {}
		Parent
		{
			parentID = rocketry7
			lineFrom = RIGHT
			lineTo = LEFT
		}
	}</v>
      </c>
      <c r="C52" s="7" t="str">
        <f>CHAR(9)&amp;"RDNode"&amp;CHAR(10)&amp;
CHAR(9)&amp;"{"&amp;CHAR(10)&amp;
CHAR(9)&amp;CHAR(9)&amp;"id = "&amp;E52&amp;CHAR(10)&amp;
CHAR(9)&amp;CHAR(9)&amp;"title = "&amp;"#LOC_CSI_"&amp;E52&amp;"_title"&amp;CHAR(10)&amp;
CHAR(9)&amp;CHAR(9)&amp;"description = "&amp;"#LOC_CSI_"&amp;E52&amp;"_description"&amp;CHAR(10)&amp;
CHAR(9)&amp;CHAR(9)&amp;"cost = "&amp;I52&amp;CHAR(10)&amp;
CHAR(9)&amp;CHAR(9)&amp;"hideEmpty = False"&amp;CHAR(10)&amp;
CHAR(9)&amp;CHAR(9)&amp;"nodeName = node"&amp;G52&amp;"_"&amp;E52&amp;CHAR(10)&amp;
CHAR(9)&amp;CHAR(9)&amp;"anyToUnlock = False"&amp;CHAR(10)&amp;
CHAR(9)&amp;CHAR(9)&amp;"icon = "&amp;J52&amp;CHAR(10)&amp;
CHAR(9)&amp;CHAR(9)&amp;"pos = "&amp;K52&amp;CHAR(10)&amp;
CHAR(9)&amp;CHAR(9)&amp;"scale = 0.5"&amp;CHAR(10)&amp;
(IF(L52&lt;&gt;"",(CHAR(9)&amp;CHAR(9)&amp;L52&amp;CHAR(10)),""))&amp;
(IF(M52&lt;&gt;"",(CHAR(9)&amp;CHAR(9)&amp;M52&amp;CHAR(10)),""))&amp;
CHAR(9)&amp;"}"</f>
        <v xml:space="preserve">	RDNode
	{
		id = veryHeavyRocketry
		title = #LOC_CSI_veryHeavyRocketry_title
		description = #LOC_CSI_veryHeavyRocketry_description
		cost = 550
		hideEmpty = False
		nodeName = node8_veryHeavyRocketry
		anyToUnlock = False
		icon = 
		pos = -3100,2040,0
		scale = 0.5
		-Parent {}
		Parent
		{
			parentID = rocketry7
			lineFrom = RIGHT
			lineTo = LEFT
		}
	}</v>
      </c>
      <c r="D52" s="2" t="s">
        <v>2</v>
      </c>
      <c r="E52" s="2" t="s">
        <v>105</v>
      </c>
      <c r="F52" s="2" t="str">
        <f>IFERROR(VLOOKUP(E52,VLOOKUP!F:G,2,FALSE),"CSI")</f>
        <v>Stock</v>
      </c>
      <c r="G52" s="3">
        <v>8</v>
      </c>
      <c r="H52" s="3">
        <v>6</v>
      </c>
      <c r="I52" s="3">
        <f>IF(H52=0,0,VLOOKUP(G52,VLOOKUP!A:D,4,FALSE))</f>
        <v>550</v>
      </c>
      <c r="K52" s="2" t="str">
        <f>VLOOKUP(G52,VLOOKUP!A:D,2,FALSE)&amp;","&amp;VLOOKUP(H52,VLOOKUP!A:D,3,FALSE)&amp;",0"</f>
        <v>-3100,2040,0</v>
      </c>
      <c r="L52" s="8" t="s">
        <v>222</v>
      </c>
      <c r="M52" s="8" t="s">
        <v>334</v>
      </c>
    </row>
    <row r="53" spans="1:13" x14ac:dyDescent="0.2">
      <c r="A53" s="6" t="str" cm="1">
        <f t="array" ref="A53">_xlfn.IFS(D53="New",C53,D53="Adjust",B53,D53="Remove",CHAR(9)&amp;"-RDNode:HAS[#id["&amp;E53&amp;"]] {}")</f>
        <v xml:space="preserve">	@RDNode:HAS[#id[experimentalRocketry]]
	{
		@cost = 1000
		@hideEmpty = False
		@anyToUnlock = False
		@pos = -3000,2040,0
		@scale = 0.5
	}</v>
      </c>
      <c r="B53" s="7" t="str">
        <f>CHAR(9)&amp;"@RDNode:HAS[#id["&amp;E53&amp;"]]"&amp;CHAR(10)&amp;
CHAR(9)&amp;"{"&amp;CHAR(10)&amp;
CHAR(9)&amp;CHAR(9)&amp;"@cost = "&amp;I53&amp;CHAR(10)&amp;
CHAR(9)&amp;CHAR(9)&amp;"@hideEmpty = False"&amp;CHAR(10)&amp;
CHAR(9)&amp;CHAR(9)&amp;"@anyToUnlock = False"&amp;CHAR(10)&amp;
(IF(J53&lt;&gt;"",(CHAR(9)&amp;CHAR(9)&amp;"@icon = "&amp;J53&amp;CHAR(10)),""))&amp;
CHAR(9)&amp;CHAR(9)&amp;"@pos = "&amp;K53&amp;CHAR(10)&amp;
CHAR(9)&amp;CHAR(9)&amp;"@scale = 0.5"&amp;CHAR(10)&amp;
(IF(L53&lt;&gt;"",(CHAR(9)&amp;CHAR(9)&amp;L53&amp;CHAR(10)),""))&amp;
(IF(M53&lt;&gt;"",(CHAR(9)&amp;CHAR(9)&amp;M53&amp;CHAR(10)),""))&amp;
CHAR(9)&amp;"}"</f>
        <v xml:space="preserve">	@RDNode:HAS[#id[experimentalRocketry]]
	{
		@cost = 1000
		@hideEmpty = False
		@anyToUnlock = False
		@pos = -3000,2040,0
		@scale = 0.5
	}</v>
      </c>
      <c r="C53" s="7" t="str">
        <f>CHAR(9)&amp;"RDNode"&amp;CHAR(10)&amp;
CHAR(9)&amp;"{"&amp;CHAR(10)&amp;
CHAR(9)&amp;CHAR(9)&amp;"id = "&amp;E53&amp;CHAR(10)&amp;
CHAR(9)&amp;CHAR(9)&amp;"title = "&amp;"#LOC_CSI_"&amp;E53&amp;"_title"&amp;CHAR(10)&amp;
CHAR(9)&amp;CHAR(9)&amp;"description = "&amp;"#LOC_CSI_"&amp;E53&amp;"_description"&amp;CHAR(10)&amp;
CHAR(9)&amp;CHAR(9)&amp;"cost = "&amp;I53&amp;CHAR(10)&amp;
CHAR(9)&amp;CHAR(9)&amp;"hideEmpty = False"&amp;CHAR(10)&amp;
CHAR(9)&amp;CHAR(9)&amp;"nodeName = node"&amp;G53&amp;"_"&amp;E53&amp;CHAR(10)&amp;
CHAR(9)&amp;CHAR(9)&amp;"anyToUnlock = False"&amp;CHAR(10)&amp;
CHAR(9)&amp;CHAR(9)&amp;"icon = "&amp;J53&amp;CHAR(10)&amp;
CHAR(9)&amp;CHAR(9)&amp;"pos = "&amp;K53&amp;CHAR(10)&amp;
CHAR(9)&amp;CHAR(9)&amp;"scale = 0.5"&amp;CHAR(10)&amp;
(IF(L53&lt;&gt;"",(CHAR(9)&amp;CHAR(9)&amp;L53&amp;CHAR(10)),""))&amp;
(IF(M53&lt;&gt;"",(CHAR(9)&amp;CHAR(9)&amp;M53&amp;CHAR(10)),""))&amp;
CHAR(9)&amp;"}"</f>
        <v xml:space="preserve">	RDNode
	{
		id = experimentalRocketry
		title = #LOC_CSI_experimentalRocketry_title
		description = #LOC_CSI_experimentalRocketry_description
		cost = 1000
		hideEmpty = False
		nodeName = node9_experimentalRocketry
		anyToUnlock = False
		icon = 
		pos = -3000,2040,0
		scale = 0.5
	}</v>
      </c>
      <c r="D53" s="2" t="s">
        <v>2</v>
      </c>
      <c r="E53" s="2" t="s">
        <v>125</v>
      </c>
      <c r="F53" s="2" t="str">
        <f>IFERROR(VLOOKUP(E53,VLOOKUP!F:G,2,FALSE),"CSI")</f>
        <v>CTT</v>
      </c>
      <c r="G53" s="3">
        <v>9</v>
      </c>
      <c r="H53" s="3">
        <v>6</v>
      </c>
      <c r="I53" s="3">
        <f>IF(H53=0,0,VLOOKUP(G53,VLOOKUP!A:D,4,FALSE))</f>
        <v>1000</v>
      </c>
      <c r="K53" s="2" t="str">
        <f>VLOOKUP(G53,VLOOKUP!A:D,2,FALSE)&amp;","&amp;VLOOKUP(H53,VLOOKUP!A:D,3,FALSE)&amp;",0"</f>
        <v>-3000,2040,0</v>
      </c>
    </row>
    <row r="54" spans="1:13" x14ac:dyDescent="0.2">
      <c r="A54" s="6" t="str" cm="1">
        <f t="array" ref="A54">_xlfn.IFS(D54="New",C54,D54="Adjust",B54,D54="Remove",CHAR(9)&amp;"-RDNode:HAS[#id["&amp;E54&amp;"]] {}")</f>
        <v xml:space="preserve">	@RDNode:HAS[#id[giganticRocketry]]
	{
		@cost = 1500
		@hideEmpty = False
		@anyToUnlock = False
		@pos = -2900,2040,0
		@scale = 0.5
	}</v>
      </c>
      <c r="B54" s="7" t="str">
        <f>CHAR(9)&amp;"@RDNode:HAS[#id["&amp;E54&amp;"]]"&amp;CHAR(10)&amp;
CHAR(9)&amp;"{"&amp;CHAR(10)&amp;
CHAR(9)&amp;CHAR(9)&amp;"@cost = "&amp;I54&amp;CHAR(10)&amp;
CHAR(9)&amp;CHAR(9)&amp;"@hideEmpty = False"&amp;CHAR(10)&amp;
CHAR(9)&amp;CHAR(9)&amp;"@anyToUnlock = False"&amp;CHAR(10)&amp;
(IF(J54&lt;&gt;"",(CHAR(9)&amp;CHAR(9)&amp;"@icon = "&amp;J54&amp;CHAR(10)),""))&amp;
CHAR(9)&amp;CHAR(9)&amp;"@pos = "&amp;K54&amp;CHAR(10)&amp;
CHAR(9)&amp;CHAR(9)&amp;"@scale = 0.5"&amp;CHAR(10)&amp;
(IF(L54&lt;&gt;"",(CHAR(9)&amp;CHAR(9)&amp;L54&amp;CHAR(10)),""))&amp;
(IF(M54&lt;&gt;"",(CHAR(9)&amp;CHAR(9)&amp;M54&amp;CHAR(10)),""))&amp;
CHAR(9)&amp;"}"</f>
        <v xml:space="preserve">	@RDNode:HAS[#id[giganticRocketry]]
	{
		@cost = 1500
		@hideEmpty = False
		@anyToUnlock = False
		@pos = -2900,2040,0
		@scale = 0.5
	}</v>
      </c>
      <c r="C54" s="7" t="str">
        <f>CHAR(9)&amp;"RDNode"&amp;CHAR(10)&amp;
CHAR(9)&amp;"{"&amp;CHAR(10)&amp;
CHAR(9)&amp;CHAR(9)&amp;"id = "&amp;E54&amp;CHAR(10)&amp;
CHAR(9)&amp;CHAR(9)&amp;"title = "&amp;"#LOC_CSI_"&amp;E54&amp;"_title"&amp;CHAR(10)&amp;
CHAR(9)&amp;CHAR(9)&amp;"description = "&amp;"#LOC_CSI_"&amp;E54&amp;"_description"&amp;CHAR(10)&amp;
CHAR(9)&amp;CHAR(9)&amp;"cost = "&amp;I54&amp;CHAR(10)&amp;
CHAR(9)&amp;CHAR(9)&amp;"hideEmpty = False"&amp;CHAR(10)&amp;
CHAR(9)&amp;CHAR(9)&amp;"nodeName = node"&amp;G54&amp;"_"&amp;E54&amp;CHAR(10)&amp;
CHAR(9)&amp;CHAR(9)&amp;"anyToUnlock = False"&amp;CHAR(10)&amp;
CHAR(9)&amp;CHAR(9)&amp;"icon = "&amp;J54&amp;CHAR(10)&amp;
CHAR(9)&amp;CHAR(9)&amp;"pos = "&amp;K54&amp;CHAR(10)&amp;
CHAR(9)&amp;CHAR(9)&amp;"scale = 0.5"&amp;CHAR(10)&amp;
(IF(L54&lt;&gt;"",(CHAR(9)&amp;CHAR(9)&amp;L54&amp;CHAR(10)),""))&amp;
(IF(M54&lt;&gt;"",(CHAR(9)&amp;CHAR(9)&amp;M54&amp;CHAR(10)),""))&amp;
CHAR(9)&amp;"}"</f>
        <v xml:space="preserve">	RDNode
	{
		id = giganticRocketry
		title = #LOC_CSI_giganticRocketry_title
		description = #LOC_CSI_giganticRocketry_description
		cost = 1500
		hideEmpty = False
		nodeName = node10_giganticRocketry
		anyToUnlock = False
		icon = 
		pos = -2900,2040,0
		scale = 0.5
	}</v>
      </c>
      <c r="D54" s="2" t="s">
        <v>2</v>
      </c>
      <c r="E54" s="2" t="s">
        <v>148</v>
      </c>
      <c r="F54" s="2" t="str">
        <f>IFERROR(VLOOKUP(E54,VLOOKUP!F:G,2,FALSE),"CSI")</f>
        <v>CTT</v>
      </c>
      <c r="G54" s="3">
        <v>10</v>
      </c>
      <c r="H54" s="3">
        <v>6</v>
      </c>
      <c r="I54" s="3">
        <f>IF(H54=0,0,VLOOKUP(G54,VLOOKUP!A:D,4,FALSE))</f>
        <v>1500</v>
      </c>
      <c r="K54" s="2" t="str">
        <f>VLOOKUP(G54,VLOOKUP!A:D,2,FALSE)&amp;","&amp;VLOOKUP(H54,VLOOKUP!A:D,3,FALSE)&amp;",0"</f>
        <v>-2900,2040,0</v>
      </c>
    </row>
    <row r="55" spans="1:13" x14ac:dyDescent="0.2">
      <c r="A55" s="6" t="str" cm="1">
        <f t="array" ref="A55">_xlfn.IFS(D55="New",C55,D55="Adjust",B55,D55="Remove",CHAR(9)&amp;"-RDNode:HAS[#id["&amp;E55&amp;"]] {}")</f>
        <v xml:space="preserve">	@RDNode:HAS[#id[colossalRocketry]]
	{
		@cost = 2250
		@hideEmpty = False
		@anyToUnlock = False
		@pos = -2800,2040,0
		@scale = 0.5
	}</v>
      </c>
      <c r="B55" s="7" t="str">
        <f>CHAR(9)&amp;"@RDNode:HAS[#id["&amp;E55&amp;"]]"&amp;CHAR(10)&amp;
CHAR(9)&amp;"{"&amp;CHAR(10)&amp;
CHAR(9)&amp;CHAR(9)&amp;"@cost = "&amp;I55&amp;CHAR(10)&amp;
CHAR(9)&amp;CHAR(9)&amp;"@hideEmpty = False"&amp;CHAR(10)&amp;
CHAR(9)&amp;CHAR(9)&amp;"@anyToUnlock = False"&amp;CHAR(10)&amp;
(IF(J55&lt;&gt;"",(CHAR(9)&amp;CHAR(9)&amp;"@icon = "&amp;J55&amp;CHAR(10)),""))&amp;
CHAR(9)&amp;CHAR(9)&amp;"@pos = "&amp;K55&amp;CHAR(10)&amp;
CHAR(9)&amp;CHAR(9)&amp;"@scale = 0.5"&amp;CHAR(10)&amp;
(IF(L55&lt;&gt;"",(CHAR(9)&amp;CHAR(9)&amp;L55&amp;CHAR(10)),""))&amp;
(IF(M55&lt;&gt;"",(CHAR(9)&amp;CHAR(9)&amp;M55&amp;CHAR(10)),""))&amp;
CHAR(9)&amp;"}"</f>
        <v xml:space="preserve">	@RDNode:HAS[#id[colossalRocketry]]
	{
		@cost = 2250
		@hideEmpty = False
		@anyToUnlock = False
		@pos = -2800,2040,0
		@scale = 0.5
	}</v>
      </c>
      <c r="C55" s="7" t="str">
        <f>CHAR(9)&amp;"RDNode"&amp;CHAR(10)&amp;
CHAR(9)&amp;"{"&amp;CHAR(10)&amp;
CHAR(9)&amp;CHAR(9)&amp;"id = "&amp;E55&amp;CHAR(10)&amp;
CHAR(9)&amp;CHAR(9)&amp;"title = "&amp;"#LOC_CSI_"&amp;E55&amp;"_title"&amp;CHAR(10)&amp;
CHAR(9)&amp;CHAR(9)&amp;"description = "&amp;"#LOC_CSI_"&amp;E55&amp;"_description"&amp;CHAR(10)&amp;
CHAR(9)&amp;CHAR(9)&amp;"cost = "&amp;I55&amp;CHAR(10)&amp;
CHAR(9)&amp;CHAR(9)&amp;"hideEmpty = False"&amp;CHAR(10)&amp;
CHAR(9)&amp;CHAR(9)&amp;"nodeName = node"&amp;G55&amp;"_"&amp;E55&amp;CHAR(10)&amp;
CHAR(9)&amp;CHAR(9)&amp;"anyToUnlock = False"&amp;CHAR(10)&amp;
CHAR(9)&amp;CHAR(9)&amp;"icon = "&amp;J55&amp;CHAR(10)&amp;
CHAR(9)&amp;CHAR(9)&amp;"pos = "&amp;K55&amp;CHAR(10)&amp;
CHAR(9)&amp;CHAR(9)&amp;"scale = 0.5"&amp;CHAR(10)&amp;
(IF(L55&lt;&gt;"",(CHAR(9)&amp;CHAR(9)&amp;L55&amp;CHAR(10)),""))&amp;
(IF(M55&lt;&gt;"",(CHAR(9)&amp;CHAR(9)&amp;M55&amp;CHAR(10)),""))&amp;
CHAR(9)&amp;"}"</f>
        <v xml:space="preserve">	RDNode
	{
		id = colossalRocketry
		title = #LOC_CSI_colossalRocketry_title
		description = #LOC_CSI_colossalRocketry_description
		cost = 2250
		hideEmpty = False
		nodeName = node11_colossalRocketry
		anyToUnlock = False
		icon = 
		pos = -2800,2040,0
		scale = 0.5
	}</v>
      </c>
      <c r="D55" s="2" t="s">
        <v>2</v>
      </c>
      <c r="E55" s="2" t="s">
        <v>170</v>
      </c>
      <c r="F55" s="2" t="str">
        <f>IFERROR(VLOOKUP(E55,VLOOKUP!F:G,2,FALSE),"CSI")</f>
        <v>CTT</v>
      </c>
      <c r="G55" s="3">
        <v>11</v>
      </c>
      <c r="H55" s="3">
        <v>6</v>
      </c>
      <c r="I55" s="3">
        <f>IF(H55=0,0,VLOOKUP(G55,VLOOKUP!A:D,4,FALSE))</f>
        <v>2250</v>
      </c>
      <c r="K55" s="2" t="str">
        <f>VLOOKUP(G55,VLOOKUP!A:D,2,FALSE)&amp;","&amp;VLOOKUP(H55,VLOOKUP!A:D,3,FALSE)&amp;",0"</f>
        <v>-2800,2040,0</v>
      </c>
    </row>
    <row r="56" spans="1:13" x14ac:dyDescent="0.2">
      <c r="A56" s="6" t="str" cm="1">
        <f t="array" ref="A56">_xlfn.IFS(D56="New",C56,D56="Adjust",B56,D56="Remove",CHAR(9)&amp;"-RDNode:HAS[#id["&amp;E56&amp;"]] {}")</f>
        <v xml:space="preserve">	RDNode
	{
		id = basicFuelSystems
		title = #LOC_CSI_basicFuelSystems_title
		description = #LOC_CSI_basicFuelSystems_description
		cost = 45
		hideEmpty = False
		nodeName = node4_basicFuelSystems
		anyToUnlock = False
		icon = CSITechTree/Icon/csi_icon_basicFuelSystems
		pos = -3500,2000,0
		scale = 0.5
		Parent
		{
			parentID = generalRocketry
			lineFrom = RIGHT
			lineTo = LEFT
		}
	}</v>
      </c>
      <c r="B56" s="7" t="str">
        <f>CHAR(9)&amp;"@RDNode:HAS[#id["&amp;E56&amp;"]]"&amp;CHAR(10)&amp;
CHAR(9)&amp;"{"&amp;CHAR(10)&amp;
CHAR(9)&amp;CHAR(9)&amp;"@cost = "&amp;I56&amp;CHAR(10)&amp;
CHAR(9)&amp;CHAR(9)&amp;"@hideEmpty = False"&amp;CHAR(10)&amp;
CHAR(9)&amp;CHAR(9)&amp;"@anyToUnlock = False"&amp;CHAR(10)&amp;
(IF(J56&lt;&gt;"",(CHAR(9)&amp;CHAR(9)&amp;"@icon = "&amp;J56&amp;CHAR(10)),""))&amp;
CHAR(9)&amp;CHAR(9)&amp;"@pos = "&amp;K56&amp;CHAR(10)&amp;
CHAR(9)&amp;CHAR(9)&amp;"@scale = 0.5"&amp;CHAR(10)&amp;
(IF(L56&lt;&gt;"",(CHAR(9)&amp;CHAR(9)&amp;L56&amp;CHAR(10)),""))&amp;
(IF(M56&lt;&gt;"",(CHAR(9)&amp;CHAR(9)&amp;M56&amp;CHAR(10)),""))&amp;
CHAR(9)&amp;"}"</f>
        <v xml:space="preserve">	@RDNode:HAS[#id[basicFuelSystems]]
	{
		@cost = 45
		@hideEmpty = False
		@anyToUnlock = False
		@icon = CSITechTree/Icon/csi_icon_basicFuelSystems
		@pos = -3500,2000,0
		@scale = 0.5
		Parent
		{
			parentID = generalRocketry
			lineFrom = RIGHT
			lineTo = LEFT
		}
	}</v>
      </c>
      <c r="C56" s="7" t="str">
        <f>CHAR(9)&amp;"RDNode"&amp;CHAR(10)&amp;
CHAR(9)&amp;"{"&amp;CHAR(10)&amp;
CHAR(9)&amp;CHAR(9)&amp;"id = "&amp;E56&amp;CHAR(10)&amp;
CHAR(9)&amp;CHAR(9)&amp;"title = "&amp;"#LOC_CSI_"&amp;E56&amp;"_title"&amp;CHAR(10)&amp;
CHAR(9)&amp;CHAR(9)&amp;"description = "&amp;"#LOC_CSI_"&amp;E56&amp;"_description"&amp;CHAR(10)&amp;
CHAR(9)&amp;CHAR(9)&amp;"cost = "&amp;I56&amp;CHAR(10)&amp;
CHAR(9)&amp;CHAR(9)&amp;"hideEmpty = False"&amp;CHAR(10)&amp;
CHAR(9)&amp;CHAR(9)&amp;"nodeName = node"&amp;G56&amp;"_"&amp;E56&amp;CHAR(10)&amp;
CHAR(9)&amp;CHAR(9)&amp;"anyToUnlock = False"&amp;CHAR(10)&amp;
CHAR(9)&amp;CHAR(9)&amp;"icon = "&amp;J56&amp;CHAR(10)&amp;
CHAR(9)&amp;CHAR(9)&amp;"pos = "&amp;K56&amp;CHAR(10)&amp;
CHAR(9)&amp;CHAR(9)&amp;"scale = 0.5"&amp;CHAR(10)&amp;
(IF(L56&lt;&gt;"",(CHAR(9)&amp;CHAR(9)&amp;L56&amp;CHAR(10)),""))&amp;
(IF(M56&lt;&gt;"",(CHAR(9)&amp;CHAR(9)&amp;M56&amp;CHAR(10)),""))&amp;
CHAR(9)&amp;"}"</f>
        <v xml:space="preserve">	RDNode
	{
		id = basicFuelSystems
		title = #LOC_CSI_basicFuelSystems_title
		description = #LOC_CSI_basicFuelSystems_description
		cost = 45
		hideEmpty = False
		nodeName = node4_basicFuelSystems
		anyToUnlock = False
		icon = CSITechTree/Icon/csi_icon_basicFuelSystems
		pos = -3500,2000,0
		scale = 0.5
		Parent
		{
			parentID = generalRocketry
			lineFrom = RIGHT
			lineTo = LEFT
		}
	}</v>
      </c>
      <c r="D56" s="2" t="s">
        <v>13</v>
      </c>
      <c r="E56" s="2" t="s">
        <v>198</v>
      </c>
      <c r="F56" s="2" t="str">
        <f>IFERROR(VLOOKUP(E56,VLOOKUP!F:G,2,FALSE),"CSI")</f>
        <v>UKS</v>
      </c>
      <c r="G56" s="3">
        <v>4</v>
      </c>
      <c r="H56" s="3">
        <v>7</v>
      </c>
      <c r="I56" s="3">
        <f>IF(H56=0,0,VLOOKUP(G56,VLOOKUP!A:D,4,FALSE))</f>
        <v>45</v>
      </c>
      <c r="J56" s="2" t="s">
        <v>296</v>
      </c>
      <c r="K56" s="2" t="str">
        <f>VLOOKUP(G56,VLOOKUP!A:D,2,FALSE)&amp;","&amp;VLOOKUP(H56,VLOOKUP!A:D,3,FALSE)&amp;",0"</f>
        <v>-3500,2000,0</v>
      </c>
      <c r="L56" s="8" t="s">
        <v>287</v>
      </c>
    </row>
    <row r="57" spans="1:13" x14ac:dyDescent="0.2">
      <c r="A57" s="6" t="str" cm="1">
        <f t="array" ref="A57">_xlfn.IFS(D57="New",C57,D57="Adjust",B57,D57="Remove",CHAR(9)&amp;"-RDNode:HAS[#id["&amp;E57&amp;"]] {}")</f>
        <v xml:space="preserve">	@RDNode:HAS[#id[fuelSystems]]
	{
		@cost = 90
		@hideEmpty = False
		@anyToUnlock = False
		@pos = -3400,2000,0
		@scale = 0.5
		-Parent:HAS[#parentID[generalConstruction]] {}
		Parent
		{
			parentID = basicFuelSystems
			lineFrom = RIGHT
			lineTo = LEFT
		}
	}</v>
      </c>
      <c r="B57" s="7" t="str">
        <f>CHAR(9)&amp;"@RDNode:HAS[#id["&amp;E57&amp;"]]"&amp;CHAR(10)&amp;
CHAR(9)&amp;"{"&amp;CHAR(10)&amp;
CHAR(9)&amp;CHAR(9)&amp;"@cost = "&amp;I57&amp;CHAR(10)&amp;
CHAR(9)&amp;CHAR(9)&amp;"@hideEmpty = False"&amp;CHAR(10)&amp;
CHAR(9)&amp;CHAR(9)&amp;"@anyToUnlock = False"&amp;CHAR(10)&amp;
(IF(J57&lt;&gt;"",(CHAR(9)&amp;CHAR(9)&amp;"@icon = "&amp;J57&amp;CHAR(10)),""))&amp;
CHAR(9)&amp;CHAR(9)&amp;"@pos = "&amp;K57&amp;CHAR(10)&amp;
CHAR(9)&amp;CHAR(9)&amp;"@scale = 0.5"&amp;CHAR(10)&amp;
(IF(L57&lt;&gt;"",(CHAR(9)&amp;CHAR(9)&amp;L57&amp;CHAR(10)),""))&amp;
(IF(M57&lt;&gt;"",(CHAR(9)&amp;CHAR(9)&amp;M57&amp;CHAR(10)),""))&amp;
CHAR(9)&amp;"}"</f>
        <v xml:space="preserve">	@RDNode:HAS[#id[fuelSystems]]
	{
		@cost = 90
		@hideEmpty = False
		@anyToUnlock = False
		@pos = -3400,2000,0
		@scale = 0.5
		-Parent:HAS[#parentID[generalConstruction]] {}
		Parent
		{
			parentID = basicFuelSystems
			lineFrom = RIGHT
			lineTo = LEFT
		}
	}</v>
      </c>
      <c r="C57" s="7" t="str">
        <f>CHAR(9)&amp;"RDNode"&amp;CHAR(10)&amp;
CHAR(9)&amp;"{"&amp;CHAR(10)&amp;
CHAR(9)&amp;CHAR(9)&amp;"id = "&amp;E57&amp;CHAR(10)&amp;
CHAR(9)&amp;CHAR(9)&amp;"title = "&amp;"#LOC_CSI_"&amp;E57&amp;"_title"&amp;CHAR(10)&amp;
CHAR(9)&amp;CHAR(9)&amp;"description = "&amp;"#LOC_CSI_"&amp;E57&amp;"_description"&amp;CHAR(10)&amp;
CHAR(9)&amp;CHAR(9)&amp;"cost = "&amp;I57&amp;CHAR(10)&amp;
CHAR(9)&amp;CHAR(9)&amp;"hideEmpty = False"&amp;CHAR(10)&amp;
CHAR(9)&amp;CHAR(9)&amp;"nodeName = node"&amp;G57&amp;"_"&amp;E57&amp;CHAR(10)&amp;
CHAR(9)&amp;CHAR(9)&amp;"anyToUnlock = False"&amp;CHAR(10)&amp;
CHAR(9)&amp;CHAR(9)&amp;"icon = "&amp;J57&amp;CHAR(10)&amp;
CHAR(9)&amp;CHAR(9)&amp;"pos = "&amp;K57&amp;CHAR(10)&amp;
CHAR(9)&amp;CHAR(9)&amp;"scale = 0.5"&amp;CHAR(10)&amp;
(IF(L57&lt;&gt;"",(CHAR(9)&amp;CHAR(9)&amp;L57&amp;CHAR(10)),""))&amp;
(IF(M57&lt;&gt;"",(CHAR(9)&amp;CHAR(9)&amp;M57&amp;CHAR(10)),""))&amp;
CHAR(9)&amp;"}"</f>
        <v xml:space="preserve">	RDNode
	{
		id = fuelSystems
		title = #LOC_CSI_fuelSystems_title
		description = #LOC_CSI_fuelSystems_description
		cost = 90
		hideEmpty = False
		nodeName = node5_fuelSystems
		anyToUnlock = False
		icon = 
		pos = -3400,2000,0
		scale = 0.5
		-Parent:HAS[#parentID[generalConstruction]] {}
		Parent
		{
			parentID = basicFuelSystems
			lineFrom = RIGHT
			lineTo = LEFT
		}
	}</v>
      </c>
      <c r="D57" s="2" t="s">
        <v>2</v>
      </c>
      <c r="E57" s="2" t="s">
        <v>53</v>
      </c>
      <c r="F57" s="2" t="str">
        <f>IFERROR(VLOOKUP(E57,VLOOKUP!F:G,2,FALSE),"CSI")</f>
        <v>Stock</v>
      </c>
      <c r="G57" s="3">
        <v>5</v>
      </c>
      <c r="H57" s="3">
        <v>7</v>
      </c>
      <c r="I57" s="3">
        <f>IF(H57=0,0,VLOOKUP(G57,VLOOKUP!A:D,4,FALSE))</f>
        <v>90</v>
      </c>
      <c r="K57" s="2" t="str">
        <f>VLOOKUP(G57,VLOOKUP!A:D,2,FALSE)&amp;","&amp;VLOOKUP(H57,VLOOKUP!A:D,3,FALSE)&amp;",0"</f>
        <v>-3400,2000,0</v>
      </c>
      <c r="L57" s="8" t="s">
        <v>285</v>
      </c>
      <c r="M57" s="8" t="s">
        <v>286</v>
      </c>
    </row>
    <row r="58" spans="1:13" x14ac:dyDescent="0.2">
      <c r="A58" s="6" t="str" cm="1">
        <f t="array" ref="A58">_xlfn.IFS(D58="New",C58,D58="Adjust",B58,D58="Remove",CHAR(9)&amp;"-RDNode:HAS[#id["&amp;E58&amp;"]] {}")</f>
        <v xml:space="preserve">	@RDNode:HAS[#id[advFuelSystems]]
	{
		@cost = 160
		@hideEmpty = False
		@anyToUnlock = False
		@pos = -3300,2000,0
		@scale = 0.5
		-Parent:HAS[#parentID[propulsionSystems]] {}
	}</v>
      </c>
      <c r="B58" s="7" t="str">
        <f>CHAR(9)&amp;"@RDNode:HAS[#id["&amp;E58&amp;"]]"&amp;CHAR(10)&amp;
CHAR(9)&amp;"{"&amp;CHAR(10)&amp;
CHAR(9)&amp;CHAR(9)&amp;"@cost = "&amp;I58&amp;CHAR(10)&amp;
CHAR(9)&amp;CHAR(9)&amp;"@hideEmpty = False"&amp;CHAR(10)&amp;
CHAR(9)&amp;CHAR(9)&amp;"@anyToUnlock = False"&amp;CHAR(10)&amp;
(IF(J58&lt;&gt;"",(CHAR(9)&amp;CHAR(9)&amp;"@icon = "&amp;J58&amp;CHAR(10)),""))&amp;
CHAR(9)&amp;CHAR(9)&amp;"@pos = "&amp;K58&amp;CHAR(10)&amp;
CHAR(9)&amp;CHAR(9)&amp;"@scale = 0.5"&amp;CHAR(10)&amp;
(IF(L58&lt;&gt;"",(CHAR(9)&amp;CHAR(9)&amp;L58&amp;CHAR(10)),""))&amp;
(IF(M58&lt;&gt;"",(CHAR(9)&amp;CHAR(9)&amp;M58&amp;CHAR(10)),""))&amp;
CHAR(9)&amp;"}"</f>
        <v xml:space="preserve">	@RDNode:HAS[#id[advFuelSystems]]
	{
		@cost = 160
		@hideEmpty = False
		@anyToUnlock = False
		@pos = -3300,2000,0
		@scale = 0.5
		-Parent:HAS[#parentID[propulsionSystems]] {}
	}</v>
      </c>
      <c r="C58" s="7" t="str">
        <f>CHAR(9)&amp;"RDNode"&amp;CHAR(10)&amp;
CHAR(9)&amp;"{"&amp;CHAR(10)&amp;
CHAR(9)&amp;CHAR(9)&amp;"id = "&amp;E58&amp;CHAR(10)&amp;
CHAR(9)&amp;CHAR(9)&amp;"title = "&amp;"#LOC_CSI_"&amp;E58&amp;"_title"&amp;CHAR(10)&amp;
CHAR(9)&amp;CHAR(9)&amp;"description = "&amp;"#LOC_CSI_"&amp;E58&amp;"_description"&amp;CHAR(10)&amp;
CHAR(9)&amp;CHAR(9)&amp;"cost = "&amp;I58&amp;CHAR(10)&amp;
CHAR(9)&amp;CHAR(9)&amp;"hideEmpty = False"&amp;CHAR(10)&amp;
CHAR(9)&amp;CHAR(9)&amp;"nodeName = node"&amp;G58&amp;"_"&amp;E58&amp;CHAR(10)&amp;
CHAR(9)&amp;CHAR(9)&amp;"anyToUnlock = False"&amp;CHAR(10)&amp;
CHAR(9)&amp;CHAR(9)&amp;"icon = "&amp;J58&amp;CHAR(10)&amp;
CHAR(9)&amp;CHAR(9)&amp;"pos = "&amp;K58&amp;CHAR(10)&amp;
CHAR(9)&amp;CHAR(9)&amp;"scale = 0.5"&amp;CHAR(10)&amp;
(IF(L58&lt;&gt;"",(CHAR(9)&amp;CHAR(9)&amp;L58&amp;CHAR(10)),""))&amp;
(IF(M58&lt;&gt;"",(CHAR(9)&amp;CHAR(9)&amp;M58&amp;CHAR(10)),""))&amp;
CHAR(9)&amp;"}"</f>
        <v xml:space="preserve">	RDNode
	{
		id = advFuelSystems
		title = #LOC_CSI_advFuelSystems_title
		description = #LOC_CSI_advFuelSystems_description
		cost = 160
		hideEmpty = False
		nodeName = node6_advFuelSystems
		anyToUnlock = False
		icon = 
		pos = -3300,2000,0
		scale = 0.5
		-Parent:HAS[#parentID[propulsionSystems]] {}
	}</v>
      </c>
      <c r="D58" s="2" t="s">
        <v>2</v>
      </c>
      <c r="E58" s="2" t="s">
        <v>69</v>
      </c>
      <c r="F58" s="2" t="str">
        <f>IFERROR(VLOOKUP(E58,VLOOKUP!F:G,2,FALSE),"CSI")</f>
        <v>Stock</v>
      </c>
      <c r="G58" s="3">
        <v>6</v>
      </c>
      <c r="H58" s="3">
        <v>7</v>
      </c>
      <c r="I58" s="3">
        <f>IF(H58=0,0,VLOOKUP(G58,VLOOKUP!A:D,4,FALSE))</f>
        <v>160</v>
      </c>
      <c r="K58" s="2" t="str">
        <f>VLOOKUP(G58,VLOOKUP!A:D,2,FALSE)&amp;","&amp;VLOOKUP(H58,VLOOKUP!A:D,3,FALSE)&amp;",0"</f>
        <v>-3300,2000,0</v>
      </c>
      <c r="L58" s="8" t="s">
        <v>235</v>
      </c>
    </row>
    <row r="59" spans="1:13" x14ac:dyDescent="0.2">
      <c r="A59" s="6" t="str" cm="1">
        <f t="array" ref="A59">_xlfn.IFS(D59="New",C59,D59="Adjust",B59,D59="Remove",CHAR(9)&amp;"-RDNode:HAS[#id["&amp;E59&amp;"]] {}")</f>
        <v xml:space="preserve">	@RDNode:HAS[#id[largeVolumeContainment]]
	{
		@cost = 300
		@hideEmpty = False
		@anyToUnlock = False
		@pos = -3200,2000,0
		@scale = 0.5
		-Parent:HAS[#parentID[specializedConstruction]] {}
		Parent
		{
			parentID = structures3
			lineFrom = RIGHT
			lineTo = LEFT
		}
	}</v>
      </c>
      <c r="B59" s="7" t="str">
        <f>CHAR(9)&amp;"@RDNode:HAS[#id["&amp;E59&amp;"]]"&amp;CHAR(10)&amp;
CHAR(9)&amp;"{"&amp;CHAR(10)&amp;
CHAR(9)&amp;CHAR(9)&amp;"@cost = "&amp;I59&amp;CHAR(10)&amp;
CHAR(9)&amp;CHAR(9)&amp;"@hideEmpty = False"&amp;CHAR(10)&amp;
CHAR(9)&amp;CHAR(9)&amp;"@anyToUnlock = False"&amp;CHAR(10)&amp;
(IF(J59&lt;&gt;"",(CHAR(9)&amp;CHAR(9)&amp;"@icon = "&amp;J59&amp;CHAR(10)),""))&amp;
CHAR(9)&amp;CHAR(9)&amp;"@pos = "&amp;K59&amp;CHAR(10)&amp;
CHAR(9)&amp;CHAR(9)&amp;"@scale = 0.5"&amp;CHAR(10)&amp;
(IF(L59&lt;&gt;"",(CHAR(9)&amp;CHAR(9)&amp;L59&amp;CHAR(10)),""))&amp;
(IF(M59&lt;&gt;"",(CHAR(9)&amp;CHAR(9)&amp;M59&amp;CHAR(10)),""))&amp;
CHAR(9)&amp;"}"</f>
        <v xml:space="preserve">	@RDNode:HAS[#id[largeVolumeContainment]]
	{
		@cost = 300
		@hideEmpty = False
		@anyToUnlock = False
		@pos = -3200,2000,0
		@scale = 0.5
		-Parent:HAS[#parentID[specializedConstruction]] {}
		Parent
		{
			parentID = structures3
			lineFrom = RIGHT
			lineTo = LEFT
		}
	}</v>
      </c>
      <c r="C59" s="7" t="str">
        <f>CHAR(9)&amp;"RDNode"&amp;CHAR(10)&amp;
CHAR(9)&amp;"{"&amp;CHAR(10)&amp;
CHAR(9)&amp;CHAR(9)&amp;"id = "&amp;E59&amp;CHAR(10)&amp;
CHAR(9)&amp;CHAR(9)&amp;"title = "&amp;"#LOC_CSI_"&amp;E59&amp;"_title"&amp;CHAR(10)&amp;
CHAR(9)&amp;CHAR(9)&amp;"description = "&amp;"#LOC_CSI_"&amp;E59&amp;"_description"&amp;CHAR(10)&amp;
CHAR(9)&amp;CHAR(9)&amp;"cost = "&amp;I59&amp;CHAR(10)&amp;
CHAR(9)&amp;CHAR(9)&amp;"hideEmpty = False"&amp;CHAR(10)&amp;
CHAR(9)&amp;CHAR(9)&amp;"nodeName = node"&amp;G59&amp;"_"&amp;E59&amp;CHAR(10)&amp;
CHAR(9)&amp;CHAR(9)&amp;"anyToUnlock = False"&amp;CHAR(10)&amp;
CHAR(9)&amp;CHAR(9)&amp;"icon = "&amp;J59&amp;CHAR(10)&amp;
CHAR(9)&amp;CHAR(9)&amp;"pos = "&amp;K59&amp;CHAR(10)&amp;
CHAR(9)&amp;CHAR(9)&amp;"scale = 0.5"&amp;CHAR(10)&amp;
(IF(L59&lt;&gt;"",(CHAR(9)&amp;CHAR(9)&amp;L59&amp;CHAR(10)),""))&amp;
(IF(M59&lt;&gt;"",(CHAR(9)&amp;CHAR(9)&amp;M59&amp;CHAR(10)),""))&amp;
CHAR(9)&amp;"}"</f>
        <v xml:space="preserve">	RDNode
	{
		id = largeVolumeContainment
		title = #LOC_CSI_largeVolumeContainment_title
		description = #LOC_CSI_largeVolumeContainment_description
		cost = 300
		hideEmpty = False
		nodeName = node7_largeVolumeContainment
		anyToUnlock = False
		icon = 
		pos = -3200,2000,0
		scale = 0.5
		-Parent:HAS[#parentID[specializedConstruction]] {}
		Parent
		{
			parentID = structures3
			lineFrom = RIGHT
			lineTo = LEFT
		}
	}</v>
      </c>
      <c r="D59" s="2" t="s">
        <v>2</v>
      </c>
      <c r="E59" s="2" t="s">
        <v>87</v>
      </c>
      <c r="F59" s="2" t="str">
        <f>IFERROR(VLOOKUP(E59,VLOOKUP!F:G,2,FALSE),"CSI")</f>
        <v>Stock</v>
      </c>
      <c r="G59" s="3">
        <v>7</v>
      </c>
      <c r="H59" s="3">
        <v>7</v>
      </c>
      <c r="I59" s="3">
        <f>IF(H59=0,0,VLOOKUP(G59,VLOOKUP!A:D,4,FALSE))</f>
        <v>300</v>
      </c>
      <c r="K59" s="2" t="str">
        <f>VLOOKUP(G59,VLOOKUP!A:D,2,FALSE)&amp;","&amp;VLOOKUP(H59,VLOOKUP!A:D,3,FALSE)&amp;",0"</f>
        <v>-3200,2000,0</v>
      </c>
      <c r="L59" s="8" t="s">
        <v>289</v>
      </c>
      <c r="M59" s="8" t="s">
        <v>290</v>
      </c>
    </row>
    <row r="60" spans="1:13" x14ac:dyDescent="0.2">
      <c r="A60" s="6" t="str" cm="1">
        <f t="array" ref="A60">_xlfn.IFS(D60="New",C60,D60="Adjust",B60,D60="Remove",CHAR(9)&amp;"-RDNode:HAS[#id["&amp;E60&amp;"]] {}")</f>
        <v xml:space="preserve">	@RDNode:HAS[#id[highPerformanceFuelSystems]]
	{
		@cost = 550
		@hideEmpty = False
		@anyToUnlock = False
		@pos = -3100,2000,0
		@scale = 0.5
	}</v>
      </c>
      <c r="B60" s="7" t="str">
        <f>CHAR(9)&amp;"@RDNode:HAS[#id["&amp;E60&amp;"]]"&amp;CHAR(10)&amp;
CHAR(9)&amp;"{"&amp;CHAR(10)&amp;
CHAR(9)&amp;CHAR(9)&amp;"@cost = "&amp;I60&amp;CHAR(10)&amp;
CHAR(9)&amp;CHAR(9)&amp;"@hideEmpty = False"&amp;CHAR(10)&amp;
CHAR(9)&amp;CHAR(9)&amp;"@anyToUnlock = False"&amp;CHAR(10)&amp;
(IF(J60&lt;&gt;"",(CHAR(9)&amp;CHAR(9)&amp;"@icon = "&amp;J60&amp;CHAR(10)),""))&amp;
CHAR(9)&amp;CHAR(9)&amp;"@pos = "&amp;K60&amp;CHAR(10)&amp;
CHAR(9)&amp;CHAR(9)&amp;"@scale = 0.5"&amp;CHAR(10)&amp;
(IF(L60&lt;&gt;"",(CHAR(9)&amp;CHAR(9)&amp;L60&amp;CHAR(10)),""))&amp;
(IF(M60&lt;&gt;"",(CHAR(9)&amp;CHAR(9)&amp;M60&amp;CHAR(10)),""))&amp;
CHAR(9)&amp;"}"</f>
        <v xml:space="preserve">	@RDNode:HAS[#id[highPerformanceFuelSystems]]
	{
		@cost = 550
		@hideEmpty = False
		@anyToUnlock = False
		@pos = -3100,2000,0
		@scale = 0.5
	}</v>
      </c>
      <c r="C60" s="7" t="str">
        <f>CHAR(9)&amp;"RDNode"&amp;CHAR(10)&amp;
CHAR(9)&amp;"{"&amp;CHAR(10)&amp;
CHAR(9)&amp;CHAR(9)&amp;"id = "&amp;E60&amp;CHAR(10)&amp;
CHAR(9)&amp;CHAR(9)&amp;"title = "&amp;"#LOC_CSI_"&amp;E60&amp;"_title"&amp;CHAR(10)&amp;
CHAR(9)&amp;CHAR(9)&amp;"description = "&amp;"#LOC_CSI_"&amp;E60&amp;"_description"&amp;CHAR(10)&amp;
CHAR(9)&amp;CHAR(9)&amp;"cost = "&amp;I60&amp;CHAR(10)&amp;
CHAR(9)&amp;CHAR(9)&amp;"hideEmpty = False"&amp;CHAR(10)&amp;
CHAR(9)&amp;CHAR(9)&amp;"nodeName = node"&amp;G60&amp;"_"&amp;E60&amp;CHAR(10)&amp;
CHAR(9)&amp;CHAR(9)&amp;"anyToUnlock = False"&amp;CHAR(10)&amp;
CHAR(9)&amp;CHAR(9)&amp;"icon = "&amp;J60&amp;CHAR(10)&amp;
CHAR(9)&amp;CHAR(9)&amp;"pos = "&amp;K60&amp;CHAR(10)&amp;
CHAR(9)&amp;CHAR(9)&amp;"scale = 0.5"&amp;CHAR(10)&amp;
(IF(L60&lt;&gt;"",(CHAR(9)&amp;CHAR(9)&amp;L60&amp;CHAR(10)),""))&amp;
(IF(M60&lt;&gt;"",(CHAR(9)&amp;CHAR(9)&amp;M60&amp;CHAR(10)),""))&amp;
CHAR(9)&amp;"}"</f>
        <v xml:space="preserve">	RDNode
	{
		id = highPerformanceFuelSystems
		title = #LOC_CSI_highPerformanceFuelSystems_title
		description = #LOC_CSI_highPerformanceFuelSystems_description
		cost = 550
		hideEmpty = False
		nodeName = node8_highPerformanceFuelSystems
		anyToUnlock = False
		icon = 
		pos = -3100,2000,0
		scale = 0.5
	}</v>
      </c>
      <c r="D60" s="2" t="s">
        <v>2</v>
      </c>
      <c r="E60" s="2" t="s">
        <v>106</v>
      </c>
      <c r="F60" s="2" t="str">
        <f>IFERROR(VLOOKUP(E60,VLOOKUP!F:G,2,FALSE),"CSI")</f>
        <v>Stock</v>
      </c>
      <c r="G60" s="3">
        <v>8</v>
      </c>
      <c r="H60" s="3">
        <v>7</v>
      </c>
      <c r="I60" s="3">
        <f>IF(H60=0,0,VLOOKUP(G60,VLOOKUP!A:D,4,FALSE))</f>
        <v>550</v>
      </c>
      <c r="K60" s="2" t="str">
        <f>VLOOKUP(G60,VLOOKUP!A:D,2,FALSE)&amp;","&amp;VLOOKUP(H60,VLOOKUP!A:D,3,FALSE)&amp;",0"</f>
        <v>-3100,2000,0</v>
      </c>
    </row>
    <row r="61" spans="1:13" x14ac:dyDescent="0.2">
      <c r="A61" s="6" t="str" cm="1">
        <f t="array" ref="A61">_xlfn.IFS(D61="New",C61,D61="Adjust",B61,D61="Remove",CHAR(9)&amp;"-RDNode:HAS[#id["&amp;E61&amp;"]] {}")</f>
        <v xml:space="preserve">	@RDNode:HAS[#id[specializedFuelStorage]]
	{
		@cost = 1000
		@hideEmpty = False
		@anyToUnlock = False
		@pos = -3000,2000,0
		@scale = 0.5
	}</v>
      </c>
      <c r="B61" s="7" t="str">
        <f>CHAR(9)&amp;"@RDNode:HAS[#id["&amp;E61&amp;"]]"&amp;CHAR(10)&amp;
CHAR(9)&amp;"{"&amp;CHAR(10)&amp;
CHAR(9)&amp;CHAR(9)&amp;"@cost = "&amp;I61&amp;CHAR(10)&amp;
CHAR(9)&amp;CHAR(9)&amp;"@hideEmpty = False"&amp;CHAR(10)&amp;
CHAR(9)&amp;CHAR(9)&amp;"@anyToUnlock = False"&amp;CHAR(10)&amp;
(IF(J61&lt;&gt;"",(CHAR(9)&amp;CHAR(9)&amp;"@icon = "&amp;J61&amp;CHAR(10)),""))&amp;
CHAR(9)&amp;CHAR(9)&amp;"@pos = "&amp;K61&amp;CHAR(10)&amp;
CHAR(9)&amp;CHAR(9)&amp;"@scale = 0.5"&amp;CHAR(10)&amp;
(IF(L61&lt;&gt;"",(CHAR(9)&amp;CHAR(9)&amp;L61&amp;CHAR(10)),""))&amp;
(IF(M61&lt;&gt;"",(CHAR(9)&amp;CHAR(9)&amp;M61&amp;CHAR(10)),""))&amp;
CHAR(9)&amp;"}"</f>
        <v xml:space="preserve">	@RDNode:HAS[#id[specializedFuelStorage]]
	{
		@cost = 1000
		@hideEmpty = False
		@anyToUnlock = False
		@pos = -3000,2000,0
		@scale = 0.5
	}</v>
      </c>
      <c r="C61" s="7" t="str">
        <f>CHAR(9)&amp;"RDNode"&amp;CHAR(10)&amp;
CHAR(9)&amp;"{"&amp;CHAR(10)&amp;
CHAR(9)&amp;CHAR(9)&amp;"id = "&amp;E61&amp;CHAR(10)&amp;
CHAR(9)&amp;CHAR(9)&amp;"title = "&amp;"#LOC_CSI_"&amp;E61&amp;"_title"&amp;CHAR(10)&amp;
CHAR(9)&amp;CHAR(9)&amp;"description = "&amp;"#LOC_CSI_"&amp;E61&amp;"_description"&amp;CHAR(10)&amp;
CHAR(9)&amp;CHAR(9)&amp;"cost = "&amp;I61&amp;CHAR(10)&amp;
CHAR(9)&amp;CHAR(9)&amp;"hideEmpty = False"&amp;CHAR(10)&amp;
CHAR(9)&amp;CHAR(9)&amp;"nodeName = node"&amp;G61&amp;"_"&amp;E61&amp;CHAR(10)&amp;
CHAR(9)&amp;CHAR(9)&amp;"anyToUnlock = False"&amp;CHAR(10)&amp;
CHAR(9)&amp;CHAR(9)&amp;"icon = "&amp;J61&amp;CHAR(10)&amp;
CHAR(9)&amp;CHAR(9)&amp;"pos = "&amp;K61&amp;CHAR(10)&amp;
CHAR(9)&amp;CHAR(9)&amp;"scale = 0.5"&amp;CHAR(10)&amp;
(IF(L61&lt;&gt;"",(CHAR(9)&amp;CHAR(9)&amp;L61&amp;CHAR(10)),""))&amp;
(IF(M61&lt;&gt;"",(CHAR(9)&amp;CHAR(9)&amp;M61&amp;CHAR(10)),""))&amp;
CHAR(9)&amp;"}"</f>
        <v xml:space="preserve">	RDNode
	{
		id = specializedFuelStorage
		title = #LOC_CSI_specializedFuelStorage_title
		description = #LOC_CSI_specializedFuelStorage_description
		cost = 1000
		hideEmpty = False
		nodeName = node9_specializedFuelStorage
		anyToUnlock = False
		icon = 
		pos = -3000,2000,0
		scale = 0.5
	}</v>
      </c>
      <c r="D61" s="2" t="s">
        <v>2</v>
      </c>
      <c r="E61" s="2" t="s">
        <v>126</v>
      </c>
      <c r="F61" s="2" t="str">
        <f>IFERROR(VLOOKUP(E61,VLOOKUP!F:G,2,FALSE),"CSI")</f>
        <v>CTT</v>
      </c>
      <c r="G61" s="3">
        <v>9</v>
      </c>
      <c r="H61" s="3">
        <v>7</v>
      </c>
      <c r="I61" s="3">
        <f>IF(H61=0,0,VLOOKUP(G61,VLOOKUP!A:D,4,FALSE))</f>
        <v>1000</v>
      </c>
      <c r="K61" s="2" t="str">
        <f>VLOOKUP(G61,VLOOKUP!A:D,2,FALSE)&amp;","&amp;VLOOKUP(H61,VLOOKUP!A:D,3,FALSE)&amp;",0"</f>
        <v>-3000,2000,0</v>
      </c>
    </row>
    <row r="62" spans="1:13" x14ac:dyDescent="0.2">
      <c r="A62" s="6" t="str" cm="1">
        <f t="array" ref="A62">_xlfn.IFS(D62="New",C62,D62="Adjust",B62,D62="Remove",CHAR(9)&amp;"-RDNode:HAS[#id["&amp;E62&amp;"]] {}")</f>
        <v xml:space="preserve">	@RDNode:HAS[#id[exoticFuelStorage]]
	{
		@cost = 1500
		@hideEmpty = False
		@anyToUnlock = False
		@pos = -2900,2000,0
		@scale = 0.5
		-Parent:HAS[#parentID[exoticAlloys]] {}
	}</v>
      </c>
      <c r="B62" s="7" t="str">
        <f>CHAR(9)&amp;"@RDNode:HAS[#id["&amp;E62&amp;"]]"&amp;CHAR(10)&amp;
CHAR(9)&amp;"{"&amp;CHAR(10)&amp;
CHAR(9)&amp;CHAR(9)&amp;"@cost = "&amp;I62&amp;CHAR(10)&amp;
CHAR(9)&amp;CHAR(9)&amp;"@hideEmpty = False"&amp;CHAR(10)&amp;
CHAR(9)&amp;CHAR(9)&amp;"@anyToUnlock = False"&amp;CHAR(10)&amp;
(IF(J62&lt;&gt;"",(CHAR(9)&amp;CHAR(9)&amp;"@icon = "&amp;J62&amp;CHAR(10)),""))&amp;
CHAR(9)&amp;CHAR(9)&amp;"@pos = "&amp;K62&amp;CHAR(10)&amp;
CHAR(9)&amp;CHAR(9)&amp;"@scale = 0.5"&amp;CHAR(10)&amp;
(IF(L62&lt;&gt;"",(CHAR(9)&amp;CHAR(9)&amp;L62&amp;CHAR(10)),""))&amp;
(IF(M62&lt;&gt;"",(CHAR(9)&amp;CHAR(9)&amp;M62&amp;CHAR(10)),""))&amp;
CHAR(9)&amp;"}"</f>
        <v xml:space="preserve">	@RDNode:HAS[#id[exoticFuelStorage]]
	{
		@cost = 1500
		@hideEmpty = False
		@anyToUnlock = False
		@pos = -2900,2000,0
		@scale = 0.5
		-Parent:HAS[#parentID[exoticAlloys]] {}
	}</v>
      </c>
      <c r="C62" s="7" t="str">
        <f>CHAR(9)&amp;"RDNode"&amp;CHAR(10)&amp;
CHAR(9)&amp;"{"&amp;CHAR(10)&amp;
CHAR(9)&amp;CHAR(9)&amp;"id = "&amp;E62&amp;CHAR(10)&amp;
CHAR(9)&amp;CHAR(9)&amp;"title = "&amp;"#LOC_CSI_"&amp;E62&amp;"_title"&amp;CHAR(10)&amp;
CHAR(9)&amp;CHAR(9)&amp;"description = "&amp;"#LOC_CSI_"&amp;E62&amp;"_description"&amp;CHAR(10)&amp;
CHAR(9)&amp;CHAR(9)&amp;"cost = "&amp;I62&amp;CHAR(10)&amp;
CHAR(9)&amp;CHAR(9)&amp;"hideEmpty = False"&amp;CHAR(10)&amp;
CHAR(9)&amp;CHAR(9)&amp;"nodeName = node"&amp;G62&amp;"_"&amp;E62&amp;CHAR(10)&amp;
CHAR(9)&amp;CHAR(9)&amp;"anyToUnlock = False"&amp;CHAR(10)&amp;
CHAR(9)&amp;CHAR(9)&amp;"icon = "&amp;J62&amp;CHAR(10)&amp;
CHAR(9)&amp;CHAR(9)&amp;"pos = "&amp;K62&amp;CHAR(10)&amp;
CHAR(9)&amp;CHAR(9)&amp;"scale = 0.5"&amp;CHAR(10)&amp;
(IF(L62&lt;&gt;"",(CHAR(9)&amp;CHAR(9)&amp;L62&amp;CHAR(10)),""))&amp;
(IF(M62&lt;&gt;"",(CHAR(9)&amp;CHAR(9)&amp;M62&amp;CHAR(10)),""))&amp;
CHAR(9)&amp;"}"</f>
        <v xml:space="preserve">	RDNode
	{
		id = exoticFuelStorage
		title = #LOC_CSI_exoticFuelStorage_title
		description = #LOC_CSI_exoticFuelStorage_description
		cost = 1500
		hideEmpty = False
		nodeName = node10_exoticFuelStorage
		anyToUnlock = False
		icon = 
		pos = -2900,2000,0
		scale = 0.5
		-Parent:HAS[#parentID[exoticAlloys]] {}
	}</v>
      </c>
      <c r="D62" s="2" t="s">
        <v>2</v>
      </c>
      <c r="E62" s="2" t="s">
        <v>149</v>
      </c>
      <c r="F62" s="2" t="str">
        <f>IFERROR(VLOOKUP(E62,VLOOKUP!F:G,2,FALSE),"CSI")</f>
        <v>CTT</v>
      </c>
      <c r="G62" s="3">
        <v>10</v>
      </c>
      <c r="H62" s="3">
        <v>7</v>
      </c>
      <c r="I62" s="3">
        <f>IF(H62=0,0,VLOOKUP(G62,VLOOKUP!A:D,4,FALSE))</f>
        <v>1500</v>
      </c>
      <c r="K62" s="2" t="str">
        <f>VLOOKUP(G62,VLOOKUP!A:D,2,FALSE)&amp;","&amp;VLOOKUP(H62,VLOOKUP!A:D,3,FALSE)&amp;",0"</f>
        <v>-2900,2000,0</v>
      </c>
      <c r="L62" s="8" t="s">
        <v>277</v>
      </c>
    </row>
    <row r="63" spans="1:13" x14ac:dyDescent="0.2">
      <c r="A63" s="6" t="str" cm="1">
        <f t="array" ref="A63">_xlfn.IFS(D63="New",C63,D63="Adjust",B63,D63="Remove",CHAR(9)&amp;"-RDNode:HAS[#id["&amp;E63&amp;"]] {}")</f>
        <v xml:space="preserve">	@RDNode:HAS[#id[extremeFuelStorage]]
	{
		@cost = 2250
		@hideEmpty = False
		@anyToUnlock = False
		@pos = -2800,2000,0
		@scale = 0.5
	}</v>
      </c>
      <c r="B63" s="7" t="str">
        <f>CHAR(9)&amp;"@RDNode:HAS[#id["&amp;E63&amp;"]]"&amp;CHAR(10)&amp;
CHAR(9)&amp;"{"&amp;CHAR(10)&amp;
CHAR(9)&amp;CHAR(9)&amp;"@cost = "&amp;I63&amp;CHAR(10)&amp;
CHAR(9)&amp;CHAR(9)&amp;"@hideEmpty = False"&amp;CHAR(10)&amp;
CHAR(9)&amp;CHAR(9)&amp;"@anyToUnlock = False"&amp;CHAR(10)&amp;
(IF(J63&lt;&gt;"",(CHAR(9)&amp;CHAR(9)&amp;"@icon = "&amp;J63&amp;CHAR(10)),""))&amp;
CHAR(9)&amp;CHAR(9)&amp;"@pos = "&amp;K63&amp;CHAR(10)&amp;
CHAR(9)&amp;CHAR(9)&amp;"@scale = 0.5"&amp;CHAR(10)&amp;
(IF(L63&lt;&gt;"",(CHAR(9)&amp;CHAR(9)&amp;L63&amp;CHAR(10)),""))&amp;
(IF(M63&lt;&gt;"",(CHAR(9)&amp;CHAR(9)&amp;M63&amp;CHAR(10)),""))&amp;
CHAR(9)&amp;"}"</f>
        <v xml:space="preserve">	@RDNode:HAS[#id[extremeFuelStorage]]
	{
		@cost = 2250
		@hideEmpty = False
		@anyToUnlock = False
		@pos = -2800,2000,0
		@scale = 0.5
	}</v>
      </c>
      <c r="C63" s="7" t="str">
        <f>CHAR(9)&amp;"RDNode"&amp;CHAR(10)&amp;
CHAR(9)&amp;"{"&amp;CHAR(10)&amp;
CHAR(9)&amp;CHAR(9)&amp;"id = "&amp;E63&amp;CHAR(10)&amp;
CHAR(9)&amp;CHAR(9)&amp;"title = "&amp;"#LOC_CSI_"&amp;E63&amp;"_title"&amp;CHAR(10)&amp;
CHAR(9)&amp;CHAR(9)&amp;"description = "&amp;"#LOC_CSI_"&amp;E63&amp;"_description"&amp;CHAR(10)&amp;
CHAR(9)&amp;CHAR(9)&amp;"cost = "&amp;I63&amp;CHAR(10)&amp;
CHAR(9)&amp;CHAR(9)&amp;"hideEmpty = False"&amp;CHAR(10)&amp;
CHAR(9)&amp;CHAR(9)&amp;"nodeName = node"&amp;G63&amp;"_"&amp;E63&amp;CHAR(10)&amp;
CHAR(9)&amp;CHAR(9)&amp;"anyToUnlock = False"&amp;CHAR(10)&amp;
CHAR(9)&amp;CHAR(9)&amp;"icon = "&amp;J63&amp;CHAR(10)&amp;
CHAR(9)&amp;CHAR(9)&amp;"pos = "&amp;K63&amp;CHAR(10)&amp;
CHAR(9)&amp;CHAR(9)&amp;"scale = 0.5"&amp;CHAR(10)&amp;
(IF(L63&lt;&gt;"",(CHAR(9)&amp;CHAR(9)&amp;L63&amp;CHAR(10)),""))&amp;
(IF(M63&lt;&gt;"",(CHAR(9)&amp;CHAR(9)&amp;M63&amp;CHAR(10)),""))&amp;
CHAR(9)&amp;"}"</f>
        <v xml:space="preserve">	RDNode
	{
		id = extremeFuelStorage
		title = #LOC_CSI_extremeFuelStorage_title
		description = #LOC_CSI_extremeFuelStorage_description
		cost = 2250
		hideEmpty = False
		nodeName = node11_extremeFuelStorage
		anyToUnlock = False
		icon = 
		pos = -2800,2000,0
		scale = 0.5
	}</v>
      </c>
      <c r="D63" s="2" t="s">
        <v>2</v>
      </c>
      <c r="E63" s="2" t="s">
        <v>171</v>
      </c>
      <c r="F63" s="2" t="str">
        <f>IFERROR(VLOOKUP(E63,VLOOKUP!F:G,2,FALSE),"CSI")</f>
        <v>CTT</v>
      </c>
      <c r="G63" s="3">
        <v>11</v>
      </c>
      <c r="H63" s="3">
        <v>7</v>
      </c>
      <c r="I63" s="3">
        <f>IF(H63=0,0,VLOOKUP(G63,VLOOKUP!A:D,4,FALSE))</f>
        <v>2250</v>
      </c>
      <c r="K63" s="2" t="str">
        <f>VLOOKUP(G63,VLOOKUP!A:D,2,FALSE)&amp;","&amp;VLOOKUP(H63,VLOOKUP!A:D,3,FALSE)&amp;",0"</f>
        <v>-2800,2000,0</v>
      </c>
    </row>
    <row r="64" spans="1:13" x14ac:dyDescent="0.2">
      <c r="A64" s="6" t="str" cm="1">
        <f t="array" ref="A64">_xlfn.IFS(D64="New",C64,D64="Adjust",B64,D64="Remove",CHAR(9)&amp;"-RDNode:HAS[#id["&amp;E64&amp;"]] {}")</f>
        <v xml:space="preserve">	RDNode
	{
		id = structures1
		title = #LOC_CSI_structures1_title
		description = #LOC_CSI_structures1_description
		cost = 45
		hideEmpty = False
		nodeName = node4_structures1
		anyToUnlock = False
		icon = RDicon_metamaterials
		pos = -3500,1960,0
		scale = 0.5
		Parent
		{
			parentID = basicConstruction
			lineFrom = RIGHT
			lineTo = LEFT
		}
	}</v>
      </c>
      <c r="B64" s="7" t="str">
        <f>CHAR(9)&amp;"@RDNode:HAS[#id["&amp;E64&amp;"]]"&amp;CHAR(10)&amp;
CHAR(9)&amp;"{"&amp;CHAR(10)&amp;
CHAR(9)&amp;CHAR(9)&amp;"@cost = "&amp;I64&amp;CHAR(10)&amp;
CHAR(9)&amp;CHAR(9)&amp;"@hideEmpty = False"&amp;CHAR(10)&amp;
CHAR(9)&amp;CHAR(9)&amp;"@anyToUnlock = False"&amp;CHAR(10)&amp;
(IF(J64&lt;&gt;"",(CHAR(9)&amp;CHAR(9)&amp;"@icon = "&amp;J64&amp;CHAR(10)),""))&amp;
CHAR(9)&amp;CHAR(9)&amp;"@pos = "&amp;K64&amp;CHAR(10)&amp;
CHAR(9)&amp;CHAR(9)&amp;"@scale = 0.5"&amp;CHAR(10)&amp;
(IF(L64&lt;&gt;"",(CHAR(9)&amp;CHAR(9)&amp;L64&amp;CHAR(10)),""))&amp;
(IF(M64&lt;&gt;"",(CHAR(9)&amp;CHAR(9)&amp;M64&amp;CHAR(10)),""))&amp;
CHAR(9)&amp;"}"</f>
        <v xml:space="preserve">	@RDNode:HAS[#id[structures1]]
	{
		@cost = 45
		@hideEmpty = False
		@anyToUnlock = False
		@icon = RDicon_metamaterials
		@pos = -3500,1960,0
		@scale = 0.5
		Parent
		{
			parentID = basicConstruction
			lineFrom = RIGHT
			lineTo = LEFT
		}
	}</v>
      </c>
      <c r="C64" s="7" t="str">
        <f>CHAR(9)&amp;"RDNode"&amp;CHAR(10)&amp;
CHAR(9)&amp;"{"&amp;CHAR(10)&amp;
CHAR(9)&amp;CHAR(9)&amp;"id = "&amp;E64&amp;CHAR(10)&amp;
CHAR(9)&amp;CHAR(9)&amp;"title = "&amp;"#LOC_CSI_"&amp;E64&amp;"_title"&amp;CHAR(10)&amp;
CHAR(9)&amp;CHAR(9)&amp;"description = "&amp;"#LOC_CSI_"&amp;E64&amp;"_description"&amp;CHAR(10)&amp;
CHAR(9)&amp;CHAR(9)&amp;"cost = "&amp;I64&amp;CHAR(10)&amp;
CHAR(9)&amp;CHAR(9)&amp;"hideEmpty = False"&amp;CHAR(10)&amp;
CHAR(9)&amp;CHAR(9)&amp;"nodeName = node"&amp;G64&amp;"_"&amp;E64&amp;CHAR(10)&amp;
CHAR(9)&amp;CHAR(9)&amp;"anyToUnlock = False"&amp;CHAR(10)&amp;
CHAR(9)&amp;CHAR(9)&amp;"icon = "&amp;J64&amp;CHAR(10)&amp;
CHAR(9)&amp;CHAR(9)&amp;"pos = "&amp;K64&amp;CHAR(10)&amp;
CHAR(9)&amp;CHAR(9)&amp;"scale = 0.5"&amp;CHAR(10)&amp;
(IF(L64&lt;&gt;"",(CHAR(9)&amp;CHAR(9)&amp;L64&amp;CHAR(10)),""))&amp;
(IF(M64&lt;&gt;"",(CHAR(9)&amp;CHAR(9)&amp;M64&amp;CHAR(10)),""))&amp;
CHAR(9)&amp;"}"</f>
        <v xml:space="preserve">	RDNode
	{
		id = structures1
		title = #LOC_CSI_structures1_title
		description = #LOC_CSI_structures1_description
		cost = 45
		hideEmpty = False
		nodeName = node4_structures1
		anyToUnlock = False
		icon = RDicon_metamaterials
		pos = -3500,1960,0
		scale = 0.5
		Parent
		{
			parentID = basicConstruction
			lineFrom = RIGHT
			lineTo = LEFT
		}
	}</v>
      </c>
      <c r="D64" s="2" t="s">
        <v>13</v>
      </c>
      <c r="E64" s="2" t="s">
        <v>29</v>
      </c>
      <c r="F64" s="2" t="str">
        <f>IFERROR(VLOOKUP(E64,VLOOKUP!F:G,2,FALSE),"CSI")</f>
        <v>UKS</v>
      </c>
      <c r="G64" s="3">
        <v>4</v>
      </c>
      <c r="H64" s="3">
        <v>8</v>
      </c>
      <c r="I64" s="3">
        <f>IF(H64=0,0,VLOOKUP(G64,VLOOKUP!A:D,4,FALSE))</f>
        <v>45</v>
      </c>
      <c r="J64" s="2" t="s">
        <v>209</v>
      </c>
      <c r="K64" s="2" t="str">
        <f>VLOOKUP(G64,VLOOKUP!A:D,2,FALSE)&amp;","&amp;VLOOKUP(H64,VLOOKUP!A:D,3,FALSE)&amp;",0"</f>
        <v>-3500,1960,0</v>
      </c>
      <c r="L64" s="8" t="s">
        <v>280</v>
      </c>
      <c r="M64" s="8"/>
    </row>
    <row r="65" spans="1:13" x14ac:dyDescent="0.2">
      <c r="A65" s="6" t="str" cm="1">
        <f t="array" ref="A65">_xlfn.IFS(D65="New",C65,D65="Adjust",B65,D65="Remove",CHAR(9)&amp;"-RDNode:HAS[#id["&amp;E65&amp;"]] {}")</f>
        <v xml:space="preserve">	RDNode
	{
		id = structures2
		title = #LOC_CSI_structures2_title
		description = #LOC_CSI_structures2_description
		cost = 90
		hideEmpty = False
		nodeName = node5_structures2
		anyToUnlock = False
		icon = RDicon_metamaterials
		pos = -3400,1960,0
		scale = 0.5
		Parent
		{
			parentID = structures1
			lineFrom = RIGHT
			lineTo = LEFT
		}
		Parent
		{
			parentID = generalConstruction
			lineFrom = RIGHT
			lineTo = LEFT
		}
	}</v>
      </c>
      <c r="B65" s="7" t="str">
        <f>CHAR(9)&amp;"@RDNode:HAS[#id["&amp;E65&amp;"]]"&amp;CHAR(10)&amp;
CHAR(9)&amp;"{"&amp;CHAR(10)&amp;
CHAR(9)&amp;CHAR(9)&amp;"@cost = "&amp;I65&amp;CHAR(10)&amp;
CHAR(9)&amp;CHAR(9)&amp;"@hideEmpty = False"&amp;CHAR(10)&amp;
CHAR(9)&amp;CHAR(9)&amp;"@anyToUnlock = False"&amp;CHAR(10)&amp;
(IF(J65&lt;&gt;"",(CHAR(9)&amp;CHAR(9)&amp;"@icon = "&amp;J65&amp;CHAR(10)),""))&amp;
CHAR(9)&amp;CHAR(9)&amp;"@pos = "&amp;K65&amp;CHAR(10)&amp;
CHAR(9)&amp;CHAR(9)&amp;"@scale = 0.5"&amp;CHAR(10)&amp;
(IF(L65&lt;&gt;"",(CHAR(9)&amp;CHAR(9)&amp;L65&amp;CHAR(10)),""))&amp;
(IF(M65&lt;&gt;"",(CHAR(9)&amp;CHAR(9)&amp;M65&amp;CHAR(10)),""))&amp;
CHAR(9)&amp;"}"</f>
        <v xml:space="preserve">	@RDNode:HAS[#id[structures2]]
	{
		@cost = 90
		@hideEmpty = False
		@anyToUnlock = False
		@icon = RDicon_metamaterials
		@pos = -3400,1960,0
		@scale = 0.5
		Parent
		{
			parentID = structures1
			lineFrom = RIGHT
			lineTo = LEFT
		}
		Parent
		{
			parentID = generalConstruction
			lineFrom = RIGHT
			lineTo = LEFT
		}
	}</v>
      </c>
      <c r="C65" s="7" t="str">
        <f>CHAR(9)&amp;"RDNode"&amp;CHAR(10)&amp;
CHAR(9)&amp;"{"&amp;CHAR(10)&amp;
CHAR(9)&amp;CHAR(9)&amp;"id = "&amp;E65&amp;CHAR(10)&amp;
CHAR(9)&amp;CHAR(9)&amp;"title = "&amp;"#LOC_CSI_"&amp;E65&amp;"_title"&amp;CHAR(10)&amp;
CHAR(9)&amp;CHAR(9)&amp;"description = "&amp;"#LOC_CSI_"&amp;E65&amp;"_description"&amp;CHAR(10)&amp;
CHAR(9)&amp;CHAR(9)&amp;"cost = "&amp;I65&amp;CHAR(10)&amp;
CHAR(9)&amp;CHAR(9)&amp;"hideEmpty = False"&amp;CHAR(10)&amp;
CHAR(9)&amp;CHAR(9)&amp;"nodeName = node"&amp;G65&amp;"_"&amp;E65&amp;CHAR(10)&amp;
CHAR(9)&amp;CHAR(9)&amp;"anyToUnlock = False"&amp;CHAR(10)&amp;
CHAR(9)&amp;CHAR(9)&amp;"icon = "&amp;J65&amp;CHAR(10)&amp;
CHAR(9)&amp;CHAR(9)&amp;"pos = "&amp;K65&amp;CHAR(10)&amp;
CHAR(9)&amp;CHAR(9)&amp;"scale = 0.5"&amp;CHAR(10)&amp;
(IF(L65&lt;&gt;"",(CHAR(9)&amp;CHAR(9)&amp;L65&amp;CHAR(10)),""))&amp;
(IF(M65&lt;&gt;"",(CHAR(9)&amp;CHAR(9)&amp;M65&amp;CHAR(10)),""))&amp;
CHAR(9)&amp;"}"</f>
        <v xml:space="preserve">	RDNode
	{
		id = structures2
		title = #LOC_CSI_structures2_title
		description = #LOC_CSI_structures2_description
		cost = 90
		hideEmpty = False
		nodeName = node5_structures2
		anyToUnlock = False
		icon = RDicon_metamaterials
		pos = -3400,1960,0
		scale = 0.5
		Parent
		{
			parentID = structures1
			lineFrom = RIGHT
			lineTo = LEFT
		}
		Parent
		{
			parentID = generalConstruction
			lineFrom = RIGHT
			lineTo = LEFT
		}
	}</v>
      </c>
      <c r="D65" s="2" t="s">
        <v>13</v>
      </c>
      <c r="E65" s="2" t="s">
        <v>54</v>
      </c>
      <c r="F65" s="2" t="str">
        <f>IFERROR(VLOOKUP(E65,VLOOKUP!F:G,2,FALSE),"CSI")</f>
        <v>UKS</v>
      </c>
      <c r="G65" s="3">
        <v>5</v>
      </c>
      <c r="H65" s="3">
        <v>8</v>
      </c>
      <c r="I65" s="3">
        <f>IF(H65=0,0,VLOOKUP(G65,VLOOKUP!A:D,4,FALSE))</f>
        <v>90</v>
      </c>
      <c r="J65" s="2" t="s">
        <v>209</v>
      </c>
      <c r="K65" s="2" t="str">
        <f>VLOOKUP(G65,VLOOKUP!A:D,2,FALSE)&amp;","&amp;VLOOKUP(H65,VLOOKUP!A:D,3,FALSE)&amp;",0"</f>
        <v>-3400,1960,0</v>
      </c>
      <c r="L65" s="8" t="s">
        <v>281</v>
      </c>
      <c r="M65" s="8" t="s">
        <v>284</v>
      </c>
    </row>
    <row r="66" spans="1:13" x14ac:dyDescent="0.2">
      <c r="A66" s="6" t="str" cm="1">
        <f t="array" ref="A66">_xlfn.IFS(D66="New",C66,D66="Adjust",B66,D66="Remove",CHAR(9)&amp;"-RDNode:HAS[#id["&amp;E66&amp;"]] {}")</f>
        <v xml:space="preserve">	RDNode
	{
		id = structures3
		title = #LOC_CSI_structures3_title
		description = #LOC_CSI_structures3_description
		cost = 160
		hideEmpty = False
		nodeName = node6_structures3
		anyToUnlock = False
		icon = RDicon_metamaterials
		pos = -3300,1960,0
		scale = 0.5
		Parent
		{
			parentID = structures2
			lineFrom = RIGHT
			lineTo = LEFT
		}
		Parent
		{
			parentID = advConstruction
			lineFrom = RIGHT
			lineTo = LEFT
		}
	}</v>
      </c>
      <c r="B66" s="7" t="str">
        <f>CHAR(9)&amp;"@RDNode:HAS[#id["&amp;E66&amp;"]]"&amp;CHAR(10)&amp;
CHAR(9)&amp;"{"&amp;CHAR(10)&amp;
CHAR(9)&amp;CHAR(9)&amp;"@cost = "&amp;I66&amp;CHAR(10)&amp;
CHAR(9)&amp;CHAR(9)&amp;"@hideEmpty = False"&amp;CHAR(10)&amp;
CHAR(9)&amp;CHAR(9)&amp;"@anyToUnlock = False"&amp;CHAR(10)&amp;
(IF(J66&lt;&gt;"",(CHAR(9)&amp;CHAR(9)&amp;"@icon = "&amp;J66&amp;CHAR(10)),""))&amp;
CHAR(9)&amp;CHAR(9)&amp;"@pos = "&amp;K66&amp;CHAR(10)&amp;
CHAR(9)&amp;CHAR(9)&amp;"@scale = 0.5"&amp;CHAR(10)&amp;
(IF(L66&lt;&gt;"",(CHAR(9)&amp;CHAR(9)&amp;L66&amp;CHAR(10)),""))&amp;
(IF(M66&lt;&gt;"",(CHAR(9)&amp;CHAR(9)&amp;M66&amp;CHAR(10)),""))&amp;
CHAR(9)&amp;"}"</f>
        <v xml:space="preserve">	@RDNode:HAS[#id[structures3]]
	{
		@cost = 160
		@hideEmpty = False
		@anyToUnlock = False
		@icon = RDicon_metamaterials
		@pos = -3300,1960,0
		@scale = 0.5
		Parent
		{
			parentID = structures2
			lineFrom = RIGHT
			lineTo = LEFT
		}
		Parent
		{
			parentID = advConstruction
			lineFrom = RIGHT
			lineTo = LEFT
		}
	}</v>
      </c>
      <c r="C66" s="7" t="str">
        <f>CHAR(9)&amp;"RDNode"&amp;CHAR(10)&amp;
CHAR(9)&amp;"{"&amp;CHAR(10)&amp;
CHAR(9)&amp;CHAR(9)&amp;"id = "&amp;E66&amp;CHAR(10)&amp;
CHAR(9)&amp;CHAR(9)&amp;"title = "&amp;"#LOC_CSI_"&amp;E66&amp;"_title"&amp;CHAR(10)&amp;
CHAR(9)&amp;CHAR(9)&amp;"description = "&amp;"#LOC_CSI_"&amp;E66&amp;"_description"&amp;CHAR(10)&amp;
CHAR(9)&amp;CHAR(9)&amp;"cost = "&amp;I66&amp;CHAR(10)&amp;
CHAR(9)&amp;CHAR(9)&amp;"hideEmpty = False"&amp;CHAR(10)&amp;
CHAR(9)&amp;CHAR(9)&amp;"nodeName = node"&amp;G66&amp;"_"&amp;E66&amp;CHAR(10)&amp;
CHAR(9)&amp;CHAR(9)&amp;"anyToUnlock = False"&amp;CHAR(10)&amp;
CHAR(9)&amp;CHAR(9)&amp;"icon = "&amp;J66&amp;CHAR(10)&amp;
CHAR(9)&amp;CHAR(9)&amp;"pos = "&amp;K66&amp;CHAR(10)&amp;
CHAR(9)&amp;CHAR(9)&amp;"scale = 0.5"&amp;CHAR(10)&amp;
(IF(L66&lt;&gt;"",(CHAR(9)&amp;CHAR(9)&amp;L66&amp;CHAR(10)),""))&amp;
(IF(M66&lt;&gt;"",(CHAR(9)&amp;CHAR(9)&amp;M66&amp;CHAR(10)),""))&amp;
CHAR(9)&amp;"}"</f>
        <v xml:space="preserve">	RDNode
	{
		id = structures3
		title = #LOC_CSI_structures3_title
		description = #LOC_CSI_structures3_description
		cost = 160
		hideEmpty = False
		nodeName = node6_structures3
		anyToUnlock = False
		icon = RDicon_metamaterials
		pos = -3300,1960,0
		scale = 0.5
		Parent
		{
			parentID = structures2
			lineFrom = RIGHT
			lineTo = LEFT
		}
		Parent
		{
			parentID = advConstruction
			lineFrom = RIGHT
			lineTo = LEFT
		}
	}</v>
      </c>
      <c r="D66" s="2" t="s">
        <v>13</v>
      </c>
      <c r="E66" s="2" t="s">
        <v>70</v>
      </c>
      <c r="F66" s="2" t="str">
        <f>IFERROR(VLOOKUP(E66,VLOOKUP!F:G,2,FALSE),"CSI")</f>
        <v>UKS</v>
      </c>
      <c r="G66" s="3">
        <v>6</v>
      </c>
      <c r="H66" s="3">
        <v>8</v>
      </c>
      <c r="I66" s="3">
        <f>IF(H66=0,0,VLOOKUP(G66,VLOOKUP!A:D,4,FALSE))</f>
        <v>160</v>
      </c>
      <c r="J66" s="2" t="s">
        <v>209</v>
      </c>
      <c r="K66" s="2" t="str">
        <f>VLOOKUP(G66,VLOOKUP!A:D,2,FALSE)&amp;","&amp;VLOOKUP(H66,VLOOKUP!A:D,3,FALSE)&amp;",0"</f>
        <v>-3300,1960,0</v>
      </c>
      <c r="L66" s="8" t="s">
        <v>282</v>
      </c>
      <c r="M66" s="8" t="s">
        <v>283</v>
      </c>
    </row>
    <row r="67" spans="1:13" x14ac:dyDescent="0.2">
      <c r="A67" s="6" t="str" cm="1">
        <f t="array" ref="A67">_xlfn.IFS(D67="New",C67,D67="Adjust",B67,D67="Remove",CHAR(9)&amp;"-RDNode:HAS[#id["&amp;E67&amp;"]] {}")</f>
        <v xml:space="preserve">	@RDNode:HAS[#id[composites]]
	{
		@cost = 300
		@hideEmpty = False
		@anyToUnlock = False
		@pos = -3200,1960,0
		@scale = 0.5
	}</v>
      </c>
      <c r="B67" s="7" t="str">
        <f>CHAR(9)&amp;"@RDNode:HAS[#id["&amp;E67&amp;"]]"&amp;CHAR(10)&amp;
CHAR(9)&amp;"{"&amp;CHAR(10)&amp;
CHAR(9)&amp;CHAR(9)&amp;"@cost = "&amp;I67&amp;CHAR(10)&amp;
CHAR(9)&amp;CHAR(9)&amp;"@hideEmpty = False"&amp;CHAR(10)&amp;
CHAR(9)&amp;CHAR(9)&amp;"@anyToUnlock = False"&amp;CHAR(10)&amp;
(IF(J67&lt;&gt;"",(CHAR(9)&amp;CHAR(9)&amp;"@icon = "&amp;J67&amp;CHAR(10)),""))&amp;
CHAR(9)&amp;CHAR(9)&amp;"@pos = "&amp;K67&amp;CHAR(10)&amp;
CHAR(9)&amp;CHAR(9)&amp;"@scale = 0.5"&amp;CHAR(10)&amp;
(IF(L67&lt;&gt;"",(CHAR(9)&amp;CHAR(9)&amp;L67&amp;CHAR(10)),""))&amp;
(IF(M67&lt;&gt;"",(CHAR(9)&amp;CHAR(9)&amp;M67&amp;CHAR(10)),""))&amp;
CHAR(9)&amp;"}"</f>
        <v xml:space="preserve">	@RDNode:HAS[#id[composites]]
	{
		@cost = 300
		@hideEmpty = False
		@anyToUnlock = False
		@pos = -3200,1960,0
		@scale = 0.5
	}</v>
      </c>
      <c r="C67" s="7" t="str">
        <f>CHAR(9)&amp;"RDNode"&amp;CHAR(10)&amp;
CHAR(9)&amp;"{"&amp;CHAR(10)&amp;
CHAR(9)&amp;CHAR(9)&amp;"id = "&amp;E67&amp;CHAR(10)&amp;
CHAR(9)&amp;CHAR(9)&amp;"title = "&amp;"#LOC_CSI_"&amp;E67&amp;"_title"&amp;CHAR(10)&amp;
CHAR(9)&amp;CHAR(9)&amp;"description = "&amp;"#LOC_CSI_"&amp;E67&amp;"_description"&amp;CHAR(10)&amp;
CHAR(9)&amp;CHAR(9)&amp;"cost = "&amp;I67&amp;CHAR(10)&amp;
CHAR(9)&amp;CHAR(9)&amp;"hideEmpty = False"&amp;CHAR(10)&amp;
CHAR(9)&amp;CHAR(9)&amp;"nodeName = node"&amp;G67&amp;"_"&amp;E67&amp;CHAR(10)&amp;
CHAR(9)&amp;CHAR(9)&amp;"anyToUnlock = False"&amp;CHAR(10)&amp;
CHAR(9)&amp;CHAR(9)&amp;"icon = "&amp;J67&amp;CHAR(10)&amp;
CHAR(9)&amp;CHAR(9)&amp;"pos = "&amp;K67&amp;CHAR(10)&amp;
CHAR(9)&amp;CHAR(9)&amp;"scale = 0.5"&amp;CHAR(10)&amp;
(IF(L67&lt;&gt;"",(CHAR(9)&amp;CHAR(9)&amp;L67&amp;CHAR(10)),""))&amp;
(IF(M67&lt;&gt;"",(CHAR(9)&amp;CHAR(9)&amp;M67&amp;CHAR(10)),""))&amp;
CHAR(9)&amp;"}"</f>
        <v xml:space="preserve">	RDNode
	{
		id = composites
		title = #LOC_CSI_composites_title
		description = #LOC_CSI_composites_description
		cost = 300
		hideEmpty = False
		nodeName = node7_composites
		anyToUnlock = False
		icon = 
		pos = -3200,1960,0
		scale = 0.5
	}</v>
      </c>
      <c r="D67" s="2" t="s">
        <v>2</v>
      </c>
      <c r="E67" s="2" t="s">
        <v>88</v>
      </c>
      <c r="F67" s="2" t="str">
        <f>IFERROR(VLOOKUP(E67,VLOOKUP!F:G,2,FALSE),"CSI")</f>
        <v>Stock</v>
      </c>
      <c r="G67" s="3">
        <v>7</v>
      </c>
      <c r="H67" s="3">
        <v>8</v>
      </c>
      <c r="I67" s="3">
        <f>IF(H67=0,0,VLOOKUP(G67,VLOOKUP!A:D,4,FALSE))</f>
        <v>300</v>
      </c>
      <c r="K67" s="2" t="str">
        <f>VLOOKUP(G67,VLOOKUP!A:D,2,FALSE)&amp;","&amp;VLOOKUP(H67,VLOOKUP!A:D,3,FALSE)&amp;",0"</f>
        <v>-3200,1960,0</v>
      </c>
    </row>
    <row r="68" spans="1:13" x14ac:dyDescent="0.2">
      <c r="A68" s="6" t="str" cm="1">
        <f t="array" ref="A68">_xlfn.IFS(D68="New",C68,D68="Adjust",B68,D68="Remove",CHAR(9)&amp;"-RDNode:HAS[#id["&amp;E68&amp;"]] {}")</f>
        <v xml:space="preserve">	@RDNode:HAS[#id[metaMaterials]]
	{
		@cost = 550
		@hideEmpty = False
		@anyToUnlock = False
		@pos = -3100,1960,0
		@scale = 0.5
	}</v>
      </c>
      <c r="B68" s="7" t="str">
        <f>CHAR(9)&amp;"@RDNode:HAS[#id["&amp;E68&amp;"]]"&amp;CHAR(10)&amp;
CHAR(9)&amp;"{"&amp;CHAR(10)&amp;
CHAR(9)&amp;CHAR(9)&amp;"@cost = "&amp;I68&amp;CHAR(10)&amp;
CHAR(9)&amp;CHAR(9)&amp;"@hideEmpty = False"&amp;CHAR(10)&amp;
CHAR(9)&amp;CHAR(9)&amp;"@anyToUnlock = False"&amp;CHAR(10)&amp;
(IF(J68&lt;&gt;"",(CHAR(9)&amp;CHAR(9)&amp;"@icon = "&amp;J68&amp;CHAR(10)),""))&amp;
CHAR(9)&amp;CHAR(9)&amp;"@pos = "&amp;K68&amp;CHAR(10)&amp;
CHAR(9)&amp;CHAR(9)&amp;"@scale = 0.5"&amp;CHAR(10)&amp;
(IF(L68&lt;&gt;"",(CHAR(9)&amp;CHAR(9)&amp;L68&amp;CHAR(10)),""))&amp;
(IF(M68&lt;&gt;"",(CHAR(9)&amp;CHAR(9)&amp;M68&amp;CHAR(10)),""))&amp;
CHAR(9)&amp;"}"</f>
        <v xml:space="preserve">	@RDNode:HAS[#id[metaMaterials]]
	{
		@cost = 550
		@hideEmpty = False
		@anyToUnlock = False
		@pos = -3100,1960,0
		@scale = 0.5
	}</v>
      </c>
      <c r="C68" s="7" t="str">
        <f>CHAR(9)&amp;"RDNode"&amp;CHAR(10)&amp;
CHAR(9)&amp;"{"&amp;CHAR(10)&amp;
CHAR(9)&amp;CHAR(9)&amp;"id = "&amp;E68&amp;CHAR(10)&amp;
CHAR(9)&amp;CHAR(9)&amp;"title = "&amp;"#LOC_CSI_"&amp;E68&amp;"_title"&amp;CHAR(10)&amp;
CHAR(9)&amp;CHAR(9)&amp;"description = "&amp;"#LOC_CSI_"&amp;E68&amp;"_description"&amp;CHAR(10)&amp;
CHAR(9)&amp;CHAR(9)&amp;"cost = "&amp;I68&amp;CHAR(10)&amp;
CHAR(9)&amp;CHAR(9)&amp;"hideEmpty = False"&amp;CHAR(10)&amp;
CHAR(9)&amp;CHAR(9)&amp;"nodeName = node"&amp;G68&amp;"_"&amp;E68&amp;CHAR(10)&amp;
CHAR(9)&amp;CHAR(9)&amp;"anyToUnlock = False"&amp;CHAR(10)&amp;
CHAR(9)&amp;CHAR(9)&amp;"icon = "&amp;J68&amp;CHAR(10)&amp;
CHAR(9)&amp;CHAR(9)&amp;"pos = "&amp;K68&amp;CHAR(10)&amp;
CHAR(9)&amp;CHAR(9)&amp;"scale = 0.5"&amp;CHAR(10)&amp;
(IF(L68&lt;&gt;"",(CHAR(9)&amp;CHAR(9)&amp;L68&amp;CHAR(10)),""))&amp;
(IF(M68&lt;&gt;"",(CHAR(9)&amp;CHAR(9)&amp;M68&amp;CHAR(10)),""))&amp;
CHAR(9)&amp;"}"</f>
        <v xml:space="preserve">	RDNode
	{
		id = metaMaterials
		title = #LOC_CSI_metaMaterials_title
		description = #LOC_CSI_metaMaterials_description
		cost = 550
		hideEmpty = False
		nodeName = node8_metaMaterials
		anyToUnlock = False
		icon = 
		pos = -3100,1960,0
		scale = 0.5
	}</v>
      </c>
      <c r="D68" s="2" t="s">
        <v>2</v>
      </c>
      <c r="E68" s="2" t="s">
        <v>107</v>
      </c>
      <c r="F68" s="2" t="str">
        <f>IFERROR(VLOOKUP(E68,VLOOKUP!F:G,2,FALSE),"CSI")</f>
        <v>Stock</v>
      </c>
      <c r="G68" s="3">
        <v>8</v>
      </c>
      <c r="H68" s="3">
        <v>8</v>
      </c>
      <c r="I68" s="3">
        <f>IF(H68=0,0,VLOOKUP(G68,VLOOKUP!A:D,4,FALSE))</f>
        <v>550</v>
      </c>
      <c r="K68" s="2" t="str">
        <f>VLOOKUP(G68,VLOOKUP!A:D,2,FALSE)&amp;","&amp;VLOOKUP(H68,VLOOKUP!A:D,3,FALSE)&amp;",0"</f>
        <v>-3100,1960,0</v>
      </c>
    </row>
    <row r="69" spans="1:13" x14ac:dyDescent="0.2">
      <c r="A69" s="6" t="str" cm="1">
        <f t="array" ref="A69">_xlfn.IFS(D69="New",C69,D69="Adjust",B69,D69="Remove",CHAR(9)&amp;"-RDNode:HAS[#id["&amp;E69&amp;"]] {}")</f>
        <v xml:space="preserve">	@RDNode:HAS[#id[orbitalAssembly]]
	{
		@cost = 1000
		@hideEmpty = False
		@anyToUnlock = False
		@pos = -3000,1960,0
		@scale = 0.5
	}</v>
      </c>
      <c r="B69" s="7" t="str">
        <f>CHAR(9)&amp;"@RDNode:HAS[#id["&amp;E69&amp;"]]"&amp;CHAR(10)&amp;
CHAR(9)&amp;"{"&amp;CHAR(10)&amp;
CHAR(9)&amp;CHAR(9)&amp;"@cost = "&amp;I69&amp;CHAR(10)&amp;
CHAR(9)&amp;CHAR(9)&amp;"@hideEmpty = False"&amp;CHAR(10)&amp;
CHAR(9)&amp;CHAR(9)&amp;"@anyToUnlock = False"&amp;CHAR(10)&amp;
(IF(J69&lt;&gt;"",(CHAR(9)&amp;CHAR(9)&amp;"@icon = "&amp;J69&amp;CHAR(10)),""))&amp;
CHAR(9)&amp;CHAR(9)&amp;"@pos = "&amp;K69&amp;CHAR(10)&amp;
CHAR(9)&amp;CHAR(9)&amp;"@scale = 0.5"&amp;CHAR(10)&amp;
(IF(L69&lt;&gt;"",(CHAR(9)&amp;CHAR(9)&amp;L69&amp;CHAR(10)),""))&amp;
(IF(M69&lt;&gt;"",(CHAR(9)&amp;CHAR(9)&amp;M69&amp;CHAR(10)),""))&amp;
CHAR(9)&amp;"}"</f>
        <v xml:space="preserve">	@RDNode:HAS[#id[orbitalAssembly]]
	{
		@cost = 1000
		@hideEmpty = False
		@anyToUnlock = False
		@pos = -3000,1960,0
		@scale = 0.5
	}</v>
      </c>
      <c r="C69" s="7" t="str">
        <f>CHAR(9)&amp;"RDNode"&amp;CHAR(10)&amp;
CHAR(9)&amp;"{"&amp;CHAR(10)&amp;
CHAR(9)&amp;CHAR(9)&amp;"id = "&amp;E69&amp;CHAR(10)&amp;
CHAR(9)&amp;CHAR(9)&amp;"title = "&amp;"#LOC_CSI_"&amp;E69&amp;"_title"&amp;CHAR(10)&amp;
CHAR(9)&amp;CHAR(9)&amp;"description = "&amp;"#LOC_CSI_"&amp;E69&amp;"_description"&amp;CHAR(10)&amp;
CHAR(9)&amp;CHAR(9)&amp;"cost = "&amp;I69&amp;CHAR(10)&amp;
CHAR(9)&amp;CHAR(9)&amp;"hideEmpty = False"&amp;CHAR(10)&amp;
CHAR(9)&amp;CHAR(9)&amp;"nodeName = node"&amp;G69&amp;"_"&amp;E69&amp;CHAR(10)&amp;
CHAR(9)&amp;CHAR(9)&amp;"anyToUnlock = False"&amp;CHAR(10)&amp;
CHAR(9)&amp;CHAR(9)&amp;"icon = "&amp;J69&amp;CHAR(10)&amp;
CHAR(9)&amp;CHAR(9)&amp;"pos = "&amp;K69&amp;CHAR(10)&amp;
CHAR(9)&amp;CHAR(9)&amp;"scale = 0.5"&amp;CHAR(10)&amp;
(IF(L69&lt;&gt;"",(CHAR(9)&amp;CHAR(9)&amp;L69&amp;CHAR(10)),""))&amp;
(IF(M69&lt;&gt;"",(CHAR(9)&amp;CHAR(9)&amp;M69&amp;CHAR(10)),""))&amp;
CHAR(9)&amp;"}"</f>
        <v xml:space="preserve">	RDNode
	{
		id = orbitalAssembly
		title = #LOC_CSI_orbitalAssembly_title
		description = #LOC_CSI_orbitalAssembly_description
		cost = 1000
		hideEmpty = False
		nodeName = node9_orbitalAssembly
		anyToUnlock = False
		icon = 
		pos = -3000,1960,0
		scale = 0.5
	}</v>
      </c>
      <c r="D69" s="2" t="s">
        <v>2</v>
      </c>
      <c r="E69" s="2" t="s">
        <v>128</v>
      </c>
      <c r="F69" s="2" t="str">
        <f>IFERROR(VLOOKUP(E69,VLOOKUP!F:G,2,FALSE),"CSI")</f>
        <v>CTT</v>
      </c>
      <c r="G69" s="3">
        <v>9</v>
      </c>
      <c r="H69" s="3">
        <v>8</v>
      </c>
      <c r="I69" s="3">
        <f>IF(H69=0,0,VLOOKUP(G69,VLOOKUP!A:D,4,FALSE))</f>
        <v>1000</v>
      </c>
      <c r="K69" s="2" t="str">
        <f>VLOOKUP(G69,VLOOKUP!A:D,2,FALSE)&amp;","&amp;VLOOKUP(H69,VLOOKUP!A:D,3,FALSE)&amp;",0"</f>
        <v>-3000,1960,0</v>
      </c>
    </row>
    <row r="70" spans="1:13" x14ac:dyDescent="0.2">
      <c r="A70" s="6" t="str" cm="1">
        <f t="array" ref="A70">_xlfn.IFS(D70="New",C70,D70="Adjust",B70,D70="Remove",CHAR(9)&amp;"-RDNode:HAS[#id["&amp;E70&amp;"]] {}")</f>
        <v xml:space="preserve">	@RDNode:HAS[#id[orbitalMegastructures]]
	{
		@cost = 1500
		@hideEmpty = False
		@anyToUnlock = False
		@pos = -2900,1940,0
		@scale = 0.5
		Parent
		{
			parentID = exoticAlloys
			lineFrom = RIGHT
			lineTo = LEFT
		}
	}</v>
      </c>
      <c r="B70" s="7" t="str">
        <f>CHAR(9)&amp;"@RDNode:HAS[#id["&amp;E70&amp;"]]"&amp;CHAR(10)&amp;
CHAR(9)&amp;"{"&amp;CHAR(10)&amp;
CHAR(9)&amp;CHAR(9)&amp;"@cost = "&amp;I70&amp;CHAR(10)&amp;
CHAR(9)&amp;CHAR(9)&amp;"@hideEmpty = False"&amp;CHAR(10)&amp;
CHAR(9)&amp;CHAR(9)&amp;"@anyToUnlock = False"&amp;CHAR(10)&amp;
(IF(J70&lt;&gt;"",(CHAR(9)&amp;CHAR(9)&amp;"@icon = "&amp;J70&amp;CHAR(10)),""))&amp;
CHAR(9)&amp;CHAR(9)&amp;"@pos = "&amp;K70&amp;CHAR(10)&amp;
CHAR(9)&amp;CHAR(9)&amp;"@scale = 0.5"&amp;CHAR(10)&amp;
(IF(L70&lt;&gt;"",(CHAR(9)&amp;CHAR(9)&amp;L70&amp;CHAR(10)),""))&amp;
(IF(M70&lt;&gt;"",(CHAR(9)&amp;CHAR(9)&amp;M70&amp;CHAR(10)),""))&amp;
CHAR(9)&amp;"}"</f>
        <v xml:space="preserve">	@RDNode:HAS[#id[orbitalMegastructures]]
	{
		@cost = 1500
		@hideEmpty = False
		@anyToUnlock = False
		@pos = -2900,1940,0
		@scale = 0.5
		Parent
		{
			parentID = exoticAlloys
			lineFrom = RIGHT
			lineTo = LEFT
		}
	}</v>
      </c>
      <c r="C70" s="7" t="str">
        <f>CHAR(9)&amp;"RDNode"&amp;CHAR(10)&amp;
CHAR(9)&amp;"{"&amp;CHAR(10)&amp;
CHAR(9)&amp;CHAR(9)&amp;"id = "&amp;E70&amp;CHAR(10)&amp;
CHAR(9)&amp;CHAR(9)&amp;"title = "&amp;"#LOC_CSI_"&amp;E70&amp;"_title"&amp;CHAR(10)&amp;
CHAR(9)&amp;CHAR(9)&amp;"description = "&amp;"#LOC_CSI_"&amp;E70&amp;"_description"&amp;CHAR(10)&amp;
CHAR(9)&amp;CHAR(9)&amp;"cost = "&amp;I70&amp;CHAR(10)&amp;
CHAR(9)&amp;CHAR(9)&amp;"hideEmpty = False"&amp;CHAR(10)&amp;
CHAR(9)&amp;CHAR(9)&amp;"nodeName = node"&amp;G70&amp;"_"&amp;E70&amp;CHAR(10)&amp;
CHAR(9)&amp;CHAR(9)&amp;"anyToUnlock = False"&amp;CHAR(10)&amp;
CHAR(9)&amp;CHAR(9)&amp;"icon = "&amp;J70&amp;CHAR(10)&amp;
CHAR(9)&amp;CHAR(9)&amp;"pos = "&amp;K70&amp;CHAR(10)&amp;
CHAR(9)&amp;CHAR(9)&amp;"scale = 0.5"&amp;CHAR(10)&amp;
(IF(L70&lt;&gt;"",(CHAR(9)&amp;CHAR(9)&amp;L70&amp;CHAR(10)),""))&amp;
(IF(M70&lt;&gt;"",(CHAR(9)&amp;CHAR(9)&amp;M70&amp;CHAR(10)),""))&amp;
CHAR(9)&amp;"}"</f>
        <v xml:space="preserve">	RDNode
	{
		id = orbitalMegastructures
		title = #LOC_CSI_orbitalMegastructures_title
		description = #LOC_CSI_orbitalMegastructures_description
		cost = 1500
		hideEmpty = False
		nodeName = node10_orbitalMegastructures
		anyToUnlock = False
		icon = 
		pos = -2900,1940,0
		scale = 0.5
		Parent
		{
			parentID = exoticAlloys
			lineFrom = RIGHT
			lineTo = LEFT
		}
	}</v>
      </c>
      <c r="D70" s="2" t="s">
        <v>2</v>
      </c>
      <c r="E70" s="2" t="s">
        <v>150</v>
      </c>
      <c r="F70" s="2" t="str">
        <f>IFERROR(VLOOKUP(E70,VLOOKUP!F:G,2,FALSE),"CSI")</f>
        <v>CTT</v>
      </c>
      <c r="G70" s="3">
        <v>10</v>
      </c>
      <c r="H70" s="3">
        <v>8.5</v>
      </c>
      <c r="I70" s="3">
        <f>IF(H70=0,0,VLOOKUP(G70,VLOOKUP!A:D,4,FALSE))</f>
        <v>1500</v>
      </c>
      <c r="K70" s="2" t="str">
        <f>VLOOKUP(G70,VLOOKUP!A:D,2,FALSE)&amp;","&amp;VLOOKUP(H70,VLOOKUP!A:D,3,FALSE)&amp;",0"</f>
        <v>-2900,1940,0</v>
      </c>
      <c r="L70" s="8" t="s">
        <v>268</v>
      </c>
    </row>
    <row r="71" spans="1:13" x14ac:dyDescent="0.2">
      <c r="A71" s="6" t="str" cm="1">
        <f t="array" ref="A71">_xlfn.IFS(D71="New",C71,D71="Adjust",B71,D71="Remove",CHAR(9)&amp;"-RDNode:HAS[#id["&amp;E71&amp;"]] {}")</f>
        <v xml:space="preserve">	RDNode
	{
		id = fabrication
		title = #LOC_CSI_fabrication_title
		description = #LOC_CSI_fabrication_description
		cost = 10
		hideEmpty = False
		nodeName = node2_fabrication
		anyToUnlock = False
		icon = RDicon_construction-advanced
		pos = -3700,1920,0
		scale = 0.5
		Parent
		{
			parentID = start
			lineFrom = RIGHT
			lineTo = LEFT
		}
	}</v>
      </c>
      <c r="B71" s="7" t="str">
        <f>CHAR(9)&amp;"@RDNode:HAS[#id["&amp;E71&amp;"]]"&amp;CHAR(10)&amp;
CHAR(9)&amp;"{"&amp;CHAR(10)&amp;
CHAR(9)&amp;CHAR(9)&amp;"@cost = "&amp;I71&amp;CHAR(10)&amp;
CHAR(9)&amp;CHAR(9)&amp;"@hideEmpty = False"&amp;CHAR(10)&amp;
CHAR(9)&amp;CHAR(9)&amp;"@anyToUnlock = False"&amp;CHAR(10)&amp;
(IF(J71&lt;&gt;"",(CHAR(9)&amp;CHAR(9)&amp;"@icon = "&amp;J71&amp;CHAR(10)),""))&amp;
CHAR(9)&amp;CHAR(9)&amp;"@pos = "&amp;K71&amp;CHAR(10)&amp;
CHAR(9)&amp;CHAR(9)&amp;"@scale = 0.5"&amp;CHAR(10)&amp;
(IF(L71&lt;&gt;"",(CHAR(9)&amp;CHAR(9)&amp;L71&amp;CHAR(10)),""))&amp;
(IF(M71&lt;&gt;"",(CHAR(9)&amp;CHAR(9)&amp;M71&amp;CHAR(10)),""))&amp;
CHAR(9)&amp;"}"</f>
        <v xml:space="preserve">	@RDNode:HAS[#id[fabrication]]
	{
		@cost = 10
		@hideEmpty = False
		@anyToUnlock = False
		@icon = RDicon_construction-advanced
		@pos = -3700,1920,0
		@scale = 0.5
		Parent
		{
			parentID = start
			lineFrom = RIGHT
			lineTo = LEFT
		}
	}</v>
      </c>
      <c r="C71" s="7" t="str">
        <f>CHAR(9)&amp;"RDNode"&amp;CHAR(10)&amp;
CHAR(9)&amp;"{"&amp;CHAR(10)&amp;
CHAR(9)&amp;CHAR(9)&amp;"id = "&amp;E71&amp;CHAR(10)&amp;
CHAR(9)&amp;CHAR(9)&amp;"title = "&amp;"#LOC_CSI_"&amp;E71&amp;"_title"&amp;CHAR(10)&amp;
CHAR(9)&amp;CHAR(9)&amp;"description = "&amp;"#LOC_CSI_"&amp;E71&amp;"_description"&amp;CHAR(10)&amp;
CHAR(9)&amp;CHAR(9)&amp;"cost = "&amp;I71&amp;CHAR(10)&amp;
CHAR(9)&amp;CHAR(9)&amp;"hideEmpty = False"&amp;CHAR(10)&amp;
CHAR(9)&amp;CHAR(9)&amp;"nodeName = node"&amp;G71&amp;"_"&amp;E71&amp;CHAR(10)&amp;
CHAR(9)&amp;CHAR(9)&amp;"anyToUnlock = False"&amp;CHAR(10)&amp;
CHAR(9)&amp;CHAR(9)&amp;"icon = "&amp;J71&amp;CHAR(10)&amp;
CHAR(9)&amp;CHAR(9)&amp;"pos = "&amp;K71&amp;CHAR(10)&amp;
CHAR(9)&amp;CHAR(9)&amp;"scale = 0.5"&amp;CHAR(10)&amp;
(IF(L71&lt;&gt;"",(CHAR(9)&amp;CHAR(9)&amp;L71&amp;CHAR(10)),""))&amp;
(IF(M71&lt;&gt;"",(CHAR(9)&amp;CHAR(9)&amp;M71&amp;CHAR(10)),""))&amp;
CHAR(9)&amp;"}"</f>
        <v xml:space="preserve">	RDNode
	{
		id = fabrication
		title = #LOC_CSI_fabrication_title
		description = #LOC_CSI_fabrication_description
		cost = 10
		hideEmpty = False
		nodeName = node2_fabrication
		anyToUnlock = False
		icon = RDicon_construction-advanced
		pos = -3700,1920,0
		scale = 0.5
		Parent
		{
			parentID = start
			lineFrom = RIGHT
			lineTo = LEFT
		}
	}</v>
      </c>
      <c r="D71" s="2" t="s">
        <v>13</v>
      </c>
      <c r="E71" s="2" t="s">
        <v>30</v>
      </c>
      <c r="F71" s="2" t="str">
        <f>IFERROR(VLOOKUP(E71,VLOOKUP!F:G,2,FALSE),"CSI")</f>
        <v>UKS</v>
      </c>
      <c r="G71" s="3">
        <v>2</v>
      </c>
      <c r="H71" s="3">
        <v>9</v>
      </c>
      <c r="I71" s="3">
        <f>IF(H71=0,0,VLOOKUP(G71,VLOOKUP!A:D,4,FALSE))</f>
        <v>10</v>
      </c>
      <c r="J71" s="2" t="s">
        <v>210</v>
      </c>
      <c r="K71" s="2" t="str">
        <f>VLOOKUP(G71,VLOOKUP!A:D,2,FALSE)&amp;","&amp;VLOOKUP(H71,VLOOKUP!A:D,3,FALSE)&amp;",0"</f>
        <v>-3700,1920,0</v>
      </c>
      <c r="L71" s="8" t="s">
        <v>223</v>
      </c>
    </row>
    <row r="72" spans="1:13" x14ac:dyDescent="0.2">
      <c r="A72" s="6" t="str" cm="1">
        <f t="array" ref="A72">_xlfn.IFS(D72="New",C72,D72="Adjust",B72,D72="Remove",CHAR(9)&amp;"-RDNode:HAS[#id["&amp;E72&amp;"]] {}")</f>
        <v xml:space="preserve">	RDNode
	{
		id = basicConstruction
		title = #LOC_CSI_basicConstruction_title
		description = #LOC_CSI_basicConstruction_description
		cost = 20
		hideEmpty = False
		nodeName = node3_basicConstruction
		anyToUnlock = False
		icon = RDicon_engineering-precision
		pos = -3600,1920,0
		scale = 0.5
		Parent
		{
			parentID = fabrication
			lineFrom = RIGHT
			lineTo = LEFT
		}
	}</v>
      </c>
      <c r="B72" s="7" t="str">
        <f>CHAR(9)&amp;"@RDNode:HAS[#id["&amp;E72&amp;"]]"&amp;CHAR(10)&amp;
CHAR(9)&amp;"{"&amp;CHAR(10)&amp;
CHAR(9)&amp;CHAR(9)&amp;"@cost = "&amp;I72&amp;CHAR(10)&amp;
CHAR(9)&amp;CHAR(9)&amp;"@hideEmpty = False"&amp;CHAR(10)&amp;
CHAR(9)&amp;CHAR(9)&amp;"@anyToUnlock = False"&amp;CHAR(10)&amp;
(IF(J72&lt;&gt;"",(CHAR(9)&amp;CHAR(9)&amp;"@icon = "&amp;J72&amp;CHAR(10)),""))&amp;
CHAR(9)&amp;CHAR(9)&amp;"@pos = "&amp;K72&amp;CHAR(10)&amp;
CHAR(9)&amp;CHAR(9)&amp;"@scale = 0.5"&amp;CHAR(10)&amp;
(IF(L72&lt;&gt;"",(CHAR(9)&amp;CHAR(9)&amp;L72&amp;CHAR(10)),""))&amp;
(IF(M72&lt;&gt;"",(CHAR(9)&amp;CHAR(9)&amp;M72&amp;CHAR(10)),""))&amp;
CHAR(9)&amp;"}"</f>
        <v xml:space="preserve">	@RDNode:HAS[#id[basicConstruction]]
	{
		@cost = 20
		@hideEmpty = False
		@anyToUnlock = False
		@icon = RDicon_engineering-precision
		@pos = -3600,1920,0
		@scale = 0.5
		Parent
		{
			parentID = fabrication
			lineFrom = RIGHT
			lineTo = LEFT
		}
	}</v>
      </c>
      <c r="C72" s="7" t="str">
        <f>CHAR(9)&amp;"RDNode"&amp;CHAR(10)&amp;
CHAR(9)&amp;"{"&amp;CHAR(10)&amp;
CHAR(9)&amp;CHAR(9)&amp;"id = "&amp;E72&amp;CHAR(10)&amp;
CHAR(9)&amp;CHAR(9)&amp;"title = "&amp;"#LOC_CSI_"&amp;E72&amp;"_title"&amp;CHAR(10)&amp;
CHAR(9)&amp;CHAR(9)&amp;"description = "&amp;"#LOC_CSI_"&amp;E72&amp;"_description"&amp;CHAR(10)&amp;
CHAR(9)&amp;CHAR(9)&amp;"cost = "&amp;I72&amp;CHAR(10)&amp;
CHAR(9)&amp;CHAR(9)&amp;"hideEmpty = False"&amp;CHAR(10)&amp;
CHAR(9)&amp;CHAR(9)&amp;"nodeName = node"&amp;G72&amp;"_"&amp;E72&amp;CHAR(10)&amp;
CHAR(9)&amp;CHAR(9)&amp;"anyToUnlock = False"&amp;CHAR(10)&amp;
CHAR(9)&amp;CHAR(9)&amp;"icon = "&amp;J72&amp;CHAR(10)&amp;
CHAR(9)&amp;CHAR(9)&amp;"pos = "&amp;K72&amp;CHAR(10)&amp;
CHAR(9)&amp;CHAR(9)&amp;"scale = 0.5"&amp;CHAR(10)&amp;
(IF(L72&lt;&gt;"",(CHAR(9)&amp;CHAR(9)&amp;L72&amp;CHAR(10)),""))&amp;
(IF(M72&lt;&gt;"",(CHAR(9)&amp;CHAR(9)&amp;M72&amp;CHAR(10)),""))&amp;
CHAR(9)&amp;"}"</f>
        <v xml:space="preserve">	RDNode
	{
		id = basicConstruction
		title = #LOC_CSI_basicConstruction_title
		description = #LOC_CSI_basicConstruction_description
		cost = 20
		hideEmpty = False
		nodeName = node3_basicConstruction
		anyToUnlock = False
		icon = RDicon_engineering-precision
		pos = -3600,1920,0
		scale = 0.5
		Parent
		{
			parentID = fabrication
			lineFrom = RIGHT
			lineTo = LEFT
		}
	}</v>
      </c>
      <c r="D72" s="2" t="s">
        <v>13</v>
      </c>
      <c r="E72" s="2" t="s">
        <v>36</v>
      </c>
      <c r="F72" s="2" t="str">
        <f>IFERROR(VLOOKUP(E72,VLOOKUP!F:G,2,FALSE),"CSI")</f>
        <v>UKS</v>
      </c>
      <c r="G72" s="3">
        <v>3</v>
      </c>
      <c r="H72" s="3">
        <v>9</v>
      </c>
      <c r="I72" s="3">
        <f>IF(H72=0,0,VLOOKUP(G72,VLOOKUP!A:D,4,FALSE))</f>
        <v>20</v>
      </c>
      <c r="J72" s="2" t="s">
        <v>212</v>
      </c>
      <c r="K72" s="2" t="str">
        <f>VLOOKUP(G72,VLOOKUP!A:D,2,FALSE)&amp;","&amp;VLOOKUP(H72,VLOOKUP!A:D,3,FALSE)&amp;",0"</f>
        <v>-3600,1920,0</v>
      </c>
      <c r="L72" s="8" t="s">
        <v>224</v>
      </c>
    </row>
    <row r="73" spans="1:13" x14ac:dyDescent="0.2">
      <c r="A73" s="6" t="str" cm="1">
        <f t="array" ref="A73">_xlfn.IFS(D73="New",C73,D73="Adjust",B73,D73="Remove",CHAR(9)&amp;"-RDNode:HAS[#id["&amp;E73&amp;"]] {}")</f>
        <v xml:space="preserve">	@RDNode:HAS[#id[generalConstruction]]
	{
		@cost = 45
		@hideEmpty = False
		@anyToUnlock = False
		@pos = -3500,1920,0
		@scale = 0.5
		-Parent {}
@Parent
{
@parentID = basicConstruction
}
	}</v>
      </c>
      <c r="B73" s="7" t="str">
        <f>CHAR(9)&amp;"@RDNode:HAS[#id["&amp;E73&amp;"]]"&amp;CHAR(10)&amp;
CHAR(9)&amp;"{"&amp;CHAR(10)&amp;
CHAR(9)&amp;CHAR(9)&amp;"@cost = "&amp;I73&amp;CHAR(10)&amp;
CHAR(9)&amp;CHAR(9)&amp;"@hideEmpty = False"&amp;CHAR(10)&amp;
CHAR(9)&amp;CHAR(9)&amp;"@anyToUnlock = False"&amp;CHAR(10)&amp;
(IF(J73&lt;&gt;"",(CHAR(9)&amp;CHAR(9)&amp;"@icon = "&amp;J73&amp;CHAR(10)),""))&amp;
CHAR(9)&amp;CHAR(9)&amp;"@pos = "&amp;K73&amp;CHAR(10)&amp;
CHAR(9)&amp;CHAR(9)&amp;"@scale = 0.5"&amp;CHAR(10)&amp;
(IF(L73&lt;&gt;"",(CHAR(9)&amp;CHAR(9)&amp;L73&amp;CHAR(10)),""))&amp;
(IF(M73&lt;&gt;"",(CHAR(9)&amp;CHAR(9)&amp;M73&amp;CHAR(10)),""))&amp;
CHAR(9)&amp;"}"</f>
        <v xml:space="preserve">	@RDNode:HAS[#id[generalConstruction]]
	{
		@cost = 45
		@hideEmpty = False
		@anyToUnlock = False
		@pos = -3500,1920,0
		@scale = 0.5
		-Parent {}
@Parent
{
@parentID = basicConstruction
}
	}</v>
      </c>
      <c r="C73" s="7" t="str">
        <f>CHAR(9)&amp;"RDNode"&amp;CHAR(10)&amp;
CHAR(9)&amp;"{"&amp;CHAR(10)&amp;
CHAR(9)&amp;CHAR(9)&amp;"id = "&amp;E73&amp;CHAR(10)&amp;
CHAR(9)&amp;CHAR(9)&amp;"title = "&amp;"#LOC_CSI_"&amp;E73&amp;"_title"&amp;CHAR(10)&amp;
CHAR(9)&amp;CHAR(9)&amp;"description = "&amp;"#LOC_CSI_"&amp;E73&amp;"_description"&amp;CHAR(10)&amp;
CHAR(9)&amp;CHAR(9)&amp;"cost = "&amp;I73&amp;CHAR(10)&amp;
CHAR(9)&amp;CHAR(9)&amp;"hideEmpty = False"&amp;CHAR(10)&amp;
CHAR(9)&amp;CHAR(9)&amp;"nodeName = node"&amp;G73&amp;"_"&amp;E73&amp;CHAR(10)&amp;
CHAR(9)&amp;CHAR(9)&amp;"anyToUnlock = False"&amp;CHAR(10)&amp;
CHAR(9)&amp;CHAR(9)&amp;"icon = "&amp;J73&amp;CHAR(10)&amp;
CHAR(9)&amp;CHAR(9)&amp;"pos = "&amp;K73&amp;CHAR(10)&amp;
CHAR(9)&amp;CHAR(9)&amp;"scale = 0.5"&amp;CHAR(10)&amp;
(IF(L73&lt;&gt;"",(CHAR(9)&amp;CHAR(9)&amp;L73&amp;CHAR(10)),""))&amp;
(IF(M73&lt;&gt;"",(CHAR(9)&amp;CHAR(9)&amp;M73&amp;CHAR(10)),""))&amp;
CHAR(9)&amp;"}"</f>
        <v xml:space="preserve">	RDNode
	{
		id = generalConstruction
		title = #LOC_CSI_generalConstruction_title
		description = #LOC_CSI_generalConstruction_description
		cost = 45
		hideEmpty = False
		nodeName = node4_generalConstruction
		anyToUnlock = False
		icon = 
		pos = -3500,1920,0
		scale = 0.5
		-Parent {}
@Parent
{
@parentID = basicConstruction
}
	}</v>
      </c>
      <c r="D73" s="2" t="s">
        <v>2</v>
      </c>
      <c r="E73" s="2" t="s">
        <v>44</v>
      </c>
      <c r="F73" s="2" t="str">
        <f>IFERROR(VLOOKUP(E73,VLOOKUP!F:G,2,FALSE),"CSI")</f>
        <v>Stock</v>
      </c>
      <c r="G73" s="3">
        <v>4</v>
      </c>
      <c r="H73" s="3">
        <v>9</v>
      </c>
      <c r="I73" s="3">
        <f>IF(H73=0,0,VLOOKUP(G73,VLOOKUP!A:D,4,FALSE))</f>
        <v>45</v>
      </c>
      <c r="K73" s="2" t="str">
        <f>VLOOKUP(G73,VLOOKUP!A:D,2,FALSE)&amp;","&amp;VLOOKUP(H73,VLOOKUP!A:D,3,FALSE)&amp;",0"</f>
        <v>-3500,1920,0</v>
      </c>
      <c r="L73" s="8" t="s">
        <v>228</v>
      </c>
    </row>
    <row r="74" spans="1:13" x14ac:dyDescent="0.2">
      <c r="A74" s="6" t="str" cm="1">
        <f t="array" ref="A74">_xlfn.IFS(D74="New",C74,D74="Adjust",B74,D74="Remove",CHAR(9)&amp;"-RDNode:HAS[#id["&amp;E74&amp;"]] {}")</f>
        <v xml:space="preserve">	@RDNode:HAS[#id[advConstruction]]
	{
		@cost = 90
		@hideEmpty = False
		@anyToUnlock = False
		@pos = -3400,1920,0
		@scale = 0.5
	}</v>
      </c>
      <c r="B74" s="7" t="str">
        <f>CHAR(9)&amp;"@RDNode:HAS[#id["&amp;E74&amp;"]]"&amp;CHAR(10)&amp;
CHAR(9)&amp;"{"&amp;CHAR(10)&amp;
CHAR(9)&amp;CHAR(9)&amp;"@cost = "&amp;I74&amp;CHAR(10)&amp;
CHAR(9)&amp;CHAR(9)&amp;"@hideEmpty = False"&amp;CHAR(10)&amp;
CHAR(9)&amp;CHAR(9)&amp;"@anyToUnlock = False"&amp;CHAR(10)&amp;
(IF(J74&lt;&gt;"",(CHAR(9)&amp;CHAR(9)&amp;"@icon = "&amp;J74&amp;CHAR(10)),""))&amp;
CHAR(9)&amp;CHAR(9)&amp;"@pos = "&amp;K74&amp;CHAR(10)&amp;
CHAR(9)&amp;CHAR(9)&amp;"@scale = 0.5"&amp;CHAR(10)&amp;
(IF(L74&lt;&gt;"",(CHAR(9)&amp;CHAR(9)&amp;L74&amp;CHAR(10)),""))&amp;
(IF(M74&lt;&gt;"",(CHAR(9)&amp;CHAR(9)&amp;M74&amp;CHAR(10)),""))&amp;
CHAR(9)&amp;"}"</f>
        <v xml:space="preserve">	@RDNode:HAS[#id[advConstruction]]
	{
		@cost = 90
		@hideEmpty = False
		@anyToUnlock = False
		@pos = -3400,1920,0
		@scale = 0.5
	}</v>
      </c>
      <c r="C74" s="7" t="str">
        <f>CHAR(9)&amp;"RDNode"&amp;CHAR(10)&amp;
CHAR(9)&amp;"{"&amp;CHAR(10)&amp;
CHAR(9)&amp;CHAR(9)&amp;"id = "&amp;E74&amp;CHAR(10)&amp;
CHAR(9)&amp;CHAR(9)&amp;"title = "&amp;"#LOC_CSI_"&amp;E74&amp;"_title"&amp;CHAR(10)&amp;
CHAR(9)&amp;CHAR(9)&amp;"description = "&amp;"#LOC_CSI_"&amp;E74&amp;"_description"&amp;CHAR(10)&amp;
CHAR(9)&amp;CHAR(9)&amp;"cost = "&amp;I74&amp;CHAR(10)&amp;
CHAR(9)&amp;CHAR(9)&amp;"hideEmpty = False"&amp;CHAR(10)&amp;
CHAR(9)&amp;CHAR(9)&amp;"nodeName = node"&amp;G74&amp;"_"&amp;E74&amp;CHAR(10)&amp;
CHAR(9)&amp;CHAR(9)&amp;"anyToUnlock = False"&amp;CHAR(10)&amp;
CHAR(9)&amp;CHAR(9)&amp;"icon = "&amp;J74&amp;CHAR(10)&amp;
CHAR(9)&amp;CHAR(9)&amp;"pos = "&amp;K74&amp;CHAR(10)&amp;
CHAR(9)&amp;CHAR(9)&amp;"scale = 0.5"&amp;CHAR(10)&amp;
(IF(L74&lt;&gt;"",(CHAR(9)&amp;CHAR(9)&amp;L74&amp;CHAR(10)),""))&amp;
(IF(M74&lt;&gt;"",(CHAR(9)&amp;CHAR(9)&amp;M74&amp;CHAR(10)),""))&amp;
CHAR(9)&amp;"}"</f>
        <v xml:space="preserve">	RDNode
	{
		id = advConstruction
		title = #LOC_CSI_advConstruction_title
		description = #LOC_CSI_advConstruction_description
		cost = 90
		hideEmpty = False
		nodeName = node5_advConstruction
		anyToUnlock = False
		icon = 
		pos = -3400,1920,0
		scale = 0.5
	}</v>
      </c>
      <c r="D74" s="2" t="s">
        <v>2</v>
      </c>
      <c r="E74" s="2" t="s">
        <v>55</v>
      </c>
      <c r="F74" s="2" t="str">
        <f>IFERROR(VLOOKUP(E74,VLOOKUP!F:G,2,FALSE),"CSI")</f>
        <v>Stock</v>
      </c>
      <c r="G74" s="3">
        <v>5</v>
      </c>
      <c r="H74" s="3">
        <v>9</v>
      </c>
      <c r="I74" s="3">
        <f>IF(H74=0,0,VLOOKUP(G74,VLOOKUP!A:D,4,FALSE))</f>
        <v>90</v>
      </c>
      <c r="K74" s="2" t="str">
        <f>VLOOKUP(G74,VLOOKUP!A:D,2,FALSE)&amp;","&amp;VLOOKUP(H74,VLOOKUP!A:D,3,FALSE)&amp;",0"</f>
        <v>-3400,1920,0</v>
      </c>
    </row>
    <row r="75" spans="1:13" x14ac:dyDescent="0.2">
      <c r="A75" s="6" t="str" cm="1">
        <f t="array" ref="A75">_xlfn.IFS(D75="New",C75,D75="Adjust",B75,D75="Remove",CHAR(9)&amp;"-RDNode:HAS[#id["&amp;E75&amp;"]] {}")</f>
        <v xml:space="preserve">	@RDNode:HAS[#id[specializedConstruction]]
	{
		@cost = 160
		@hideEmpty = False
		@anyToUnlock = False
		@pos = -3300,1920,0
		@scale = 0.5
	}</v>
      </c>
      <c r="B75" s="7" t="str">
        <f>CHAR(9)&amp;"@RDNode:HAS[#id["&amp;E75&amp;"]]"&amp;CHAR(10)&amp;
CHAR(9)&amp;"{"&amp;CHAR(10)&amp;
CHAR(9)&amp;CHAR(9)&amp;"@cost = "&amp;I75&amp;CHAR(10)&amp;
CHAR(9)&amp;CHAR(9)&amp;"@hideEmpty = False"&amp;CHAR(10)&amp;
CHAR(9)&amp;CHAR(9)&amp;"@anyToUnlock = False"&amp;CHAR(10)&amp;
(IF(J75&lt;&gt;"",(CHAR(9)&amp;CHAR(9)&amp;"@icon = "&amp;J75&amp;CHAR(10)),""))&amp;
CHAR(9)&amp;CHAR(9)&amp;"@pos = "&amp;K75&amp;CHAR(10)&amp;
CHAR(9)&amp;CHAR(9)&amp;"@scale = 0.5"&amp;CHAR(10)&amp;
(IF(L75&lt;&gt;"",(CHAR(9)&amp;CHAR(9)&amp;L75&amp;CHAR(10)),""))&amp;
(IF(M75&lt;&gt;"",(CHAR(9)&amp;CHAR(9)&amp;M75&amp;CHAR(10)),""))&amp;
CHAR(9)&amp;"}"</f>
        <v xml:space="preserve">	@RDNode:HAS[#id[specializedConstruction]]
	{
		@cost = 160
		@hideEmpty = False
		@anyToUnlock = False
		@pos = -3300,1920,0
		@scale = 0.5
	}</v>
      </c>
      <c r="C75" s="7" t="str">
        <f>CHAR(9)&amp;"RDNode"&amp;CHAR(10)&amp;
CHAR(9)&amp;"{"&amp;CHAR(10)&amp;
CHAR(9)&amp;CHAR(9)&amp;"id = "&amp;E75&amp;CHAR(10)&amp;
CHAR(9)&amp;CHAR(9)&amp;"title = "&amp;"#LOC_CSI_"&amp;E75&amp;"_title"&amp;CHAR(10)&amp;
CHAR(9)&amp;CHAR(9)&amp;"description = "&amp;"#LOC_CSI_"&amp;E75&amp;"_description"&amp;CHAR(10)&amp;
CHAR(9)&amp;CHAR(9)&amp;"cost = "&amp;I75&amp;CHAR(10)&amp;
CHAR(9)&amp;CHAR(9)&amp;"hideEmpty = False"&amp;CHAR(10)&amp;
CHAR(9)&amp;CHAR(9)&amp;"nodeName = node"&amp;G75&amp;"_"&amp;E75&amp;CHAR(10)&amp;
CHAR(9)&amp;CHAR(9)&amp;"anyToUnlock = False"&amp;CHAR(10)&amp;
CHAR(9)&amp;CHAR(9)&amp;"icon = "&amp;J75&amp;CHAR(10)&amp;
CHAR(9)&amp;CHAR(9)&amp;"pos = "&amp;K75&amp;CHAR(10)&amp;
CHAR(9)&amp;CHAR(9)&amp;"scale = 0.5"&amp;CHAR(10)&amp;
(IF(L75&lt;&gt;"",(CHAR(9)&amp;CHAR(9)&amp;L75&amp;CHAR(10)),""))&amp;
(IF(M75&lt;&gt;"",(CHAR(9)&amp;CHAR(9)&amp;M75&amp;CHAR(10)),""))&amp;
CHAR(9)&amp;"}"</f>
        <v xml:space="preserve">	RDNode
	{
		id = specializedConstruction
		title = #LOC_CSI_specializedConstruction_title
		description = #LOC_CSI_specializedConstruction_description
		cost = 160
		hideEmpty = False
		nodeName = node6_specializedConstruction
		anyToUnlock = False
		icon = 
		pos = -3300,1920,0
		scale = 0.5
	}</v>
      </c>
      <c r="D75" s="2" t="s">
        <v>2</v>
      </c>
      <c r="E75" s="2" t="s">
        <v>71</v>
      </c>
      <c r="F75" s="2" t="str">
        <f>IFERROR(VLOOKUP(E75,VLOOKUP!F:G,2,FALSE),"CSI")</f>
        <v>Stock</v>
      </c>
      <c r="G75" s="3">
        <v>6</v>
      </c>
      <c r="H75" s="3">
        <v>9</v>
      </c>
      <c r="I75" s="3">
        <f>IF(H75=0,0,VLOOKUP(G75,VLOOKUP!A:D,4,FALSE))</f>
        <v>160</v>
      </c>
      <c r="K75" s="2" t="str">
        <f>VLOOKUP(G75,VLOOKUP!A:D,2,FALSE)&amp;","&amp;VLOOKUP(H75,VLOOKUP!A:D,3,FALSE)&amp;",0"</f>
        <v>-3300,1920,0</v>
      </c>
    </row>
    <row r="76" spans="1:13" x14ac:dyDescent="0.2">
      <c r="A76" s="6" t="str" cm="1">
        <f t="array" ref="A76">_xlfn.IFS(D76="New",C76,D76="Adjust",B76,D76="Remove",CHAR(9)&amp;"-RDNode:HAS[#id["&amp;E76&amp;"]] {}")</f>
        <v xml:space="preserve">	@RDNode:HAS[#id[advMetalworks]]
	{
		@cost = 300
		@hideEmpty = False
		@anyToUnlock = False
		@pos = -3200,1920,0
		@scale = 0.5
	}</v>
      </c>
      <c r="B76" s="7" t="str">
        <f>CHAR(9)&amp;"@RDNode:HAS[#id["&amp;E76&amp;"]]"&amp;CHAR(10)&amp;
CHAR(9)&amp;"{"&amp;CHAR(10)&amp;
CHAR(9)&amp;CHAR(9)&amp;"@cost = "&amp;I76&amp;CHAR(10)&amp;
CHAR(9)&amp;CHAR(9)&amp;"@hideEmpty = False"&amp;CHAR(10)&amp;
CHAR(9)&amp;CHAR(9)&amp;"@anyToUnlock = False"&amp;CHAR(10)&amp;
(IF(J76&lt;&gt;"",(CHAR(9)&amp;CHAR(9)&amp;"@icon = "&amp;J76&amp;CHAR(10)),""))&amp;
CHAR(9)&amp;CHAR(9)&amp;"@pos = "&amp;K76&amp;CHAR(10)&amp;
CHAR(9)&amp;CHAR(9)&amp;"@scale = 0.5"&amp;CHAR(10)&amp;
(IF(L76&lt;&gt;"",(CHAR(9)&amp;CHAR(9)&amp;L76&amp;CHAR(10)),""))&amp;
(IF(M76&lt;&gt;"",(CHAR(9)&amp;CHAR(9)&amp;M76&amp;CHAR(10)),""))&amp;
CHAR(9)&amp;"}"</f>
        <v xml:space="preserve">	@RDNode:HAS[#id[advMetalworks]]
	{
		@cost = 300
		@hideEmpty = False
		@anyToUnlock = False
		@pos = -3200,1920,0
		@scale = 0.5
	}</v>
      </c>
      <c r="C76" s="7" t="str">
        <f>CHAR(9)&amp;"RDNode"&amp;CHAR(10)&amp;
CHAR(9)&amp;"{"&amp;CHAR(10)&amp;
CHAR(9)&amp;CHAR(9)&amp;"id = "&amp;E76&amp;CHAR(10)&amp;
CHAR(9)&amp;CHAR(9)&amp;"title = "&amp;"#LOC_CSI_"&amp;E76&amp;"_title"&amp;CHAR(10)&amp;
CHAR(9)&amp;CHAR(9)&amp;"description = "&amp;"#LOC_CSI_"&amp;E76&amp;"_description"&amp;CHAR(10)&amp;
CHAR(9)&amp;CHAR(9)&amp;"cost = "&amp;I76&amp;CHAR(10)&amp;
CHAR(9)&amp;CHAR(9)&amp;"hideEmpty = False"&amp;CHAR(10)&amp;
CHAR(9)&amp;CHAR(9)&amp;"nodeName = node"&amp;G76&amp;"_"&amp;E76&amp;CHAR(10)&amp;
CHAR(9)&amp;CHAR(9)&amp;"anyToUnlock = False"&amp;CHAR(10)&amp;
CHAR(9)&amp;CHAR(9)&amp;"icon = "&amp;J76&amp;CHAR(10)&amp;
CHAR(9)&amp;CHAR(9)&amp;"pos = "&amp;K76&amp;CHAR(10)&amp;
CHAR(9)&amp;CHAR(9)&amp;"scale = 0.5"&amp;CHAR(10)&amp;
(IF(L76&lt;&gt;"",(CHAR(9)&amp;CHAR(9)&amp;L76&amp;CHAR(10)),""))&amp;
(IF(M76&lt;&gt;"",(CHAR(9)&amp;CHAR(9)&amp;M76&amp;CHAR(10)),""))&amp;
CHAR(9)&amp;"}"</f>
        <v xml:space="preserve">	RDNode
	{
		id = advMetalworks
		title = #LOC_CSI_advMetalworks_title
		description = #LOC_CSI_advMetalworks_description
		cost = 300
		hideEmpty = False
		nodeName = node7_advMetalworks
		anyToUnlock = False
		icon = 
		pos = -3200,1920,0
		scale = 0.5
	}</v>
      </c>
      <c r="D76" s="2" t="s">
        <v>2</v>
      </c>
      <c r="E76" s="2" t="s">
        <v>89</v>
      </c>
      <c r="F76" s="2" t="str">
        <f>IFERROR(VLOOKUP(E76,VLOOKUP!F:G,2,FALSE),"CSI")</f>
        <v>Stock</v>
      </c>
      <c r="G76" s="3">
        <v>7</v>
      </c>
      <c r="H76" s="3">
        <v>9</v>
      </c>
      <c r="I76" s="3">
        <f>IF(H76=0,0,VLOOKUP(G76,VLOOKUP!A:D,4,FALSE))</f>
        <v>300</v>
      </c>
      <c r="K76" s="2" t="str">
        <f>VLOOKUP(G76,VLOOKUP!A:D,2,FALSE)&amp;","&amp;VLOOKUP(H76,VLOOKUP!A:D,3,FALSE)&amp;",0"</f>
        <v>-3200,1920,0</v>
      </c>
    </row>
    <row r="77" spans="1:13" x14ac:dyDescent="0.2">
      <c r="A77" s="6" t="str" cm="1">
        <f t="array" ref="A77">_xlfn.IFS(D77="New",C77,D77="Adjust",B77,D77="Remove",CHAR(9)&amp;"-RDNode:HAS[#id["&amp;E77&amp;"]] {}")</f>
        <v xml:space="preserve">	@RDNode:HAS[#id[nanolathing]]
	{
		@cost = 550
		@hideEmpty = False
		@anyToUnlock = False
		@pos = -3100,1920,0
		@scale = 0.5
	}</v>
      </c>
      <c r="B77" s="7" t="str">
        <f>CHAR(9)&amp;"@RDNode:HAS[#id["&amp;E77&amp;"]]"&amp;CHAR(10)&amp;
CHAR(9)&amp;"{"&amp;CHAR(10)&amp;
CHAR(9)&amp;CHAR(9)&amp;"@cost = "&amp;I77&amp;CHAR(10)&amp;
CHAR(9)&amp;CHAR(9)&amp;"@hideEmpty = False"&amp;CHAR(10)&amp;
CHAR(9)&amp;CHAR(9)&amp;"@anyToUnlock = False"&amp;CHAR(10)&amp;
(IF(J77&lt;&gt;"",(CHAR(9)&amp;CHAR(9)&amp;"@icon = "&amp;J77&amp;CHAR(10)),""))&amp;
CHAR(9)&amp;CHAR(9)&amp;"@pos = "&amp;K77&amp;CHAR(10)&amp;
CHAR(9)&amp;CHAR(9)&amp;"@scale = 0.5"&amp;CHAR(10)&amp;
(IF(L77&lt;&gt;"",(CHAR(9)&amp;CHAR(9)&amp;L77&amp;CHAR(10)),""))&amp;
(IF(M77&lt;&gt;"",(CHAR(9)&amp;CHAR(9)&amp;M77&amp;CHAR(10)),""))&amp;
CHAR(9)&amp;"}"</f>
        <v xml:space="preserve">	@RDNode:HAS[#id[nanolathing]]
	{
		@cost = 550
		@hideEmpty = False
		@anyToUnlock = False
		@pos = -3100,1920,0
		@scale = 0.5
	}</v>
      </c>
      <c r="C77" s="7" t="str">
        <f>CHAR(9)&amp;"RDNode"&amp;CHAR(10)&amp;
CHAR(9)&amp;"{"&amp;CHAR(10)&amp;
CHAR(9)&amp;CHAR(9)&amp;"id = "&amp;E77&amp;CHAR(10)&amp;
CHAR(9)&amp;CHAR(9)&amp;"title = "&amp;"#LOC_CSI_"&amp;E77&amp;"_title"&amp;CHAR(10)&amp;
CHAR(9)&amp;CHAR(9)&amp;"description = "&amp;"#LOC_CSI_"&amp;E77&amp;"_description"&amp;CHAR(10)&amp;
CHAR(9)&amp;CHAR(9)&amp;"cost = "&amp;I77&amp;CHAR(10)&amp;
CHAR(9)&amp;CHAR(9)&amp;"hideEmpty = False"&amp;CHAR(10)&amp;
CHAR(9)&amp;CHAR(9)&amp;"nodeName = node"&amp;G77&amp;"_"&amp;E77&amp;CHAR(10)&amp;
CHAR(9)&amp;CHAR(9)&amp;"anyToUnlock = False"&amp;CHAR(10)&amp;
CHAR(9)&amp;CHAR(9)&amp;"icon = "&amp;J77&amp;CHAR(10)&amp;
CHAR(9)&amp;CHAR(9)&amp;"pos = "&amp;K77&amp;CHAR(10)&amp;
CHAR(9)&amp;CHAR(9)&amp;"scale = 0.5"&amp;CHAR(10)&amp;
(IF(L77&lt;&gt;"",(CHAR(9)&amp;CHAR(9)&amp;L77&amp;CHAR(10)),""))&amp;
(IF(M77&lt;&gt;"",(CHAR(9)&amp;CHAR(9)&amp;M77&amp;CHAR(10)),""))&amp;
CHAR(9)&amp;"}"</f>
        <v xml:space="preserve">	RDNode
	{
		id = nanolathing
		title = #LOC_CSI_nanolathing_title
		description = #LOC_CSI_nanolathing_description
		cost = 550
		hideEmpty = False
		nodeName = node8_nanolathing
		anyToUnlock = False
		icon = 
		pos = -3100,1920,0
		scale = 0.5
	}</v>
      </c>
      <c r="D77" s="2" t="s">
        <v>2</v>
      </c>
      <c r="E77" s="2" t="s">
        <v>108</v>
      </c>
      <c r="F77" s="2" t="str">
        <f>IFERROR(VLOOKUP(E77,VLOOKUP!F:G,2,FALSE),"CSI")</f>
        <v>Stock</v>
      </c>
      <c r="G77" s="3">
        <v>8</v>
      </c>
      <c r="H77" s="3">
        <v>9</v>
      </c>
      <c r="I77" s="3">
        <f>IF(H77=0,0,VLOOKUP(G77,VLOOKUP!A:D,4,FALSE))</f>
        <v>550</v>
      </c>
      <c r="K77" s="2" t="str">
        <f>VLOOKUP(G77,VLOOKUP!A:D,2,FALSE)&amp;","&amp;VLOOKUP(H77,VLOOKUP!A:D,3,FALSE)&amp;",0"</f>
        <v>-3100,1920,0</v>
      </c>
    </row>
    <row r="78" spans="1:13" x14ac:dyDescent="0.2">
      <c r="A78" s="6" t="str" cm="1">
        <f t="array" ref="A78">_xlfn.IFS(D78="New",C78,D78="Adjust",B78,D78="Remove",CHAR(9)&amp;"-RDNode:HAS[#id["&amp;E78&amp;"]] {}")</f>
        <v xml:space="preserve">	@RDNode:HAS[#id[exoticAlloys]]
	{
		@cost = 1000
		@hideEmpty = False
		@anyToUnlock = False
		@pos = -3000,1920,0
		@scale = 0.5
	}</v>
      </c>
      <c r="B78" s="7" t="str">
        <f>CHAR(9)&amp;"@RDNode:HAS[#id["&amp;E78&amp;"]]"&amp;CHAR(10)&amp;
CHAR(9)&amp;"{"&amp;CHAR(10)&amp;
CHAR(9)&amp;CHAR(9)&amp;"@cost = "&amp;I78&amp;CHAR(10)&amp;
CHAR(9)&amp;CHAR(9)&amp;"@hideEmpty = False"&amp;CHAR(10)&amp;
CHAR(9)&amp;CHAR(9)&amp;"@anyToUnlock = False"&amp;CHAR(10)&amp;
(IF(J78&lt;&gt;"",(CHAR(9)&amp;CHAR(9)&amp;"@icon = "&amp;J78&amp;CHAR(10)),""))&amp;
CHAR(9)&amp;CHAR(9)&amp;"@pos = "&amp;K78&amp;CHAR(10)&amp;
CHAR(9)&amp;CHAR(9)&amp;"@scale = 0.5"&amp;CHAR(10)&amp;
(IF(L78&lt;&gt;"",(CHAR(9)&amp;CHAR(9)&amp;L78&amp;CHAR(10)),""))&amp;
(IF(M78&lt;&gt;"",(CHAR(9)&amp;CHAR(9)&amp;M78&amp;CHAR(10)),""))&amp;
CHAR(9)&amp;"}"</f>
        <v xml:space="preserve">	@RDNode:HAS[#id[exoticAlloys]]
	{
		@cost = 1000
		@hideEmpty = False
		@anyToUnlock = False
		@pos = -3000,1920,0
		@scale = 0.5
	}</v>
      </c>
      <c r="C78" s="7" t="str">
        <f>CHAR(9)&amp;"RDNode"&amp;CHAR(10)&amp;
CHAR(9)&amp;"{"&amp;CHAR(10)&amp;
CHAR(9)&amp;CHAR(9)&amp;"id = "&amp;E78&amp;CHAR(10)&amp;
CHAR(9)&amp;CHAR(9)&amp;"title = "&amp;"#LOC_CSI_"&amp;E78&amp;"_title"&amp;CHAR(10)&amp;
CHAR(9)&amp;CHAR(9)&amp;"description = "&amp;"#LOC_CSI_"&amp;E78&amp;"_description"&amp;CHAR(10)&amp;
CHAR(9)&amp;CHAR(9)&amp;"cost = "&amp;I78&amp;CHAR(10)&amp;
CHAR(9)&amp;CHAR(9)&amp;"hideEmpty = False"&amp;CHAR(10)&amp;
CHAR(9)&amp;CHAR(9)&amp;"nodeName = node"&amp;G78&amp;"_"&amp;E78&amp;CHAR(10)&amp;
CHAR(9)&amp;CHAR(9)&amp;"anyToUnlock = False"&amp;CHAR(10)&amp;
CHAR(9)&amp;CHAR(9)&amp;"icon = "&amp;J78&amp;CHAR(10)&amp;
CHAR(9)&amp;CHAR(9)&amp;"pos = "&amp;K78&amp;CHAR(10)&amp;
CHAR(9)&amp;CHAR(9)&amp;"scale = 0.5"&amp;CHAR(10)&amp;
(IF(L78&lt;&gt;"",(CHAR(9)&amp;CHAR(9)&amp;L78&amp;CHAR(10)),""))&amp;
(IF(M78&lt;&gt;"",(CHAR(9)&amp;CHAR(9)&amp;M78&amp;CHAR(10)),""))&amp;
CHAR(9)&amp;"}"</f>
        <v xml:space="preserve">	RDNode
	{
		id = exoticAlloys
		title = #LOC_CSI_exoticAlloys_title
		description = #LOC_CSI_exoticAlloys_description
		cost = 1000
		hideEmpty = False
		nodeName = node9_exoticAlloys
		anyToUnlock = False
		icon = 
		pos = -3000,1920,0
		scale = 0.5
	}</v>
      </c>
      <c r="D78" s="2" t="s">
        <v>2</v>
      </c>
      <c r="E78" s="2" t="s">
        <v>127</v>
      </c>
      <c r="F78" s="2" t="str">
        <f>IFERROR(VLOOKUP(E78,VLOOKUP!F:G,2,FALSE),"CSI")</f>
        <v>CTT</v>
      </c>
      <c r="G78" s="3">
        <v>9</v>
      </c>
      <c r="H78" s="3">
        <v>9</v>
      </c>
      <c r="I78" s="3">
        <f>IF(H78=0,0,VLOOKUP(G78,VLOOKUP!A:D,4,FALSE))</f>
        <v>1000</v>
      </c>
      <c r="K78" s="2" t="str">
        <f>VLOOKUP(G78,VLOOKUP!A:D,2,FALSE)&amp;","&amp;VLOOKUP(H78,VLOOKUP!A:D,3,FALSE)&amp;",0"</f>
        <v>-3000,1920,0</v>
      </c>
    </row>
    <row r="79" spans="1:13" x14ac:dyDescent="0.2">
      <c r="A79" s="6" t="str" cm="1">
        <f t="array" ref="A79">_xlfn.IFS(D79="New",C79,D79="Adjust",B79,D79="Remove",CHAR(9)&amp;"-RDNode:HAS[#id["&amp;E79&amp;"]] {}")</f>
        <v xml:space="preserve">	@RDNode:HAS[#id[actuators]]
	{
		@cost = 160
		@hideEmpty = False
		@anyToUnlock = False
		@pos = -3300,1880,0
		@scale = 0.5
	}</v>
      </c>
      <c r="B79" s="7" t="str">
        <f>CHAR(9)&amp;"@RDNode:HAS[#id["&amp;E79&amp;"]]"&amp;CHAR(10)&amp;
CHAR(9)&amp;"{"&amp;CHAR(10)&amp;
CHAR(9)&amp;CHAR(9)&amp;"@cost = "&amp;I79&amp;CHAR(10)&amp;
CHAR(9)&amp;CHAR(9)&amp;"@hideEmpty = False"&amp;CHAR(10)&amp;
CHAR(9)&amp;CHAR(9)&amp;"@anyToUnlock = False"&amp;CHAR(10)&amp;
(IF(J79&lt;&gt;"",(CHAR(9)&amp;CHAR(9)&amp;"@icon = "&amp;J79&amp;CHAR(10)),""))&amp;
CHAR(9)&amp;CHAR(9)&amp;"@pos = "&amp;K79&amp;CHAR(10)&amp;
CHAR(9)&amp;CHAR(9)&amp;"@scale = 0.5"&amp;CHAR(10)&amp;
(IF(L79&lt;&gt;"",(CHAR(9)&amp;CHAR(9)&amp;L79&amp;CHAR(10)),""))&amp;
(IF(M79&lt;&gt;"",(CHAR(9)&amp;CHAR(9)&amp;M79&amp;CHAR(10)),""))&amp;
CHAR(9)&amp;"}"</f>
        <v xml:space="preserve">	@RDNode:HAS[#id[actuators]]
	{
		@cost = 160
		@hideEmpty = False
		@anyToUnlock = False
		@pos = -3300,1880,0
		@scale = 0.5
	}</v>
      </c>
      <c r="C79" s="7" t="str">
        <f>CHAR(9)&amp;"RDNode"&amp;CHAR(10)&amp;
CHAR(9)&amp;"{"&amp;CHAR(10)&amp;
CHAR(9)&amp;CHAR(9)&amp;"id = "&amp;E79&amp;CHAR(10)&amp;
CHAR(9)&amp;CHAR(9)&amp;"title = "&amp;"#LOC_CSI_"&amp;E79&amp;"_title"&amp;CHAR(10)&amp;
CHAR(9)&amp;CHAR(9)&amp;"description = "&amp;"#LOC_CSI_"&amp;E79&amp;"_description"&amp;CHAR(10)&amp;
CHAR(9)&amp;CHAR(9)&amp;"cost = "&amp;I79&amp;CHAR(10)&amp;
CHAR(9)&amp;CHAR(9)&amp;"hideEmpty = False"&amp;CHAR(10)&amp;
CHAR(9)&amp;CHAR(9)&amp;"nodeName = node"&amp;G79&amp;"_"&amp;E79&amp;CHAR(10)&amp;
CHAR(9)&amp;CHAR(9)&amp;"anyToUnlock = False"&amp;CHAR(10)&amp;
CHAR(9)&amp;CHAR(9)&amp;"icon = "&amp;J79&amp;CHAR(10)&amp;
CHAR(9)&amp;CHAR(9)&amp;"pos = "&amp;K79&amp;CHAR(10)&amp;
CHAR(9)&amp;CHAR(9)&amp;"scale = 0.5"&amp;CHAR(10)&amp;
(IF(L79&lt;&gt;"",(CHAR(9)&amp;CHAR(9)&amp;L79&amp;CHAR(10)),""))&amp;
(IF(M79&lt;&gt;"",(CHAR(9)&amp;CHAR(9)&amp;M79&amp;CHAR(10)),""))&amp;
CHAR(9)&amp;"}"</f>
        <v xml:space="preserve">	RDNode
	{
		id = actuators
		title = #LOC_CSI_actuators_title
		description = #LOC_CSI_actuators_description
		cost = 160
		hideEmpty = False
		nodeName = node6_actuators
		anyToUnlock = False
		icon = 
		pos = -3300,1880,0
		scale = 0.5
	}</v>
      </c>
      <c r="D79" s="2" t="s">
        <v>2</v>
      </c>
      <c r="E79" s="2" t="s">
        <v>72</v>
      </c>
      <c r="F79" s="2" t="str">
        <f>IFERROR(VLOOKUP(E79,VLOOKUP!F:G,2,FALSE),"CSI")</f>
        <v>Stock</v>
      </c>
      <c r="G79" s="3">
        <v>6</v>
      </c>
      <c r="H79" s="3">
        <v>10</v>
      </c>
      <c r="I79" s="3">
        <f>IF(H79=0,0,VLOOKUP(G79,VLOOKUP!A:D,4,FALSE))</f>
        <v>160</v>
      </c>
      <c r="K79" s="2" t="str">
        <f>VLOOKUP(G79,VLOOKUP!A:D,2,FALSE)&amp;","&amp;VLOOKUP(H79,VLOOKUP!A:D,3,FALSE)&amp;",0"</f>
        <v>-3300,1880,0</v>
      </c>
    </row>
    <row r="80" spans="1:13" x14ac:dyDescent="0.2">
      <c r="A80" s="6" t="str" cm="1">
        <f t="array" ref="A80">_xlfn.IFS(D80="New",C80,D80="Adjust",B80,D80="Remove",CHAR(9)&amp;"-RDNode:HAS[#id["&amp;E80&amp;"]] {}")</f>
        <v xml:space="preserve">	@RDNode:HAS[#id[advActuators]]
	{
		@cost = 300
		@hideEmpty = False
		@anyToUnlock = False
		@pos = -3200,1880,0
		@scale = 0.5
	}</v>
      </c>
      <c r="B80" s="7" t="str">
        <f>CHAR(9)&amp;"@RDNode:HAS[#id["&amp;E80&amp;"]]"&amp;CHAR(10)&amp;
CHAR(9)&amp;"{"&amp;CHAR(10)&amp;
CHAR(9)&amp;CHAR(9)&amp;"@cost = "&amp;I80&amp;CHAR(10)&amp;
CHAR(9)&amp;CHAR(9)&amp;"@hideEmpty = False"&amp;CHAR(10)&amp;
CHAR(9)&amp;CHAR(9)&amp;"@anyToUnlock = False"&amp;CHAR(10)&amp;
(IF(J80&lt;&gt;"",(CHAR(9)&amp;CHAR(9)&amp;"@icon = "&amp;J80&amp;CHAR(10)),""))&amp;
CHAR(9)&amp;CHAR(9)&amp;"@pos = "&amp;K80&amp;CHAR(10)&amp;
CHAR(9)&amp;CHAR(9)&amp;"@scale = 0.5"&amp;CHAR(10)&amp;
(IF(L80&lt;&gt;"",(CHAR(9)&amp;CHAR(9)&amp;L80&amp;CHAR(10)),""))&amp;
(IF(M80&lt;&gt;"",(CHAR(9)&amp;CHAR(9)&amp;M80&amp;CHAR(10)),""))&amp;
CHAR(9)&amp;"}"</f>
        <v xml:space="preserve">	@RDNode:HAS[#id[advActuators]]
	{
		@cost = 300
		@hideEmpty = False
		@anyToUnlock = False
		@pos = -3200,1880,0
		@scale = 0.5
	}</v>
      </c>
      <c r="C80" s="7" t="str">
        <f>CHAR(9)&amp;"RDNode"&amp;CHAR(10)&amp;
CHAR(9)&amp;"{"&amp;CHAR(10)&amp;
CHAR(9)&amp;CHAR(9)&amp;"id = "&amp;E80&amp;CHAR(10)&amp;
CHAR(9)&amp;CHAR(9)&amp;"title = "&amp;"#LOC_CSI_"&amp;E80&amp;"_title"&amp;CHAR(10)&amp;
CHAR(9)&amp;CHAR(9)&amp;"description = "&amp;"#LOC_CSI_"&amp;E80&amp;"_description"&amp;CHAR(10)&amp;
CHAR(9)&amp;CHAR(9)&amp;"cost = "&amp;I80&amp;CHAR(10)&amp;
CHAR(9)&amp;CHAR(9)&amp;"hideEmpty = False"&amp;CHAR(10)&amp;
CHAR(9)&amp;CHAR(9)&amp;"nodeName = node"&amp;G80&amp;"_"&amp;E80&amp;CHAR(10)&amp;
CHAR(9)&amp;CHAR(9)&amp;"anyToUnlock = False"&amp;CHAR(10)&amp;
CHAR(9)&amp;CHAR(9)&amp;"icon = "&amp;J80&amp;CHAR(10)&amp;
CHAR(9)&amp;CHAR(9)&amp;"pos = "&amp;K80&amp;CHAR(10)&amp;
CHAR(9)&amp;CHAR(9)&amp;"scale = 0.5"&amp;CHAR(10)&amp;
(IF(L80&lt;&gt;"",(CHAR(9)&amp;CHAR(9)&amp;L80&amp;CHAR(10)),""))&amp;
(IF(M80&lt;&gt;"",(CHAR(9)&amp;CHAR(9)&amp;M80&amp;CHAR(10)),""))&amp;
CHAR(9)&amp;"}"</f>
        <v xml:space="preserve">	RDNode
	{
		id = advActuators
		title = #LOC_CSI_advActuators_title
		description = #LOC_CSI_advActuators_description
		cost = 300
		hideEmpty = False
		nodeName = node7_advActuators
		anyToUnlock = False
		icon = 
		pos = -3200,1880,0
		scale = 0.5
	}</v>
      </c>
      <c r="D80" s="2" t="s">
        <v>2</v>
      </c>
      <c r="E80" s="2" t="s">
        <v>90</v>
      </c>
      <c r="F80" s="2" t="str">
        <f>IFERROR(VLOOKUP(E80,VLOOKUP!F:G,2,FALSE),"CSI")</f>
        <v>CTT</v>
      </c>
      <c r="G80" s="3">
        <v>7</v>
      </c>
      <c r="H80" s="3">
        <v>10</v>
      </c>
      <c r="I80" s="3">
        <f>IF(H80=0,0,VLOOKUP(G80,VLOOKUP!A:D,4,FALSE))</f>
        <v>300</v>
      </c>
      <c r="K80" s="2" t="str">
        <f>VLOOKUP(G80,VLOOKUP!A:D,2,FALSE)&amp;","&amp;VLOOKUP(H80,VLOOKUP!A:D,3,FALSE)&amp;",0"</f>
        <v>-3200,1880,0</v>
      </c>
    </row>
    <row r="81" spans="1:13" x14ac:dyDescent="0.2">
      <c r="A81" s="6" t="str" cm="1">
        <f t="array" ref="A81">_xlfn.IFS(D81="New",C81,D81="Adjust",B81,D81="Remove",CHAR(9)&amp;"-RDNode:HAS[#id["&amp;E81&amp;"]] {}")</f>
        <v xml:space="preserve">	@RDNode:HAS[#id[experimentalActuators]]
	{
		@cost = 550
		@hideEmpty = False
		@anyToUnlock = False
		@pos = -3100,1880,0
		@scale = 0.5
		@Parent:HAS[#parentID[composites]]
{
@parentID = advMetalworks
}
	}</v>
      </c>
      <c r="B81" s="7" t="str">
        <f>CHAR(9)&amp;"@RDNode:HAS[#id["&amp;E81&amp;"]]"&amp;CHAR(10)&amp;
CHAR(9)&amp;"{"&amp;CHAR(10)&amp;
CHAR(9)&amp;CHAR(9)&amp;"@cost = "&amp;I81&amp;CHAR(10)&amp;
CHAR(9)&amp;CHAR(9)&amp;"@hideEmpty = False"&amp;CHAR(10)&amp;
CHAR(9)&amp;CHAR(9)&amp;"@anyToUnlock = False"&amp;CHAR(10)&amp;
(IF(J81&lt;&gt;"",(CHAR(9)&amp;CHAR(9)&amp;"@icon = "&amp;J81&amp;CHAR(10)),""))&amp;
CHAR(9)&amp;CHAR(9)&amp;"@pos = "&amp;K81&amp;CHAR(10)&amp;
CHAR(9)&amp;CHAR(9)&amp;"@scale = 0.5"&amp;CHAR(10)&amp;
(IF(L81&lt;&gt;"",(CHAR(9)&amp;CHAR(9)&amp;L81&amp;CHAR(10)),""))&amp;
(IF(M81&lt;&gt;"",(CHAR(9)&amp;CHAR(9)&amp;M81&amp;CHAR(10)),""))&amp;
CHAR(9)&amp;"}"</f>
        <v xml:space="preserve">	@RDNode:HAS[#id[experimentalActuators]]
	{
		@cost = 550
		@hideEmpty = False
		@anyToUnlock = False
		@pos = -3100,1880,0
		@scale = 0.5
		@Parent:HAS[#parentID[composites]]
{
@parentID = advMetalworks
}
	}</v>
      </c>
      <c r="C81" s="7" t="str">
        <f>CHAR(9)&amp;"RDNode"&amp;CHAR(10)&amp;
CHAR(9)&amp;"{"&amp;CHAR(10)&amp;
CHAR(9)&amp;CHAR(9)&amp;"id = "&amp;E81&amp;CHAR(10)&amp;
CHAR(9)&amp;CHAR(9)&amp;"title = "&amp;"#LOC_CSI_"&amp;E81&amp;"_title"&amp;CHAR(10)&amp;
CHAR(9)&amp;CHAR(9)&amp;"description = "&amp;"#LOC_CSI_"&amp;E81&amp;"_description"&amp;CHAR(10)&amp;
CHAR(9)&amp;CHAR(9)&amp;"cost = "&amp;I81&amp;CHAR(10)&amp;
CHAR(9)&amp;CHAR(9)&amp;"hideEmpty = False"&amp;CHAR(10)&amp;
CHAR(9)&amp;CHAR(9)&amp;"nodeName = node"&amp;G81&amp;"_"&amp;E81&amp;CHAR(10)&amp;
CHAR(9)&amp;CHAR(9)&amp;"anyToUnlock = False"&amp;CHAR(10)&amp;
CHAR(9)&amp;CHAR(9)&amp;"icon = "&amp;J81&amp;CHAR(10)&amp;
CHAR(9)&amp;CHAR(9)&amp;"pos = "&amp;K81&amp;CHAR(10)&amp;
CHAR(9)&amp;CHAR(9)&amp;"scale = 0.5"&amp;CHAR(10)&amp;
(IF(L81&lt;&gt;"",(CHAR(9)&amp;CHAR(9)&amp;L81&amp;CHAR(10)),""))&amp;
(IF(M81&lt;&gt;"",(CHAR(9)&amp;CHAR(9)&amp;M81&amp;CHAR(10)),""))&amp;
CHAR(9)&amp;"}"</f>
        <v xml:space="preserve">	RDNode
	{
		id = experimentalActuators
		title = #LOC_CSI_experimentalActuators_title
		description = #LOC_CSI_experimentalActuators_description
		cost = 550
		hideEmpty = False
		nodeName = node8_experimentalActuators
		anyToUnlock = False
		icon = 
		pos = -3100,1880,0
		scale = 0.5
		@Parent:HAS[#parentID[composites]]
{
@parentID = advMetalworks
}
	}</v>
      </c>
      <c r="D81" s="2" t="s">
        <v>2</v>
      </c>
      <c r="E81" s="2" t="s">
        <v>109</v>
      </c>
      <c r="F81" s="2" t="str">
        <f>IFERROR(VLOOKUP(E81,VLOOKUP!F:G,2,FALSE),"CSI")</f>
        <v>CTT</v>
      </c>
      <c r="G81" s="3">
        <v>8</v>
      </c>
      <c r="H81" s="3">
        <v>10</v>
      </c>
      <c r="I81" s="3">
        <f>IF(H81=0,0,VLOOKUP(G81,VLOOKUP!A:D,4,FALSE))</f>
        <v>550</v>
      </c>
      <c r="K81" s="2" t="str">
        <f>VLOOKUP(G81,VLOOKUP!A:D,2,FALSE)&amp;","&amp;VLOOKUP(H81,VLOOKUP!A:D,3,FALSE)&amp;",0"</f>
        <v>-3100,1880,0</v>
      </c>
      <c r="L81" s="8" t="s">
        <v>265</v>
      </c>
    </row>
    <row r="82" spans="1:13" x14ac:dyDescent="0.2">
      <c r="A82" s="6" t="str" cm="1">
        <f t="array" ref="A82">_xlfn.IFS(D82="New",C82,D82="Adjust",B82,D82="Remove",CHAR(9)&amp;"-RDNode:HAS[#id["&amp;E82&amp;"]] {}")</f>
        <v xml:space="preserve">	@RDNode:HAS[#id[offworldManufacturing]]
	{
		@cost = 1000
		@hideEmpty = False
		@anyToUnlock = False
		@pos = -3000,1880,0
		@scale = 0.5
		@Parent:HAS[#parentID[metaMaterials]]
{
@parentID = nanolathing
}
	}</v>
      </c>
      <c r="B82" s="7" t="str">
        <f>CHAR(9)&amp;"@RDNode:HAS[#id["&amp;E82&amp;"]]"&amp;CHAR(10)&amp;
CHAR(9)&amp;"{"&amp;CHAR(10)&amp;
CHAR(9)&amp;CHAR(9)&amp;"@cost = "&amp;I82&amp;CHAR(10)&amp;
CHAR(9)&amp;CHAR(9)&amp;"@hideEmpty = False"&amp;CHAR(10)&amp;
CHAR(9)&amp;CHAR(9)&amp;"@anyToUnlock = False"&amp;CHAR(10)&amp;
(IF(J82&lt;&gt;"",(CHAR(9)&amp;CHAR(9)&amp;"@icon = "&amp;J82&amp;CHAR(10)),""))&amp;
CHAR(9)&amp;CHAR(9)&amp;"@pos = "&amp;K82&amp;CHAR(10)&amp;
CHAR(9)&amp;CHAR(9)&amp;"@scale = 0.5"&amp;CHAR(10)&amp;
(IF(L82&lt;&gt;"",(CHAR(9)&amp;CHAR(9)&amp;L82&amp;CHAR(10)),""))&amp;
(IF(M82&lt;&gt;"",(CHAR(9)&amp;CHAR(9)&amp;M82&amp;CHAR(10)),""))&amp;
CHAR(9)&amp;"}"</f>
        <v xml:space="preserve">	@RDNode:HAS[#id[offworldManufacturing]]
	{
		@cost = 1000
		@hideEmpty = False
		@anyToUnlock = False
		@pos = -3000,1880,0
		@scale = 0.5
		@Parent:HAS[#parentID[metaMaterials]]
{
@parentID = nanolathing
}
	}</v>
      </c>
      <c r="C82" s="7" t="str">
        <f>CHAR(9)&amp;"RDNode"&amp;CHAR(10)&amp;
CHAR(9)&amp;"{"&amp;CHAR(10)&amp;
CHAR(9)&amp;CHAR(9)&amp;"id = "&amp;E82&amp;CHAR(10)&amp;
CHAR(9)&amp;CHAR(9)&amp;"title = "&amp;"#LOC_CSI_"&amp;E82&amp;"_title"&amp;CHAR(10)&amp;
CHAR(9)&amp;CHAR(9)&amp;"description = "&amp;"#LOC_CSI_"&amp;E82&amp;"_description"&amp;CHAR(10)&amp;
CHAR(9)&amp;CHAR(9)&amp;"cost = "&amp;I82&amp;CHAR(10)&amp;
CHAR(9)&amp;CHAR(9)&amp;"hideEmpty = False"&amp;CHAR(10)&amp;
CHAR(9)&amp;CHAR(9)&amp;"nodeName = node"&amp;G82&amp;"_"&amp;E82&amp;CHAR(10)&amp;
CHAR(9)&amp;CHAR(9)&amp;"anyToUnlock = False"&amp;CHAR(10)&amp;
CHAR(9)&amp;CHAR(9)&amp;"icon = "&amp;J82&amp;CHAR(10)&amp;
CHAR(9)&amp;CHAR(9)&amp;"pos = "&amp;K82&amp;CHAR(10)&amp;
CHAR(9)&amp;CHAR(9)&amp;"scale = 0.5"&amp;CHAR(10)&amp;
(IF(L82&lt;&gt;"",(CHAR(9)&amp;CHAR(9)&amp;L82&amp;CHAR(10)),""))&amp;
(IF(M82&lt;&gt;"",(CHAR(9)&amp;CHAR(9)&amp;M82&amp;CHAR(10)),""))&amp;
CHAR(9)&amp;"}"</f>
        <v xml:space="preserve">	RDNode
	{
		id = offworldManufacturing
		title = #LOC_CSI_offworldManufacturing_title
		description = #LOC_CSI_offworldManufacturing_description
		cost = 1000
		hideEmpty = False
		nodeName = node9_offworldManufacturing
		anyToUnlock = False
		icon = 
		pos = -3000,1880,0
		scale = 0.5
		@Parent:HAS[#parentID[metaMaterials]]
{
@parentID = nanolathing
}
	}</v>
      </c>
      <c r="D82" s="2" t="s">
        <v>2</v>
      </c>
      <c r="E82" s="2" t="s">
        <v>129</v>
      </c>
      <c r="F82" s="2" t="str">
        <f>IFERROR(VLOOKUP(E82,VLOOKUP!F:G,2,FALSE),"CSI")</f>
        <v>CTT</v>
      </c>
      <c r="G82" s="3">
        <v>9</v>
      </c>
      <c r="H82" s="3">
        <v>10</v>
      </c>
      <c r="I82" s="3">
        <f>IF(H82=0,0,VLOOKUP(G82,VLOOKUP!A:D,4,FALSE))</f>
        <v>1000</v>
      </c>
      <c r="K82" s="2" t="str">
        <f>VLOOKUP(G82,VLOOKUP!A:D,2,FALSE)&amp;","&amp;VLOOKUP(H82,VLOOKUP!A:D,3,FALSE)&amp;",0"</f>
        <v>-3000,1880,0</v>
      </c>
      <c r="L82" s="8" t="s">
        <v>266</v>
      </c>
    </row>
    <row r="83" spans="1:13" x14ac:dyDescent="0.2">
      <c r="A83" s="6" t="str" cm="1">
        <f t="array" ref="A83">_xlfn.IFS(D83="New",C83,D83="Adjust",B83,D83="Remove",CHAR(9)&amp;"-RDNode:HAS[#id["&amp;E83&amp;"]] {}")</f>
        <v xml:space="preserve">	@RDNode:HAS[#id[mechatronics]]
	{
		@cost = 1500
		@hideEmpty = False
		@anyToUnlock = False
		@pos = -2900,1880,0
		@scale = 0.5
		@Parent
{
@parentID = offworldManufacturing
}
	}</v>
      </c>
      <c r="B83" s="7" t="str">
        <f>CHAR(9)&amp;"@RDNode:HAS[#id["&amp;E83&amp;"]]"&amp;CHAR(10)&amp;
CHAR(9)&amp;"{"&amp;CHAR(10)&amp;
CHAR(9)&amp;CHAR(9)&amp;"@cost = "&amp;I83&amp;CHAR(10)&amp;
CHAR(9)&amp;CHAR(9)&amp;"@hideEmpty = False"&amp;CHAR(10)&amp;
CHAR(9)&amp;CHAR(9)&amp;"@anyToUnlock = False"&amp;CHAR(10)&amp;
(IF(J83&lt;&gt;"",(CHAR(9)&amp;CHAR(9)&amp;"@icon = "&amp;J83&amp;CHAR(10)),""))&amp;
CHAR(9)&amp;CHAR(9)&amp;"@pos = "&amp;K83&amp;CHAR(10)&amp;
CHAR(9)&amp;CHAR(9)&amp;"@scale = 0.5"&amp;CHAR(10)&amp;
(IF(L83&lt;&gt;"",(CHAR(9)&amp;CHAR(9)&amp;L83&amp;CHAR(10)),""))&amp;
(IF(M83&lt;&gt;"",(CHAR(9)&amp;CHAR(9)&amp;M83&amp;CHAR(10)),""))&amp;
CHAR(9)&amp;"}"</f>
        <v xml:space="preserve">	@RDNode:HAS[#id[mechatronics]]
	{
		@cost = 1500
		@hideEmpty = False
		@anyToUnlock = False
		@pos = -2900,1880,0
		@scale = 0.5
		@Parent
{
@parentID = offworldManufacturing
}
	}</v>
      </c>
      <c r="C83" s="7" t="str">
        <f>CHAR(9)&amp;"RDNode"&amp;CHAR(10)&amp;
CHAR(9)&amp;"{"&amp;CHAR(10)&amp;
CHAR(9)&amp;CHAR(9)&amp;"id = "&amp;E83&amp;CHAR(10)&amp;
CHAR(9)&amp;CHAR(9)&amp;"title = "&amp;"#LOC_CSI_"&amp;E83&amp;"_title"&amp;CHAR(10)&amp;
CHAR(9)&amp;CHAR(9)&amp;"description = "&amp;"#LOC_CSI_"&amp;E83&amp;"_description"&amp;CHAR(10)&amp;
CHAR(9)&amp;CHAR(9)&amp;"cost = "&amp;I83&amp;CHAR(10)&amp;
CHAR(9)&amp;CHAR(9)&amp;"hideEmpty = False"&amp;CHAR(10)&amp;
CHAR(9)&amp;CHAR(9)&amp;"nodeName = node"&amp;G83&amp;"_"&amp;E83&amp;CHAR(10)&amp;
CHAR(9)&amp;CHAR(9)&amp;"anyToUnlock = False"&amp;CHAR(10)&amp;
CHAR(9)&amp;CHAR(9)&amp;"icon = "&amp;J83&amp;CHAR(10)&amp;
CHAR(9)&amp;CHAR(9)&amp;"pos = "&amp;K83&amp;CHAR(10)&amp;
CHAR(9)&amp;CHAR(9)&amp;"scale = 0.5"&amp;CHAR(10)&amp;
(IF(L83&lt;&gt;"",(CHAR(9)&amp;CHAR(9)&amp;L83&amp;CHAR(10)),""))&amp;
(IF(M83&lt;&gt;"",(CHAR(9)&amp;CHAR(9)&amp;M83&amp;CHAR(10)),""))&amp;
CHAR(9)&amp;"}"</f>
        <v xml:space="preserve">	RDNode
	{
		id = mechatronics
		title = #LOC_CSI_mechatronics_title
		description = #LOC_CSI_mechatronics_description
		cost = 1500
		hideEmpty = False
		nodeName = node10_mechatronics
		anyToUnlock = False
		icon = 
		pos = -2900,1880,0
		scale = 0.5
		@Parent
{
@parentID = offworldManufacturing
}
	}</v>
      </c>
      <c r="D83" s="2" t="s">
        <v>2</v>
      </c>
      <c r="E83" s="2" t="s">
        <v>151</v>
      </c>
      <c r="F83" s="2" t="str">
        <f>IFERROR(VLOOKUP(E83,VLOOKUP!F:G,2,FALSE),"CSI")</f>
        <v>CTT</v>
      </c>
      <c r="G83" s="3">
        <v>10</v>
      </c>
      <c r="H83" s="3">
        <v>10</v>
      </c>
      <c r="I83" s="3">
        <f>IF(H83=0,0,VLOOKUP(G83,VLOOKUP!A:D,4,FALSE))</f>
        <v>1500</v>
      </c>
      <c r="K83" s="2" t="str">
        <f>VLOOKUP(G83,VLOOKUP!A:D,2,FALSE)&amp;","&amp;VLOOKUP(H83,VLOOKUP!A:D,3,FALSE)&amp;",0"</f>
        <v>-2900,1880,0</v>
      </c>
      <c r="L83" s="8" t="s">
        <v>267</v>
      </c>
      <c r="M83" s="8"/>
    </row>
    <row r="84" spans="1:13" x14ac:dyDescent="0.2">
      <c r="A84" s="6" t="str" cm="1">
        <f t="array" ref="A84">_xlfn.IFS(D84="New",C84,D84="Adjust",B84,D84="Remove",CHAR(9)&amp;"-RDNode:HAS[#id["&amp;E84&amp;"]] {}")</f>
        <v xml:space="preserve">	@RDNode:HAS[#id[aerodynamicSystems]]
	{
		@cost = 90
		@hideEmpty = False
		@anyToUnlock = False
		@pos = -3400,1840,0
		@scale = 0.5
	}</v>
      </c>
      <c r="B84" s="7" t="str">
        <f>CHAR(9)&amp;"@RDNode:HAS[#id["&amp;E84&amp;"]]"&amp;CHAR(10)&amp;
CHAR(9)&amp;"{"&amp;CHAR(10)&amp;
CHAR(9)&amp;CHAR(9)&amp;"@cost = "&amp;I84&amp;CHAR(10)&amp;
CHAR(9)&amp;CHAR(9)&amp;"@hideEmpty = False"&amp;CHAR(10)&amp;
CHAR(9)&amp;CHAR(9)&amp;"@anyToUnlock = False"&amp;CHAR(10)&amp;
(IF(J84&lt;&gt;"",(CHAR(9)&amp;CHAR(9)&amp;"@icon = "&amp;J84&amp;CHAR(10)),""))&amp;
CHAR(9)&amp;CHAR(9)&amp;"@pos = "&amp;K84&amp;CHAR(10)&amp;
CHAR(9)&amp;CHAR(9)&amp;"@scale = 0.5"&amp;CHAR(10)&amp;
(IF(L84&lt;&gt;"",(CHAR(9)&amp;CHAR(9)&amp;L84&amp;CHAR(10)),""))&amp;
(IF(M84&lt;&gt;"",(CHAR(9)&amp;CHAR(9)&amp;M84&amp;CHAR(10)),""))&amp;
CHAR(9)&amp;"}"</f>
        <v xml:space="preserve">	@RDNode:HAS[#id[aerodynamicSystems]]
	{
		@cost = 90
		@hideEmpty = False
		@anyToUnlock = False
		@pos = -3400,1840,0
		@scale = 0.5
	}</v>
      </c>
      <c r="C84" s="7" t="str">
        <f>CHAR(9)&amp;"RDNode"&amp;CHAR(10)&amp;
CHAR(9)&amp;"{"&amp;CHAR(10)&amp;
CHAR(9)&amp;CHAR(9)&amp;"id = "&amp;E84&amp;CHAR(10)&amp;
CHAR(9)&amp;CHAR(9)&amp;"title = "&amp;"#LOC_CSI_"&amp;E84&amp;"_title"&amp;CHAR(10)&amp;
CHAR(9)&amp;CHAR(9)&amp;"description = "&amp;"#LOC_CSI_"&amp;E84&amp;"_description"&amp;CHAR(10)&amp;
CHAR(9)&amp;CHAR(9)&amp;"cost = "&amp;I84&amp;CHAR(10)&amp;
CHAR(9)&amp;CHAR(9)&amp;"hideEmpty = False"&amp;CHAR(10)&amp;
CHAR(9)&amp;CHAR(9)&amp;"nodeName = node"&amp;G84&amp;"_"&amp;E84&amp;CHAR(10)&amp;
CHAR(9)&amp;CHAR(9)&amp;"anyToUnlock = False"&amp;CHAR(10)&amp;
CHAR(9)&amp;CHAR(9)&amp;"icon = "&amp;J84&amp;CHAR(10)&amp;
CHAR(9)&amp;CHAR(9)&amp;"pos = "&amp;K84&amp;CHAR(10)&amp;
CHAR(9)&amp;CHAR(9)&amp;"scale = 0.5"&amp;CHAR(10)&amp;
(IF(L84&lt;&gt;"",(CHAR(9)&amp;CHAR(9)&amp;L84&amp;CHAR(10)),""))&amp;
(IF(M84&lt;&gt;"",(CHAR(9)&amp;CHAR(9)&amp;M84&amp;CHAR(10)),""))&amp;
CHAR(9)&amp;"}"</f>
        <v xml:space="preserve">	RDNode
	{
		id = aerodynamicSystems
		title = #LOC_CSI_aerodynamicSystems_title
		description = #LOC_CSI_aerodynamicSystems_description
		cost = 90
		hideEmpty = False
		nodeName = node5_aerodynamicSystems
		anyToUnlock = False
		icon = 
		pos = -3400,1840,0
		scale = 0.5
	}</v>
      </c>
      <c r="D84" s="2" t="s">
        <v>2</v>
      </c>
      <c r="E84" s="2" t="s">
        <v>56</v>
      </c>
      <c r="F84" s="2" t="str">
        <f>IFERROR(VLOOKUP(E84,VLOOKUP!F:G,2,FALSE),"CSI")</f>
        <v>Stock</v>
      </c>
      <c r="G84" s="3">
        <v>5</v>
      </c>
      <c r="H84" s="3">
        <v>11</v>
      </c>
      <c r="I84" s="3">
        <f>IF(H84=0,0,VLOOKUP(G84,VLOOKUP!A:D,4,FALSE))</f>
        <v>90</v>
      </c>
      <c r="K84" s="2" t="str">
        <f>VLOOKUP(G84,VLOOKUP!A:D,2,FALSE)&amp;","&amp;VLOOKUP(H84,VLOOKUP!A:D,3,FALSE)&amp;",0"</f>
        <v>-3400,1840,0</v>
      </c>
    </row>
    <row r="85" spans="1:13" x14ac:dyDescent="0.2">
      <c r="A85" s="6" t="str" cm="1">
        <f t="array" ref="A85">_xlfn.IFS(D85="New",C85,D85="Adjust",B85,D85="Remove",CHAR(9)&amp;"-RDNode:HAS[#id["&amp;E85&amp;"]] {}")</f>
        <v xml:space="preserve">	@RDNode:HAS[#id[advAerodynamics]]
	{
		@cost = 160
		@hideEmpty = False
		@anyToUnlock = False
		@pos = -3300,1840,0
		@scale = 0.5
	}</v>
      </c>
      <c r="B85" s="7" t="str">
        <f>CHAR(9)&amp;"@RDNode:HAS[#id["&amp;E85&amp;"]]"&amp;CHAR(10)&amp;
CHAR(9)&amp;"{"&amp;CHAR(10)&amp;
CHAR(9)&amp;CHAR(9)&amp;"@cost = "&amp;I85&amp;CHAR(10)&amp;
CHAR(9)&amp;CHAR(9)&amp;"@hideEmpty = False"&amp;CHAR(10)&amp;
CHAR(9)&amp;CHAR(9)&amp;"@anyToUnlock = False"&amp;CHAR(10)&amp;
(IF(J85&lt;&gt;"",(CHAR(9)&amp;CHAR(9)&amp;"@icon = "&amp;J85&amp;CHAR(10)),""))&amp;
CHAR(9)&amp;CHAR(9)&amp;"@pos = "&amp;K85&amp;CHAR(10)&amp;
CHAR(9)&amp;CHAR(9)&amp;"@scale = 0.5"&amp;CHAR(10)&amp;
(IF(L85&lt;&gt;"",(CHAR(9)&amp;CHAR(9)&amp;L85&amp;CHAR(10)),""))&amp;
(IF(M85&lt;&gt;"",(CHAR(9)&amp;CHAR(9)&amp;M85&amp;CHAR(10)),""))&amp;
CHAR(9)&amp;"}"</f>
        <v xml:space="preserve">	@RDNode:HAS[#id[advAerodynamics]]
	{
		@cost = 160
		@hideEmpty = False
		@anyToUnlock = False
		@pos = -3300,1840,0
		@scale = 0.5
	}</v>
      </c>
      <c r="C85" s="7" t="str">
        <f>CHAR(9)&amp;"RDNode"&amp;CHAR(10)&amp;
CHAR(9)&amp;"{"&amp;CHAR(10)&amp;
CHAR(9)&amp;CHAR(9)&amp;"id = "&amp;E85&amp;CHAR(10)&amp;
CHAR(9)&amp;CHAR(9)&amp;"title = "&amp;"#LOC_CSI_"&amp;E85&amp;"_title"&amp;CHAR(10)&amp;
CHAR(9)&amp;CHAR(9)&amp;"description = "&amp;"#LOC_CSI_"&amp;E85&amp;"_description"&amp;CHAR(10)&amp;
CHAR(9)&amp;CHAR(9)&amp;"cost = "&amp;I85&amp;CHAR(10)&amp;
CHAR(9)&amp;CHAR(9)&amp;"hideEmpty = False"&amp;CHAR(10)&amp;
CHAR(9)&amp;CHAR(9)&amp;"nodeName = node"&amp;G85&amp;"_"&amp;E85&amp;CHAR(10)&amp;
CHAR(9)&amp;CHAR(9)&amp;"anyToUnlock = False"&amp;CHAR(10)&amp;
CHAR(9)&amp;CHAR(9)&amp;"icon = "&amp;J85&amp;CHAR(10)&amp;
CHAR(9)&amp;CHAR(9)&amp;"pos = "&amp;K85&amp;CHAR(10)&amp;
CHAR(9)&amp;CHAR(9)&amp;"scale = 0.5"&amp;CHAR(10)&amp;
(IF(L85&lt;&gt;"",(CHAR(9)&amp;CHAR(9)&amp;L85&amp;CHAR(10)),""))&amp;
(IF(M85&lt;&gt;"",(CHAR(9)&amp;CHAR(9)&amp;M85&amp;CHAR(10)),""))&amp;
CHAR(9)&amp;"}"</f>
        <v xml:space="preserve">	RDNode
	{
		id = advAerodynamics
		title = #LOC_CSI_advAerodynamics_title
		description = #LOC_CSI_advAerodynamics_description
		cost = 160
		hideEmpty = False
		nodeName = node6_advAerodynamics
		anyToUnlock = False
		icon = 
		pos = -3300,1840,0
		scale = 0.5
	}</v>
      </c>
      <c r="D85" s="2" t="s">
        <v>2</v>
      </c>
      <c r="E85" s="2" t="s">
        <v>73</v>
      </c>
      <c r="F85" s="2" t="str">
        <f>IFERROR(VLOOKUP(E85,VLOOKUP!F:G,2,FALSE),"CSI")</f>
        <v>Stock</v>
      </c>
      <c r="G85" s="3">
        <v>6</v>
      </c>
      <c r="H85" s="3">
        <v>11</v>
      </c>
      <c r="I85" s="3">
        <f>IF(H85=0,0,VLOOKUP(G85,VLOOKUP!A:D,4,FALSE))</f>
        <v>160</v>
      </c>
      <c r="K85" s="2" t="str">
        <f>VLOOKUP(G85,VLOOKUP!A:D,2,FALSE)&amp;","&amp;VLOOKUP(H85,VLOOKUP!A:D,3,FALSE)&amp;",0"</f>
        <v>-3300,1840,0</v>
      </c>
    </row>
    <row r="86" spans="1:13" x14ac:dyDescent="0.2">
      <c r="A86" s="6" t="str" cm="1">
        <f t="array" ref="A86">_xlfn.IFS(D86="New",C86,D86="Adjust",B86,D86="Remove",CHAR(9)&amp;"-RDNode:HAS[#id["&amp;E86&amp;"]] {}")</f>
        <v xml:space="preserve">	@RDNode:HAS[#id[heavyAerodynamics]]
	{
		@cost = 300
		@hideEmpty = False
		@anyToUnlock = False
		@pos = -3200,1840,0
		@scale = 0.5
	}</v>
      </c>
      <c r="B86" s="7" t="str">
        <f>CHAR(9)&amp;"@RDNode:HAS[#id["&amp;E86&amp;"]]"&amp;CHAR(10)&amp;
CHAR(9)&amp;"{"&amp;CHAR(10)&amp;
CHAR(9)&amp;CHAR(9)&amp;"@cost = "&amp;I86&amp;CHAR(10)&amp;
CHAR(9)&amp;CHAR(9)&amp;"@hideEmpty = False"&amp;CHAR(10)&amp;
CHAR(9)&amp;CHAR(9)&amp;"@anyToUnlock = False"&amp;CHAR(10)&amp;
(IF(J86&lt;&gt;"",(CHAR(9)&amp;CHAR(9)&amp;"@icon = "&amp;J86&amp;CHAR(10)),""))&amp;
CHAR(9)&amp;CHAR(9)&amp;"@pos = "&amp;K86&amp;CHAR(10)&amp;
CHAR(9)&amp;CHAR(9)&amp;"@scale = 0.5"&amp;CHAR(10)&amp;
(IF(L86&lt;&gt;"",(CHAR(9)&amp;CHAR(9)&amp;L86&amp;CHAR(10)),""))&amp;
(IF(M86&lt;&gt;"",(CHAR(9)&amp;CHAR(9)&amp;M86&amp;CHAR(10)),""))&amp;
CHAR(9)&amp;"}"</f>
        <v xml:space="preserve">	@RDNode:HAS[#id[heavyAerodynamics]]
	{
		@cost = 300
		@hideEmpty = False
		@anyToUnlock = False
		@pos = -3200,1840,0
		@scale = 0.5
	}</v>
      </c>
      <c r="C86" s="7" t="str">
        <f>CHAR(9)&amp;"RDNode"&amp;CHAR(10)&amp;
CHAR(9)&amp;"{"&amp;CHAR(10)&amp;
CHAR(9)&amp;CHAR(9)&amp;"id = "&amp;E86&amp;CHAR(10)&amp;
CHAR(9)&amp;CHAR(9)&amp;"title = "&amp;"#LOC_CSI_"&amp;E86&amp;"_title"&amp;CHAR(10)&amp;
CHAR(9)&amp;CHAR(9)&amp;"description = "&amp;"#LOC_CSI_"&amp;E86&amp;"_description"&amp;CHAR(10)&amp;
CHAR(9)&amp;CHAR(9)&amp;"cost = "&amp;I86&amp;CHAR(10)&amp;
CHAR(9)&amp;CHAR(9)&amp;"hideEmpty = False"&amp;CHAR(10)&amp;
CHAR(9)&amp;CHAR(9)&amp;"nodeName = node"&amp;G86&amp;"_"&amp;E86&amp;CHAR(10)&amp;
CHAR(9)&amp;CHAR(9)&amp;"anyToUnlock = False"&amp;CHAR(10)&amp;
CHAR(9)&amp;CHAR(9)&amp;"icon = "&amp;J86&amp;CHAR(10)&amp;
CHAR(9)&amp;CHAR(9)&amp;"pos = "&amp;K86&amp;CHAR(10)&amp;
CHAR(9)&amp;CHAR(9)&amp;"scale = 0.5"&amp;CHAR(10)&amp;
(IF(L86&lt;&gt;"",(CHAR(9)&amp;CHAR(9)&amp;L86&amp;CHAR(10)),""))&amp;
(IF(M86&lt;&gt;"",(CHAR(9)&amp;CHAR(9)&amp;M86&amp;CHAR(10)),""))&amp;
CHAR(9)&amp;"}"</f>
        <v xml:space="preserve">	RDNode
	{
		id = heavyAerodynamics
		title = #LOC_CSI_heavyAerodynamics_title
		description = #LOC_CSI_heavyAerodynamics_description
		cost = 300
		hideEmpty = False
		nodeName = node7_heavyAerodynamics
		anyToUnlock = False
		icon = 
		pos = -3200,1840,0
		scale = 0.5
	}</v>
      </c>
      <c r="D86" s="2" t="s">
        <v>2</v>
      </c>
      <c r="E86" s="2" t="s">
        <v>91</v>
      </c>
      <c r="F86" s="2" t="str">
        <f>IFERROR(VLOOKUP(E86,VLOOKUP!F:G,2,FALSE),"CSI")</f>
        <v>Stock</v>
      </c>
      <c r="G86" s="3">
        <v>7</v>
      </c>
      <c r="H86" s="3">
        <v>11</v>
      </c>
      <c r="I86" s="3">
        <f>IF(H86=0,0,VLOOKUP(G86,VLOOKUP!A:D,4,FALSE))</f>
        <v>300</v>
      </c>
      <c r="K86" s="2" t="str">
        <f>VLOOKUP(G86,VLOOKUP!A:D,2,FALSE)&amp;","&amp;VLOOKUP(H86,VLOOKUP!A:D,3,FALSE)&amp;",0"</f>
        <v>-3200,1840,0</v>
      </c>
    </row>
    <row r="87" spans="1:13" x14ac:dyDescent="0.2">
      <c r="A87" s="6" t="str" cm="1">
        <f t="array" ref="A87">_xlfn.IFS(D87="New",C87,D87="Adjust",B87,D87="Remove",CHAR(9)&amp;"-RDNode:HAS[#id["&amp;E87&amp;"]] {}")</f>
        <v xml:space="preserve">	@RDNode:HAS[#id[experimentalAerodynamics]]
	{
		@cost = 550
		@hideEmpty = False
		@anyToUnlock = False
		@pos = -3100,1840,0
		@scale = 0.5
	}</v>
      </c>
      <c r="B87" s="7" t="str">
        <f>CHAR(9)&amp;"@RDNode:HAS[#id["&amp;E87&amp;"]]"&amp;CHAR(10)&amp;
CHAR(9)&amp;"{"&amp;CHAR(10)&amp;
CHAR(9)&amp;CHAR(9)&amp;"@cost = "&amp;I87&amp;CHAR(10)&amp;
CHAR(9)&amp;CHAR(9)&amp;"@hideEmpty = False"&amp;CHAR(10)&amp;
CHAR(9)&amp;CHAR(9)&amp;"@anyToUnlock = False"&amp;CHAR(10)&amp;
(IF(J87&lt;&gt;"",(CHAR(9)&amp;CHAR(9)&amp;"@icon = "&amp;J87&amp;CHAR(10)),""))&amp;
CHAR(9)&amp;CHAR(9)&amp;"@pos = "&amp;K87&amp;CHAR(10)&amp;
CHAR(9)&amp;CHAR(9)&amp;"@scale = 0.5"&amp;CHAR(10)&amp;
(IF(L87&lt;&gt;"",(CHAR(9)&amp;CHAR(9)&amp;L87&amp;CHAR(10)),""))&amp;
(IF(M87&lt;&gt;"",(CHAR(9)&amp;CHAR(9)&amp;M87&amp;CHAR(10)),""))&amp;
CHAR(9)&amp;"}"</f>
        <v xml:space="preserve">	@RDNode:HAS[#id[experimentalAerodynamics]]
	{
		@cost = 550
		@hideEmpty = False
		@anyToUnlock = False
		@pos = -3100,1840,0
		@scale = 0.5
	}</v>
      </c>
      <c r="C87" s="7" t="str">
        <f>CHAR(9)&amp;"RDNode"&amp;CHAR(10)&amp;
CHAR(9)&amp;"{"&amp;CHAR(10)&amp;
CHAR(9)&amp;CHAR(9)&amp;"id = "&amp;E87&amp;CHAR(10)&amp;
CHAR(9)&amp;CHAR(9)&amp;"title = "&amp;"#LOC_CSI_"&amp;E87&amp;"_title"&amp;CHAR(10)&amp;
CHAR(9)&amp;CHAR(9)&amp;"description = "&amp;"#LOC_CSI_"&amp;E87&amp;"_description"&amp;CHAR(10)&amp;
CHAR(9)&amp;CHAR(9)&amp;"cost = "&amp;I87&amp;CHAR(10)&amp;
CHAR(9)&amp;CHAR(9)&amp;"hideEmpty = False"&amp;CHAR(10)&amp;
CHAR(9)&amp;CHAR(9)&amp;"nodeName = node"&amp;G87&amp;"_"&amp;E87&amp;CHAR(10)&amp;
CHAR(9)&amp;CHAR(9)&amp;"anyToUnlock = False"&amp;CHAR(10)&amp;
CHAR(9)&amp;CHAR(9)&amp;"icon = "&amp;J87&amp;CHAR(10)&amp;
CHAR(9)&amp;CHAR(9)&amp;"pos = "&amp;K87&amp;CHAR(10)&amp;
CHAR(9)&amp;CHAR(9)&amp;"scale = 0.5"&amp;CHAR(10)&amp;
(IF(L87&lt;&gt;"",(CHAR(9)&amp;CHAR(9)&amp;L87&amp;CHAR(10)),""))&amp;
(IF(M87&lt;&gt;"",(CHAR(9)&amp;CHAR(9)&amp;M87&amp;CHAR(10)),""))&amp;
CHAR(9)&amp;"}"</f>
        <v xml:space="preserve">	RDNode
	{
		id = experimentalAerodynamics
		title = #LOC_CSI_experimentalAerodynamics_title
		description = #LOC_CSI_experimentalAerodynamics_description
		cost = 550
		hideEmpty = False
		nodeName = node8_experimentalAerodynamics
		anyToUnlock = False
		icon = 
		pos = -3100,1840,0
		scale = 0.5
	}</v>
      </c>
      <c r="D87" s="2" t="s">
        <v>2</v>
      </c>
      <c r="E87" s="2" t="s">
        <v>110</v>
      </c>
      <c r="F87" s="2" t="str">
        <f>IFERROR(VLOOKUP(E87,VLOOKUP!F:G,2,FALSE),"CSI")</f>
        <v>Stock</v>
      </c>
      <c r="G87" s="3">
        <v>8</v>
      </c>
      <c r="H87" s="3">
        <v>11</v>
      </c>
      <c r="I87" s="3">
        <f>IF(H87=0,0,VLOOKUP(G87,VLOOKUP!A:D,4,FALSE))</f>
        <v>550</v>
      </c>
      <c r="K87" s="2" t="str">
        <f>VLOOKUP(G87,VLOOKUP!A:D,2,FALSE)&amp;","&amp;VLOOKUP(H87,VLOOKUP!A:D,3,FALSE)&amp;",0"</f>
        <v>-3100,1840,0</v>
      </c>
    </row>
    <row r="88" spans="1:13" x14ac:dyDescent="0.2">
      <c r="A88" s="6" t="str" cm="1">
        <f t="array" ref="A88">_xlfn.IFS(D88="New",C88,D88="Adjust",B88,D88="Remove",CHAR(9)&amp;"-RDNode:HAS[#id["&amp;E88&amp;"]] {}")</f>
        <v xml:space="preserve">	@RDNode:HAS[#id[aerospaceComposites]]
	{
		@cost = 1000
		@hideEmpty = False
		@anyToUnlock = False
		@pos = -3000,1840,0
		@scale = 0.5
	}</v>
      </c>
      <c r="B88" s="7" t="str">
        <f>CHAR(9)&amp;"@RDNode:HAS[#id["&amp;E88&amp;"]]"&amp;CHAR(10)&amp;
CHAR(9)&amp;"{"&amp;CHAR(10)&amp;
CHAR(9)&amp;CHAR(9)&amp;"@cost = "&amp;I88&amp;CHAR(10)&amp;
CHAR(9)&amp;CHAR(9)&amp;"@hideEmpty = False"&amp;CHAR(10)&amp;
CHAR(9)&amp;CHAR(9)&amp;"@anyToUnlock = False"&amp;CHAR(10)&amp;
(IF(J88&lt;&gt;"",(CHAR(9)&amp;CHAR(9)&amp;"@icon = "&amp;J88&amp;CHAR(10)),""))&amp;
CHAR(9)&amp;CHAR(9)&amp;"@pos = "&amp;K88&amp;CHAR(10)&amp;
CHAR(9)&amp;CHAR(9)&amp;"@scale = 0.5"&amp;CHAR(10)&amp;
(IF(L88&lt;&gt;"",(CHAR(9)&amp;CHAR(9)&amp;L88&amp;CHAR(10)),""))&amp;
(IF(M88&lt;&gt;"",(CHAR(9)&amp;CHAR(9)&amp;M88&amp;CHAR(10)),""))&amp;
CHAR(9)&amp;"}"</f>
        <v xml:space="preserve">	@RDNode:HAS[#id[aerospaceComposites]]
	{
		@cost = 1000
		@hideEmpty = False
		@anyToUnlock = False
		@pos = -3000,1840,0
		@scale = 0.5
	}</v>
      </c>
      <c r="C88" s="7" t="str">
        <f>CHAR(9)&amp;"RDNode"&amp;CHAR(10)&amp;
CHAR(9)&amp;"{"&amp;CHAR(10)&amp;
CHAR(9)&amp;CHAR(9)&amp;"id = "&amp;E88&amp;CHAR(10)&amp;
CHAR(9)&amp;CHAR(9)&amp;"title = "&amp;"#LOC_CSI_"&amp;E88&amp;"_title"&amp;CHAR(10)&amp;
CHAR(9)&amp;CHAR(9)&amp;"description = "&amp;"#LOC_CSI_"&amp;E88&amp;"_description"&amp;CHAR(10)&amp;
CHAR(9)&amp;CHAR(9)&amp;"cost = "&amp;I88&amp;CHAR(10)&amp;
CHAR(9)&amp;CHAR(9)&amp;"hideEmpty = False"&amp;CHAR(10)&amp;
CHAR(9)&amp;CHAR(9)&amp;"nodeName = node"&amp;G88&amp;"_"&amp;E88&amp;CHAR(10)&amp;
CHAR(9)&amp;CHAR(9)&amp;"anyToUnlock = False"&amp;CHAR(10)&amp;
CHAR(9)&amp;CHAR(9)&amp;"icon = "&amp;J88&amp;CHAR(10)&amp;
CHAR(9)&amp;CHAR(9)&amp;"pos = "&amp;K88&amp;CHAR(10)&amp;
CHAR(9)&amp;CHAR(9)&amp;"scale = 0.5"&amp;CHAR(10)&amp;
(IF(L88&lt;&gt;"",(CHAR(9)&amp;CHAR(9)&amp;L88&amp;CHAR(10)),""))&amp;
(IF(M88&lt;&gt;"",(CHAR(9)&amp;CHAR(9)&amp;M88&amp;CHAR(10)),""))&amp;
CHAR(9)&amp;"}"</f>
        <v xml:space="preserve">	RDNode
	{
		id = aerospaceComposites
		title = #LOC_CSI_aerospaceComposites_title
		description = #LOC_CSI_aerospaceComposites_description
		cost = 1000
		hideEmpty = False
		nodeName = node9_aerospaceComposites
		anyToUnlock = False
		icon = 
		pos = -3000,1840,0
		scale = 0.5
	}</v>
      </c>
      <c r="D88" s="2" t="s">
        <v>2</v>
      </c>
      <c r="E88" s="2" t="s">
        <v>131</v>
      </c>
      <c r="F88" s="2" t="str">
        <f>IFERROR(VLOOKUP(E88,VLOOKUP!F:G,2,FALSE),"CSI")</f>
        <v>Stock</v>
      </c>
      <c r="G88" s="3">
        <v>9</v>
      </c>
      <c r="H88" s="3">
        <v>11</v>
      </c>
      <c r="I88" s="3">
        <f>IF(H88=0,0,VLOOKUP(G88,VLOOKUP!A:D,4,FALSE))</f>
        <v>1000</v>
      </c>
      <c r="K88" s="2" t="str">
        <f>VLOOKUP(G88,VLOOKUP!A:D,2,FALSE)&amp;","&amp;VLOOKUP(H88,VLOOKUP!A:D,3,FALSE)&amp;",0"</f>
        <v>-3000,1840,0</v>
      </c>
    </row>
    <row r="89" spans="1:13" x14ac:dyDescent="0.2">
      <c r="A89" s="6" t="str" cm="1">
        <f t="array" ref="A89">_xlfn.IFS(D89="New",C89,D89="Adjust",B89,D89="Remove",CHAR(9)&amp;"-RDNode:HAS[#id["&amp;E89&amp;"]] {}")</f>
        <v xml:space="preserve">	@RDNode:HAS[#id[advAerospaceEngineering]]
	{
		@cost = 1500
		@hideEmpty = False
		@anyToUnlock = False
		@pos = -2900,1840,0
		@scale = 0.5
	}</v>
      </c>
      <c r="B89" s="7" t="str">
        <f>CHAR(9)&amp;"@RDNode:HAS[#id["&amp;E89&amp;"]]"&amp;CHAR(10)&amp;
CHAR(9)&amp;"{"&amp;CHAR(10)&amp;
CHAR(9)&amp;CHAR(9)&amp;"@cost = "&amp;I89&amp;CHAR(10)&amp;
CHAR(9)&amp;CHAR(9)&amp;"@hideEmpty = False"&amp;CHAR(10)&amp;
CHAR(9)&amp;CHAR(9)&amp;"@anyToUnlock = False"&amp;CHAR(10)&amp;
(IF(J89&lt;&gt;"",(CHAR(9)&amp;CHAR(9)&amp;"@icon = "&amp;J89&amp;CHAR(10)),""))&amp;
CHAR(9)&amp;CHAR(9)&amp;"@pos = "&amp;K89&amp;CHAR(10)&amp;
CHAR(9)&amp;CHAR(9)&amp;"@scale = 0.5"&amp;CHAR(10)&amp;
(IF(L89&lt;&gt;"",(CHAR(9)&amp;CHAR(9)&amp;L89&amp;CHAR(10)),""))&amp;
(IF(M89&lt;&gt;"",(CHAR(9)&amp;CHAR(9)&amp;M89&amp;CHAR(10)),""))&amp;
CHAR(9)&amp;"}"</f>
        <v xml:space="preserve">	@RDNode:HAS[#id[advAerospaceEngineering]]
	{
		@cost = 1500
		@hideEmpty = False
		@anyToUnlock = False
		@pos = -2900,1840,0
		@scale = 0.5
	}</v>
      </c>
      <c r="C89" s="7" t="str">
        <f>CHAR(9)&amp;"RDNode"&amp;CHAR(10)&amp;
CHAR(9)&amp;"{"&amp;CHAR(10)&amp;
CHAR(9)&amp;CHAR(9)&amp;"id = "&amp;E89&amp;CHAR(10)&amp;
CHAR(9)&amp;CHAR(9)&amp;"title = "&amp;"#LOC_CSI_"&amp;E89&amp;"_title"&amp;CHAR(10)&amp;
CHAR(9)&amp;CHAR(9)&amp;"description = "&amp;"#LOC_CSI_"&amp;E89&amp;"_description"&amp;CHAR(10)&amp;
CHAR(9)&amp;CHAR(9)&amp;"cost = "&amp;I89&amp;CHAR(10)&amp;
CHAR(9)&amp;CHAR(9)&amp;"hideEmpty = False"&amp;CHAR(10)&amp;
CHAR(9)&amp;CHAR(9)&amp;"nodeName = node"&amp;G89&amp;"_"&amp;E89&amp;CHAR(10)&amp;
CHAR(9)&amp;CHAR(9)&amp;"anyToUnlock = False"&amp;CHAR(10)&amp;
CHAR(9)&amp;CHAR(9)&amp;"icon = "&amp;J89&amp;CHAR(10)&amp;
CHAR(9)&amp;CHAR(9)&amp;"pos = "&amp;K89&amp;CHAR(10)&amp;
CHAR(9)&amp;CHAR(9)&amp;"scale = 0.5"&amp;CHAR(10)&amp;
(IF(L89&lt;&gt;"",(CHAR(9)&amp;CHAR(9)&amp;L89&amp;CHAR(10)),""))&amp;
(IF(M89&lt;&gt;"",(CHAR(9)&amp;CHAR(9)&amp;M89&amp;CHAR(10)),""))&amp;
CHAR(9)&amp;"}"</f>
        <v xml:space="preserve">	RDNode
	{
		id = advAerospaceEngineering
		title = #LOC_CSI_advAerospaceEngineering_title
		description = #LOC_CSI_advAerospaceEngineering_description
		cost = 1500
		hideEmpty = False
		nodeName = node10_advAerospaceEngineering
		anyToUnlock = False
		icon = 
		pos = -2900,1840,0
		scale = 0.5
	}</v>
      </c>
      <c r="D89" s="2" t="s">
        <v>2</v>
      </c>
      <c r="E89" s="2" t="s">
        <v>152</v>
      </c>
      <c r="F89" s="2" t="str">
        <f>IFERROR(VLOOKUP(E89,VLOOKUP!F:G,2,FALSE),"CSI")</f>
        <v>CTT</v>
      </c>
      <c r="G89" s="3">
        <v>10</v>
      </c>
      <c r="H89" s="3">
        <v>11</v>
      </c>
      <c r="I89" s="3">
        <f>IF(H89=0,0,VLOOKUP(G89,VLOOKUP!A:D,4,FALSE))</f>
        <v>1500</v>
      </c>
      <c r="K89" s="2" t="str">
        <f>VLOOKUP(G89,VLOOKUP!A:D,2,FALSE)&amp;","&amp;VLOOKUP(H89,VLOOKUP!A:D,3,FALSE)&amp;",0"</f>
        <v>-2900,1840,0</v>
      </c>
    </row>
    <row r="90" spans="1:13" x14ac:dyDescent="0.2">
      <c r="A90" s="6" t="str" cm="1">
        <f t="array" ref="A90">_xlfn.IFS(D90="New",C90,D90="Adjust",B90,D90="Remove",CHAR(9)&amp;"-RDNode:HAS[#id["&amp;E90&amp;"]] {}")</f>
        <v xml:space="preserve">	RDNode
	{
		id = earlyAviation
		title = #LOC_CSI_earlyAviation_title
		description = #LOC_CSI_earlyAviation_description
		cost = 20
		hideEmpty = False
		nodeName = node3_earlyAviation
		anyToUnlock = False
		icon = RDicon_aerospaceTech2
		pos = -3600,1800,0
		scale = 0.5
		Parent
		{
			parentID = aeronautics
			lineFrom = RIGHT
			lineTo = LEFT
		}
	}</v>
      </c>
      <c r="B90" s="7" t="str">
        <f>CHAR(9)&amp;"@RDNode:HAS[#id["&amp;E90&amp;"]]"&amp;CHAR(10)&amp;
CHAR(9)&amp;"{"&amp;CHAR(10)&amp;
CHAR(9)&amp;CHAR(9)&amp;"@cost = "&amp;I90&amp;CHAR(10)&amp;
CHAR(9)&amp;CHAR(9)&amp;"@hideEmpty = False"&amp;CHAR(10)&amp;
CHAR(9)&amp;CHAR(9)&amp;"@anyToUnlock = False"&amp;CHAR(10)&amp;
(IF(J90&lt;&gt;"",(CHAR(9)&amp;CHAR(9)&amp;"@icon = "&amp;J90&amp;CHAR(10)),""))&amp;
CHAR(9)&amp;CHAR(9)&amp;"@pos = "&amp;K90&amp;CHAR(10)&amp;
CHAR(9)&amp;CHAR(9)&amp;"@scale = 0.5"&amp;CHAR(10)&amp;
(IF(L90&lt;&gt;"",(CHAR(9)&amp;CHAR(9)&amp;L90&amp;CHAR(10)),""))&amp;
(IF(M90&lt;&gt;"",(CHAR(9)&amp;CHAR(9)&amp;M90&amp;CHAR(10)),""))&amp;
CHAR(9)&amp;"}"</f>
        <v xml:space="preserve">	@RDNode:HAS[#id[earlyAviation]]
	{
		@cost = 20
		@hideEmpty = False
		@anyToUnlock = False
		@icon = RDicon_aerospaceTech2
		@pos = -3600,1800,0
		@scale = 0.5
		Parent
		{
			parentID = aeronautics
			lineFrom = RIGHT
			lineTo = LEFT
		}
	}</v>
      </c>
      <c r="C90" s="7" t="str">
        <f>CHAR(9)&amp;"RDNode"&amp;CHAR(10)&amp;
CHAR(9)&amp;"{"&amp;CHAR(10)&amp;
CHAR(9)&amp;CHAR(9)&amp;"id = "&amp;E90&amp;CHAR(10)&amp;
CHAR(9)&amp;CHAR(9)&amp;"title = "&amp;"#LOC_CSI_"&amp;E90&amp;"_title"&amp;CHAR(10)&amp;
CHAR(9)&amp;CHAR(9)&amp;"description = "&amp;"#LOC_CSI_"&amp;E90&amp;"_description"&amp;CHAR(10)&amp;
CHAR(9)&amp;CHAR(9)&amp;"cost = "&amp;I90&amp;CHAR(10)&amp;
CHAR(9)&amp;CHAR(9)&amp;"hideEmpty = False"&amp;CHAR(10)&amp;
CHAR(9)&amp;CHAR(9)&amp;"nodeName = node"&amp;G90&amp;"_"&amp;E90&amp;CHAR(10)&amp;
CHAR(9)&amp;CHAR(9)&amp;"anyToUnlock = False"&amp;CHAR(10)&amp;
CHAR(9)&amp;CHAR(9)&amp;"icon = "&amp;J90&amp;CHAR(10)&amp;
CHAR(9)&amp;CHAR(9)&amp;"pos = "&amp;K90&amp;CHAR(10)&amp;
CHAR(9)&amp;CHAR(9)&amp;"scale = 0.5"&amp;CHAR(10)&amp;
(IF(L90&lt;&gt;"",(CHAR(9)&amp;CHAR(9)&amp;L90&amp;CHAR(10)),""))&amp;
(IF(M90&lt;&gt;"",(CHAR(9)&amp;CHAR(9)&amp;M90&amp;CHAR(10)),""))&amp;
CHAR(9)&amp;"}"</f>
        <v xml:space="preserve">	RDNode
	{
		id = earlyAviation
		title = #LOC_CSI_earlyAviation_title
		description = #LOC_CSI_earlyAviation_description
		cost = 20
		hideEmpty = False
		nodeName = node3_earlyAviation
		anyToUnlock = False
		icon = RDicon_aerospaceTech2
		pos = -3600,1800,0
		scale = 0.5
		Parent
		{
			parentID = aeronautics
			lineFrom = RIGHT
			lineTo = LEFT
		}
	}</v>
      </c>
      <c r="D90" s="2" t="s">
        <v>13</v>
      </c>
      <c r="E90" s="2" t="s">
        <v>38</v>
      </c>
      <c r="F90" s="2" t="str">
        <f>IFERROR(VLOOKUP(E90,VLOOKUP!F:G,2,FALSE),"CSI")</f>
        <v>UKS</v>
      </c>
      <c r="G90" s="3">
        <v>3</v>
      </c>
      <c r="H90" s="3">
        <v>12</v>
      </c>
      <c r="I90" s="3">
        <f>IF(H90=0,0,VLOOKUP(G90,VLOOKUP!A:D,4,FALSE))</f>
        <v>20</v>
      </c>
      <c r="J90" s="2" t="s">
        <v>213</v>
      </c>
      <c r="K90" s="2" t="str">
        <f>VLOOKUP(G90,VLOOKUP!A:D,2,FALSE)&amp;","&amp;VLOOKUP(H90,VLOOKUP!A:D,3,FALSE)&amp;",0"</f>
        <v>-3600,1800,0</v>
      </c>
      <c r="L90" s="8" t="s">
        <v>225</v>
      </c>
    </row>
    <row r="91" spans="1:13" x14ac:dyDescent="0.2">
      <c r="A91" s="6" t="str" cm="1">
        <f t="array" ref="A91">_xlfn.IFS(D91="New",C91,D91="Adjust",B91,D91="Remove",CHAR(9)&amp;"-RDNode:HAS[#id["&amp;E91&amp;"]] {}")</f>
        <v xml:space="preserve">	@RDNode:HAS[#id[aviation]]
	{
		@cost = 45
		@hideEmpty = False
		@anyToUnlock = False
		@pos = -3500,1800,0
		@scale = 0.5
		@Parent
{
@parentID = earlyAviation
}
	}</v>
      </c>
      <c r="B91" s="7" t="str">
        <f>CHAR(9)&amp;"@RDNode:HAS[#id["&amp;E91&amp;"]]"&amp;CHAR(10)&amp;
CHAR(9)&amp;"{"&amp;CHAR(10)&amp;
CHAR(9)&amp;CHAR(9)&amp;"@cost = "&amp;I91&amp;CHAR(10)&amp;
CHAR(9)&amp;CHAR(9)&amp;"@hideEmpty = False"&amp;CHAR(10)&amp;
CHAR(9)&amp;CHAR(9)&amp;"@anyToUnlock = False"&amp;CHAR(10)&amp;
(IF(J91&lt;&gt;"",(CHAR(9)&amp;CHAR(9)&amp;"@icon = "&amp;J91&amp;CHAR(10)),""))&amp;
CHAR(9)&amp;CHAR(9)&amp;"@pos = "&amp;K91&amp;CHAR(10)&amp;
CHAR(9)&amp;CHAR(9)&amp;"@scale = 0.5"&amp;CHAR(10)&amp;
(IF(L91&lt;&gt;"",(CHAR(9)&amp;CHAR(9)&amp;L91&amp;CHAR(10)),""))&amp;
(IF(M91&lt;&gt;"",(CHAR(9)&amp;CHAR(9)&amp;M91&amp;CHAR(10)),""))&amp;
CHAR(9)&amp;"}"</f>
        <v xml:space="preserve">	@RDNode:HAS[#id[aviation]]
	{
		@cost = 45
		@hideEmpty = False
		@anyToUnlock = False
		@pos = -3500,1800,0
		@scale = 0.5
		@Parent
{
@parentID = earlyAviation
}
	}</v>
      </c>
      <c r="C91" s="7" t="str">
        <f>CHAR(9)&amp;"RDNode"&amp;CHAR(10)&amp;
CHAR(9)&amp;"{"&amp;CHAR(10)&amp;
CHAR(9)&amp;CHAR(9)&amp;"id = "&amp;E91&amp;CHAR(10)&amp;
CHAR(9)&amp;CHAR(9)&amp;"title = "&amp;"#LOC_CSI_"&amp;E91&amp;"_title"&amp;CHAR(10)&amp;
CHAR(9)&amp;CHAR(9)&amp;"description = "&amp;"#LOC_CSI_"&amp;E91&amp;"_description"&amp;CHAR(10)&amp;
CHAR(9)&amp;CHAR(9)&amp;"cost = "&amp;I91&amp;CHAR(10)&amp;
CHAR(9)&amp;CHAR(9)&amp;"hideEmpty = False"&amp;CHAR(10)&amp;
CHAR(9)&amp;CHAR(9)&amp;"nodeName = node"&amp;G91&amp;"_"&amp;E91&amp;CHAR(10)&amp;
CHAR(9)&amp;CHAR(9)&amp;"anyToUnlock = False"&amp;CHAR(10)&amp;
CHAR(9)&amp;CHAR(9)&amp;"icon = "&amp;J91&amp;CHAR(10)&amp;
CHAR(9)&amp;CHAR(9)&amp;"pos = "&amp;K91&amp;CHAR(10)&amp;
CHAR(9)&amp;CHAR(9)&amp;"scale = 0.5"&amp;CHAR(10)&amp;
(IF(L91&lt;&gt;"",(CHAR(9)&amp;CHAR(9)&amp;L91&amp;CHAR(10)),""))&amp;
(IF(M91&lt;&gt;"",(CHAR(9)&amp;CHAR(9)&amp;M91&amp;CHAR(10)),""))&amp;
CHAR(9)&amp;"}"</f>
        <v xml:space="preserve">	RDNode
	{
		id = aviation
		title = #LOC_CSI_aviation_title
		description = #LOC_CSI_aviation_description
		cost = 45
		hideEmpty = False
		nodeName = node4_aviation
		anyToUnlock = False
		icon = 
		pos = -3500,1800,0
		scale = 0.5
		@Parent
{
@parentID = earlyAviation
}
	}</v>
      </c>
      <c r="D91" s="2" t="s">
        <v>2</v>
      </c>
      <c r="E91" s="2" t="s">
        <v>46</v>
      </c>
      <c r="F91" s="2" t="str">
        <f>IFERROR(VLOOKUP(E91,VLOOKUP!F:G,2,FALSE),"CSI")</f>
        <v>Stock</v>
      </c>
      <c r="G91" s="3">
        <v>4</v>
      </c>
      <c r="H91" s="3">
        <v>12</v>
      </c>
      <c r="I91" s="3">
        <f>IF(H91=0,0,VLOOKUP(G91,VLOOKUP!A:D,4,FALSE))</f>
        <v>45</v>
      </c>
      <c r="K91" s="2" t="str">
        <f>VLOOKUP(G91,VLOOKUP!A:D,2,FALSE)&amp;","&amp;VLOOKUP(H91,VLOOKUP!A:D,3,FALSE)&amp;",0"</f>
        <v>-3500,1800,0</v>
      </c>
      <c r="L91" s="8" t="s">
        <v>229</v>
      </c>
    </row>
    <row r="92" spans="1:13" x14ac:dyDescent="0.2">
      <c r="A92" s="6" t="str" cm="1">
        <f t="array" ref="A92">_xlfn.IFS(D92="New",C92,D92="Adjust",B92,D92="Remove",CHAR(9)&amp;"-RDNode:HAS[#id["&amp;E92&amp;"]] {}")</f>
        <v xml:space="preserve">	@RDNode:HAS[#id[subsonicFlight]]
	{
		@cost = 90
		@hideEmpty = False
		@anyToUnlock = False
		@pos = -3400,1800,0
		@scale = 0.5
	}</v>
      </c>
      <c r="B92" s="7" t="str">
        <f>CHAR(9)&amp;"@RDNode:HAS[#id["&amp;E92&amp;"]]"&amp;CHAR(10)&amp;
CHAR(9)&amp;"{"&amp;CHAR(10)&amp;
CHAR(9)&amp;CHAR(9)&amp;"@cost = "&amp;I92&amp;CHAR(10)&amp;
CHAR(9)&amp;CHAR(9)&amp;"@hideEmpty = False"&amp;CHAR(10)&amp;
CHAR(9)&amp;CHAR(9)&amp;"@anyToUnlock = False"&amp;CHAR(10)&amp;
(IF(J92&lt;&gt;"",(CHAR(9)&amp;CHAR(9)&amp;"@icon = "&amp;J92&amp;CHAR(10)),""))&amp;
CHAR(9)&amp;CHAR(9)&amp;"@pos = "&amp;K92&amp;CHAR(10)&amp;
CHAR(9)&amp;CHAR(9)&amp;"@scale = 0.5"&amp;CHAR(10)&amp;
(IF(L92&lt;&gt;"",(CHAR(9)&amp;CHAR(9)&amp;L92&amp;CHAR(10)),""))&amp;
(IF(M92&lt;&gt;"",(CHAR(9)&amp;CHAR(9)&amp;M92&amp;CHAR(10)),""))&amp;
CHAR(9)&amp;"}"</f>
        <v xml:space="preserve">	@RDNode:HAS[#id[subsonicFlight]]
	{
		@cost = 90
		@hideEmpty = False
		@anyToUnlock = False
		@pos = -3400,1800,0
		@scale = 0.5
	}</v>
      </c>
      <c r="C92" s="7" t="str">
        <f>CHAR(9)&amp;"RDNode"&amp;CHAR(10)&amp;
CHAR(9)&amp;"{"&amp;CHAR(10)&amp;
CHAR(9)&amp;CHAR(9)&amp;"id = "&amp;E92&amp;CHAR(10)&amp;
CHAR(9)&amp;CHAR(9)&amp;"title = "&amp;"#LOC_CSI_"&amp;E92&amp;"_title"&amp;CHAR(10)&amp;
CHAR(9)&amp;CHAR(9)&amp;"description = "&amp;"#LOC_CSI_"&amp;E92&amp;"_description"&amp;CHAR(10)&amp;
CHAR(9)&amp;CHAR(9)&amp;"cost = "&amp;I92&amp;CHAR(10)&amp;
CHAR(9)&amp;CHAR(9)&amp;"hideEmpty = False"&amp;CHAR(10)&amp;
CHAR(9)&amp;CHAR(9)&amp;"nodeName = node"&amp;G92&amp;"_"&amp;E92&amp;CHAR(10)&amp;
CHAR(9)&amp;CHAR(9)&amp;"anyToUnlock = False"&amp;CHAR(10)&amp;
CHAR(9)&amp;CHAR(9)&amp;"icon = "&amp;J92&amp;CHAR(10)&amp;
CHAR(9)&amp;CHAR(9)&amp;"pos = "&amp;K92&amp;CHAR(10)&amp;
CHAR(9)&amp;CHAR(9)&amp;"scale = 0.5"&amp;CHAR(10)&amp;
(IF(L92&lt;&gt;"",(CHAR(9)&amp;CHAR(9)&amp;L92&amp;CHAR(10)),""))&amp;
(IF(M92&lt;&gt;"",(CHAR(9)&amp;CHAR(9)&amp;M92&amp;CHAR(10)),""))&amp;
CHAR(9)&amp;"}"</f>
        <v xml:space="preserve">	RDNode
	{
		id = subsonicFlight
		title = #LOC_CSI_subsonicFlight_title
		description = #LOC_CSI_subsonicFlight_description
		cost = 90
		hideEmpty = False
		nodeName = node5_subsonicFlight
		anyToUnlock = False
		icon = 
		pos = -3400,1800,0
		scale = 0.5
	}</v>
      </c>
      <c r="D92" s="2" t="s">
        <v>2</v>
      </c>
      <c r="E92" s="2" t="s">
        <v>58</v>
      </c>
      <c r="F92" s="2" t="str">
        <f>IFERROR(VLOOKUP(E92,VLOOKUP!F:G,2,FALSE),"CSI")</f>
        <v>Stock</v>
      </c>
      <c r="G92" s="3">
        <v>5</v>
      </c>
      <c r="H92" s="3">
        <v>12</v>
      </c>
      <c r="I92" s="3">
        <f>IF(H92=0,0,VLOOKUP(G92,VLOOKUP!A:D,4,FALSE))</f>
        <v>90</v>
      </c>
      <c r="K92" s="2" t="str">
        <f>VLOOKUP(G92,VLOOKUP!A:D,2,FALSE)&amp;","&amp;VLOOKUP(H92,VLOOKUP!A:D,3,FALSE)&amp;",0"</f>
        <v>-3400,1800,0</v>
      </c>
    </row>
    <row r="93" spans="1:13" x14ac:dyDescent="0.2">
      <c r="A93" s="6" t="str" cm="1">
        <f t="array" ref="A93">_xlfn.IFS(D93="New",C93,D93="Adjust",B93,D93="Remove",CHAR(9)&amp;"-RDNode:HAS[#id["&amp;E93&amp;"]] {}")</f>
        <v xml:space="preserve">	@RDNode:HAS[#id[supersonicFlight]]
	{
		@cost = 160
		@hideEmpty = False
		@anyToUnlock = False
		@pos = -3300,1800,0
		@scale = 0.5
		Parent
		{
			parentID = subsonicFlight
			lineFrom = RIGHT
			lineTo = LEFT
		}
	}</v>
      </c>
      <c r="B93" s="7" t="str">
        <f>CHAR(9)&amp;"@RDNode:HAS[#id["&amp;E93&amp;"]]"&amp;CHAR(10)&amp;
CHAR(9)&amp;"{"&amp;CHAR(10)&amp;
CHAR(9)&amp;CHAR(9)&amp;"@cost = "&amp;I93&amp;CHAR(10)&amp;
CHAR(9)&amp;CHAR(9)&amp;"@hideEmpty = False"&amp;CHAR(10)&amp;
CHAR(9)&amp;CHAR(9)&amp;"@anyToUnlock = False"&amp;CHAR(10)&amp;
(IF(J93&lt;&gt;"",(CHAR(9)&amp;CHAR(9)&amp;"@icon = "&amp;J93&amp;CHAR(10)),""))&amp;
CHAR(9)&amp;CHAR(9)&amp;"@pos = "&amp;K93&amp;CHAR(10)&amp;
CHAR(9)&amp;CHAR(9)&amp;"@scale = 0.5"&amp;CHAR(10)&amp;
(IF(L93&lt;&gt;"",(CHAR(9)&amp;CHAR(9)&amp;L93&amp;CHAR(10)),""))&amp;
(IF(M93&lt;&gt;"",(CHAR(9)&amp;CHAR(9)&amp;M93&amp;CHAR(10)),""))&amp;
CHAR(9)&amp;"}"</f>
        <v xml:space="preserve">	@RDNode:HAS[#id[supersonicFlight]]
	{
		@cost = 160
		@hideEmpty = False
		@anyToUnlock = False
		@pos = -3300,1800,0
		@scale = 0.5
		Parent
		{
			parentID = subsonicFlight
			lineFrom = RIGHT
			lineTo = LEFT
		}
	}</v>
      </c>
      <c r="C93" s="7" t="str">
        <f>CHAR(9)&amp;"RDNode"&amp;CHAR(10)&amp;
CHAR(9)&amp;"{"&amp;CHAR(10)&amp;
CHAR(9)&amp;CHAR(9)&amp;"id = "&amp;E93&amp;CHAR(10)&amp;
CHAR(9)&amp;CHAR(9)&amp;"title = "&amp;"#LOC_CSI_"&amp;E93&amp;"_title"&amp;CHAR(10)&amp;
CHAR(9)&amp;CHAR(9)&amp;"description = "&amp;"#LOC_CSI_"&amp;E93&amp;"_description"&amp;CHAR(10)&amp;
CHAR(9)&amp;CHAR(9)&amp;"cost = "&amp;I93&amp;CHAR(10)&amp;
CHAR(9)&amp;CHAR(9)&amp;"hideEmpty = False"&amp;CHAR(10)&amp;
CHAR(9)&amp;CHAR(9)&amp;"nodeName = node"&amp;G93&amp;"_"&amp;E93&amp;CHAR(10)&amp;
CHAR(9)&amp;CHAR(9)&amp;"anyToUnlock = False"&amp;CHAR(10)&amp;
CHAR(9)&amp;CHAR(9)&amp;"icon = "&amp;J93&amp;CHAR(10)&amp;
CHAR(9)&amp;CHAR(9)&amp;"pos = "&amp;K93&amp;CHAR(10)&amp;
CHAR(9)&amp;CHAR(9)&amp;"scale = 0.5"&amp;CHAR(10)&amp;
(IF(L93&lt;&gt;"",(CHAR(9)&amp;CHAR(9)&amp;L93&amp;CHAR(10)),""))&amp;
(IF(M93&lt;&gt;"",(CHAR(9)&amp;CHAR(9)&amp;M93&amp;CHAR(10)),""))&amp;
CHAR(9)&amp;"}"</f>
        <v xml:space="preserve">	RDNode
	{
		id = supersonicFlight
		title = #LOC_CSI_supersonicFlight_title
		description = #LOC_CSI_supersonicFlight_description
		cost = 160
		hideEmpty = False
		nodeName = node6_supersonicFlight
		anyToUnlock = False
		icon = 
		pos = -3300,1800,0
		scale = 0.5
		Parent
		{
			parentID = subsonicFlight
			lineFrom = RIGHT
			lineTo = LEFT
		}
	}</v>
      </c>
      <c r="D93" s="2" t="s">
        <v>2</v>
      </c>
      <c r="E93" s="2" t="s">
        <v>75</v>
      </c>
      <c r="F93" s="2" t="str">
        <f>IFERROR(VLOOKUP(E93,VLOOKUP!F:G,2,FALSE),"CSI")</f>
        <v>Stock</v>
      </c>
      <c r="G93" s="3">
        <v>6</v>
      </c>
      <c r="H93" s="3">
        <v>12</v>
      </c>
      <c r="I93" s="3">
        <f>IF(H93=0,0,VLOOKUP(G93,VLOOKUP!A:D,4,FALSE))</f>
        <v>160</v>
      </c>
      <c r="K93" s="2" t="str">
        <f>VLOOKUP(G93,VLOOKUP!A:D,2,FALSE)&amp;","&amp;VLOOKUP(H93,VLOOKUP!A:D,3,FALSE)&amp;",0"</f>
        <v>-3300,1800,0</v>
      </c>
      <c r="L93" s="8" t="s">
        <v>270</v>
      </c>
    </row>
    <row r="94" spans="1:13" x14ac:dyDescent="0.2">
      <c r="A94" s="6" t="str" cm="1">
        <f t="array" ref="A94">_xlfn.IFS(D94="New",C94,D94="Adjust",B94,D94="Remove",CHAR(9)&amp;"-RDNode:HAS[#id["&amp;E94&amp;"]] {}")</f>
        <v xml:space="preserve">	@RDNode:HAS[#id[highAltitudeFlight]]
	{
		@cost = 300
		@hideEmpty = False
		@anyToUnlock = False
		@pos = -3200,1800,0
		@scale = 0.5
	}</v>
      </c>
      <c r="B94" s="7" t="str">
        <f>CHAR(9)&amp;"@RDNode:HAS[#id["&amp;E94&amp;"]]"&amp;CHAR(10)&amp;
CHAR(9)&amp;"{"&amp;CHAR(10)&amp;
CHAR(9)&amp;CHAR(9)&amp;"@cost = "&amp;I94&amp;CHAR(10)&amp;
CHAR(9)&amp;CHAR(9)&amp;"@hideEmpty = False"&amp;CHAR(10)&amp;
CHAR(9)&amp;CHAR(9)&amp;"@anyToUnlock = False"&amp;CHAR(10)&amp;
(IF(J94&lt;&gt;"",(CHAR(9)&amp;CHAR(9)&amp;"@icon = "&amp;J94&amp;CHAR(10)),""))&amp;
CHAR(9)&amp;CHAR(9)&amp;"@pos = "&amp;K94&amp;CHAR(10)&amp;
CHAR(9)&amp;CHAR(9)&amp;"@scale = 0.5"&amp;CHAR(10)&amp;
(IF(L94&lt;&gt;"",(CHAR(9)&amp;CHAR(9)&amp;L94&amp;CHAR(10)),""))&amp;
(IF(M94&lt;&gt;"",(CHAR(9)&amp;CHAR(9)&amp;M94&amp;CHAR(10)),""))&amp;
CHAR(9)&amp;"}"</f>
        <v xml:space="preserve">	@RDNode:HAS[#id[highAltitudeFlight]]
	{
		@cost = 300
		@hideEmpty = False
		@anyToUnlock = False
		@pos = -3200,1800,0
		@scale = 0.5
	}</v>
      </c>
      <c r="C94" s="7" t="str">
        <f>CHAR(9)&amp;"RDNode"&amp;CHAR(10)&amp;
CHAR(9)&amp;"{"&amp;CHAR(10)&amp;
CHAR(9)&amp;CHAR(9)&amp;"id = "&amp;E94&amp;CHAR(10)&amp;
CHAR(9)&amp;CHAR(9)&amp;"title = "&amp;"#LOC_CSI_"&amp;E94&amp;"_title"&amp;CHAR(10)&amp;
CHAR(9)&amp;CHAR(9)&amp;"description = "&amp;"#LOC_CSI_"&amp;E94&amp;"_description"&amp;CHAR(10)&amp;
CHAR(9)&amp;CHAR(9)&amp;"cost = "&amp;I94&amp;CHAR(10)&amp;
CHAR(9)&amp;CHAR(9)&amp;"hideEmpty = False"&amp;CHAR(10)&amp;
CHAR(9)&amp;CHAR(9)&amp;"nodeName = node"&amp;G94&amp;"_"&amp;E94&amp;CHAR(10)&amp;
CHAR(9)&amp;CHAR(9)&amp;"anyToUnlock = False"&amp;CHAR(10)&amp;
CHAR(9)&amp;CHAR(9)&amp;"icon = "&amp;J94&amp;CHAR(10)&amp;
CHAR(9)&amp;CHAR(9)&amp;"pos = "&amp;K94&amp;CHAR(10)&amp;
CHAR(9)&amp;CHAR(9)&amp;"scale = 0.5"&amp;CHAR(10)&amp;
(IF(L94&lt;&gt;"",(CHAR(9)&amp;CHAR(9)&amp;L94&amp;CHAR(10)),""))&amp;
(IF(M94&lt;&gt;"",(CHAR(9)&amp;CHAR(9)&amp;M94&amp;CHAR(10)),""))&amp;
CHAR(9)&amp;"}"</f>
        <v xml:space="preserve">	RDNode
	{
		id = highAltitudeFlight
		title = #LOC_CSI_highAltitudeFlight_title
		description = #LOC_CSI_highAltitudeFlight_description
		cost = 300
		hideEmpty = False
		nodeName = node7_highAltitudeFlight
		anyToUnlock = False
		icon = 
		pos = -3200,1800,0
		scale = 0.5
	}</v>
      </c>
      <c r="D94" s="2" t="s">
        <v>2</v>
      </c>
      <c r="E94" s="2" t="s">
        <v>92</v>
      </c>
      <c r="F94" s="2" t="str">
        <f>IFERROR(VLOOKUP(E94,VLOOKUP!F:G,2,FALSE),"CSI")</f>
        <v>Stock</v>
      </c>
      <c r="G94" s="3">
        <v>7</v>
      </c>
      <c r="H94" s="3">
        <v>12</v>
      </c>
      <c r="I94" s="3">
        <f>IF(H94=0,0,VLOOKUP(G94,VLOOKUP!A:D,4,FALSE))</f>
        <v>300</v>
      </c>
      <c r="K94" s="2" t="str">
        <f>VLOOKUP(G94,VLOOKUP!A:D,2,FALSE)&amp;","&amp;VLOOKUP(H94,VLOOKUP!A:D,3,FALSE)&amp;",0"</f>
        <v>-3200,1800,0</v>
      </c>
    </row>
    <row r="95" spans="1:13" x14ac:dyDescent="0.2">
      <c r="A95" s="6" t="str" cm="1">
        <f t="array" ref="A95">_xlfn.IFS(D95="New",C95,D95="Adjust",B95,D95="Remove",CHAR(9)&amp;"-RDNode:HAS[#id["&amp;E95&amp;"]] {}")</f>
        <v xml:space="preserve">	@RDNode:HAS[#id[hypersonicFlight]]
	{
		@cost = 550
		@hideEmpty = False
		@anyToUnlock = False
		@pos = -3100,1800,0
		@scale = 0.5
	}</v>
      </c>
      <c r="B95" s="7" t="str">
        <f>CHAR(9)&amp;"@RDNode:HAS[#id["&amp;E95&amp;"]]"&amp;CHAR(10)&amp;
CHAR(9)&amp;"{"&amp;CHAR(10)&amp;
CHAR(9)&amp;CHAR(9)&amp;"@cost = "&amp;I95&amp;CHAR(10)&amp;
CHAR(9)&amp;CHAR(9)&amp;"@hideEmpty = False"&amp;CHAR(10)&amp;
CHAR(9)&amp;CHAR(9)&amp;"@anyToUnlock = False"&amp;CHAR(10)&amp;
(IF(J95&lt;&gt;"",(CHAR(9)&amp;CHAR(9)&amp;"@icon = "&amp;J95&amp;CHAR(10)),""))&amp;
CHAR(9)&amp;CHAR(9)&amp;"@pos = "&amp;K95&amp;CHAR(10)&amp;
CHAR(9)&amp;CHAR(9)&amp;"@scale = 0.5"&amp;CHAR(10)&amp;
(IF(L95&lt;&gt;"",(CHAR(9)&amp;CHAR(9)&amp;L95&amp;CHAR(10)),""))&amp;
(IF(M95&lt;&gt;"",(CHAR(9)&amp;CHAR(9)&amp;M95&amp;CHAR(10)),""))&amp;
CHAR(9)&amp;"}"</f>
        <v xml:space="preserve">	@RDNode:HAS[#id[hypersonicFlight]]
	{
		@cost = 550
		@hideEmpty = False
		@anyToUnlock = False
		@pos = -3100,1800,0
		@scale = 0.5
	}</v>
      </c>
      <c r="C95" s="7" t="str">
        <f>CHAR(9)&amp;"RDNode"&amp;CHAR(10)&amp;
CHAR(9)&amp;"{"&amp;CHAR(10)&amp;
CHAR(9)&amp;CHAR(9)&amp;"id = "&amp;E95&amp;CHAR(10)&amp;
CHAR(9)&amp;CHAR(9)&amp;"title = "&amp;"#LOC_CSI_"&amp;E95&amp;"_title"&amp;CHAR(10)&amp;
CHAR(9)&amp;CHAR(9)&amp;"description = "&amp;"#LOC_CSI_"&amp;E95&amp;"_description"&amp;CHAR(10)&amp;
CHAR(9)&amp;CHAR(9)&amp;"cost = "&amp;I95&amp;CHAR(10)&amp;
CHAR(9)&amp;CHAR(9)&amp;"hideEmpty = False"&amp;CHAR(10)&amp;
CHAR(9)&amp;CHAR(9)&amp;"nodeName = node"&amp;G95&amp;"_"&amp;E95&amp;CHAR(10)&amp;
CHAR(9)&amp;CHAR(9)&amp;"anyToUnlock = False"&amp;CHAR(10)&amp;
CHAR(9)&amp;CHAR(9)&amp;"icon = "&amp;J95&amp;CHAR(10)&amp;
CHAR(9)&amp;CHAR(9)&amp;"pos = "&amp;K95&amp;CHAR(10)&amp;
CHAR(9)&amp;CHAR(9)&amp;"scale = 0.5"&amp;CHAR(10)&amp;
(IF(L95&lt;&gt;"",(CHAR(9)&amp;CHAR(9)&amp;L95&amp;CHAR(10)),""))&amp;
(IF(M95&lt;&gt;"",(CHAR(9)&amp;CHAR(9)&amp;M95&amp;CHAR(10)),""))&amp;
CHAR(9)&amp;"}"</f>
        <v xml:space="preserve">	RDNode
	{
		id = hypersonicFlight
		title = #LOC_CSI_hypersonicFlight_title
		description = #LOC_CSI_hypersonicFlight_description
		cost = 550
		hideEmpty = False
		nodeName = node8_hypersonicFlight
		anyToUnlock = False
		icon = 
		pos = -3100,1800,0
		scale = 0.5
	}</v>
      </c>
      <c r="D95" s="2" t="s">
        <v>2</v>
      </c>
      <c r="E95" s="2" t="s">
        <v>112</v>
      </c>
      <c r="F95" s="2" t="str">
        <f>IFERROR(VLOOKUP(E95,VLOOKUP!F:G,2,FALSE),"CSI")</f>
        <v>Stock</v>
      </c>
      <c r="G95" s="3">
        <v>8</v>
      </c>
      <c r="H95" s="3">
        <v>12</v>
      </c>
      <c r="I95" s="3">
        <f>IF(H95=0,0,VLOOKUP(G95,VLOOKUP!A:D,4,FALSE))</f>
        <v>550</v>
      </c>
      <c r="K95" s="2" t="str">
        <f>VLOOKUP(G95,VLOOKUP!A:D,2,FALSE)&amp;","&amp;VLOOKUP(H95,VLOOKUP!A:D,3,FALSE)&amp;",0"</f>
        <v>-3100,1800,0</v>
      </c>
    </row>
    <row r="96" spans="1:13" x14ac:dyDescent="0.2">
      <c r="A96" s="6" t="str" cm="1">
        <f t="array" ref="A96">_xlfn.IFS(D96="New",C96,D96="Adjust",B96,D96="Remove",CHAR(9)&amp;"-RDNode:HAS[#id["&amp;E96&amp;"]] {}")</f>
        <v xml:space="preserve">	@RDNode:HAS[#id[aerospaceTech]]
	{
		@cost = 1000
		@hideEmpty = False
		@anyToUnlock = False
		@pos = -3000,1800,0
		@scale = 0.5
	}</v>
      </c>
      <c r="B96" s="7" t="str">
        <f>CHAR(9)&amp;"@RDNode:HAS[#id["&amp;E96&amp;"]]"&amp;CHAR(10)&amp;
CHAR(9)&amp;"{"&amp;CHAR(10)&amp;
CHAR(9)&amp;CHAR(9)&amp;"@cost = "&amp;I96&amp;CHAR(10)&amp;
CHAR(9)&amp;CHAR(9)&amp;"@hideEmpty = False"&amp;CHAR(10)&amp;
CHAR(9)&amp;CHAR(9)&amp;"@anyToUnlock = False"&amp;CHAR(10)&amp;
(IF(J96&lt;&gt;"",(CHAR(9)&amp;CHAR(9)&amp;"@icon = "&amp;J96&amp;CHAR(10)),""))&amp;
CHAR(9)&amp;CHAR(9)&amp;"@pos = "&amp;K96&amp;CHAR(10)&amp;
CHAR(9)&amp;CHAR(9)&amp;"@scale = 0.5"&amp;CHAR(10)&amp;
(IF(L96&lt;&gt;"",(CHAR(9)&amp;CHAR(9)&amp;L96&amp;CHAR(10)),""))&amp;
(IF(M96&lt;&gt;"",(CHAR(9)&amp;CHAR(9)&amp;M96&amp;CHAR(10)),""))&amp;
CHAR(9)&amp;"}"</f>
        <v xml:space="preserve">	@RDNode:HAS[#id[aerospaceTech]]
	{
		@cost = 1000
		@hideEmpty = False
		@anyToUnlock = False
		@pos = -3000,1800,0
		@scale = 0.5
	}</v>
      </c>
      <c r="C96" s="7" t="str">
        <f>CHAR(9)&amp;"RDNode"&amp;CHAR(10)&amp;
CHAR(9)&amp;"{"&amp;CHAR(10)&amp;
CHAR(9)&amp;CHAR(9)&amp;"id = "&amp;E96&amp;CHAR(10)&amp;
CHAR(9)&amp;CHAR(9)&amp;"title = "&amp;"#LOC_CSI_"&amp;E96&amp;"_title"&amp;CHAR(10)&amp;
CHAR(9)&amp;CHAR(9)&amp;"description = "&amp;"#LOC_CSI_"&amp;E96&amp;"_description"&amp;CHAR(10)&amp;
CHAR(9)&amp;CHAR(9)&amp;"cost = "&amp;I96&amp;CHAR(10)&amp;
CHAR(9)&amp;CHAR(9)&amp;"hideEmpty = False"&amp;CHAR(10)&amp;
CHAR(9)&amp;CHAR(9)&amp;"nodeName = node"&amp;G96&amp;"_"&amp;E96&amp;CHAR(10)&amp;
CHAR(9)&amp;CHAR(9)&amp;"anyToUnlock = False"&amp;CHAR(10)&amp;
CHAR(9)&amp;CHAR(9)&amp;"icon = "&amp;J96&amp;CHAR(10)&amp;
CHAR(9)&amp;CHAR(9)&amp;"pos = "&amp;K96&amp;CHAR(10)&amp;
CHAR(9)&amp;CHAR(9)&amp;"scale = 0.5"&amp;CHAR(10)&amp;
(IF(L96&lt;&gt;"",(CHAR(9)&amp;CHAR(9)&amp;L96&amp;CHAR(10)),""))&amp;
(IF(M96&lt;&gt;"",(CHAR(9)&amp;CHAR(9)&amp;M96&amp;CHAR(10)),""))&amp;
CHAR(9)&amp;"}"</f>
        <v xml:space="preserve">	RDNode
	{
		id = aerospaceTech
		title = #LOC_CSI_aerospaceTech_title
		description = #LOC_CSI_aerospaceTech_description
		cost = 1000
		hideEmpty = False
		nodeName = node9_aerospaceTech
		anyToUnlock = False
		icon = 
		pos = -3000,1800,0
		scale = 0.5
	}</v>
      </c>
      <c r="D96" s="2" t="s">
        <v>2</v>
      </c>
      <c r="E96" s="2" t="s">
        <v>132</v>
      </c>
      <c r="F96" s="2" t="str">
        <f>IFERROR(VLOOKUP(E96,VLOOKUP!F:G,2,FALSE),"CSI")</f>
        <v>Stock</v>
      </c>
      <c r="G96" s="3">
        <v>9</v>
      </c>
      <c r="H96" s="3">
        <v>12</v>
      </c>
      <c r="I96" s="3">
        <f>IF(H96=0,0,VLOOKUP(G96,VLOOKUP!A:D,4,FALSE))</f>
        <v>1000</v>
      </c>
      <c r="K96" s="2" t="str">
        <f>VLOOKUP(G96,VLOOKUP!A:D,2,FALSE)&amp;","&amp;VLOOKUP(H96,VLOOKUP!A:D,3,FALSE)&amp;",0"</f>
        <v>-3000,1800,0</v>
      </c>
    </row>
    <row r="97" spans="1:13" x14ac:dyDescent="0.2">
      <c r="A97" s="6" t="str" cm="1">
        <f t="array" ref="A97">_xlfn.IFS(D97="New",C97,D97="Adjust",B97,D97="Remove",CHAR(9)&amp;"-RDNode:HAS[#id["&amp;E97&amp;"]] {}")</f>
        <v xml:space="preserve">	@RDNode:HAS[#id[expAircraftEngines]]
	{
		@cost = 1500
		@hideEmpty = False
		@anyToUnlock = False
		@pos = -2900,1800,0
		@scale = 0.5
	}</v>
      </c>
      <c r="B97" s="7" t="str">
        <f>CHAR(9)&amp;"@RDNode:HAS[#id["&amp;E97&amp;"]]"&amp;CHAR(10)&amp;
CHAR(9)&amp;"{"&amp;CHAR(10)&amp;
CHAR(9)&amp;CHAR(9)&amp;"@cost = "&amp;I97&amp;CHAR(10)&amp;
CHAR(9)&amp;CHAR(9)&amp;"@hideEmpty = False"&amp;CHAR(10)&amp;
CHAR(9)&amp;CHAR(9)&amp;"@anyToUnlock = False"&amp;CHAR(10)&amp;
(IF(J97&lt;&gt;"",(CHAR(9)&amp;CHAR(9)&amp;"@icon = "&amp;J97&amp;CHAR(10)),""))&amp;
CHAR(9)&amp;CHAR(9)&amp;"@pos = "&amp;K97&amp;CHAR(10)&amp;
CHAR(9)&amp;CHAR(9)&amp;"@scale = 0.5"&amp;CHAR(10)&amp;
(IF(L97&lt;&gt;"",(CHAR(9)&amp;CHAR(9)&amp;L97&amp;CHAR(10)),""))&amp;
(IF(M97&lt;&gt;"",(CHAR(9)&amp;CHAR(9)&amp;M97&amp;CHAR(10)),""))&amp;
CHAR(9)&amp;"}"</f>
        <v xml:space="preserve">	@RDNode:HAS[#id[expAircraftEngines]]
	{
		@cost = 1500
		@hideEmpty = False
		@anyToUnlock = False
		@pos = -2900,1800,0
		@scale = 0.5
	}</v>
      </c>
      <c r="C97" s="7" t="str">
        <f>CHAR(9)&amp;"RDNode"&amp;CHAR(10)&amp;
CHAR(9)&amp;"{"&amp;CHAR(10)&amp;
CHAR(9)&amp;CHAR(9)&amp;"id = "&amp;E97&amp;CHAR(10)&amp;
CHAR(9)&amp;CHAR(9)&amp;"title = "&amp;"#LOC_CSI_"&amp;E97&amp;"_title"&amp;CHAR(10)&amp;
CHAR(9)&amp;CHAR(9)&amp;"description = "&amp;"#LOC_CSI_"&amp;E97&amp;"_description"&amp;CHAR(10)&amp;
CHAR(9)&amp;CHAR(9)&amp;"cost = "&amp;I97&amp;CHAR(10)&amp;
CHAR(9)&amp;CHAR(9)&amp;"hideEmpty = False"&amp;CHAR(10)&amp;
CHAR(9)&amp;CHAR(9)&amp;"nodeName = node"&amp;G97&amp;"_"&amp;E97&amp;CHAR(10)&amp;
CHAR(9)&amp;CHAR(9)&amp;"anyToUnlock = False"&amp;CHAR(10)&amp;
CHAR(9)&amp;CHAR(9)&amp;"icon = "&amp;J97&amp;CHAR(10)&amp;
CHAR(9)&amp;CHAR(9)&amp;"pos = "&amp;K97&amp;CHAR(10)&amp;
CHAR(9)&amp;CHAR(9)&amp;"scale = 0.5"&amp;CHAR(10)&amp;
(IF(L97&lt;&gt;"",(CHAR(9)&amp;CHAR(9)&amp;L97&amp;CHAR(10)),""))&amp;
(IF(M97&lt;&gt;"",(CHAR(9)&amp;CHAR(9)&amp;M97&amp;CHAR(10)),""))&amp;
CHAR(9)&amp;"}"</f>
        <v xml:space="preserve">	RDNode
	{
		id = expAircraftEngines
		title = #LOC_CSI_expAircraftEngines_title
		description = #LOC_CSI_expAircraftEngines_description
		cost = 1500
		hideEmpty = False
		nodeName = node10_expAircraftEngines
		anyToUnlock = False
		icon = 
		pos = -2900,1800,0
		scale = 0.5
	}</v>
      </c>
      <c r="D97" s="2" t="s">
        <v>2</v>
      </c>
      <c r="E97" s="2" t="s">
        <v>153</v>
      </c>
      <c r="F97" s="2" t="str">
        <f>IFERROR(VLOOKUP(E97,VLOOKUP!F:G,2,FALSE),"CSI")</f>
        <v>CTT</v>
      </c>
      <c r="G97" s="3">
        <v>10</v>
      </c>
      <c r="H97" s="3">
        <v>12</v>
      </c>
      <c r="I97" s="3">
        <f>IF(H97=0,0,VLOOKUP(G97,VLOOKUP!A:D,4,FALSE))</f>
        <v>1500</v>
      </c>
      <c r="K97" s="2" t="str">
        <f>VLOOKUP(G97,VLOOKUP!A:D,2,FALSE)&amp;","&amp;VLOOKUP(H97,VLOOKUP!A:D,3,FALSE)&amp;",0"</f>
        <v>-2900,1800,0</v>
      </c>
    </row>
    <row r="98" spans="1:13" x14ac:dyDescent="0.2">
      <c r="A98" s="6" t="str" cm="1">
        <f t="array" ref="A98">_xlfn.IFS(D98="New",C98,D98="Adjust",B98,D98="Remove",CHAR(9)&amp;"-RDNode:HAS[#id["&amp;E98&amp;"]] {}")</f>
        <v xml:space="preserve">	@RDNode:HAS[#id[start]]
	{
		@cost = 0
		@hideEmpty = False
		@anyToUnlock = False
		@icon = CSITechTree/Icon/csi_icon_start
		@pos = -3800,1780,0
		@scale = 0.5
	}</v>
      </c>
      <c r="B98" s="7" t="str">
        <f>CHAR(9)&amp;"@RDNode:HAS[#id["&amp;E98&amp;"]]"&amp;CHAR(10)&amp;
CHAR(9)&amp;"{"&amp;CHAR(10)&amp;
CHAR(9)&amp;CHAR(9)&amp;"@cost = "&amp;I98&amp;CHAR(10)&amp;
CHAR(9)&amp;CHAR(9)&amp;"@hideEmpty = False"&amp;CHAR(10)&amp;
CHAR(9)&amp;CHAR(9)&amp;"@anyToUnlock = False"&amp;CHAR(10)&amp;
(IF(J98&lt;&gt;"",(CHAR(9)&amp;CHAR(9)&amp;"@icon = "&amp;J98&amp;CHAR(10)),""))&amp;
CHAR(9)&amp;CHAR(9)&amp;"@pos = "&amp;K98&amp;CHAR(10)&amp;
CHAR(9)&amp;CHAR(9)&amp;"@scale = 0.5"&amp;CHAR(10)&amp;
(IF(L98&lt;&gt;"",(CHAR(9)&amp;CHAR(9)&amp;L98&amp;CHAR(10)),""))&amp;
(IF(M98&lt;&gt;"",(CHAR(9)&amp;CHAR(9)&amp;M98&amp;CHAR(10)),""))&amp;
CHAR(9)&amp;"}"</f>
        <v xml:space="preserve">	@RDNode:HAS[#id[start]]
	{
		@cost = 0
		@hideEmpty = False
		@anyToUnlock = False
		@icon = CSITechTree/Icon/csi_icon_start
		@pos = -3800,1780,0
		@scale = 0.5
	}</v>
      </c>
      <c r="C98" s="7" t="str">
        <f>CHAR(9)&amp;"RDNode"&amp;CHAR(10)&amp;
CHAR(9)&amp;"{"&amp;CHAR(10)&amp;
CHAR(9)&amp;CHAR(9)&amp;"id = "&amp;E98&amp;CHAR(10)&amp;
CHAR(9)&amp;CHAR(9)&amp;"title = "&amp;"#LOC_CSI_"&amp;E98&amp;"_title"&amp;CHAR(10)&amp;
CHAR(9)&amp;CHAR(9)&amp;"description = "&amp;"#LOC_CSI_"&amp;E98&amp;"_description"&amp;CHAR(10)&amp;
CHAR(9)&amp;CHAR(9)&amp;"cost = "&amp;I98&amp;CHAR(10)&amp;
CHAR(9)&amp;CHAR(9)&amp;"hideEmpty = False"&amp;CHAR(10)&amp;
CHAR(9)&amp;CHAR(9)&amp;"nodeName = node"&amp;G98&amp;"_"&amp;E98&amp;CHAR(10)&amp;
CHAR(9)&amp;CHAR(9)&amp;"anyToUnlock = False"&amp;CHAR(10)&amp;
CHAR(9)&amp;CHAR(9)&amp;"icon = "&amp;J98&amp;CHAR(10)&amp;
CHAR(9)&amp;CHAR(9)&amp;"pos = "&amp;K98&amp;CHAR(10)&amp;
CHAR(9)&amp;CHAR(9)&amp;"scale = 0.5"&amp;CHAR(10)&amp;
(IF(L98&lt;&gt;"",(CHAR(9)&amp;CHAR(9)&amp;L98&amp;CHAR(10)),""))&amp;
(IF(M98&lt;&gt;"",(CHAR(9)&amp;CHAR(9)&amp;M98&amp;CHAR(10)),""))&amp;
CHAR(9)&amp;"}"</f>
        <v xml:space="preserve">	RDNode
	{
		id = start
		title = #LOC_CSI_start_title
		description = #LOC_CSI_start_description
		cost = 0
		hideEmpty = False
		nodeName = node1_start
		anyToUnlock = False
		icon = CSITechTree/Icon/csi_icon_start
		pos = -3800,1780,0
		scale = 0.5
	}</v>
      </c>
      <c r="D98" s="2" t="s">
        <v>2</v>
      </c>
      <c r="E98" s="2" t="s">
        <v>7</v>
      </c>
      <c r="F98" s="2" t="str">
        <f>IFERROR(VLOOKUP(E98,VLOOKUP!F:G,2,FALSE),"CSI")</f>
        <v>Stock</v>
      </c>
      <c r="G98" s="3">
        <v>1</v>
      </c>
      <c r="H98" s="3">
        <v>12.5</v>
      </c>
      <c r="I98" s="3">
        <f>IF(H98=0,0,VLOOKUP(G98,VLOOKUP!A:D,4,FALSE))</f>
        <v>0</v>
      </c>
      <c r="J98" s="2" t="s">
        <v>292</v>
      </c>
      <c r="K98" s="2" t="str">
        <f>VLOOKUP(G98,VLOOKUP!A:D,2,FALSE)&amp;","&amp;VLOOKUP(H98,VLOOKUP!A:D,3,FALSE)&amp;",0"</f>
        <v>-3800,1780,0</v>
      </c>
    </row>
    <row r="99" spans="1:13" x14ac:dyDescent="0.2">
      <c r="A99" s="6" t="str" cm="1">
        <f t="array" ref="A99">_xlfn.IFS(D99="New",C99,D99="Adjust",B99,D99="Remove",CHAR(9)&amp;"-RDNode:HAS[#id["&amp;E99&amp;"]] {}")</f>
        <v xml:space="preserve">	RDNode
	{
		id = aeronautics
		title = #LOC_CSI_aeronautics_title
		description = #LOC_CSI_aeronautics_description
		cost = 10
		hideEmpty = False
		nodeName = node2_aeronautics
		anyToUnlock = False
		icon = CommunityTechTree/UI/ctt_icon_subsonicFlight
		pos = -3700,1780,0
		scale = 0.5
		Parent
		{
			parentID = start
			lineFrom = RIGHT
			lineTo = LEFT
		}
	}</v>
      </c>
      <c r="B99" s="7" t="str">
        <f>CHAR(9)&amp;"@RDNode:HAS[#id["&amp;E99&amp;"]]"&amp;CHAR(10)&amp;
CHAR(9)&amp;"{"&amp;CHAR(10)&amp;
CHAR(9)&amp;CHAR(9)&amp;"@cost = "&amp;I99&amp;CHAR(10)&amp;
CHAR(9)&amp;CHAR(9)&amp;"@hideEmpty = False"&amp;CHAR(10)&amp;
CHAR(9)&amp;CHAR(9)&amp;"@anyToUnlock = False"&amp;CHAR(10)&amp;
(IF(J99&lt;&gt;"",(CHAR(9)&amp;CHAR(9)&amp;"@icon = "&amp;J99&amp;CHAR(10)),""))&amp;
CHAR(9)&amp;CHAR(9)&amp;"@pos = "&amp;K99&amp;CHAR(10)&amp;
CHAR(9)&amp;CHAR(9)&amp;"@scale = 0.5"&amp;CHAR(10)&amp;
(IF(L99&lt;&gt;"",(CHAR(9)&amp;CHAR(9)&amp;L99&amp;CHAR(10)),""))&amp;
(IF(M99&lt;&gt;"",(CHAR(9)&amp;CHAR(9)&amp;M99&amp;CHAR(10)),""))&amp;
CHAR(9)&amp;"}"</f>
        <v xml:space="preserve">	@RDNode:HAS[#id[aeronautics]]
	{
		@cost = 10
		@hideEmpty = False
		@anyToUnlock = False
		@icon = CommunityTechTree/UI/ctt_icon_subsonicFlight
		@pos = -3700,1780,0
		@scale = 0.5
		Parent
		{
			parentID = start
			lineFrom = RIGHT
			lineTo = LEFT
		}
	}</v>
      </c>
      <c r="C99" s="7" t="str">
        <f>CHAR(9)&amp;"RDNode"&amp;CHAR(10)&amp;
CHAR(9)&amp;"{"&amp;CHAR(10)&amp;
CHAR(9)&amp;CHAR(9)&amp;"id = "&amp;E99&amp;CHAR(10)&amp;
CHAR(9)&amp;CHAR(9)&amp;"title = "&amp;"#LOC_CSI_"&amp;E99&amp;"_title"&amp;CHAR(10)&amp;
CHAR(9)&amp;CHAR(9)&amp;"description = "&amp;"#LOC_CSI_"&amp;E99&amp;"_description"&amp;CHAR(10)&amp;
CHAR(9)&amp;CHAR(9)&amp;"cost = "&amp;I99&amp;CHAR(10)&amp;
CHAR(9)&amp;CHAR(9)&amp;"hideEmpty = False"&amp;CHAR(10)&amp;
CHAR(9)&amp;CHAR(9)&amp;"nodeName = node"&amp;G99&amp;"_"&amp;E99&amp;CHAR(10)&amp;
CHAR(9)&amp;CHAR(9)&amp;"anyToUnlock = False"&amp;CHAR(10)&amp;
CHAR(9)&amp;CHAR(9)&amp;"icon = "&amp;J99&amp;CHAR(10)&amp;
CHAR(9)&amp;CHAR(9)&amp;"pos = "&amp;K99&amp;CHAR(10)&amp;
CHAR(9)&amp;CHAR(9)&amp;"scale = 0.5"&amp;CHAR(10)&amp;
(IF(L99&lt;&gt;"",(CHAR(9)&amp;CHAR(9)&amp;L99&amp;CHAR(10)),""))&amp;
(IF(M99&lt;&gt;"",(CHAR(9)&amp;CHAR(9)&amp;M99&amp;CHAR(10)),""))&amp;
CHAR(9)&amp;"}"</f>
        <v xml:space="preserve">	RDNode
	{
		id = aeronautics
		title = #LOC_CSI_aeronautics_title
		description = #LOC_CSI_aeronautics_description
		cost = 10
		hideEmpty = False
		nodeName = node2_aeronautics
		anyToUnlock = False
		icon = CommunityTechTree/UI/ctt_icon_subsonicFlight
		pos = -3700,1780,0
		scale = 0.5
		Parent
		{
			parentID = start
			lineFrom = RIGHT
			lineTo = LEFT
		}
	}</v>
      </c>
      <c r="D99" s="2" t="s">
        <v>13</v>
      </c>
      <c r="E99" s="2" t="s">
        <v>32</v>
      </c>
      <c r="F99" s="2" t="str">
        <f>IFERROR(VLOOKUP(E99,VLOOKUP!F:G,2,FALSE),"CSI")</f>
        <v>UKS</v>
      </c>
      <c r="G99" s="3">
        <v>2</v>
      </c>
      <c r="H99" s="3">
        <v>12.5</v>
      </c>
      <c r="I99" s="3">
        <f>IF(H99=0,0,VLOOKUP(G99,VLOOKUP!A:D,4,FALSE))</f>
        <v>10</v>
      </c>
      <c r="J99" s="2" t="s">
        <v>211</v>
      </c>
      <c r="K99" s="2" t="str">
        <f>VLOOKUP(G99,VLOOKUP!A:D,2,FALSE)&amp;","&amp;VLOOKUP(H99,VLOOKUP!A:D,3,FALSE)&amp;",0"</f>
        <v>-3700,1780,0</v>
      </c>
      <c r="L99" s="8" t="s">
        <v>223</v>
      </c>
    </row>
    <row r="100" spans="1:13" x14ac:dyDescent="0.2">
      <c r="A100" s="6" t="str" cm="1">
        <f t="array" ref="A100">_xlfn.IFS(D100="New",C100,D100="Adjust",B100,D100="Remove",CHAR(9)&amp;"-RDNode:HAS[#id["&amp;E100&amp;"]] {}")</f>
        <v xml:space="preserve">	@RDNode:HAS[#id[stability]]
	{
		@cost = 20
		@hideEmpty = False
		@anyToUnlock = False
		@icon = CSITechTree/Icon/csi_icon_basicFlightControl
		@pos = -3600,1760,0
		@scale = 0.5
		-Parent {}
@Parent
{
@parentID = aeronautics
}
		@title = #LOC_CSI_stability_title
	}</v>
      </c>
      <c r="B100" s="7" t="str">
        <f>CHAR(9)&amp;"@RDNode:HAS[#id["&amp;E100&amp;"]]"&amp;CHAR(10)&amp;
CHAR(9)&amp;"{"&amp;CHAR(10)&amp;
CHAR(9)&amp;CHAR(9)&amp;"@cost = "&amp;I100&amp;CHAR(10)&amp;
CHAR(9)&amp;CHAR(9)&amp;"@hideEmpty = False"&amp;CHAR(10)&amp;
CHAR(9)&amp;CHAR(9)&amp;"@anyToUnlock = False"&amp;CHAR(10)&amp;
(IF(J100&lt;&gt;"",(CHAR(9)&amp;CHAR(9)&amp;"@icon = "&amp;J100&amp;CHAR(10)),""))&amp;
CHAR(9)&amp;CHAR(9)&amp;"@pos = "&amp;K100&amp;CHAR(10)&amp;
CHAR(9)&amp;CHAR(9)&amp;"@scale = 0.5"&amp;CHAR(10)&amp;
(IF(L100&lt;&gt;"",(CHAR(9)&amp;CHAR(9)&amp;L100&amp;CHAR(10)),""))&amp;
(IF(M100&lt;&gt;"",(CHAR(9)&amp;CHAR(9)&amp;M100&amp;CHAR(10)),""))&amp;
CHAR(9)&amp;"}"</f>
        <v xml:space="preserve">	@RDNode:HAS[#id[stability]]
	{
		@cost = 20
		@hideEmpty = False
		@anyToUnlock = False
		@icon = CSITechTree/Icon/csi_icon_basicFlightControl
		@pos = -3600,1760,0
		@scale = 0.5
		-Parent {}
@Parent
{
@parentID = aeronautics
}
		@title = #LOC_CSI_stability_title
	}</v>
      </c>
      <c r="C100" s="7" t="str">
        <f>CHAR(9)&amp;"RDNode"&amp;CHAR(10)&amp;
CHAR(9)&amp;"{"&amp;CHAR(10)&amp;
CHAR(9)&amp;CHAR(9)&amp;"id = "&amp;E100&amp;CHAR(10)&amp;
CHAR(9)&amp;CHAR(9)&amp;"title = "&amp;"#LOC_CSI_"&amp;E100&amp;"_title"&amp;CHAR(10)&amp;
CHAR(9)&amp;CHAR(9)&amp;"description = "&amp;"#LOC_CSI_"&amp;E100&amp;"_description"&amp;CHAR(10)&amp;
CHAR(9)&amp;CHAR(9)&amp;"cost = "&amp;I100&amp;CHAR(10)&amp;
CHAR(9)&amp;CHAR(9)&amp;"hideEmpty = False"&amp;CHAR(10)&amp;
CHAR(9)&amp;CHAR(9)&amp;"nodeName = node"&amp;G100&amp;"_"&amp;E100&amp;CHAR(10)&amp;
CHAR(9)&amp;CHAR(9)&amp;"anyToUnlock = False"&amp;CHAR(10)&amp;
CHAR(9)&amp;CHAR(9)&amp;"icon = "&amp;J100&amp;CHAR(10)&amp;
CHAR(9)&amp;CHAR(9)&amp;"pos = "&amp;K100&amp;CHAR(10)&amp;
CHAR(9)&amp;CHAR(9)&amp;"scale = 0.5"&amp;CHAR(10)&amp;
(IF(L100&lt;&gt;"",(CHAR(9)&amp;CHAR(9)&amp;L100&amp;CHAR(10)),""))&amp;
(IF(M100&lt;&gt;"",(CHAR(9)&amp;CHAR(9)&amp;M100&amp;CHAR(10)),""))&amp;
CHAR(9)&amp;"}"</f>
        <v xml:space="preserve">	RDNode
	{
		id = stability
		title = #LOC_CSI_stability_title
		description = #LOC_CSI_stability_description
		cost = 20
		hideEmpty = False
		nodeName = node3_stability
		anyToUnlock = False
		icon = CSITechTree/Icon/csi_icon_basicFlightControl
		pos = -3600,1760,0
		scale = 0.5
		-Parent {}
@Parent
{
@parentID = aeronautics
}
		@title = #LOC_CSI_stability_title
	}</v>
      </c>
      <c r="D100" s="2" t="s">
        <v>2</v>
      </c>
      <c r="E100" s="2" t="s">
        <v>39</v>
      </c>
      <c r="F100" s="2" t="str">
        <f>IFERROR(VLOOKUP(E100,VLOOKUP!F:G,2,FALSE),"CSI")</f>
        <v>Stock</v>
      </c>
      <c r="G100" s="3">
        <v>3</v>
      </c>
      <c r="H100" s="3">
        <v>13</v>
      </c>
      <c r="I100" s="3">
        <f>IF(H100=0,0,VLOOKUP(G100,VLOOKUP!A:D,4,FALSE))</f>
        <v>20</v>
      </c>
      <c r="J100" s="2" t="s">
        <v>333</v>
      </c>
      <c r="K100" s="2" t="str">
        <f>VLOOKUP(G100,VLOOKUP!A:D,2,FALSE)&amp;","&amp;VLOOKUP(H100,VLOOKUP!A:D,3,FALSE)&amp;",0"</f>
        <v>-3600,1760,0</v>
      </c>
      <c r="L100" s="8" t="s">
        <v>263</v>
      </c>
      <c r="M100" s="8" t="s">
        <v>332</v>
      </c>
    </row>
    <row r="101" spans="1:13" x14ac:dyDescent="0.2">
      <c r="A101" s="6" t="str" cm="1">
        <f t="array" ref="A101">_xlfn.IFS(D101="New",C101,D101="Adjust",B101,D101="Remove",CHAR(9)&amp;"-RDNode:HAS[#id["&amp;E101&amp;"]] {}")</f>
        <v xml:space="preserve">	@RDNode:HAS[#id[flightControl]]
	{
		@cost = 45
		@hideEmpty = False
		@anyToUnlock = False
		@pos = -3500,1760,0
		@scale = 0.5
		-Parent:HAS[#parentID[survivability]] {}
	}</v>
      </c>
      <c r="B101" s="7" t="str">
        <f>CHAR(9)&amp;"@RDNode:HAS[#id["&amp;E101&amp;"]]"&amp;CHAR(10)&amp;
CHAR(9)&amp;"{"&amp;CHAR(10)&amp;
CHAR(9)&amp;CHAR(9)&amp;"@cost = "&amp;I101&amp;CHAR(10)&amp;
CHAR(9)&amp;CHAR(9)&amp;"@hideEmpty = False"&amp;CHAR(10)&amp;
CHAR(9)&amp;CHAR(9)&amp;"@anyToUnlock = False"&amp;CHAR(10)&amp;
(IF(J101&lt;&gt;"",(CHAR(9)&amp;CHAR(9)&amp;"@icon = "&amp;J101&amp;CHAR(10)),""))&amp;
CHAR(9)&amp;CHAR(9)&amp;"@pos = "&amp;K101&amp;CHAR(10)&amp;
CHAR(9)&amp;CHAR(9)&amp;"@scale = 0.5"&amp;CHAR(10)&amp;
(IF(L101&lt;&gt;"",(CHAR(9)&amp;CHAR(9)&amp;L101&amp;CHAR(10)),""))&amp;
(IF(M101&lt;&gt;"",(CHAR(9)&amp;CHAR(9)&amp;M101&amp;CHAR(10)),""))&amp;
CHAR(9)&amp;"}"</f>
        <v xml:space="preserve">	@RDNode:HAS[#id[flightControl]]
	{
		@cost = 45
		@hideEmpty = False
		@anyToUnlock = False
		@pos = -3500,1760,0
		@scale = 0.5
		-Parent:HAS[#parentID[survivability]] {}
	}</v>
      </c>
      <c r="C101" s="7" t="str">
        <f>CHAR(9)&amp;"RDNode"&amp;CHAR(10)&amp;
CHAR(9)&amp;"{"&amp;CHAR(10)&amp;
CHAR(9)&amp;CHAR(9)&amp;"id = "&amp;E101&amp;CHAR(10)&amp;
CHAR(9)&amp;CHAR(9)&amp;"title = "&amp;"#LOC_CSI_"&amp;E101&amp;"_title"&amp;CHAR(10)&amp;
CHAR(9)&amp;CHAR(9)&amp;"description = "&amp;"#LOC_CSI_"&amp;E101&amp;"_description"&amp;CHAR(10)&amp;
CHAR(9)&amp;CHAR(9)&amp;"cost = "&amp;I101&amp;CHAR(10)&amp;
CHAR(9)&amp;CHAR(9)&amp;"hideEmpty = False"&amp;CHAR(10)&amp;
CHAR(9)&amp;CHAR(9)&amp;"nodeName = node"&amp;G101&amp;"_"&amp;E101&amp;CHAR(10)&amp;
CHAR(9)&amp;CHAR(9)&amp;"anyToUnlock = False"&amp;CHAR(10)&amp;
CHAR(9)&amp;CHAR(9)&amp;"icon = "&amp;J101&amp;CHAR(10)&amp;
CHAR(9)&amp;CHAR(9)&amp;"pos = "&amp;K101&amp;CHAR(10)&amp;
CHAR(9)&amp;CHAR(9)&amp;"scale = 0.5"&amp;CHAR(10)&amp;
(IF(L101&lt;&gt;"",(CHAR(9)&amp;CHAR(9)&amp;L101&amp;CHAR(10)),""))&amp;
(IF(M101&lt;&gt;"",(CHAR(9)&amp;CHAR(9)&amp;M101&amp;CHAR(10)),""))&amp;
CHAR(9)&amp;"}"</f>
        <v xml:space="preserve">	RDNode
	{
		id = flightControl
		title = #LOC_CSI_flightControl_title
		description = #LOC_CSI_flightControl_description
		cost = 45
		hideEmpty = False
		nodeName = node4_flightControl
		anyToUnlock = False
		icon = 
		pos = -3500,1760,0
		scale = 0.5
		-Parent:HAS[#parentID[survivability]] {}
	}</v>
      </c>
      <c r="D101" s="2" t="s">
        <v>2</v>
      </c>
      <c r="E101" s="2" t="s">
        <v>47</v>
      </c>
      <c r="F101" s="2" t="str">
        <f>IFERROR(VLOOKUP(E101,VLOOKUP!F:G,2,FALSE),"CSI")</f>
        <v>Stock</v>
      </c>
      <c r="G101" s="3">
        <v>4</v>
      </c>
      <c r="H101" s="3">
        <v>13</v>
      </c>
      <c r="I101" s="3">
        <f>IF(H101=0,0,VLOOKUP(G101,VLOOKUP!A:D,4,FALSE))</f>
        <v>45</v>
      </c>
      <c r="K101" s="2" t="str">
        <f>VLOOKUP(G101,VLOOKUP!A:D,2,FALSE)&amp;","&amp;VLOOKUP(H101,VLOOKUP!A:D,3,FALSE)&amp;",0"</f>
        <v>-3500,1760,0</v>
      </c>
      <c r="L101" s="8" t="s">
        <v>230</v>
      </c>
    </row>
    <row r="102" spans="1:13" x14ac:dyDescent="0.2">
      <c r="A102" s="6" t="str" cm="1">
        <f t="array" ref="A102">_xlfn.IFS(D102="New",C102,D102="Adjust",B102,D102="Remove",CHAR(9)&amp;"-RDNode:HAS[#id["&amp;E102&amp;"]] {}")</f>
        <v xml:space="preserve">	@RDNode:HAS[#id[advFlightControl]]
	{
		@cost = 90
		@hideEmpty = False
		@anyToUnlock = False
		@pos = -3400,1760,0
		@scale = 0.5
	}</v>
      </c>
      <c r="B102" s="7" t="str">
        <f>CHAR(9)&amp;"@RDNode:HAS[#id["&amp;E102&amp;"]]"&amp;CHAR(10)&amp;
CHAR(9)&amp;"{"&amp;CHAR(10)&amp;
CHAR(9)&amp;CHAR(9)&amp;"@cost = "&amp;I102&amp;CHAR(10)&amp;
CHAR(9)&amp;CHAR(9)&amp;"@hideEmpty = False"&amp;CHAR(10)&amp;
CHAR(9)&amp;CHAR(9)&amp;"@anyToUnlock = False"&amp;CHAR(10)&amp;
(IF(J102&lt;&gt;"",(CHAR(9)&amp;CHAR(9)&amp;"@icon = "&amp;J102&amp;CHAR(10)),""))&amp;
CHAR(9)&amp;CHAR(9)&amp;"@pos = "&amp;K102&amp;CHAR(10)&amp;
CHAR(9)&amp;CHAR(9)&amp;"@scale = 0.5"&amp;CHAR(10)&amp;
(IF(L102&lt;&gt;"",(CHAR(9)&amp;CHAR(9)&amp;L102&amp;CHAR(10)),""))&amp;
(IF(M102&lt;&gt;"",(CHAR(9)&amp;CHAR(9)&amp;M102&amp;CHAR(10)),""))&amp;
CHAR(9)&amp;"}"</f>
        <v xml:space="preserve">	@RDNode:HAS[#id[advFlightControl]]
	{
		@cost = 90
		@hideEmpty = False
		@anyToUnlock = False
		@pos = -3400,1760,0
		@scale = 0.5
	}</v>
      </c>
      <c r="C102" s="7" t="str">
        <f>CHAR(9)&amp;"RDNode"&amp;CHAR(10)&amp;
CHAR(9)&amp;"{"&amp;CHAR(10)&amp;
CHAR(9)&amp;CHAR(9)&amp;"id = "&amp;E102&amp;CHAR(10)&amp;
CHAR(9)&amp;CHAR(9)&amp;"title = "&amp;"#LOC_CSI_"&amp;E102&amp;"_title"&amp;CHAR(10)&amp;
CHAR(9)&amp;CHAR(9)&amp;"description = "&amp;"#LOC_CSI_"&amp;E102&amp;"_description"&amp;CHAR(10)&amp;
CHAR(9)&amp;CHAR(9)&amp;"cost = "&amp;I102&amp;CHAR(10)&amp;
CHAR(9)&amp;CHAR(9)&amp;"hideEmpty = False"&amp;CHAR(10)&amp;
CHAR(9)&amp;CHAR(9)&amp;"nodeName = node"&amp;G102&amp;"_"&amp;E102&amp;CHAR(10)&amp;
CHAR(9)&amp;CHAR(9)&amp;"anyToUnlock = False"&amp;CHAR(10)&amp;
CHAR(9)&amp;CHAR(9)&amp;"icon = "&amp;J102&amp;CHAR(10)&amp;
CHAR(9)&amp;CHAR(9)&amp;"pos = "&amp;K102&amp;CHAR(10)&amp;
CHAR(9)&amp;CHAR(9)&amp;"scale = 0.5"&amp;CHAR(10)&amp;
(IF(L102&lt;&gt;"",(CHAR(9)&amp;CHAR(9)&amp;L102&amp;CHAR(10)),""))&amp;
(IF(M102&lt;&gt;"",(CHAR(9)&amp;CHAR(9)&amp;M102&amp;CHAR(10)),""))&amp;
CHAR(9)&amp;"}"</f>
        <v xml:space="preserve">	RDNode
	{
		id = advFlightControl
		title = #LOC_CSI_advFlightControl_title
		description = #LOC_CSI_advFlightControl_description
		cost = 90
		hideEmpty = False
		nodeName = node5_advFlightControl
		anyToUnlock = False
		icon = 
		pos = -3400,1760,0
		scale = 0.5
	}</v>
      </c>
      <c r="D102" s="2" t="s">
        <v>2</v>
      </c>
      <c r="E102" s="2" t="s">
        <v>59</v>
      </c>
      <c r="F102" s="2" t="str">
        <f>IFERROR(VLOOKUP(E102,VLOOKUP!F:G,2,FALSE),"CSI")</f>
        <v>Stock</v>
      </c>
      <c r="G102" s="3">
        <v>5</v>
      </c>
      <c r="H102" s="3">
        <v>13</v>
      </c>
      <c r="I102" s="3">
        <f>IF(H102=0,0,VLOOKUP(G102,VLOOKUP!A:D,4,FALSE))</f>
        <v>90</v>
      </c>
      <c r="K102" s="2" t="str">
        <f>VLOOKUP(G102,VLOOKUP!A:D,2,FALSE)&amp;","&amp;VLOOKUP(H102,VLOOKUP!A:D,3,FALSE)&amp;",0"</f>
        <v>-3400,1760,0</v>
      </c>
    </row>
    <row r="103" spans="1:13" x14ac:dyDescent="0.2">
      <c r="A103" s="6" t="str" cm="1">
        <f t="array" ref="A103">_xlfn.IFS(D103="New",C103,D103="Adjust",B103,D103="Remove",CHAR(9)&amp;"-RDNode:HAS[#id["&amp;E103&amp;"]] {}")</f>
        <v xml:space="preserve">	@RDNode:HAS[#id[specializedControl]]
	{
		@cost = 160
		@hideEmpty = False
		@anyToUnlock = False
		@pos = -3300,1760,0
		@scale = 0.5
	}</v>
      </c>
      <c r="B103" s="7" t="str">
        <f>CHAR(9)&amp;"@RDNode:HAS[#id["&amp;E103&amp;"]]"&amp;CHAR(10)&amp;
CHAR(9)&amp;"{"&amp;CHAR(10)&amp;
CHAR(9)&amp;CHAR(9)&amp;"@cost = "&amp;I103&amp;CHAR(10)&amp;
CHAR(9)&amp;CHAR(9)&amp;"@hideEmpty = False"&amp;CHAR(10)&amp;
CHAR(9)&amp;CHAR(9)&amp;"@anyToUnlock = False"&amp;CHAR(10)&amp;
(IF(J103&lt;&gt;"",(CHAR(9)&amp;CHAR(9)&amp;"@icon = "&amp;J103&amp;CHAR(10)),""))&amp;
CHAR(9)&amp;CHAR(9)&amp;"@pos = "&amp;K103&amp;CHAR(10)&amp;
CHAR(9)&amp;CHAR(9)&amp;"@scale = 0.5"&amp;CHAR(10)&amp;
(IF(L103&lt;&gt;"",(CHAR(9)&amp;CHAR(9)&amp;L103&amp;CHAR(10)),""))&amp;
(IF(M103&lt;&gt;"",(CHAR(9)&amp;CHAR(9)&amp;M103&amp;CHAR(10)),""))&amp;
CHAR(9)&amp;"}"</f>
        <v xml:space="preserve">	@RDNode:HAS[#id[specializedControl]]
	{
		@cost = 160
		@hideEmpty = False
		@anyToUnlock = False
		@pos = -3300,1760,0
		@scale = 0.5
	}</v>
      </c>
      <c r="C103" s="7" t="str">
        <f>CHAR(9)&amp;"RDNode"&amp;CHAR(10)&amp;
CHAR(9)&amp;"{"&amp;CHAR(10)&amp;
CHAR(9)&amp;CHAR(9)&amp;"id = "&amp;E103&amp;CHAR(10)&amp;
CHAR(9)&amp;CHAR(9)&amp;"title = "&amp;"#LOC_CSI_"&amp;E103&amp;"_title"&amp;CHAR(10)&amp;
CHAR(9)&amp;CHAR(9)&amp;"description = "&amp;"#LOC_CSI_"&amp;E103&amp;"_description"&amp;CHAR(10)&amp;
CHAR(9)&amp;CHAR(9)&amp;"cost = "&amp;I103&amp;CHAR(10)&amp;
CHAR(9)&amp;CHAR(9)&amp;"hideEmpty = False"&amp;CHAR(10)&amp;
CHAR(9)&amp;CHAR(9)&amp;"nodeName = node"&amp;G103&amp;"_"&amp;E103&amp;CHAR(10)&amp;
CHAR(9)&amp;CHAR(9)&amp;"anyToUnlock = False"&amp;CHAR(10)&amp;
CHAR(9)&amp;CHAR(9)&amp;"icon = "&amp;J103&amp;CHAR(10)&amp;
CHAR(9)&amp;CHAR(9)&amp;"pos = "&amp;K103&amp;CHAR(10)&amp;
CHAR(9)&amp;CHAR(9)&amp;"scale = 0.5"&amp;CHAR(10)&amp;
(IF(L103&lt;&gt;"",(CHAR(9)&amp;CHAR(9)&amp;L103&amp;CHAR(10)),""))&amp;
(IF(M103&lt;&gt;"",(CHAR(9)&amp;CHAR(9)&amp;M103&amp;CHAR(10)),""))&amp;
CHAR(9)&amp;"}"</f>
        <v xml:space="preserve">	RDNode
	{
		id = specializedControl
		title = #LOC_CSI_specializedControl_title
		description = #LOC_CSI_specializedControl_description
		cost = 160
		hideEmpty = False
		nodeName = node6_specializedControl
		anyToUnlock = False
		icon = 
		pos = -3300,1760,0
		scale = 0.5
	}</v>
      </c>
      <c r="D103" s="2" t="s">
        <v>2</v>
      </c>
      <c r="E103" s="2" t="s">
        <v>76</v>
      </c>
      <c r="F103" s="2" t="str">
        <f>IFERROR(VLOOKUP(E103,VLOOKUP!F:G,2,FALSE),"CSI")</f>
        <v>Stock</v>
      </c>
      <c r="G103" s="3">
        <v>6</v>
      </c>
      <c r="H103" s="3">
        <v>13</v>
      </c>
      <c r="I103" s="3">
        <f>IF(H103=0,0,VLOOKUP(G103,VLOOKUP!A:D,4,FALSE))</f>
        <v>160</v>
      </c>
      <c r="K103" s="2" t="str">
        <f>VLOOKUP(G103,VLOOKUP!A:D,2,FALSE)&amp;","&amp;VLOOKUP(H103,VLOOKUP!A:D,3,FALSE)&amp;",0"</f>
        <v>-3300,1760,0</v>
      </c>
    </row>
    <row r="104" spans="1:13" x14ac:dyDescent="0.2">
      <c r="A104" s="6" t="str" cm="1">
        <f t="array" ref="A104">_xlfn.IFS(D104="New",C104,D104="Adjust",B104,D104="Remove",CHAR(9)&amp;"-RDNode:HAS[#id["&amp;E104&amp;"]] {}")</f>
        <v xml:space="preserve">	@RDNode:HAS[#id[unmannedTech]]
	{
		@cost = 300
		@hideEmpty = False
		@anyToUnlock = False
		@pos = -3200,1760,0
		@scale = 0.5
		@Parent
{
@parentID = specializedControl
}
	}</v>
      </c>
      <c r="B104" s="7" t="str">
        <f>CHAR(9)&amp;"@RDNode:HAS[#id["&amp;E104&amp;"]]"&amp;CHAR(10)&amp;
CHAR(9)&amp;"{"&amp;CHAR(10)&amp;
CHAR(9)&amp;CHAR(9)&amp;"@cost = "&amp;I104&amp;CHAR(10)&amp;
CHAR(9)&amp;CHAR(9)&amp;"@hideEmpty = False"&amp;CHAR(10)&amp;
CHAR(9)&amp;CHAR(9)&amp;"@anyToUnlock = False"&amp;CHAR(10)&amp;
(IF(J104&lt;&gt;"",(CHAR(9)&amp;CHAR(9)&amp;"@icon = "&amp;J104&amp;CHAR(10)),""))&amp;
CHAR(9)&amp;CHAR(9)&amp;"@pos = "&amp;K104&amp;CHAR(10)&amp;
CHAR(9)&amp;CHAR(9)&amp;"@scale = 0.5"&amp;CHAR(10)&amp;
(IF(L104&lt;&gt;"",(CHAR(9)&amp;CHAR(9)&amp;L104&amp;CHAR(10)),""))&amp;
(IF(M104&lt;&gt;"",(CHAR(9)&amp;CHAR(9)&amp;M104&amp;CHAR(10)),""))&amp;
CHAR(9)&amp;"}"</f>
        <v xml:space="preserve">	@RDNode:HAS[#id[unmannedTech]]
	{
		@cost = 300
		@hideEmpty = False
		@anyToUnlock = False
		@pos = -3200,1760,0
		@scale = 0.5
		@Parent
{
@parentID = specializedControl
}
	}</v>
      </c>
      <c r="C104" s="7" t="str">
        <f>CHAR(9)&amp;"RDNode"&amp;CHAR(10)&amp;
CHAR(9)&amp;"{"&amp;CHAR(10)&amp;
CHAR(9)&amp;CHAR(9)&amp;"id = "&amp;E104&amp;CHAR(10)&amp;
CHAR(9)&amp;CHAR(9)&amp;"title = "&amp;"#LOC_CSI_"&amp;E104&amp;"_title"&amp;CHAR(10)&amp;
CHAR(9)&amp;CHAR(9)&amp;"description = "&amp;"#LOC_CSI_"&amp;E104&amp;"_description"&amp;CHAR(10)&amp;
CHAR(9)&amp;CHAR(9)&amp;"cost = "&amp;I104&amp;CHAR(10)&amp;
CHAR(9)&amp;CHAR(9)&amp;"hideEmpty = False"&amp;CHAR(10)&amp;
CHAR(9)&amp;CHAR(9)&amp;"nodeName = node"&amp;G104&amp;"_"&amp;E104&amp;CHAR(10)&amp;
CHAR(9)&amp;CHAR(9)&amp;"anyToUnlock = False"&amp;CHAR(10)&amp;
CHAR(9)&amp;CHAR(9)&amp;"icon = "&amp;J104&amp;CHAR(10)&amp;
CHAR(9)&amp;CHAR(9)&amp;"pos = "&amp;K104&amp;CHAR(10)&amp;
CHAR(9)&amp;CHAR(9)&amp;"scale = 0.5"&amp;CHAR(10)&amp;
(IF(L104&lt;&gt;"",(CHAR(9)&amp;CHAR(9)&amp;L104&amp;CHAR(10)),""))&amp;
(IF(M104&lt;&gt;"",(CHAR(9)&amp;CHAR(9)&amp;M104&amp;CHAR(10)),""))&amp;
CHAR(9)&amp;"}"</f>
        <v xml:space="preserve">	RDNode
	{
		id = unmannedTech
		title = #LOC_CSI_unmannedTech_title
		description = #LOC_CSI_unmannedTech_description
		cost = 300
		hideEmpty = False
		nodeName = node7_unmannedTech
		anyToUnlock = False
		icon = 
		pos = -3200,1760,0
		scale = 0.5
		@Parent
{
@parentID = specializedControl
}
	}</v>
      </c>
      <c r="D104" s="2" t="s">
        <v>2</v>
      </c>
      <c r="E104" s="2" t="s">
        <v>93</v>
      </c>
      <c r="F104" s="2" t="str">
        <f>IFERROR(VLOOKUP(E104,VLOOKUP!F:G,2,FALSE),"CSI")</f>
        <v>Stock</v>
      </c>
      <c r="G104" s="3">
        <v>7</v>
      </c>
      <c r="H104" s="3">
        <v>13</v>
      </c>
      <c r="I104" s="3">
        <f>IF(H104=0,0,VLOOKUP(G104,VLOOKUP!A:D,4,FALSE))</f>
        <v>300</v>
      </c>
      <c r="K104" s="2" t="str">
        <f>VLOOKUP(G104,VLOOKUP!A:D,2,FALSE)&amp;","&amp;VLOOKUP(H104,VLOOKUP!A:D,3,FALSE)&amp;",0"</f>
        <v>-3200,1760,0</v>
      </c>
      <c r="L104" s="8" t="s">
        <v>240</v>
      </c>
    </row>
    <row r="105" spans="1:13" x14ac:dyDescent="0.2">
      <c r="A105" s="6" t="str" cm="1">
        <f t="array" ref="A105">_xlfn.IFS(D105="New",C105,D105="Adjust",B105,D105="Remove",CHAR(9)&amp;"-RDNode:HAS[#id["&amp;E105&amp;"]] {}")</f>
        <v xml:space="preserve">	@RDNode:HAS[#id[advUnmanned]]
	{
		@cost = 550
		@hideEmpty = False
		@anyToUnlock = False
		@pos = -3100,1760,0
		@scale = 0.5
	}</v>
      </c>
      <c r="B105" s="7" t="str">
        <f>CHAR(9)&amp;"@RDNode:HAS[#id["&amp;E105&amp;"]]"&amp;CHAR(10)&amp;
CHAR(9)&amp;"{"&amp;CHAR(10)&amp;
CHAR(9)&amp;CHAR(9)&amp;"@cost = "&amp;I105&amp;CHAR(10)&amp;
CHAR(9)&amp;CHAR(9)&amp;"@hideEmpty = False"&amp;CHAR(10)&amp;
CHAR(9)&amp;CHAR(9)&amp;"@anyToUnlock = False"&amp;CHAR(10)&amp;
(IF(J105&lt;&gt;"",(CHAR(9)&amp;CHAR(9)&amp;"@icon = "&amp;J105&amp;CHAR(10)),""))&amp;
CHAR(9)&amp;CHAR(9)&amp;"@pos = "&amp;K105&amp;CHAR(10)&amp;
CHAR(9)&amp;CHAR(9)&amp;"@scale = 0.5"&amp;CHAR(10)&amp;
(IF(L105&lt;&gt;"",(CHAR(9)&amp;CHAR(9)&amp;L105&amp;CHAR(10)),""))&amp;
(IF(M105&lt;&gt;"",(CHAR(9)&amp;CHAR(9)&amp;M105&amp;CHAR(10)),""))&amp;
CHAR(9)&amp;"}"</f>
        <v xml:space="preserve">	@RDNode:HAS[#id[advUnmanned]]
	{
		@cost = 550
		@hideEmpty = False
		@anyToUnlock = False
		@pos = -3100,1760,0
		@scale = 0.5
	}</v>
      </c>
      <c r="C105" s="7" t="str">
        <f>CHAR(9)&amp;"RDNode"&amp;CHAR(10)&amp;
CHAR(9)&amp;"{"&amp;CHAR(10)&amp;
CHAR(9)&amp;CHAR(9)&amp;"id = "&amp;E105&amp;CHAR(10)&amp;
CHAR(9)&amp;CHAR(9)&amp;"title = "&amp;"#LOC_CSI_"&amp;E105&amp;"_title"&amp;CHAR(10)&amp;
CHAR(9)&amp;CHAR(9)&amp;"description = "&amp;"#LOC_CSI_"&amp;E105&amp;"_description"&amp;CHAR(10)&amp;
CHAR(9)&amp;CHAR(9)&amp;"cost = "&amp;I105&amp;CHAR(10)&amp;
CHAR(9)&amp;CHAR(9)&amp;"hideEmpty = False"&amp;CHAR(10)&amp;
CHAR(9)&amp;CHAR(9)&amp;"nodeName = node"&amp;G105&amp;"_"&amp;E105&amp;CHAR(10)&amp;
CHAR(9)&amp;CHAR(9)&amp;"anyToUnlock = False"&amp;CHAR(10)&amp;
CHAR(9)&amp;CHAR(9)&amp;"icon = "&amp;J105&amp;CHAR(10)&amp;
CHAR(9)&amp;CHAR(9)&amp;"pos = "&amp;K105&amp;CHAR(10)&amp;
CHAR(9)&amp;CHAR(9)&amp;"scale = 0.5"&amp;CHAR(10)&amp;
(IF(L105&lt;&gt;"",(CHAR(9)&amp;CHAR(9)&amp;L105&amp;CHAR(10)),""))&amp;
(IF(M105&lt;&gt;"",(CHAR(9)&amp;CHAR(9)&amp;M105&amp;CHAR(10)),""))&amp;
CHAR(9)&amp;"}"</f>
        <v xml:space="preserve">	RDNode
	{
		id = advUnmanned
		title = #LOC_CSI_advUnmanned_title
		description = #LOC_CSI_advUnmanned_description
		cost = 550
		hideEmpty = False
		nodeName = node8_advUnmanned
		anyToUnlock = False
		icon = 
		pos = -3100,1760,0
		scale = 0.5
	}</v>
      </c>
      <c r="D105" s="2" t="s">
        <v>2</v>
      </c>
      <c r="E105" s="2" t="s">
        <v>113</v>
      </c>
      <c r="F105" s="2" t="str">
        <f>IFERROR(VLOOKUP(E105,VLOOKUP!F:G,2,FALSE),"CSI")</f>
        <v>Stock</v>
      </c>
      <c r="G105" s="3">
        <v>8</v>
      </c>
      <c r="H105" s="3">
        <v>13</v>
      </c>
      <c r="I105" s="3">
        <f>IF(H105=0,0,VLOOKUP(G105,VLOOKUP!A:D,4,FALSE))</f>
        <v>550</v>
      </c>
      <c r="K105" s="2" t="str">
        <f>VLOOKUP(G105,VLOOKUP!A:D,2,FALSE)&amp;","&amp;VLOOKUP(H105,VLOOKUP!A:D,3,FALSE)&amp;",0"</f>
        <v>-3100,1760,0</v>
      </c>
    </row>
    <row r="106" spans="1:13" x14ac:dyDescent="0.2">
      <c r="A106" s="6" t="str" cm="1">
        <f t="array" ref="A106">_xlfn.IFS(D106="New",C106,D106="Adjust",B106,D106="Remove",CHAR(9)&amp;"-RDNode:HAS[#id["&amp;E106&amp;"]] {}")</f>
        <v xml:space="preserve">	@RDNode:HAS[#id[largeUnmanned]]
	{
		@cost = 1000
		@hideEmpty = False
		@anyToUnlock = False
		@pos = -3000,1760,0
		@scale = 0.5
		-Parent:HAS[#parentID[automation]] {}
	}</v>
      </c>
      <c r="B106" s="7" t="str">
        <f>CHAR(9)&amp;"@RDNode:HAS[#id["&amp;E106&amp;"]]"&amp;CHAR(10)&amp;
CHAR(9)&amp;"{"&amp;CHAR(10)&amp;
CHAR(9)&amp;CHAR(9)&amp;"@cost = "&amp;I106&amp;CHAR(10)&amp;
CHAR(9)&amp;CHAR(9)&amp;"@hideEmpty = False"&amp;CHAR(10)&amp;
CHAR(9)&amp;CHAR(9)&amp;"@anyToUnlock = False"&amp;CHAR(10)&amp;
(IF(J106&lt;&gt;"",(CHAR(9)&amp;CHAR(9)&amp;"@icon = "&amp;J106&amp;CHAR(10)),""))&amp;
CHAR(9)&amp;CHAR(9)&amp;"@pos = "&amp;K106&amp;CHAR(10)&amp;
CHAR(9)&amp;CHAR(9)&amp;"@scale = 0.5"&amp;CHAR(10)&amp;
(IF(L106&lt;&gt;"",(CHAR(9)&amp;CHAR(9)&amp;L106&amp;CHAR(10)),""))&amp;
(IF(M106&lt;&gt;"",(CHAR(9)&amp;CHAR(9)&amp;M106&amp;CHAR(10)),""))&amp;
CHAR(9)&amp;"}"</f>
        <v xml:space="preserve">	@RDNode:HAS[#id[largeUnmanned]]
	{
		@cost = 1000
		@hideEmpty = False
		@anyToUnlock = False
		@pos = -3000,1760,0
		@scale = 0.5
		-Parent:HAS[#parentID[automation]] {}
	}</v>
      </c>
      <c r="C106" s="7" t="str">
        <f>CHAR(9)&amp;"RDNode"&amp;CHAR(10)&amp;
CHAR(9)&amp;"{"&amp;CHAR(10)&amp;
CHAR(9)&amp;CHAR(9)&amp;"id = "&amp;E106&amp;CHAR(10)&amp;
CHAR(9)&amp;CHAR(9)&amp;"title = "&amp;"#LOC_CSI_"&amp;E106&amp;"_title"&amp;CHAR(10)&amp;
CHAR(9)&amp;CHAR(9)&amp;"description = "&amp;"#LOC_CSI_"&amp;E106&amp;"_description"&amp;CHAR(10)&amp;
CHAR(9)&amp;CHAR(9)&amp;"cost = "&amp;I106&amp;CHAR(10)&amp;
CHAR(9)&amp;CHAR(9)&amp;"hideEmpty = False"&amp;CHAR(10)&amp;
CHAR(9)&amp;CHAR(9)&amp;"nodeName = node"&amp;G106&amp;"_"&amp;E106&amp;CHAR(10)&amp;
CHAR(9)&amp;CHAR(9)&amp;"anyToUnlock = False"&amp;CHAR(10)&amp;
CHAR(9)&amp;CHAR(9)&amp;"icon = "&amp;J106&amp;CHAR(10)&amp;
CHAR(9)&amp;CHAR(9)&amp;"pos = "&amp;K106&amp;CHAR(10)&amp;
CHAR(9)&amp;CHAR(9)&amp;"scale = 0.5"&amp;CHAR(10)&amp;
(IF(L106&lt;&gt;"",(CHAR(9)&amp;CHAR(9)&amp;L106&amp;CHAR(10)),""))&amp;
(IF(M106&lt;&gt;"",(CHAR(9)&amp;CHAR(9)&amp;M106&amp;CHAR(10)),""))&amp;
CHAR(9)&amp;"}"</f>
        <v xml:space="preserve">	RDNode
	{
		id = largeUnmanned
		title = #LOC_CSI_largeUnmanned_title
		description = #LOC_CSI_largeUnmanned_description
		cost = 1000
		hideEmpty = False
		nodeName = node9_largeUnmanned
		anyToUnlock = False
		icon = 
		pos = -3000,1760,0
		scale = 0.5
		-Parent:HAS[#parentID[automation]] {}
	}</v>
      </c>
      <c r="D106" s="2" t="s">
        <v>2</v>
      </c>
      <c r="E106" s="2" t="s">
        <v>133</v>
      </c>
      <c r="F106" s="2" t="str">
        <f>IFERROR(VLOOKUP(E106,VLOOKUP!F:G,2,FALSE),"CSI")</f>
        <v>Stock</v>
      </c>
      <c r="G106" s="3">
        <v>9</v>
      </c>
      <c r="H106" s="3">
        <v>13</v>
      </c>
      <c r="I106" s="3">
        <f>IF(H106=0,0,VLOOKUP(G106,VLOOKUP!A:D,4,FALSE))</f>
        <v>1000</v>
      </c>
      <c r="K106" s="2" t="str">
        <f>VLOOKUP(G106,VLOOKUP!A:D,2,FALSE)&amp;","&amp;VLOOKUP(H106,VLOOKUP!A:D,3,FALSE)&amp;",0"</f>
        <v>-3000,1760,0</v>
      </c>
      <c r="L106" s="8" t="s">
        <v>245</v>
      </c>
    </row>
    <row r="107" spans="1:13" x14ac:dyDescent="0.2">
      <c r="A107" s="6" t="str" cm="1">
        <f t="array" ref="A107">_xlfn.IFS(D107="New",C107,D107="Adjust",B107,D107="Remove",CHAR(9)&amp;"-RDNode:HAS[#id["&amp;E107&amp;"]] {}")</f>
        <v xml:space="preserve">	@RDNode:HAS[#id[artificialIntelligence]]
	{
		@cost = 1500
		@hideEmpty = False
		@anyToUnlock = False
		@pos = -2900,1760,0
		@scale = 0.5
	}</v>
      </c>
      <c r="B107" s="7" t="str">
        <f>CHAR(9)&amp;"@RDNode:HAS[#id["&amp;E107&amp;"]]"&amp;CHAR(10)&amp;
CHAR(9)&amp;"{"&amp;CHAR(10)&amp;
CHAR(9)&amp;CHAR(9)&amp;"@cost = "&amp;I107&amp;CHAR(10)&amp;
CHAR(9)&amp;CHAR(9)&amp;"@hideEmpty = False"&amp;CHAR(10)&amp;
CHAR(9)&amp;CHAR(9)&amp;"@anyToUnlock = False"&amp;CHAR(10)&amp;
(IF(J107&lt;&gt;"",(CHAR(9)&amp;CHAR(9)&amp;"@icon = "&amp;J107&amp;CHAR(10)),""))&amp;
CHAR(9)&amp;CHAR(9)&amp;"@pos = "&amp;K107&amp;CHAR(10)&amp;
CHAR(9)&amp;CHAR(9)&amp;"@scale = 0.5"&amp;CHAR(10)&amp;
(IF(L107&lt;&gt;"",(CHAR(9)&amp;CHAR(9)&amp;L107&amp;CHAR(10)),""))&amp;
(IF(M107&lt;&gt;"",(CHAR(9)&amp;CHAR(9)&amp;M107&amp;CHAR(10)),""))&amp;
CHAR(9)&amp;"}"</f>
        <v xml:space="preserve">	@RDNode:HAS[#id[artificialIntelligence]]
	{
		@cost = 1500
		@hideEmpty = False
		@anyToUnlock = False
		@pos = -2900,1760,0
		@scale = 0.5
	}</v>
      </c>
      <c r="C107" s="7" t="str">
        <f>CHAR(9)&amp;"RDNode"&amp;CHAR(10)&amp;
CHAR(9)&amp;"{"&amp;CHAR(10)&amp;
CHAR(9)&amp;CHAR(9)&amp;"id = "&amp;E107&amp;CHAR(10)&amp;
CHAR(9)&amp;CHAR(9)&amp;"title = "&amp;"#LOC_CSI_"&amp;E107&amp;"_title"&amp;CHAR(10)&amp;
CHAR(9)&amp;CHAR(9)&amp;"description = "&amp;"#LOC_CSI_"&amp;E107&amp;"_description"&amp;CHAR(10)&amp;
CHAR(9)&amp;CHAR(9)&amp;"cost = "&amp;I107&amp;CHAR(10)&amp;
CHAR(9)&amp;CHAR(9)&amp;"hideEmpty = False"&amp;CHAR(10)&amp;
CHAR(9)&amp;CHAR(9)&amp;"nodeName = node"&amp;G107&amp;"_"&amp;E107&amp;CHAR(10)&amp;
CHAR(9)&amp;CHAR(9)&amp;"anyToUnlock = False"&amp;CHAR(10)&amp;
CHAR(9)&amp;CHAR(9)&amp;"icon = "&amp;J107&amp;CHAR(10)&amp;
CHAR(9)&amp;CHAR(9)&amp;"pos = "&amp;K107&amp;CHAR(10)&amp;
CHAR(9)&amp;CHAR(9)&amp;"scale = 0.5"&amp;CHAR(10)&amp;
(IF(L107&lt;&gt;"",(CHAR(9)&amp;CHAR(9)&amp;L107&amp;CHAR(10)),""))&amp;
(IF(M107&lt;&gt;"",(CHAR(9)&amp;CHAR(9)&amp;M107&amp;CHAR(10)),""))&amp;
CHAR(9)&amp;"}"</f>
        <v xml:space="preserve">	RDNode
	{
		id = artificialIntelligence
		title = #LOC_CSI_artificialIntelligence_title
		description = #LOC_CSI_artificialIntelligence_description
		cost = 1500
		hideEmpty = False
		nodeName = node10_artificialIntelligence
		anyToUnlock = False
		icon = 
		pos = -2900,1760,0
		scale = 0.5
	}</v>
      </c>
      <c r="D107" s="2" t="s">
        <v>2</v>
      </c>
      <c r="E107" s="2" t="s">
        <v>154</v>
      </c>
      <c r="F107" s="2" t="str">
        <f>IFERROR(VLOOKUP(E107,VLOOKUP!F:G,2,FALSE),"CSI")</f>
        <v>CTT</v>
      </c>
      <c r="G107" s="3">
        <v>10</v>
      </c>
      <c r="H107" s="3">
        <v>13</v>
      </c>
      <c r="I107" s="3">
        <f>IF(H107=0,0,VLOOKUP(G107,VLOOKUP!A:D,4,FALSE))</f>
        <v>1500</v>
      </c>
      <c r="K107" s="2" t="str">
        <f>VLOOKUP(G107,VLOOKUP!A:D,2,FALSE)&amp;","&amp;VLOOKUP(H107,VLOOKUP!A:D,3,FALSE)&amp;",0"</f>
        <v>-2900,1760,0</v>
      </c>
    </row>
    <row r="108" spans="1:13" x14ac:dyDescent="0.2">
      <c r="A108" s="6" t="str" cm="1">
        <f t="array" ref="A108">_xlfn.IFS(D108="New",C108,D108="Adjust",B108,D108="Remove",CHAR(9)&amp;"-RDNode:HAS[#id["&amp;E108&amp;"]] {}")</f>
        <v xml:space="preserve">	@RDNode:HAS[#id[landing]]
	{
		@cost = 90
		@hideEmpty = False
		@anyToUnlock = False
		@icon = CSITechTree/Icon/csi_icon_landing
		@pos = -3400,1720,0
		@scale = 0.5
		-Parent:HAS[#parentID[aviation]] {}
		Parent
		{
			parentID = enhancedSurvivability
			lineFrom = RIGHT
			lineTo = LEFT
		}
	}</v>
      </c>
      <c r="B108" s="7" t="str">
        <f>CHAR(9)&amp;"@RDNode:HAS[#id["&amp;E108&amp;"]]"&amp;CHAR(10)&amp;
CHAR(9)&amp;"{"&amp;CHAR(10)&amp;
CHAR(9)&amp;CHAR(9)&amp;"@cost = "&amp;I108&amp;CHAR(10)&amp;
CHAR(9)&amp;CHAR(9)&amp;"@hideEmpty = False"&amp;CHAR(10)&amp;
CHAR(9)&amp;CHAR(9)&amp;"@anyToUnlock = False"&amp;CHAR(10)&amp;
(IF(J108&lt;&gt;"",(CHAR(9)&amp;CHAR(9)&amp;"@icon = "&amp;J108&amp;CHAR(10)),""))&amp;
CHAR(9)&amp;CHAR(9)&amp;"@pos = "&amp;K108&amp;CHAR(10)&amp;
CHAR(9)&amp;CHAR(9)&amp;"@scale = 0.5"&amp;CHAR(10)&amp;
(IF(L108&lt;&gt;"",(CHAR(9)&amp;CHAR(9)&amp;L108&amp;CHAR(10)),""))&amp;
(IF(M108&lt;&gt;"",(CHAR(9)&amp;CHAR(9)&amp;M108&amp;CHAR(10)),""))&amp;
CHAR(9)&amp;"}"</f>
        <v xml:space="preserve">	@RDNode:HAS[#id[landing]]
	{
		@cost = 90
		@hideEmpty = False
		@anyToUnlock = False
		@icon = CSITechTree/Icon/csi_icon_landing
		@pos = -3400,1720,0
		@scale = 0.5
		-Parent:HAS[#parentID[aviation]] {}
		Parent
		{
			parentID = enhancedSurvivability
			lineFrom = RIGHT
			lineTo = LEFT
		}
	}</v>
      </c>
      <c r="C108" s="7" t="str">
        <f>CHAR(9)&amp;"RDNode"&amp;CHAR(10)&amp;
CHAR(9)&amp;"{"&amp;CHAR(10)&amp;
CHAR(9)&amp;CHAR(9)&amp;"id = "&amp;E108&amp;CHAR(10)&amp;
CHAR(9)&amp;CHAR(9)&amp;"title = "&amp;"#LOC_CSI_"&amp;E108&amp;"_title"&amp;CHAR(10)&amp;
CHAR(9)&amp;CHAR(9)&amp;"description = "&amp;"#LOC_CSI_"&amp;E108&amp;"_description"&amp;CHAR(10)&amp;
CHAR(9)&amp;CHAR(9)&amp;"cost = "&amp;I108&amp;CHAR(10)&amp;
CHAR(9)&amp;CHAR(9)&amp;"hideEmpty = False"&amp;CHAR(10)&amp;
CHAR(9)&amp;CHAR(9)&amp;"nodeName = node"&amp;G108&amp;"_"&amp;E108&amp;CHAR(10)&amp;
CHAR(9)&amp;CHAR(9)&amp;"anyToUnlock = False"&amp;CHAR(10)&amp;
CHAR(9)&amp;CHAR(9)&amp;"icon = "&amp;J108&amp;CHAR(10)&amp;
CHAR(9)&amp;CHAR(9)&amp;"pos = "&amp;K108&amp;CHAR(10)&amp;
CHAR(9)&amp;CHAR(9)&amp;"scale = 0.5"&amp;CHAR(10)&amp;
(IF(L108&lt;&gt;"",(CHAR(9)&amp;CHAR(9)&amp;L108&amp;CHAR(10)),""))&amp;
(IF(M108&lt;&gt;"",(CHAR(9)&amp;CHAR(9)&amp;M108&amp;CHAR(10)),""))&amp;
CHAR(9)&amp;"}"</f>
        <v xml:space="preserve">	RDNode
	{
		id = landing
		title = #LOC_CSI_landing_title
		description = #LOC_CSI_landing_description
		cost = 90
		hideEmpty = False
		nodeName = node5_landing
		anyToUnlock = False
		icon = CSITechTree/Icon/csi_icon_landing
		pos = -3400,1720,0
		scale = 0.5
		-Parent:HAS[#parentID[aviation]] {}
		Parent
		{
			parentID = enhancedSurvivability
			lineFrom = RIGHT
			lineTo = LEFT
		}
	}</v>
      </c>
      <c r="D108" s="2" t="s">
        <v>2</v>
      </c>
      <c r="E108" s="2" t="s">
        <v>60</v>
      </c>
      <c r="F108" s="2" t="str">
        <f>IFERROR(VLOOKUP(E108,VLOOKUP!F:G,2,FALSE),"CSI")</f>
        <v>Stock</v>
      </c>
      <c r="G108" s="3">
        <v>5</v>
      </c>
      <c r="H108" s="3">
        <v>14</v>
      </c>
      <c r="I108" s="3">
        <f>IF(H108=0,0,VLOOKUP(G108,VLOOKUP!A:D,4,FALSE))</f>
        <v>90</v>
      </c>
      <c r="J108" s="2" t="s">
        <v>330</v>
      </c>
      <c r="K108" s="2" t="str">
        <f>VLOOKUP(G108,VLOOKUP!A:D,2,FALSE)&amp;","&amp;VLOOKUP(H108,VLOOKUP!A:D,3,FALSE)&amp;",0"</f>
        <v>-3400,1720,0</v>
      </c>
      <c r="L108" s="8" t="s">
        <v>232</v>
      </c>
      <c r="M108" s="8" t="s">
        <v>234</v>
      </c>
    </row>
    <row r="109" spans="1:13" x14ac:dyDescent="0.2">
      <c r="A109" s="6" t="str" cm="1">
        <f t="array" ref="A109">_xlfn.IFS(D109="New",C109,D109="Adjust",B109,D109="Remove",CHAR(9)&amp;"-RDNode:HAS[#id["&amp;E109&amp;"]] {}")</f>
        <v xml:space="preserve">	@RDNode:HAS[#id[advLanding]]
	{
		@cost = 160
		@hideEmpty = False
		@anyToUnlock = False
		@icon = RDicon_landing
		@pos = -3300,1720,0
		@scale = 0.5
	}</v>
      </c>
      <c r="B109" s="7" t="str">
        <f>CHAR(9)&amp;"@RDNode:HAS[#id["&amp;E109&amp;"]]"&amp;CHAR(10)&amp;
CHAR(9)&amp;"{"&amp;CHAR(10)&amp;
CHAR(9)&amp;CHAR(9)&amp;"@cost = "&amp;I109&amp;CHAR(10)&amp;
CHAR(9)&amp;CHAR(9)&amp;"@hideEmpty = False"&amp;CHAR(10)&amp;
CHAR(9)&amp;CHAR(9)&amp;"@anyToUnlock = False"&amp;CHAR(10)&amp;
(IF(J109&lt;&gt;"",(CHAR(9)&amp;CHAR(9)&amp;"@icon = "&amp;J109&amp;CHAR(10)),""))&amp;
CHAR(9)&amp;CHAR(9)&amp;"@pos = "&amp;K109&amp;CHAR(10)&amp;
CHAR(9)&amp;CHAR(9)&amp;"@scale = 0.5"&amp;CHAR(10)&amp;
(IF(L109&lt;&gt;"",(CHAR(9)&amp;CHAR(9)&amp;L109&amp;CHAR(10)),""))&amp;
(IF(M109&lt;&gt;"",(CHAR(9)&amp;CHAR(9)&amp;M109&amp;CHAR(10)),""))&amp;
CHAR(9)&amp;"}"</f>
        <v xml:space="preserve">	@RDNode:HAS[#id[advLanding]]
	{
		@cost = 160
		@hideEmpty = False
		@anyToUnlock = False
		@icon = RDicon_landing
		@pos = -3300,1720,0
		@scale = 0.5
	}</v>
      </c>
      <c r="C109" s="7" t="str">
        <f>CHAR(9)&amp;"RDNode"&amp;CHAR(10)&amp;
CHAR(9)&amp;"{"&amp;CHAR(10)&amp;
CHAR(9)&amp;CHAR(9)&amp;"id = "&amp;E109&amp;CHAR(10)&amp;
CHAR(9)&amp;CHAR(9)&amp;"title = "&amp;"#LOC_CSI_"&amp;E109&amp;"_title"&amp;CHAR(10)&amp;
CHAR(9)&amp;CHAR(9)&amp;"description = "&amp;"#LOC_CSI_"&amp;E109&amp;"_description"&amp;CHAR(10)&amp;
CHAR(9)&amp;CHAR(9)&amp;"cost = "&amp;I109&amp;CHAR(10)&amp;
CHAR(9)&amp;CHAR(9)&amp;"hideEmpty = False"&amp;CHAR(10)&amp;
CHAR(9)&amp;CHAR(9)&amp;"nodeName = node"&amp;G109&amp;"_"&amp;E109&amp;CHAR(10)&amp;
CHAR(9)&amp;CHAR(9)&amp;"anyToUnlock = False"&amp;CHAR(10)&amp;
CHAR(9)&amp;CHAR(9)&amp;"icon = "&amp;J109&amp;CHAR(10)&amp;
CHAR(9)&amp;CHAR(9)&amp;"pos = "&amp;K109&amp;CHAR(10)&amp;
CHAR(9)&amp;CHAR(9)&amp;"scale = 0.5"&amp;CHAR(10)&amp;
(IF(L109&lt;&gt;"",(CHAR(9)&amp;CHAR(9)&amp;L109&amp;CHAR(10)),""))&amp;
(IF(M109&lt;&gt;"",(CHAR(9)&amp;CHAR(9)&amp;M109&amp;CHAR(10)),""))&amp;
CHAR(9)&amp;"}"</f>
        <v xml:space="preserve">	RDNode
	{
		id = advLanding
		title = #LOC_CSI_advLanding_title
		description = #LOC_CSI_advLanding_description
		cost = 160
		hideEmpty = False
		nodeName = node6_advLanding
		anyToUnlock = False
		icon = RDicon_landing
		pos = -3300,1720,0
		scale = 0.5
	}</v>
      </c>
      <c r="D109" s="2" t="s">
        <v>2</v>
      </c>
      <c r="E109" s="2" t="s">
        <v>77</v>
      </c>
      <c r="F109" s="2" t="str">
        <f>IFERROR(VLOOKUP(E109,VLOOKUP!F:G,2,FALSE),"CSI")</f>
        <v>Stock</v>
      </c>
      <c r="G109" s="3">
        <v>6</v>
      </c>
      <c r="H109" s="3">
        <v>14</v>
      </c>
      <c r="I109" s="3">
        <f>IF(H109=0,0,VLOOKUP(G109,VLOOKUP!A:D,4,FALSE))</f>
        <v>160</v>
      </c>
      <c r="J109" s="2" t="s">
        <v>279</v>
      </c>
      <c r="K109" s="2" t="str">
        <f>VLOOKUP(G109,VLOOKUP!A:D,2,FALSE)&amp;","&amp;VLOOKUP(H109,VLOOKUP!A:D,3,FALSE)&amp;",0"</f>
        <v>-3300,1720,0</v>
      </c>
    </row>
    <row r="110" spans="1:13" x14ac:dyDescent="0.2">
      <c r="A110" s="6" t="str" cm="1">
        <f t="array" ref="A110">_xlfn.IFS(D110="New",C110,D110="Adjust",B110,D110="Remove",CHAR(9)&amp;"-RDNode:HAS[#id["&amp;E110&amp;"]] {}")</f>
        <v xml:space="preserve">	@RDNode:HAS[#id[heavyLanding]]
	{
		@cost = 300
		@hideEmpty = False
		@anyToUnlock = False
		@icon = CSITechTree/Icon/csi_icon_heavyLanding
		@pos = -3200,1720,0
		@scale = 0.5
	}</v>
      </c>
      <c r="B110" s="7" t="str">
        <f>CHAR(9)&amp;"@RDNode:HAS[#id["&amp;E110&amp;"]]"&amp;CHAR(10)&amp;
CHAR(9)&amp;"{"&amp;CHAR(10)&amp;
CHAR(9)&amp;CHAR(9)&amp;"@cost = "&amp;I110&amp;CHAR(10)&amp;
CHAR(9)&amp;CHAR(9)&amp;"@hideEmpty = False"&amp;CHAR(10)&amp;
CHAR(9)&amp;CHAR(9)&amp;"@anyToUnlock = False"&amp;CHAR(10)&amp;
(IF(J110&lt;&gt;"",(CHAR(9)&amp;CHAR(9)&amp;"@icon = "&amp;J110&amp;CHAR(10)),""))&amp;
CHAR(9)&amp;CHAR(9)&amp;"@pos = "&amp;K110&amp;CHAR(10)&amp;
CHAR(9)&amp;CHAR(9)&amp;"@scale = 0.5"&amp;CHAR(10)&amp;
(IF(L110&lt;&gt;"",(CHAR(9)&amp;CHAR(9)&amp;L110&amp;CHAR(10)),""))&amp;
(IF(M110&lt;&gt;"",(CHAR(9)&amp;CHAR(9)&amp;M110&amp;CHAR(10)),""))&amp;
CHAR(9)&amp;"}"</f>
        <v xml:space="preserve">	@RDNode:HAS[#id[heavyLanding]]
	{
		@cost = 300
		@hideEmpty = False
		@anyToUnlock = False
		@icon = CSITechTree/Icon/csi_icon_heavyLanding
		@pos = -3200,1720,0
		@scale = 0.5
	}</v>
      </c>
      <c r="C110" s="7" t="str">
        <f>CHAR(9)&amp;"RDNode"&amp;CHAR(10)&amp;
CHAR(9)&amp;"{"&amp;CHAR(10)&amp;
CHAR(9)&amp;CHAR(9)&amp;"id = "&amp;E110&amp;CHAR(10)&amp;
CHAR(9)&amp;CHAR(9)&amp;"title = "&amp;"#LOC_CSI_"&amp;E110&amp;"_title"&amp;CHAR(10)&amp;
CHAR(9)&amp;CHAR(9)&amp;"description = "&amp;"#LOC_CSI_"&amp;E110&amp;"_description"&amp;CHAR(10)&amp;
CHAR(9)&amp;CHAR(9)&amp;"cost = "&amp;I110&amp;CHAR(10)&amp;
CHAR(9)&amp;CHAR(9)&amp;"hideEmpty = False"&amp;CHAR(10)&amp;
CHAR(9)&amp;CHAR(9)&amp;"nodeName = node"&amp;G110&amp;"_"&amp;E110&amp;CHAR(10)&amp;
CHAR(9)&amp;CHAR(9)&amp;"anyToUnlock = False"&amp;CHAR(10)&amp;
CHAR(9)&amp;CHAR(9)&amp;"icon = "&amp;J110&amp;CHAR(10)&amp;
CHAR(9)&amp;CHAR(9)&amp;"pos = "&amp;K110&amp;CHAR(10)&amp;
CHAR(9)&amp;CHAR(9)&amp;"scale = 0.5"&amp;CHAR(10)&amp;
(IF(L110&lt;&gt;"",(CHAR(9)&amp;CHAR(9)&amp;L110&amp;CHAR(10)),""))&amp;
(IF(M110&lt;&gt;"",(CHAR(9)&amp;CHAR(9)&amp;M110&amp;CHAR(10)),""))&amp;
CHAR(9)&amp;"}"</f>
        <v xml:space="preserve">	RDNode
	{
		id = heavyLanding
		title = #LOC_CSI_heavyLanding_title
		description = #LOC_CSI_heavyLanding_description
		cost = 300
		hideEmpty = False
		nodeName = node7_heavyLanding
		anyToUnlock = False
		icon = CSITechTree/Icon/csi_icon_heavyLanding
		pos = -3200,1720,0
		scale = 0.5
	}</v>
      </c>
      <c r="D110" s="2" t="s">
        <v>2</v>
      </c>
      <c r="E110" s="2" t="s">
        <v>94</v>
      </c>
      <c r="F110" s="2" t="str">
        <f>IFERROR(VLOOKUP(E110,VLOOKUP!F:G,2,FALSE),"CSI")</f>
        <v>Stock</v>
      </c>
      <c r="G110" s="3">
        <v>7</v>
      </c>
      <c r="H110" s="3">
        <v>14</v>
      </c>
      <c r="I110" s="3">
        <f>IF(H110=0,0,VLOOKUP(G110,VLOOKUP!A:D,4,FALSE))</f>
        <v>300</v>
      </c>
      <c r="J110" s="2" t="s">
        <v>303</v>
      </c>
      <c r="K110" s="2" t="str">
        <f>VLOOKUP(G110,VLOOKUP!A:D,2,FALSE)&amp;","&amp;VLOOKUP(H110,VLOOKUP!A:D,3,FALSE)&amp;",0"</f>
        <v>-3200,1720,0</v>
      </c>
    </row>
    <row r="111" spans="1:13" x14ac:dyDescent="0.2">
      <c r="A111" s="6" t="str" cm="1">
        <f t="array" ref="A111">_xlfn.IFS(D111="New",C111,D111="Adjust",B111,D111="Remove",CHAR(9)&amp;"-RDNode:HAS[#id["&amp;E111&amp;"]] {}")</f>
        <v xml:space="preserve">	@RDNode:HAS[#id[advancedMotors]]
	{
		@cost = 550
		@hideEmpty = False
		@anyToUnlock = False
		@pos = -3100,1720,0
		@scale = 0.5
		@Parent
{
@parentID = heavyLanding
}
	}</v>
      </c>
      <c r="B111" s="7" t="str">
        <f>CHAR(9)&amp;"@RDNode:HAS[#id["&amp;E111&amp;"]]"&amp;CHAR(10)&amp;
CHAR(9)&amp;"{"&amp;CHAR(10)&amp;
CHAR(9)&amp;CHAR(9)&amp;"@cost = "&amp;I111&amp;CHAR(10)&amp;
CHAR(9)&amp;CHAR(9)&amp;"@hideEmpty = False"&amp;CHAR(10)&amp;
CHAR(9)&amp;CHAR(9)&amp;"@anyToUnlock = False"&amp;CHAR(10)&amp;
(IF(J111&lt;&gt;"",(CHAR(9)&amp;CHAR(9)&amp;"@icon = "&amp;J111&amp;CHAR(10)),""))&amp;
CHAR(9)&amp;CHAR(9)&amp;"@pos = "&amp;K111&amp;CHAR(10)&amp;
CHAR(9)&amp;CHAR(9)&amp;"@scale = 0.5"&amp;CHAR(10)&amp;
(IF(L111&lt;&gt;"",(CHAR(9)&amp;CHAR(9)&amp;L111&amp;CHAR(10)),""))&amp;
(IF(M111&lt;&gt;"",(CHAR(9)&amp;CHAR(9)&amp;M111&amp;CHAR(10)),""))&amp;
CHAR(9)&amp;"}"</f>
        <v xml:space="preserve">	@RDNode:HAS[#id[advancedMotors]]
	{
		@cost = 550
		@hideEmpty = False
		@anyToUnlock = False
		@pos = -3100,1720,0
		@scale = 0.5
		@Parent
{
@parentID = heavyLanding
}
	}</v>
      </c>
      <c r="C111" s="7" t="str">
        <f>CHAR(9)&amp;"RDNode"&amp;CHAR(10)&amp;
CHAR(9)&amp;"{"&amp;CHAR(10)&amp;
CHAR(9)&amp;CHAR(9)&amp;"id = "&amp;E111&amp;CHAR(10)&amp;
CHAR(9)&amp;CHAR(9)&amp;"title = "&amp;"#LOC_CSI_"&amp;E111&amp;"_title"&amp;CHAR(10)&amp;
CHAR(9)&amp;CHAR(9)&amp;"description = "&amp;"#LOC_CSI_"&amp;E111&amp;"_description"&amp;CHAR(10)&amp;
CHAR(9)&amp;CHAR(9)&amp;"cost = "&amp;I111&amp;CHAR(10)&amp;
CHAR(9)&amp;CHAR(9)&amp;"hideEmpty = False"&amp;CHAR(10)&amp;
CHAR(9)&amp;CHAR(9)&amp;"nodeName = node"&amp;G111&amp;"_"&amp;E111&amp;CHAR(10)&amp;
CHAR(9)&amp;CHAR(9)&amp;"anyToUnlock = False"&amp;CHAR(10)&amp;
CHAR(9)&amp;CHAR(9)&amp;"icon = "&amp;J111&amp;CHAR(10)&amp;
CHAR(9)&amp;CHAR(9)&amp;"pos = "&amp;K111&amp;CHAR(10)&amp;
CHAR(9)&amp;CHAR(9)&amp;"scale = 0.5"&amp;CHAR(10)&amp;
(IF(L111&lt;&gt;"",(CHAR(9)&amp;CHAR(9)&amp;L111&amp;CHAR(10)),""))&amp;
(IF(M111&lt;&gt;"",(CHAR(9)&amp;CHAR(9)&amp;M111&amp;CHAR(10)),""))&amp;
CHAR(9)&amp;"}"</f>
        <v xml:space="preserve">	RDNode
	{
		id = advancedMotors
		title = #LOC_CSI_advancedMotors_title
		description = #LOC_CSI_advancedMotors_description
		cost = 550
		hideEmpty = False
		nodeName = node8_advancedMotors
		anyToUnlock = False
		icon = 
		pos = -3100,1720,0
		scale = 0.5
		@Parent
{
@parentID = heavyLanding
}
	}</v>
      </c>
      <c r="D111" s="2" t="s">
        <v>2</v>
      </c>
      <c r="E111" s="2" t="s">
        <v>114</v>
      </c>
      <c r="F111" s="2" t="str">
        <f>IFERROR(VLOOKUP(E111,VLOOKUP!F:G,2,FALSE),"CSI")</f>
        <v>Stock</v>
      </c>
      <c r="G111" s="3">
        <v>8</v>
      </c>
      <c r="H111" s="3">
        <v>14</v>
      </c>
      <c r="I111" s="3">
        <f>IF(H111=0,0,VLOOKUP(G111,VLOOKUP!A:D,4,FALSE))</f>
        <v>550</v>
      </c>
      <c r="K111" s="2" t="str">
        <f>VLOOKUP(G111,VLOOKUP!A:D,2,FALSE)&amp;","&amp;VLOOKUP(H111,VLOOKUP!A:D,3,FALSE)&amp;",0"</f>
        <v>-3100,1720,0</v>
      </c>
      <c r="L111" s="8" t="s">
        <v>264</v>
      </c>
    </row>
    <row r="112" spans="1:13" x14ac:dyDescent="0.2">
      <c r="A112" s="6" t="str" cm="1">
        <f t="array" ref="A112">_xlfn.IFS(D112="New",C112,D112="Adjust",B112,D112="Remove",CHAR(9)&amp;"-RDNode:HAS[#id["&amp;E112&amp;"]] {}")</f>
        <v xml:space="preserve">	@RDNode:HAS[#id[specializedLanders]]
	{
		@cost = 1000
		@hideEmpty = False
		@anyToUnlock = False
		@pos = -3000,1720,0
		@scale = 0.5
		Parent
		{
			parentID = advancedMotors
			lineFrom = RIGHT
			lineTo = LEFT
		}
	}</v>
      </c>
      <c r="B112" s="7" t="str">
        <f>CHAR(9)&amp;"@RDNode:HAS[#id["&amp;E112&amp;"]]"&amp;CHAR(10)&amp;
CHAR(9)&amp;"{"&amp;CHAR(10)&amp;
CHAR(9)&amp;CHAR(9)&amp;"@cost = "&amp;I112&amp;CHAR(10)&amp;
CHAR(9)&amp;CHAR(9)&amp;"@hideEmpty = False"&amp;CHAR(10)&amp;
CHAR(9)&amp;CHAR(9)&amp;"@anyToUnlock = False"&amp;CHAR(10)&amp;
(IF(J112&lt;&gt;"",(CHAR(9)&amp;CHAR(9)&amp;"@icon = "&amp;J112&amp;CHAR(10)),""))&amp;
CHAR(9)&amp;CHAR(9)&amp;"@pos = "&amp;K112&amp;CHAR(10)&amp;
CHAR(9)&amp;CHAR(9)&amp;"@scale = 0.5"&amp;CHAR(10)&amp;
(IF(L112&lt;&gt;"",(CHAR(9)&amp;CHAR(9)&amp;L112&amp;CHAR(10)),""))&amp;
(IF(M112&lt;&gt;"",(CHAR(9)&amp;CHAR(9)&amp;M112&amp;CHAR(10)),""))&amp;
CHAR(9)&amp;"}"</f>
        <v xml:space="preserve">	@RDNode:HAS[#id[specializedLanders]]
	{
		@cost = 1000
		@hideEmpty = False
		@anyToUnlock = False
		@pos = -3000,1720,0
		@scale = 0.5
		Parent
		{
			parentID = advancedMotors
			lineFrom = RIGHT
			lineTo = LEFT
		}
	}</v>
      </c>
      <c r="C112" s="7" t="str">
        <f>CHAR(9)&amp;"RDNode"&amp;CHAR(10)&amp;
CHAR(9)&amp;"{"&amp;CHAR(10)&amp;
CHAR(9)&amp;CHAR(9)&amp;"id = "&amp;E112&amp;CHAR(10)&amp;
CHAR(9)&amp;CHAR(9)&amp;"title = "&amp;"#LOC_CSI_"&amp;E112&amp;"_title"&amp;CHAR(10)&amp;
CHAR(9)&amp;CHAR(9)&amp;"description = "&amp;"#LOC_CSI_"&amp;E112&amp;"_description"&amp;CHAR(10)&amp;
CHAR(9)&amp;CHAR(9)&amp;"cost = "&amp;I112&amp;CHAR(10)&amp;
CHAR(9)&amp;CHAR(9)&amp;"hideEmpty = False"&amp;CHAR(10)&amp;
CHAR(9)&amp;CHAR(9)&amp;"nodeName = node"&amp;G112&amp;"_"&amp;E112&amp;CHAR(10)&amp;
CHAR(9)&amp;CHAR(9)&amp;"anyToUnlock = False"&amp;CHAR(10)&amp;
CHAR(9)&amp;CHAR(9)&amp;"icon = "&amp;J112&amp;CHAR(10)&amp;
CHAR(9)&amp;CHAR(9)&amp;"pos = "&amp;K112&amp;CHAR(10)&amp;
CHAR(9)&amp;CHAR(9)&amp;"scale = 0.5"&amp;CHAR(10)&amp;
(IF(L112&lt;&gt;"",(CHAR(9)&amp;CHAR(9)&amp;L112&amp;CHAR(10)),""))&amp;
(IF(M112&lt;&gt;"",(CHAR(9)&amp;CHAR(9)&amp;M112&amp;CHAR(10)),""))&amp;
CHAR(9)&amp;"}"</f>
        <v xml:space="preserve">	RDNode
	{
		id = specializedLanders
		title = #LOC_CSI_specializedLanders_title
		description = #LOC_CSI_specializedLanders_description
		cost = 1000
		hideEmpty = False
		nodeName = node9_specializedLanders
		anyToUnlock = False
		icon = 
		pos = -3000,1720,0
		scale = 0.5
		Parent
		{
			parentID = advancedMotors
			lineFrom = RIGHT
			lineTo = LEFT
		}
	}</v>
      </c>
      <c r="D112" s="2" t="s">
        <v>2</v>
      </c>
      <c r="E112" s="2" t="s">
        <v>134</v>
      </c>
      <c r="F112" s="2" t="str">
        <f>IFERROR(VLOOKUP(E112,VLOOKUP!F:G,2,FALSE),"CSI")</f>
        <v>CTT</v>
      </c>
      <c r="G112" s="3">
        <v>9</v>
      </c>
      <c r="H112" s="3">
        <v>14</v>
      </c>
      <c r="I112" s="3">
        <f>IF(H112=0,0,VLOOKUP(G112,VLOOKUP!A:D,4,FALSE))</f>
        <v>1000</v>
      </c>
      <c r="K112" s="2" t="str">
        <f>VLOOKUP(G112,VLOOKUP!A:D,2,FALSE)&amp;","&amp;VLOOKUP(H112,VLOOKUP!A:D,3,FALSE)&amp;",0"</f>
        <v>-3000,1720,0</v>
      </c>
      <c r="L112" s="8" t="s">
        <v>278</v>
      </c>
    </row>
    <row r="113" spans="1:13" x14ac:dyDescent="0.2">
      <c r="A113" s="6" t="str" cm="1">
        <f t="array" ref="A113">_xlfn.IFS(D113="New",C113,D113="Adjust",B113,D113="Remove",CHAR(9)&amp;"-RDNode:HAS[#id["&amp;E113&amp;"]] {}")</f>
        <v xml:space="preserve">	@RDNode:HAS[#id[heavyLanders]]
	{
		@cost = 1500
		@hideEmpty = False
		@anyToUnlock = False
		@pos = -2900,1720,0
		@scale = 0.5
	}</v>
      </c>
      <c r="B113" s="7" t="str">
        <f>CHAR(9)&amp;"@RDNode:HAS[#id["&amp;E113&amp;"]]"&amp;CHAR(10)&amp;
CHAR(9)&amp;"{"&amp;CHAR(10)&amp;
CHAR(9)&amp;CHAR(9)&amp;"@cost = "&amp;I113&amp;CHAR(10)&amp;
CHAR(9)&amp;CHAR(9)&amp;"@hideEmpty = False"&amp;CHAR(10)&amp;
CHAR(9)&amp;CHAR(9)&amp;"@anyToUnlock = False"&amp;CHAR(10)&amp;
(IF(J113&lt;&gt;"",(CHAR(9)&amp;CHAR(9)&amp;"@icon = "&amp;J113&amp;CHAR(10)),""))&amp;
CHAR(9)&amp;CHAR(9)&amp;"@pos = "&amp;K113&amp;CHAR(10)&amp;
CHAR(9)&amp;CHAR(9)&amp;"@scale = 0.5"&amp;CHAR(10)&amp;
(IF(L113&lt;&gt;"",(CHAR(9)&amp;CHAR(9)&amp;L113&amp;CHAR(10)),""))&amp;
(IF(M113&lt;&gt;"",(CHAR(9)&amp;CHAR(9)&amp;M113&amp;CHAR(10)),""))&amp;
CHAR(9)&amp;"}"</f>
        <v xml:space="preserve">	@RDNode:HAS[#id[heavyLanders]]
	{
		@cost = 1500
		@hideEmpty = False
		@anyToUnlock = False
		@pos = -2900,1720,0
		@scale = 0.5
	}</v>
      </c>
      <c r="C113" s="7" t="str">
        <f>CHAR(9)&amp;"RDNode"&amp;CHAR(10)&amp;
CHAR(9)&amp;"{"&amp;CHAR(10)&amp;
CHAR(9)&amp;CHAR(9)&amp;"id = "&amp;E113&amp;CHAR(10)&amp;
CHAR(9)&amp;CHAR(9)&amp;"title = "&amp;"#LOC_CSI_"&amp;E113&amp;"_title"&amp;CHAR(10)&amp;
CHAR(9)&amp;CHAR(9)&amp;"description = "&amp;"#LOC_CSI_"&amp;E113&amp;"_description"&amp;CHAR(10)&amp;
CHAR(9)&amp;CHAR(9)&amp;"cost = "&amp;I113&amp;CHAR(10)&amp;
CHAR(9)&amp;CHAR(9)&amp;"hideEmpty = False"&amp;CHAR(10)&amp;
CHAR(9)&amp;CHAR(9)&amp;"nodeName = node"&amp;G113&amp;"_"&amp;E113&amp;CHAR(10)&amp;
CHAR(9)&amp;CHAR(9)&amp;"anyToUnlock = False"&amp;CHAR(10)&amp;
CHAR(9)&amp;CHAR(9)&amp;"icon = "&amp;J113&amp;CHAR(10)&amp;
CHAR(9)&amp;CHAR(9)&amp;"pos = "&amp;K113&amp;CHAR(10)&amp;
CHAR(9)&amp;CHAR(9)&amp;"scale = 0.5"&amp;CHAR(10)&amp;
(IF(L113&lt;&gt;"",(CHAR(9)&amp;CHAR(9)&amp;L113&amp;CHAR(10)),""))&amp;
(IF(M113&lt;&gt;"",(CHAR(9)&amp;CHAR(9)&amp;M113&amp;CHAR(10)),""))&amp;
CHAR(9)&amp;"}"</f>
        <v xml:space="preserve">	RDNode
	{
		id = heavyLanders
		title = #LOC_CSI_heavyLanders_title
		description = #LOC_CSI_heavyLanders_description
		cost = 1500
		hideEmpty = False
		nodeName = node10_heavyLanders
		anyToUnlock = False
		icon = 
		pos = -2900,1720,0
		scale = 0.5
	}</v>
      </c>
      <c r="D113" s="2" t="s">
        <v>2</v>
      </c>
      <c r="E113" s="2" t="s">
        <v>155</v>
      </c>
      <c r="F113" s="2" t="str">
        <f>IFERROR(VLOOKUP(E113,VLOOKUP!F:G,2,FALSE),"CSI")</f>
        <v>CTT</v>
      </c>
      <c r="G113" s="3">
        <v>10</v>
      </c>
      <c r="H113" s="3">
        <v>14</v>
      </c>
      <c r="I113" s="3">
        <f>IF(H113=0,0,VLOOKUP(G113,VLOOKUP!A:D,4,FALSE))</f>
        <v>1500</v>
      </c>
      <c r="K113" s="2" t="str">
        <f>VLOOKUP(G113,VLOOKUP!A:D,2,FALSE)&amp;","&amp;VLOOKUP(H113,VLOOKUP!A:D,3,FALSE)&amp;",0"</f>
        <v>-2900,1720,0</v>
      </c>
    </row>
    <row r="114" spans="1:13" x14ac:dyDescent="0.2">
      <c r="A114" s="6" t="str" cm="1">
        <f t="array" ref="A114">_xlfn.IFS(D114="New",C114,D114="Adjust",B114,D114="Remove",CHAR(9)&amp;"-RDNode:HAS[#id["&amp;E114&amp;"]] {}")</f>
        <v xml:space="preserve">	@RDNode:HAS[#id[simpleCommandModules]]
	{
		@cost = 90
		@hideEmpty = False
		@anyToUnlock = False
		@pos = -3400,1680,0
		@scale = 0.5
	}</v>
      </c>
      <c r="B114" s="7" t="str">
        <f>CHAR(9)&amp;"@RDNode:HAS[#id["&amp;E114&amp;"]]"&amp;CHAR(10)&amp;
CHAR(9)&amp;"{"&amp;CHAR(10)&amp;
CHAR(9)&amp;CHAR(9)&amp;"@cost = "&amp;I114&amp;CHAR(10)&amp;
CHAR(9)&amp;CHAR(9)&amp;"@hideEmpty = False"&amp;CHAR(10)&amp;
CHAR(9)&amp;CHAR(9)&amp;"@anyToUnlock = False"&amp;CHAR(10)&amp;
(IF(J114&lt;&gt;"",(CHAR(9)&amp;CHAR(9)&amp;"@icon = "&amp;J114&amp;CHAR(10)),""))&amp;
CHAR(9)&amp;CHAR(9)&amp;"@pos = "&amp;K114&amp;CHAR(10)&amp;
CHAR(9)&amp;CHAR(9)&amp;"@scale = 0.5"&amp;CHAR(10)&amp;
(IF(L114&lt;&gt;"",(CHAR(9)&amp;CHAR(9)&amp;L114&amp;CHAR(10)),""))&amp;
(IF(M114&lt;&gt;"",(CHAR(9)&amp;CHAR(9)&amp;M114&amp;CHAR(10)),""))&amp;
CHAR(9)&amp;"}"</f>
        <v xml:space="preserve">	@RDNode:HAS[#id[simpleCommandModules]]
	{
		@cost = 90
		@hideEmpty = False
		@anyToUnlock = False
		@pos = -3400,1680,0
		@scale = 0.5
	}</v>
      </c>
      <c r="C114" s="7" t="str">
        <f>CHAR(9)&amp;"RDNode"&amp;CHAR(10)&amp;
CHAR(9)&amp;"{"&amp;CHAR(10)&amp;
CHAR(9)&amp;CHAR(9)&amp;"id = "&amp;E114&amp;CHAR(10)&amp;
CHAR(9)&amp;CHAR(9)&amp;"title = "&amp;"#LOC_CSI_"&amp;E114&amp;"_title"&amp;CHAR(10)&amp;
CHAR(9)&amp;CHAR(9)&amp;"description = "&amp;"#LOC_CSI_"&amp;E114&amp;"_description"&amp;CHAR(10)&amp;
CHAR(9)&amp;CHAR(9)&amp;"cost = "&amp;I114&amp;CHAR(10)&amp;
CHAR(9)&amp;CHAR(9)&amp;"hideEmpty = False"&amp;CHAR(10)&amp;
CHAR(9)&amp;CHAR(9)&amp;"nodeName = node"&amp;G114&amp;"_"&amp;E114&amp;CHAR(10)&amp;
CHAR(9)&amp;CHAR(9)&amp;"anyToUnlock = False"&amp;CHAR(10)&amp;
CHAR(9)&amp;CHAR(9)&amp;"icon = "&amp;J114&amp;CHAR(10)&amp;
CHAR(9)&amp;CHAR(9)&amp;"pos = "&amp;K114&amp;CHAR(10)&amp;
CHAR(9)&amp;CHAR(9)&amp;"scale = 0.5"&amp;CHAR(10)&amp;
(IF(L114&lt;&gt;"",(CHAR(9)&amp;CHAR(9)&amp;L114&amp;CHAR(10)),""))&amp;
(IF(M114&lt;&gt;"",(CHAR(9)&amp;CHAR(9)&amp;M114&amp;CHAR(10)),""))&amp;
CHAR(9)&amp;"}"</f>
        <v xml:space="preserve">	RDNode
	{
		id = simpleCommandModules
		title = #LOC_CSI_simpleCommandModules_title
		description = #LOC_CSI_simpleCommandModules_description
		cost = 90
		hideEmpty = False
		nodeName = node5_simpleCommandModules
		anyToUnlock = False
		icon = 
		pos = -3400,1680,0
		scale = 0.5
	}</v>
      </c>
      <c r="D114" s="2" t="s">
        <v>2</v>
      </c>
      <c r="E114" s="2" t="s">
        <v>61</v>
      </c>
      <c r="F114" s="2" t="str">
        <f>IFERROR(VLOOKUP(E114,VLOOKUP!F:G,2,FALSE),"CSI")</f>
        <v>CTT</v>
      </c>
      <c r="G114" s="3">
        <v>5</v>
      </c>
      <c r="H114" s="3">
        <v>15</v>
      </c>
      <c r="I114" s="3">
        <f>IF(H114=0,0,VLOOKUP(G114,VLOOKUP!A:D,4,FALSE))</f>
        <v>90</v>
      </c>
      <c r="K114" s="2" t="str">
        <f>VLOOKUP(G114,VLOOKUP!A:D,2,FALSE)&amp;","&amp;VLOOKUP(H114,VLOOKUP!A:D,3,FALSE)&amp;",0"</f>
        <v>-3400,1680,0</v>
      </c>
    </row>
    <row r="115" spans="1:13" x14ac:dyDescent="0.2">
      <c r="A115" s="6" t="str" cm="1">
        <f t="array" ref="A115">_xlfn.IFS(D115="New",C115,D115="Adjust",B115,D115="Remove",CHAR(9)&amp;"-RDNode:HAS[#id["&amp;E115&amp;"]] {}")</f>
        <v xml:space="preserve">	@RDNode:HAS[#id[commandModules]]
	{
		@cost = 160
		@hideEmpty = False
		@anyToUnlock = False
		@pos = -3300,1680,0
		@scale = 0.5
		-Parent:HAS[#parentID[advFlightControl]] {}
		-Parent:HAS[#parentID[spaceExploration]]{}
	}</v>
      </c>
      <c r="B115" s="7" t="str">
        <f>CHAR(9)&amp;"@RDNode:HAS[#id["&amp;E115&amp;"]]"&amp;CHAR(10)&amp;
CHAR(9)&amp;"{"&amp;CHAR(10)&amp;
CHAR(9)&amp;CHAR(9)&amp;"@cost = "&amp;I115&amp;CHAR(10)&amp;
CHAR(9)&amp;CHAR(9)&amp;"@hideEmpty = False"&amp;CHAR(10)&amp;
CHAR(9)&amp;CHAR(9)&amp;"@anyToUnlock = False"&amp;CHAR(10)&amp;
(IF(J115&lt;&gt;"",(CHAR(9)&amp;CHAR(9)&amp;"@icon = "&amp;J115&amp;CHAR(10)),""))&amp;
CHAR(9)&amp;CHAR(9)&amp;"@pos = "&amp;K115&amp;CHAR(10)&amp;
CHAR(9)&amp;CHAR(9)&amp;"@scale = 0.5"&amp;CHAR(10)&amp;
(IF(L115&lt;&gt;"",(CHAR(9)&amp;CHAR(9)&amp;L115&amp;CHAR(10)),""))&amp;
(IF(M115&lt;&gt;"",(CHAR(9)&amp;CHAR(9)&amp;M115&amp;CHAR(10)),""))&amp;
CHAR(9)&amp;"}"</f>
        <v xml:space="preserve">	@RDNode:HAS[#id[commandModules]]
	{
		@cost = 160
		@hideEmpty = False
		@anyToUnlock = False
		@pos = -3300,1680,0
		@scale = 0.5
		-Parent:HAS[#parentID[advFlightControl]] {}
		-Parent:HAS[#parentID[spaceExploration]]{}
	}</v>
      </c>
      <c r="C115" s="7" t="str">
        <f>CHAR(9)&amp;"RDNode"&amp;CHAR(10)&amp;
CHAR(9)&amp;"{"&amp;CHAR(10)&amp;
CHAR(9)&amp;CHAR(9)&amp;"id = "&amp;E115&amp;CHAR(10)&amp;
CHAR(9)&amp;CHAR(9)&amp;"title = "&amp;"#LOC_CSI_"&amp;E115&amp;"_title"&amp;CHAR(10)&amp;
CHAR(9)&amp;CHAR(9)&amp;"description = "&amp;"#LOC_CSI_"&amp;E115&amp;"_description"&amp;CHAR(10)&amp;
CHAR(9)&amp;CHAR(9)&amp;"cost = "&amp;I115&amp;CHAR(10)&amp;
CHAR(9)&amp;CHAR(9)&amp;"hideEmpty = False"&amp;CHAR(10)&amp;
CHAR(9)&amp;CHAR(9)&amp;"nodeName = node"&amp;G115&amp;"_"&amp;E115&amp;CHAR(10)&amp;
CHAR(9)&amp;CHAR(9)&amp;"anyToUnlock = False"&amp;CHAR(10)&amp;
CHAR(9)&amp;CHAR(9)&amp;"icon = "&amp;J115&amp;CHAR(10)&amp;
CHAR(9)&amp;CHAR(9)&amp;"pos = "&amp;K115&amp;CHAR(10)&amp;
CHAR(9)&amp;CHAR(9)&amp;"scale = 0.5"&amp;CHAR(10)&amp;
(IF(L115&lt;&gt;"",(CHAR(9)&amp;CHAR(9)&amp;L115&amp;CHAR(10)),""))&amp;
(IF(M115&lt;&gt;"",(CHAR(9)&amp;CHAR(9)&amp;M115&amp;CHAR(10)),""))&amp;
CHAR(9)&amp;"}"</f>
        <v xml:space="preserve">	RDNode
	{
		id = commandModules
		title = #LOC_CSI_commandModules_title
		description = #LOC_CSI_commandModules_description
		cost = 160
		hideEmpty = False
		nodeName = node6_commandModules
		anyToUnlock = False
		icon = 
		pos = -3300,1680,0
		scale = 0.5
		-Parent:HAS[#parentID[advFlightControl]] {}
		-Parent:HAS[#parentID[spaceExploration]]{}
	}</v>
      </c>
      <c r="D115" s="2" t="s">
        <v>2</v>
      </c>
      <c r="E115" s="2" t="s">
        <v>78</v>
      </c>
      <c r="F115" s="2" t="str">
        <f>IFERROR(VLOOKUP(E115,VLOOKUP!F:G,2,FALSE),"CSI")</f>
        <v>Stock</v>
      </c>
      <c r="G115" s="3">
        <v>6</v>
      </c>
      <c r="H115" s="3">
        <v>15</v>
      </c>
      <c r="I115" s="3">
        <f>IF(H115=0,0,VLOOKUP(G115,VLOOKUP!A:D,4,FALSE))</f>
        <v>160</v>
      </c>
      <c r="K115" s="2" t="str">
        <f>VLOOKUP(G115,VLOOKUP!A:D,2,FALSE)&amp;","&amp;VLOOKUP(H115,VLOOKUP!A:D,3,FALSE)&amp;",0"</f>
        <v>-3300,1680,0</v>
      </c>
      <c r="L115" s="8" t="s">
        <v>242</v>
      </c>
      <c r="M115" s="8" t="s">
        <v>243</v>
      </c>
    </row>
    <row r="116" spans="1:13" x14ac:dyDescent="0.2">
      <c r="A116" s="6" t="str" cm="1">
        <f t="array" ref="A116">_xlfn.IFS(D116="New",C116,D116="Adjust",B116,D116="Remove",CHAR(9)&amp;"-RDNode:HAS[#id["&amp;E116&amp;"]] {}")</f>
        <v xml:space="preserve">	@RDNode:HAS[#id[heavyCommandModules]]
	{
		@cost = 300
		@hideEmpty = False
		@anyToUnlock = False
		@pos = -3200,1680,0
		@scale = 0.5
	}</v>
      </c>
      <c r="B116" s="7" t="str">
        <f>CHAR(9)&amp;"@RDNode:HAS[#id["&amp;E116&amp;"]]"&amp;CHAR(10)&amp;
CHAR(9)&amp;"{"&amp;CHAR(10)&amp;
CHAR(9)&amp;CHAR(9)&amp;"@cost = "&amp;I116&amp;CHAR(10)&amp;
CHAR(9)&amp;CHAR(9)&amp;"@hideEmpty = False"&amp;CHAR(10)&amp;
CHAR(9)&amp;CHAR(9)&amp;"@anyToUnlock = False"&amp;CHAR(10)&amp;
(IF(J116&lt;&gt;"",(CHAR(9)&amp;CHAR(9)&amp;"@icon = "&amp;J116&amp;CHAR(10)),""))&amp;
CHAR(9)&amp;CHAR(9)&amp;"@pos = "&amp;K116&amp;CHAR(10)&amp;
CHAR(9)&amp;CHAR(9)&amp;"@scale = 0.5"&amp;CHAR(10)&amp;
(IF(L116&lt;&gt;"",(CHAR(9)&amp;CHAR(9)&amp;L116&amp;CHAR(10)),""))&amp;
(IF(M116&lt;&gt;"",(CHAR(9)&amp;CHAR(9)&amp;M116&amp;CHAR(10)),""))&amp;
CHAR(9)&amp;"}"</f>
        <v xml:space="preserve">	@RDNode:HAS[#id[heavyCommandModules]]
	{
		@cost = 300
		@hideEmpty = False
		@anyToUnlock = False
		@pos = -3200,1680,0
		@scale = 0.5
	}</v>
      </c>
      <c r="C116" s="7" t="str">
        <f>CHAR(9)&amp;"RDNode"&amp;CHAR(10)&amp;
CHAR(9)&amp;"{"&amp;CHAR(10)&amp;
CHAR(9)&amp;CHAR(9)&amp;"id = "&amp;E116&amp;CHAR(10)&amp;
CHAR(9)&amp;CHAR(9)&amp;"title = "&amp;"#LOC_CSI_"&amp;E116&amp;"_title"&amp;CHAR(10)&amp;
CHAR(9)&amp;CHAR(9)&amp;"description = "&amp;"#LOC_CSI_"&amp;E116&amp;"_description"&amp;CHAR(10)&amp;
CHAR(9)&amp;CHAR(9)&amp;"cost = "&amp;I116&amp;CHAR(10)&amp;
CHAR(9)&amp;CHAR(9)&amp;"hideEmpty = False"&amp;CHAR(10)&amp;
CHAR(9)&amp;CHAR(9)&amp;"nodeName = node"&amp;G116&amp;"_"&amp;E116&amp;CHAR(10)&amp;
CHAR(9)&amp;CHAR(9)&amp;"anyToUnlock = False"&amp;CHAR(10)&amp;
CHAR(9)&amp;CHAR(9)&amp;"icon = "&amp;J116&amp;CHAR(10)&amp;
CHAR(9)&amp;CHAR(9)&amp;"pos = "&amp;K116&amp;CHAR(10)&amp;
CHAR(9)&amp;CHAR(9)&amp;"scale = 0.5"&amp;CHAR(10)&amp;
(IF(L116&lt;&gt;"",(CHAR(9)&amp;CHAR(9)&amp;L116&amp;CHAR(10)),""))&amp;
(IF(M116&lt;&gt;"",(CHAR(9)&amp;CHAR(9)&amp;M116&amp;CHAR(10)),""))&amp;
CHAR(9)&amp;"}"</f>
        <v xml:space="preserve">	RDNode
	{
		id = heavyCommandModules
		title = #LOC_CSI_heavyCommandModules_title
		description = #LOC_CSI_heavyCommandModules_description
		cost = 300
		hideEmpty = False
		nodeName = node7_heavyCommandModules
		anyToUnlock = False
		icon = 
		pos = -3200,1680,0
		scale = 0.5
	}</v>
      </c>
      <c r="D116" s="2" t="s">
        <v>2</v>
      </c>
      <c r="E116" s="2" t="s">
        <v>95</v>
      </c>
      <c r="F116" s="2" t="str">
        <f>IFERROR(VLOOKUP(E116,VLOOKUP!F:G,2,FALSE),"CSI")</f>
        <v>CTT</v>
      </c>
      <c r="G116" s="3">
        <v>7</v>
      </c>
      <c r="H116" s="3">
        <v>15</v>
      </c>
      <c r="I116" s="3">
        <f>IF(H116=0,0,VLOOKUP(G116,VLOOKUP!A:D,4,FALSE))</f>
        <v>300</v>
      </c>
      <c r="K116" s="2" t="str">
        <f>VLOOKUP(G116,VLOOKUP!A:D,2,FALSE)&amp;","&amp;VLOOKUP(H116,VLOOKUP!A:D,3,FALSE)&amp;",0"</f>
        <v>-3200,1680,0</v>
      </c>
    </row>
    <row r="117" spans="1:13" x14ac:dyDescent="0.2">
      <c r="A117" s="6" t="str" cm="1">
        <f t="array" ref="A117">_xlfn.IFS(D117="New",C117,D117="Adjust",B117,D117="Remove",CHAR(9)&amp;"-RDNode:HAS[#id["&amp;E117&amp;"]] {}")</f>
        <v xml:space="preserve">	@RDNode:HAS[#id[specializedCommandModules]]
	{
		@cost = 550
		@hideEmpty = False
		@anyToUnlock = False
		@pos = -3100,1680,0
		@scale = 0.5
	}</v>
      </c>
      <c r="B117" s="7" t="str">
        <f>CHAR(9)&amp;"@RDNode:HAS[#id["&amp;E117&amp;"]]"&amp;CHAR(10)&amp;
CHAR(9)&amp;"{"&amp;CHAR(10)&amp;
CHAR(9)&amp;CHAR(9)&amp;"@cost = "&amp;I117&amp;CHAR(10)&amp;
CHAR(9)&amp;CHAR(9)&amp;"@hideEmpty = False"&amp;CHAR(10)&amp;
CHAR(9)&amp;CHAR(9)&amp;"@anyToUnlock = False"&amp;CHAR(10)&amp;
(IF(J117&lt;&gt;"",(CHAR(9)&amp;CHAR(9)&amp;"@icon = "&amp;J117&amp;CHAR(10)),""))&amp;
CHAR(9)&amp;CHAR(9)&amp;"@pos = "&amp;K117&amp;CHAR(10)&amp;
CHAR(9)&amp;CHAR(9)&amp;"@scale = 0.5"&amp;CHAR(10)&amp;
(IF(L117&lt;&gt;"",(CHAR(9)&amp;CHAR(9)&amp;L117&amp;CHAR(10)),""))&amp;
(IF(M117&lt;&gt;"",(CHAR(9)&amp;CHAR(9)&amp;M117&amp;CHAR(10)),""))&amp;
CHAR(9)&amp;"}"</f>
        <v xml:space="preserve">	@RDNode:HAS[#id[specializedCommandModules]]
	{
		@cost = 550
		@hideEmpty = False
		@anyToUnlock = False
		@pos = -3100,1680,0
		@scale = 0.5
	}</v>
      </c>
      <c r="C117" s="7" t="str">
        <f>CHAR(9)&amp;"RDNode"&amp;CHAR(10)&amp;
CHAR(9)&amp;"{"&amp;CHAR(10)&amp;
CHAR(9)&amp;CHAR(9)&amp;"id = "&amp;E117&amp;CHAR(10)&amp;
CHAR(9)&amp;CHAR(9)&amp;"title = "&amp;"#LOC_CSI_"&amp;E117&amp;"_title"&amp;CHAR(10)&amp;
CHAR(9)&amp;CHAR(9)&amp;"description = "&amp;"#LOC_CSI_"&amp;E117&amp;"_description"&amp;CHAR(10)&amp;
CHAR(9)&amp;CHAR(9)&amp;"cost = "&amp;I117&amp;CHAR(10)&amp;
CHAR(9)&amp;CHAR(9)&amp;"hideEmpty = False"&amp;CHAR(10)&amp;
CHAR(9)&amp;CHAR(9)&amp;"nodeName = node"&amp;G117&amp;"_"&amp;E117&amp;CHAR(10)&amp;
CHAR(9)&amp;CHAR(9)&amp;"anyToUnlock = False"&amp;CHAR(10)&amp;
CHAR(9)&amp;CHAR(9)&amp;"icon = "&amp;J117&amp;CHAR(10)&amp;
CHAR(9)&amp;CHAR(9)&amp;"pos = "&amp;K117&amp;CHAR(10)&amp;
CHAR(9)&amp;CHAR(9)&amp;"scale = 0.5"&amp;CHAR(10)&amp;
(IF(L117&lt;&gt;"",(CHAR(9)&amp;CHAR(9)&amp;L117&amp;CHAR(10)),""))&amp;
(IF(M117&lt;&gt;"",(CHAR(9)&amp;CHAR(9)&amp;M117&amp;CHAR(10)),""))&amp;
CHAR(9)&amp;"}"</f>
        <v xml:space="preserve">	RDNode
	{
		id = specializedCommandModules
		title = #LOC_CSI_specializedCommandModules_title
		description = #LOC_CSI_specializedCommandModules_description
		cost = 550
		hideEmpty = False
		nodeName = node8_specializedCommandModules
		anyToUnlock = False
		icon = 
		pos = -3100,1680,0
		scale = 0.5
	}</v>
      </c>
      <c r="D117" s="2" t="s">
        <v>2</v>
      </c>
      <c r="E117" s="2" t="s">
        <v>115</v>
      </c>
      <c r="F117" s="2" t="str">
        <f>IFERROR(VLOOKUP(E117,VLOOKUP!F:G,2,FALSE),"CSI")</f>
        <v>CTT</v>
      </c>
      <c r="G117" s="3">
        <v>8</v>
      </c>
      <c r="H117" s="3">
        <v>15</v>
      </c>
      <c r="I117" s="3">
        <f>IF(H117=0,0,VLOOKUP(G117,VLOOKUP!A:D,4,FALSE))</f>
        <v>550</v>
      </c>
      <c r="K117" s="2" t="str">
        <f>VLOOKUP(G117,VLOOKUP!A:D,2,FALSE)&amp;","&amp;VLOOKUP(H117,VLOOKUP!A:D,3,FALSE)&amp;",0"</f>
        <v>-3100,1680,0</v>
      </c>
    </row>
    <row r="118" spans="1:13" x14ac:dyDescent="0.2">
      <c r="A118" s="6" t="str" cm="1">
        <f t="array" ref="A118">_xlfn.IFS(D118="New",C118,D118="Adjust",B118,D118="Remove",CHAR(9)&amp;"-RDNode:HAS[#id["&amp;E118&amp;"]] {}")</f>
        <v xml:space="preserve">	@RDNode:HAS[#id[specializedCommandCenters]]
	{
		@cost = 1000
		@hideEmpty = False
		@anyToUnlock = False
		@pos = -3000,1680,0
		@scale = 0.5
	}</v>
      </c>
      <c r="B118" s="7" t="str">
        <f>CHAR(9)&amp;"@RDNode:HAS[#id["&amp;E118&amp;"]]"&amp;CHAR(10)&amp;
CHAR(9)&amp;"{"&amp;CHAR(10)&amp;
CHAR(9)&amp;CHAR(9)&amp;"@cost = "&amp;I118&amp;CHAR(10)&amp;
CHAR(9)&amp;CHAR(9)&amp;"@hideEmpty = False"&amp;CHAR(10)&amp;
CHAR(9)&amp;CHAR(9)&amp;"@anyToUnlock = False"&amp;CHAR(10)&amp;
(IF(J118&lt;&gt;"",(CHAR(9)&amp;CHAR(9)&amp;"@icon = "&amp;J118&amp;CHAR(10)),""))&amp;
CHAR(9)&amp;CHAR(9)&amp;"@pos = "&amp;K118&amp;CHAR(10)&amp;
CHAR(9)&amp;CHAR(9)&amp;"@scale = 0.5"&amp;CHAR(10)&amp;
(IF(L118&lt;&gt;"",(CHAR(9)&amp;CHAR(9)&amp;L118&amp;CHAR(10)),""))&amp;
(IF(M118&lt;&gt;"",(CHAR(9)&amp;CHAR(9)&amp;M118&amp;CHAR(10)),""))&amp;
CHAR(9)&amp;"}"</f>
        <v xml:space="preserve">	@RDNode:HAS[#id[specializedCommandCenters]]
	{
		@cost = 1000
		@hideEmpty = False
		@anyToUnlock = False
		@pos = -3000,1680,0
		@scale = 0.5
	}</v>
      </c>
      <c r="C118" s="7" t="str">
        <f>CHAR(9)&amp;"RDNode"&amp;CHAR(10)&amp;
CHAR(9)&amp;"{"&amp;CHAR(10)&amp;
CHAR(9)&amp;CHAR(9)&amp;"id = "&amp;E118&amp;CHAR(10)&amp;
CHAR(9)&amp;CHAR(9)&amp;"title = "&amp;"#LOC_CSI_"&amp;E118&amp;"_title"&amp;CHAR(10)&amp;
CHAR(9)&amp;CHAR(9)&amp;"description = "&amp;"#LOC_CSI_"&amp;E118&amp;"_description"&amp;CHAR(10)&amp;
CHAR(9)&amp;CHAR(9)&amp;"cost = "&amp;I118&amp;CHAR(10)&amp;
CHAR(9)&amp;CHAR(9)&amp;"hideEmpty = False"&amp;CHAR(10)&amp;
CHAR(9)&amp;CHAR(9)&amp;"nodeName = node"&amp;G118&amp;"_"&amp;E118&amp;CHAR(10)&amp;
CHAR(9)&amp;CHAR(9)&amp;"anyToUnlock = False"&amp;CHAR(10)&amp;
CHAR(9)&amp;CHAR(9)&amp;"icon = "&amp;J118&amp;CHAR(10)&amp;
CHAR(9)&amp;CHAR(9)&amp;"pos = "&amp;K118&amp;CHAR(10)&amp;
CHAR(9)&amp;CHAR(9)&amp;"scale = 0.5"&amp;CHAR(10)&amp;
(IF(L118&lt;&gt;"",(CHAR(9)&amp;CHAR(9)&amp;L118&amp;CHAR(10)),""))&amp;
(IF(M118&lt;&gt;"",(CHAR(9)&amp;CHAR(9)&amp;M118&amp;CHAR(10)),""))&amp;
CHAR(9)&amp;"}"</f>
        <v xml:space="preserve">	RDNode
	{
		id = specializedCommandCenters
		title = #LOC_CSI_specializedCommandCenters_title
		description = #LOC_CSI_specializedCommandCenters_description
		cost = 1000
		hideEmpty = False
		nodeName = node9_specializedCommandCenters
		anyToUnlock = False
		icon = 
		pos = -3000,1680,0
		scale = 0.5
	}</v>
      </c>
      <c r="D118" s="2" t="s">
        <v>2</v>
      </c>
      <c r="E118" s="2" t="s">
        <v>135</v>
      </c>
      <c r="F118" s="2" t="str">
        <f>IFERROR(VLOOKUP(E118,VLOOKUP!F:G,2,FALSE),"CSI")</f>
        <v>CTT</v>
      </c>
      <c r="G118" s="3">
        <v>9</v>
      </c>
      <c r="H118" s="3">
        <v>15</v>
      </c>
      <c r="I118" s="3">
        <f>IF(H118=0,0,VLOOKUP(G118,VLOOKUP!A:D,4,FALSE))</f>
        <v>1000</v>
      </c>
      <c r="K118" s="2" t="str">
        <f>VLOOKUP(G118,VLOOKUP!A:D,2,FALSE)&amp;","&amp;VLOOKUP(H118,VLOOKUP!A:D,3,FALSE)&amp;",0"</f>
        <v>-3000,1680,0</v>
      </c>
    </row>
    <row r="119" spans="1:13" x14ac:dyDescent="0.2">
      <c r="A119" s="6" t="str" cm="1">
        <f t="array" ref="A119">_xlfn.IFS(D119="New",C119,D119="Adjust",B119,D119="Remove",CHAR(9)&amp;"-RDNode:HAS[#id["&amp;E119&amp;"]] {}")</f>
        <v xml:space="preserve">	@RDNode:HAS[#id[heavyCommandCenters]]
	{
		@cost = 1500
		@hideEmpty = False
		@anyToUnlock = False
		@pos = -2900,1680,0
		@scale = 0.5
	}</v>
      </c>
      <c r="B119" s="7" t="str">
        <f>CHAR(9)&amp;"@RDNode:HAS[#id["&amp;E119&amp;"]]"&amp;CHAR(10)&amp;
CHAR(9)&amp;"{"&amp;CHAR(10)&amp;
CHAR(9)&amp;CHAR(9)&amp;"@cost = "&amp;I119&amp;CHAR(10)&amp;
CHAR(9)&amp;CHAR(9)&amp;"@hideEmpty = False"&amp;CHAR(10)&amp;
CHAR(9)&amp;CHAR(9)&amp;"@anyToUnlock = False"&amp;CHAR(10)&amp;
(IF(J119&lt;&gt;"",(CHAR(9)&amp;CHAR(9)&amp;"@icon = "&amp;J119&amp;CHAR(10)),""))&amp;
CHAR(9)&amp;CHAR(9)&amp;"@pos = "&amp;K119&amp;CHAR(10)&amp;
CHAR(9)&amp;CHAR(9)&amp;"@scale = 0.5"&amp;CHAR(10)&amp;
(IF(L119&lt;&gt;"",(CHAR(9)&amp;CHAR(9)&amp;L119&amp;CHAR(10)),""))&amp;
(IF(M119&lt;&gt;"",(CHAR(9)&amp;CHAR(9)&amp;M119&amp;CHAR(10)),""))&amp;
CHAR(9)&amp;"}"</f>
        <v xml:space="preserve">	@RDNode:HAS[#id[heavyCommandCenters]]
	{
		@cost = 1500
		@hideEmpty = False
		@anyToUnlock = False
		@pos = -2900,1680,0
		@scale = 0.5
	}</v>
      </c>
      <c r="C119" s="7" t="str">
        <f>CHAR(9)&amp;"RDNode"&amp;CHAR(10)&amp;
CHAR(9)&amp;"{"&amp;CHAR(10)&amp;
CHAR(9)&amp;CHAR(9)&amp;"id = "&amp;E119&amp;CHAR(10)&amp;
CHAR(9)&amp;CHAR(9)&amp;"title = "&amp;"#LOC_CSI_"&amp;E119&amp;"_title"&amp;CHAR(10)&amp;
CHAR(9)&amp;CHAR(9)&amp;"description = "&amp;"#LOC_CSI_"&amp;E119&amp;"_description"&amp;CHAR(10)&amp;
CHAR(9)&amp;CHAR(9)&amp;"cost = "&amp;I119&amp;CHAR(10)&amp;
CHAR(9)&amp;CHAR(9)&amp;"hideEmpty = False"&amp;CHAR(10)&amp;
CHAR(9)&amp;CHAR(9)&amp;"nodeName = node"&amp;G119&amp;"_"&amp;E119&amp;CHAR(10)&amp;
CHAR(9)&amp;CHAR(9)&amp;"anyToUnlock = False"&amp;CHAR(10)&amp;
CHAR(9)&amp;CHAR(9)&amp;"icon = "&amp;J119&amp;CHAR(10)&amp;
CHAR(9)&amp;CHAR(9)&amp;"pos = "&amp;K119&amp;CHAR(10)&amp;
CHAR(9)&amp;CHAR(9)&amp;"scale = 0.5"&amp;CHAR(10)&amp;
(IF(L119&lt;&gt;"",(CHAR(9)&amp;CHAR(9)&amp;L119&amp;CHAR(10)),""))&amp;
(IF(M119&lt;&gt;"",(CHAR(9)&amp;CHAR(9)&amp;M119&amp;CHAR(10)),""))&amp;
CHAR(9)&amp;"}"</f>
        <v xml:space="preserve">	RDNode
	{
		id = heavyCommandCenters
		title = #LOC_CSI_heavyCommandCenters_title
		description = #LOC_CSI_heavyCommandCenters_description
		cost = 1500
		hideEmpty = False
		nodeName = node10_heavyCommandCenters
		anyToUnlock = False
		icon = 
		pos = -2900,1680,0
		scale = 0.5
	}</v>
      </c>
      <c r="D119" s="2" t="s">
        <v>2</v>
      </c>
      <c r="E119" s="2" t="s">
        <v>156</v>
      </c>
      <c r="F119" s="2" t="str">
        <f>IFERROR(VLOOKUP(E119,VLOOKUP!F:G,2,FALSE),"CSI")</f>
        <v>CTT</v>
      </c>
      <c r="G119" s="3">
        <v>10</v>
      </c>
      <c r="H119" s="3">
        <v>15</v>
      </c>
      <c r="I119" s="3">
        <f>IF(H119=0,0,VLOOKUP(G119,VLOOKUP!A:D,4,FALSE))</f>
        <v>1500</v>
      </c>
      <c r="K119" s="2" t="str">
        <f>VLOOKUP(G119,VLOOKUP!A:D,2,FALSE)&amp;","&amp;VLOOKUP(H119,VLOOKUP!A:D,3,FALSE)&amp;",0"</f>
        <v>-2900,1680,0</v>
      </c>
    </row>
    <row r="120" spans="1:13" x14ac:dyDescent="0.2">
      <c r="A120" s="6" t="str" cm="1">
        <f t="array" ref="A120">_xlfn.IFS(D120="New",C120,D120="Adjust",B120,D120="Remove",CHAR(9)&amp;"-RDNode:HAS[#id["&amp;E120&amp;"]] {}")</f>
        <v xml:space="preserve">	@RDNode:HAS[#id[survivability]]
	{
		@cost = 20
		@hideEmpty = False
		@anyToUnlock = False
		@pos = -3600,1660,0
		@scale = 0.5
	}</v>
      </c>
      <c r="B120" s="7" t="str">
        <f>CHAR(9)&amp;"@RDNode:HAS[#id["&amp;E120&amp;"]]"&amp;CHAR(10)&amp;
CHAR(9)&amp;"{"&amp;CHAR(10)&amp;
CHAR(9)&amp;CHAR(9)&amp;"@cost = "&amp;I120&amp;CHAR(10)&amp;
CHAR(9)&amp;CHAR(9)&amp;"@hideEmpty = False"&amp;CHAR(10)&amp;
CHAR(9)&amp;CHAR(9)&amp;"@anyToUnlock = False"&amp;CHAR(10)&amp;
(IF(J120&lt;&gt;"",(CHAR(9)&amp;CHAR(9)&amp;"@icon = "&amp;J120&amp;CHAR(10)),""))&amp;
CHAR(9)&amp;CHAR(9)&amp;"@pos = "&amp;K120&amp;CHAR(10)&amp;
CHAR(9)&amp;CHAR(9)&amp;"@scale = 0.5"&amp;CHAR(10)&amp;
(IF(L120&lt;&gt;"",(CHAR(9)&amp;CHAR(9)&amp;L120&amp;CHAR(10)),""))&amp;
(IF(M120&lt;&gt;"",(CHAR(9)&amp;CHAR(9)&amp;M120&amp;CHAR(10)),""))&amp;
CHAR(9)&amp;"}"</f>
        <v xml:space="preserve">	@RDNode:HAS[#id[survivability]]
	{
		@cost = 20
		@hideEmpty = False
		@anyToUnlock = False
		@pos = -3600,1660,0
		@scale = 0.5
	}</v>
      </c>
      <c r="C120" s="7" t="str">
        <f>CHAR(9)&amp;"RDNode"&amp;CHAR(10)&amp;
CHAR(9)&amp;"{"&amp;CHAR(10)&amp;
CHAR(9)&amp;CHAR(9)&amp;"id = "&amp;E120&amp;CHAR(10)&amp;
CHAR(9)&amp;CHAR(9)&amp;"title = "&amp;"#LOC_CSI_"&amp;E120&amp;"_title"&amp;CHAR(10)&amp;
CHAR(9)&amp;CHAR(9)&amp;"description = "&amp;"#LOC_CSI_"&amp;E120&amp;"_description"&amp;CHAR(10)&amp;
CHAR(9)&amp;CHAR(9)&amp;"cost = "&amp;I120&amp;CHAR(10)&amp;
CHAR(9)&amp;CHAR(9)&amp;"hideEmpty = False"&amp;CHAR(10)&amp;
CHAR(9)&amp;CHAR(9)&amp;"nodeName = node"&amp;G120&amp;"_"&amp;E120&amp;CHAR(10)&amp;
CHAR(9)&amp;CHAR(9)&amp;"anyToUnlock = False"&amp;CHAR(10)&amp;
CHAR(9)&amp;CHAR(9)&amp;"icon = "&amp;J120&amp;CHAR(10)&amp;
CHAR(9)&amp;CHAR(9)&amp;"pos = "&amp;K120&amp;CHAR(10)&amp;
CHAR(9)&amp;CHAR(9)&amp;"scale = 0.5"&amp;CHAR(10)&amp;
(IF(L120&lt;&gt;"",(CHAR(9)&amp;CHAR(9)&amp;L120&amp;CHAR(10)),""))&amp;
(IF(M120&lt;&gt;"",(CHAR(9)&amp;CHAR(9)&amp;M120&amp;CHAR(10)),""))&amp;
CHAR(9)&amp;"}"</f>
        <v xml:space="preserve">	RDNode
	{
		id = survivability
		title = #LOC_CSI_survivability_title
		description = #LOC_CSI_survivability_description
		cost = 20
		hideEmpty = False
		nodeName = node3_survivability
		anyToUnlock = False
		icon = 
		pos = -3600,1660,0
		scale = 0.5
	}</v>
      </c>
      <c r="D120" s="2" t="s">
        <v>2</v>
      </c>
      <c r="E120" s="2" t="s">
        <v>40</v>
      </c>
      <c r="F120" s="2" t="str">
        <f>IFERROR(VLOOKUP(E120,VLOOKUP!F:G,2,FALSE),"CSI")</f>
        <v>Stock</v>
      </c>
      <c r="G120" s="3">
        <v>3</v>
      </c>
      <c r="H120" s="3">
        <v>15.5</v>
      </c>
      <c r="I120" s="3">
        <f>IF(H120=0,0,VLOOKUP(G120,VLOOKUP!A:D,4,FALSE))</f>
        <v>20</v>
      </c>
      <c r="K120" s="2" t="str">
        <f>VLOOKUP(G120,VLOOKUP!A:D,2,FALSE)&amp;","&amp;VLOOKUP(H120,VLOOKUP!A:D,3,FALSE)&amp;",0"</f>
        <v>-3600,1660,0</v>
      </c>
    </row>
    <row r="121" spans="1:13" x14ac:dyDescent="0.2">
      <c r="A121" s="6" t="str" cm="1">
        <f t="array" ref="A121">_xlfn.IFS(D121="New",C121,D121="Adjust",B121,D121="Remove",CHAR(9)&amp;"-RDNode:HAS[#id["&amp;E121&amp;"]] {}")</f>
        <v xml:space="preserve">	@RDNode:HAS[#id[enhancedSurvivability]]
	{
		@cost = 45
		@hideEmpty = False
		@anyToUnlock = False
		@icon = CSITechTree/Icon/csi_icon_enhancedSurvivability
		@pos = -3500,1660,0
		@scale = 0.5
	}</v>
      </c>
      <c r="B121" s="7" t="str">
        <f>CHAR(9)&amp;"@RDNode:HAS[#id["&amp;E121&amp;"]]"&amp;CHAR(10)&amp;
CHAR(9)&amp;"{"&amp;CHAR(10)&amp;
CHAR(9)&amp;CHAR(9)&amp;"@cost = "&amp;I121&amp;CHAR(10)&amp;
CHAR(9)&amp;CHAR(9)&amp;"@hideEmpty = False"&amp;CHAR(10)&amp;
CHAR(9)&amp;CHAR(9)&amp;"@anyToUnlock = False"&amp;CHAR(10)&amp;
(IF(J121&lt;&gt;"",(CHAR(9)&amp;CHAR(9)&amp;"@icon = "&amp;J121&amp;CHAR(10)),""))&amp;
CHAR(9)&amp;CHAR(9)&amp;"@pos = "&amp;K121&amp;CHAR(10)&amp;
CHAR(9)&amp;CHAR(9)&amp;"@scale = 0.5"&amp;CHAR(10)&amp;
(IF(L121&lt;&gt;"",(CHAR(9)&amp;CHAR(9)&amp;L121&amp;CHAR(10)),""))&amp;
(IF(M121&lt;&gt;"",(CHAR(9)&amp;CHAR(9)&amp;M121&amp;CHAR(10)),""))&amp;
CHAR(9)&amp;"}"</f>
        <v xml:space="preserve">	@RDNode:HAS[#id[enhancedSurvivability]]
	{
		@cost = 45
		@hideEmpty = False
		@anyToUnlock = False
		@icon = CSITechTree/Icon/csi_icon_enhancedSurvivability
		@pos = -3500,1660,0
		@scale = 0.5
	}</v>
      </c>
      <c r="C121" s="7" t="str">
        <f>CHAR(9)&amp;"RDNode"&amp;CHAR(10)&amp;
CHAR(9)&amp;"{"&amp;CHAR(10)&amp;
CHAR(9)&amp;CHAR(9)&amp;"id = "&amp;E121&amp;CHAR(10)&amp;
CHAR(9)&amp;CHAR(9)&amp;"title = "&amp;"#LOC_CSI_"&amp;E121&amp;"_title"&amp;CHAR(10)&amp;
CHAR(9)&amp;CHAR(9)&amp;"description = "&amp;"#LOC_CSI_"&amp;E121&amp;"_description"&amp;CHAR(10)&amp;
CHAR(9)&amp;CHAR(9)&amp;"cost = "&amp;I121&amp;CHAR(10)&amp;
CHAR(9)&amp;CHAR(9)&amp;"hideEmpty = False"&amp;CHAR(10)&amp;
CHAR(9)&amp;CHAR(9)&amp;"nodeName = node"&amp;G121&amp;"_"&amp;E121&amp;CHAR(10)&amp;
CHAR(9)&amp;CHAR(9)&amp;"anyToUnlock = False"&amp;CHAR(10)&amp;
CHAR(9)&amp;CHAR(9)&amp;"icon = "&amp;J121&amp;CHAR(10)&amp;
CHAR(9)&amp;CHAR(9)&amp;"pos = "&amp;K121&amp;CHAR(10)&amp;
CHAR(9)&amp;CHAR(9)&amp;"scale = 0.5"&amp;CHAR(10)&amp;
(IF(L121&lt;&gt;"",(CHAR(9)&amp;CHAR(9)&amp;L121&amp;CHAR(10)),""))&amp;
(IF(M121&lt;&gt;"",(CHAR(9)&amp;CHAR(9)&amp;M121&amp;CHAR(10)),""))&amp;
CHAR(9)&amp;"}"</f>
        <v xml:space="preserve">	RDNode
	{
		id = enhancedSurvivability
		title = #LOC_CSI_enhancedSurvivability_title
		description = #LOC_CSI_enhancedSurvivability_description
		cost = 45
		hideEmpty = False
		nodeName = node4_enhancedSurvivability
		anyToUnlock = False
		icon = CSITechTree/Icon/csi_icon_enhancedSurvivability
		pos = -3500,1660,0
		scale = 0.5
	}</v>
      </c>
      <c r="D121" s="2" t="s">
        <v>2</v>
      </c>
      <c r="E121" s="2" t="s">
        <v>48</v>
      </c>
      <c r="F121" s="2" t="str">
        <f>IFERROR(VLOOKUP(E121,VLOOKUP!F:G,2,FALSE),"CSI")</f>
        <v>CTT</v>
      </c>
      <c r="G121" s="3">
        <v>4</v>
      </c>
      <c r="H121" s="3">
        <v>15.5</v>
      </c>
      <c r="I121" s="3">
        <f>IF(H121=0,0,VLOOKUP(G121,VLOOKUP!A:D,4,FALSE))</f>
        <v>45</v>
      </c>
      <c r="J121" s="2" t="s">
        <v>297</v>
      </c>
      <c r="K121" s="2" t="str">
        <f>VLOOKUP(G121,VLOOKUP!A:D,2,FALSE)&amp;","&amp;VLOOKUP(H121,VLOOKUP!A:D,3,FALSE)&amp;",0"</f>
        <v>-3500,1660,0</v>
      </c>
    </row>
    <row r="122" spans="1:13" x14ac:dyDescent="0.2">
      <c r="A122" s="6" t="str" cm="1">
        <f t="array" ref="A122">_xlfn.IFS(D122="New",C122,D122="Adjust",B122,D122="Remove",CHAR(9)&amp;"-RDNode:HAS[#id["&amp;E122&amp;"]] {}")</f>
        <v xml:space="preserve">	@RDNode:HAS[#id[recycling]]
	{
		@cost = 90
		@hideEmpty = False
		@anyToUnlock = False
		@icon = CSITechTree/Icon/csi_icon_lifeSupport
		@pos = -3400,1640,0
		@scale = 0.5
		@title = #LOC_CSI_recycling_title
		@Parent
{
@parentID = enhancedSurvivability
}
	}</v>
      </c>
      <c r="B122" s="7" t="str">
        <f>CHAR(9)&amp;"@RDNode:HAS[#id["&amp;E122&amp;"]]"&amp;CHAR(10)&amp;
CHAR(9)&amp;"{"&amp;CHAR(10)&amp;
CHAR(9)&amp;CHAR(9)&amp;"@cost = "&amp;I122&amp;CHAR(10)&amp;
CHAR(9)&amp;CHAR(9)&amp;"@hideEmpty = False"&amp;CHAR(10)&amp;
CHAR(9)&amp;CHAR(9)&amp;"@anyToUnlock = False"&amp;CHAR(10)&amp;
(IF(J122&lt;&gt;"",(CHAR(9)&amp;CHAR(9)&amp;"@icon = "&amp;J122&amp;CHAR(10)),""))&amp;
CHAR(9)&amp;CHAR(9)&amp;"@pos = "&amp;K122&amp;CHAR(10)&amp;
CHAR(9)&amp;CHAR(9)&amp;"@scale = 0.5"&amp;CHAR(10)&amp;
(IF(L122&lt;&gt;"",(CHAR(9)&amp;CHAR(9)&amp;L122&amp;CHAR(10)),""))&amp;
(IF(M122&lt;&gt;"",(CHAR(9)&amp;CHAR(9)&amp;M122&amp;CHAR(10)),""))&amp;
CHAR(9)&amp;"}"</f>
        <v xml:space="preserve">	@RDNode:HAS[#id[recycling]]
	{
		@cost = 90
		@hideEmpty = False
		@anyToUnlock = False
		@icon = CSITechTree/Icon/csi_icon_lifeSupport
		@pos = -3400,1640,0
		@scale = 0.5
		@title = #LOC_CSI_recycling_title
		@Parent
{
@parentID = enhancedSurvivability
}
	}</v>
      </c>
      <c r="C122" s="7" t="str">
        <f>CHAR(9)&amp;"RDNode"&amp;CHAR(10)&amp;
CHAR(9)&amp;"{"&amp;CHAR(10)&amp;
CHAR(9)&amp;CHAR(9)&amp;"id = "&amp;E122&amp;CHAR(10)&amp;
CHAR(9)&amp;CHAR(9)&amp;"title = "&amp;"#LOC_CSI_"&amp;E122&amp;"_title"&amp;CHAR(10)&amp;
CHAR(9)&amp;CHAR(9)&amp;"description = "&amp;"#LOC_CSI_"&amp;E122&amp;"_description"&amp;CHAR(10)&amp;
CHAR(9)&amp;CHAR(9)&amp;"cost = "&amp;I122&amp;CHAR(10)&amp;
CHAR(9)&amp;CHAR(9)&amp;"hideEmpty = False"&amp;CHAR(10)&amp;
CHAR(9)&amp;CHAR(9)&amp;"nodeName = node"&amp;G122&amp;"_"&amp;E122&amp;CHAR(10)&amp;
CHAR(9)&amp;CHAR(9)&amp;"anyToUnlock = False"&amp;CHAR(10)&amp;
CHAR(9)&amp;CHAR(9)&amp;"icon = "&amp;J122&amp;CHAR(10)&amp;
CHAR(9)&amp;CHAR(9)&amp;"pos = "&amp;K122&amp;CHAR(10)&amp;
CHAR(9)&amp;CHAR(9)&amp;"scale = 0.5"&amp;CHAR(10)&amp;
(IF(L122&lt;&gt;"",(CHAR(9)&amp;CHAR(9)&amp;L122&amp;CHAR(10)),""))&amp;
(IF(M122&lt;&gt;"",(CHAR(9)&amp;CHAR(9)&amp;M122&amp;CHAR(10)),""))&amp;
CHAR(9)&amp;"}"</f>
        <v xml:space="preserve">	RDNode
	{
		id = recycling
		title = #LOC_CSI_recycling_title
		description = #LOC_CSI_recycling_description
		cost = 90
		hideEmpty = False
		nodeName = node5_recycling
		anyToUnlock = False
		icon = CSITechTree/Icon/csi_icon_lifeSupport
		pos = -3400,1640,0
		scale = 0.5
		@title = #LOC_CSI_recycling_title
		@Parent
{
@parentID = enhancedSurvivability
}
	}</v>
      </c>
      <c r="D122" s="2" t="s">
        <v>2</v>
      </c>
      <c r="E122" s="2" t="s">
        <v>62</v>
      </c>
      <c r="F122" s="2" t="str">
        <f>IFERROR(VLOOKUP(E122,VLOOKUP!F:G,2,FALSE),"CSI")</f>
        <v>CTT</v>
      </c>
      <c r="G122" s="3">
        <v>5</v>
      </c>
      <c r="H122" s="3">
        <v>16</v>
      </c>
      <c r="I122" s="3">
        <f>IF(H122=0,0,VLOOKUP(G122,VLOOKUP!A:D,4,FALSE))</f>
        <v>90</v>
      </c>
      <c r="J122" s="2" t="s">
        <v>299</v>
      </c>
      <c r="K122" s="2" t="str">
        <f>VLOOKUP(G122,VLOOKUP!A:D,2,FALSE)&amp;","&amp;VLOOKUP(H122,VLOOKUP!A:D,3,FALSE)&amp;",0"</f>
        <v>-3400,1640,0</v>
      </c>
      <c r="L122" s="8" t="s">
        <v>314</v>
      </c>
      <c r="M122" s="8" t="s">
        <v>233</v>
      </c>
    </row>
    <row r="123" spans="1:13" x14ac:dyDescent="0.2">
      <c r="A123" s="6" t="str" cm="1">
        <f t="array" ref="A123">_xlfn.IFS(D123="New",C123,D123="Adjust",B123,D123="Remove",CHAR(9)&amp;"-RDNode:HAS[#id["&amp;E123&amp;"]] {}")</f>
        <v xml:space="preserve">	@RDNode:HAS[#id[hydroponics]]
	{
		@cost = 160
		@hideEmpty = False
		@anyToUnlock = False
		@pos = -3300,1640,0
		@scale = 0.5
	}</v>
      </c>
      <c r="B123" s="7" t="str">
        <f>CHAR(9)&amp;"@RDNode:HAS[#id["&amp;E123&amp;"]]"&amp;CHAR(10)&amp;
CHAR(9)&amp;"{"&amp;CHAR(10)&amp;
CHAR(9)&amp;CHAR(9)&amp;"@cost = "&amp;I123&amp;CHAR(10)&amp;
CHAR(9)&amp;CHAR(9)&amp;"@hideEmpty = False"&amp;CHAR(10)&amp;
CHAR(9)&amp;CHAR(9)&amp;"@anyToUnlock = False"&amp;CHAR(10)&amp;
(IF(J123&lt;&gt;"",(CHAR(9)&amp;CHAR(9)&amp;"@icon = "&amp;J123&amp;CHAR(10)),""))&amp;
CHAR(9)&amp;CHAR(9)&amp;"@pos = "&amp;K123&amp;CHAR(10)&amp;
CHAR(9)&amp;CHAR(9)&amp;"@scale = 0.5"&amp;CHAR(10)&amp;
(IF(L123&lt;&gt;"",(CHAR(9)&amp;CHAR(9)&amp;L123&amp;CHAR(10)),""))&amp;
(IF(M123&lt;&gt;"",(CHAR(9)&amp;CHAR(9)&amp;M123&amp;CHAR(10)),""))&amp;
CHAR(9)&amp;"}"</f>
        <v xml:space="preserve">	@RDNode:HAS[#id[hydroponics]]
	{
		@cost = 160
		@hideEmpty = False
		@anyToUnlock = False
		@pos = -3300,1640,0
		@scale = 0.5
	}</v>
      </c>
      <c r="C123" s="7" t="str">
        <f>CHAR(9)&amp;"RDNode"&amp;CHAR(10)&amp;
CHAR(9)&amp;"{"&amp;CHAR(10)&amp;
CHAR(9)&amp;CHAR(9)&amp;"id = "&amp;E123&amp;CHAR(10)&amp;
CHAR(9)&amp;CHAR(9)&amp;"title = "&amp;"#LOC_CSI_"&amp;E123&amp;"_title"&amp;CHAR(10)&amp;
CHAR(9)&amp;CHAR(9)&amp;"description = "&amp;"#LOC_CSI_"&amp;E123&amp;"_description"&amp;CHAR(10)&amp;
CHAR(9)&amp;CHAR(9)&amp;"cost = "&amp;I123&amp;CHAR(10)&amp;
CHAR(9)&amp;CHAR(9)&amp;"hideEmpty = False"&amp;CHAR(10)&amp;
CHAR(9)&amp;CHAR(9)&amp;"nodeName = node"&amp;G123&amp;"_"&amp;E123&amp;CHAR(10)&amp;
CHAR(9)&amp;CHAR(9)&amp;"anyToUnlock = False"&amp;CHAR(10)&amp;
CHAR(9)&amp;CHAR(9)&amp;"icon = "&amp;J123&amp;CHAR(10)&amp;
CHAR(9)&amp;CHAR(9)&amp;"pos = "&amp;K123&amp;CHAR(10)&amp;
CHAR(9)&amp;CHAR(9)&amp;"scale = 0.5"&amp;CHAR(10)&amp;
(IF(L123&lt;&gt;"",(CHAR(9)&amp;CHAR(9)&amp;L123&amp;CHAR(10)),""))&amp;
(IF(M123&lt;&gt;"",(CHAR(9)&amp;CHAR(9)&amp;M123&amp;CHAR(10)),""))&amp;
CHAR(9)&amp;"}"</f>
        <v xml:space="preserve">	RDNode
	{
		id = hydroponics
		title = #LOC_CSI_hydroponics_title
		description = #LOC_CSI_hydroponics_description
		cost = 160
		hideEmpty = False
		nodeName = node6_hydroponics
		anyToUnlock = False
		icon = 
		pos = -3300,1640,0
		scale = 0.5
	}</v>
      </c>
      <c r="D123" s="2" t="s">
        <v>2</v>
      </c>
      <c r="E123" s="2" t="s">
        <v>79</v>
      </c>
      <c r="F123" s="2" t="str">
        <f>IFERROR(VLOOKUP(E123,VLOOKUP!F:G,2,FALSE),"CSI")</f>
        <v>CTT</v>
      </c>
      <c r="G123" s="3">
        <v>6</v>
      </c>
      <c r="H123" s="3">
        <v>16</v>
      </c>
      <c r="I123" s="3">
        <f>IF(H123=0,0,VLOOKUP(G123,VLOOKUP!A:D,4,FALSE))</f>
        <v>160</v>
      </c>
      <c r="K123" s="2" t="str">
        <f>VLOOKUP(G123,VLOOKUP!A:D,2,FALSE)&amp;","&amp;VLOOKUP(H123,VLOOKUP!A:D,3,FALSE)&amp;",0"</f>
        <v>-3300,1640,0</v>
      </c>
    </row>
    <row r="124" spans="1:13" x14ac:dyDescent="0.2">
      <c r="A124" s="6" t="str" cm="1">
        <f t="array" ref="A124">_xlfn.IFS(D124="New",C124,D124="Adjust",B124,D124="Remove",CHAR(9)&amp;"-RDNode:HAS[#id["&amp;E124&amp;"]] {}")</f>
        <v xml:space="preserve">	RDNode
	{
		id = stations
		title = #LOC_CSI_stations_title
		description = #LOC_CSI_stations_description
		cost = 300
		hideEmpty = False
		nodeName = node7_stations
		anyToUnlock = False
		icon = CSITechTree/Icon/csi_icon_stations
		pos = -3200,1640,0
		scale = 0.5
		Parent
		{
			parentID = hydroponics
			lineFrom = RIGHT
			lineTo = LEFT
		}
	}</v>
      </c>
      <c r="B124" s="7" t="str">
        <f>CHAR(9)&amp;"@RDNode:HAS[#id["&amp;E124&amp;"]]"&amp;CHAR(10)&amp;
CHAR(9)&amp;"{"&amp;CHAR(10)&amp;
CHAR(9)&amp;CHAR(9)&amp;"@cost = "&amp;I124&amp;CHAR(10)&amp;
CHAR(9)&amp;CHAR(9)&amp;"@hideEmpty = False"&amp;CHAR(10)&amp;
CHAR(9)&amp;CHAR(9)&amp;"@anyToUnlock = False"&amp;CHAR(10)&amp;
(IF(J124&lt;&gt;"",(CHAR(9)&amp;CHAR(9)&amp;"@icon = "&amp;J124&amp;CHAR(10)),""))&amp;
CHAR(9)&amp;CHAR(9)&amp;"@pos = "&amp;K124&amp;CHAR(10)&amp;
CHAR(9)&amp;CHAR(9)&amp;"@scale = 0.5"&amp;CHAR(10)&amp;
(IF(L124&lt;&gt;"",(CHAR(9)&amp;CHAR(9)&amp;L124&amp;CHAR(10)),""))&amp;
(IF(M124&lt;&gt;"",(CHAR(9)&amp;CHAR(9)&amp;M124&amp;CHAR(10)),""))&amp;
CHAR(9)&amp;"}"</f>
        <v xml:space="preserve">	@RDNode:HAS[#id[stations]]
	{
		@cost = 300
		@hideEmpty = False
		@anyToUnlock = False
		@icon = CSITechTree/Icon/csi_icon_stations
		@pos = -3200,1640,0
		@scale = 0.5
		Parent
		{
			parentID = hydroponics
			lineFrom = RIGHT
			lineTo = LEFT
		}
	}</v>
      </c>
      <c r="C124" s="7" t="str">
        <f>CHAR(9)&amp;"RDNode"&amp;CHAR(10)&amp;
CHAR(9)&amp;"{"&amp;CHAR(10)&amp;
CHAR(9)&amp;CHAR(9)&amp;"id = "&amp;E124&amp;CHAR(10)&amp;
CHAR(9)&amp;CHAR(9)&amp;"title = "&amp;"#LOC_CSI_"&amp;E124&amp;"_title"&amp;CHAR(10)&amp;
CHAR(9)&amp;CHAR(9)&amp;"description = "&amp;"#LOC_CSI_"&amp;E124&amp;"_description"&amp;CHAR(10)&amp;
CHAR(9)&amp;CHAR(9)&amp;"cost = "&amp;I124&amp;CHAR(10)&amp;
CHAR(9)&amp;CHAR(9)&amp;"hideEmpty = False"&amp;CHAR(10)&amp;
CHAR(9)&amp;CHAR(9)&amp;"nodeName = node"&amp;G124&amp;"_"&amp;E124&amp;CHAR(10)&amp;
CHAR(9)&amp;CHAR(9)&amp;"anyToUnlock = False"&amp;CHAR(10)&amp;
CHAR(9)&amp;CHAR(9)&amp;"icon = "&amp;J124&amp;CHAR(10)&amp;
CHAR(9)&amp;CHAR(9)&amp;"pos = "&amp;K124&amp;CHAR(10)&amp;
CHAR(9)&amp;CHAR(9)&amp;"scale = 0.5"&amp;CHAR(10)&amp;
(IF(L124&lt;&gt;"",(CHAR(9)&amp;CHAR(9)&amp;L124&amp;CHAR(10)),""))&amp;
(IF(M124&lt;&gt;"",(CHAR(9)&amp;CHAR(9)&amp;M124&amp;CHAR(10)),""))&amp;
CHAR(9)&amp;"}"</f>
        <v xml:space="preserve">	RDNode
	{
		id = stations
		title = #LOC_CSI_stations_title
		description = #LOC_CSI_stations_description
		cost = 300
		hideEmpty = False
		nodeName = node7_stations
		anyToUnlock = False
		icon = CSITechTree/Icon/csi_icon_stations
		pos = -3200,1640,0
		scale = 0.5
		Parent
		{
			parentID = hydroponics
			lineFrom = RIGHT
			lineTo = LEFT
		}
	}</v>
      </c>
      <c r="D124" s="2" t="s">
        <v>13</v>
      </c>
      <c r="E124" s="2" t="s">
        <v>273</v>
      </c>
      <c r="F124" s="2" t="str">
        <f>IFERROR(VLOOKUP(E124,VLOOKUP!F:G,2,FALSE),"CSI")</f>
        <v>CSI</v>
      </c>
      <c r="G124" s="3">
        <v>7</v>
      </c>
      <c r="H124" s="3">
        <v>16</v>
      </c>
      <c r="I124" s="3">
        <f>IF(H124=0,0,VLOOKUP(G124,VLOOKUP!A:D,4,FALSE))</f>
        <v>300</v>
      </c>
      <c r="J124" s="2" t="s">
        <v>304</v>
      </c>
      <c r="K124" s="2" t="str">
        <f>VLOOKUP(G124,VLOOKUP!A:D,2,FALSE)&amp;","&amp;VLOOKUP(H124,VLOOKUP!A:D,3,FALSE)&amp;",0"</f>
        <v>-3200,1640,0</v>
      </c>
      <c r="L124" s="8" t="s">
        <v>271</v>
      </c>
    </row>
    <row r="125" spans="1:13" x14ac:dyDescent="0.2">
      <c r="A125" s="6" t="str" cm="1">
        <f t="array" ref="A125">_xlfn.IFS(D125="New",C125,D125="Adjust",B125,D125="Remove",CHAR(9)&amp;"-RDNode:HAS[#id["&amp;E125&amp;"]] {}")</f>
        <v xml:space="preserve">	@RDNode:HAS[#id[shortTermHabitation]]
	{
		@cost = 550
		@hideEmpty = False
		@anyToUnlock = False
		@pos = -3100,1640,0
		@scale = 0.5
		@Parent
{
@parentID = stations
}
	}</v>
      </c>
      <c r="B125" s="7" t="str">
        <f>CHAR(9)&amp;"@RDNode:HAS[#id["&amp;E125&amp;"]]"&amp;CHAR(10)&amp;
CHAR(9)&amp;"{"&amp;CHAR(10)&amp;
CHAR(9)&amp;CHAR(9)&amp;"@cost = "&amp;I125&amp;CHAR(10)&amp;
CHAR(9)&amp;CHAR(9)&amp;"@hideEmpty = False"&amp;CHAR(10)&amp;
CHAR(9)&amp;CHAR(9)&amp;"@anyToUnlock = False"&amp;CHAR(10)&amp;
(IF(J125&lt;&gt;"",(CHAR(9)&amp;CHAR(9)&amp;"@icon = "&amp;J125&amp;CHAR(10)),""))&amp;
CHAR(9)&amp;CHAR(9)&amp;"@pos = "&amp;K125&amp;CHAR(10)&amp;
CHAR(9)&amp;CHAR(9)&amp;"@scale = 0.5"&amp;CHAR(10)&amp;
(IF(L125&lt;&gt;"",(CHAR(9)&amp;CHAR(9)&amp;L125&amp;CHAR(10)),""))&amp;
(IF(M125&lt;&gt;"",(CHAR(9)&amp;CHAR(9)&amp;M125&amp;CHAR(10)),""))&amp;
CHAR(9)&amp;"}"</f>
        <v xml:space="preserve">	@RDNode:HAS[#id[shortTermHabitation]]
	{
		@cost = 550
		@hideEmpty = False
		@anyToUnlock = False
		@pos = -3100,1640,0
		@scale = 0.5
		@Parent
{
@parentID = stations
}
	}</v>
      </c>
      <c r="C125" s="7" t="str">
        <f>CHAR(9)&amp;"RDNode"&amp;CHAR(10)&amp;
CHAR(9)&amp;"{"&amp;CHAR(10)&amp;
CHAR(9)&amp;CHAR(9)&amp;"id = "&amp;E125&amp;CHAR(10)&amp;
CHAR(9)&amp;CHAR(9)&amp;"title = "&amp;"#LOC_CSI_"&amp;E125&amp;"_title"&amp;CHAR(10)&amp;
CHAR(9)&amp;CHAR(9)&amp;"description = "&amp;"#LOC_CSI_"&amp;E125&amp;"_description"&amp;CHAR(10)&amp;
CHAR(9)&amp;CHAR(9)&amp;"cost = "&amp;I125&amp;CHAR(10)&amp;
CHAR(9)&amp;CHAR(9)&amp;"hideEmpty = False"&amp;CHAR(10)&amp;
CHAR(9)&amp;CHAR(9)&amp;"nodeName = node"&amp;G125&amp;"_"&amp;E125&amp;CHAR(10)&amp;
CHAR(9)&amp;CHAR(9)&amp;"anyToUnlock = False"&amp;CHAR(10)&amp;
CHAR(9)&amp;CHAR(9)&amp;"icon = "&amp;J125&amp;CHAR(10)&amp;
CHAR(9)&amp;CHAR(9)&amp;"pos = "&amp;K125&amp;CHAR(10)&amp;
CHAR(9)&amp;CHAR(9)&amp;"scale = 0.5"&amp;CHAR(10)&amp;
(IF(L125&lt;&gt;"",(CHAR(9)&amp;CHAR(9)&amp;L125&amp;CHAR(10)),""))&amp;
(IF(M125&lt;&gt;"",(CHAR(9)&amp;CHAR(9)&amp;M125&amp;CHAR(10)),""))&amp;
CHAR(9)&amp;"}"</f>
        <v xml:space="preserve">	RDNode
	{
		id = shortTermHabitation
		title = #LOC_CSI_shortTermHabitation_title
		description = #LOC_CSI_shortTermHabitation_description
		cost = 550
		hideEmpty = False
		nodeName = node8_shortTermHabitation
		anyToUnlock = False
		icon = 
		pos = -3100,1640,0
		scale = 0.5
		@Parent
{
@parentID = stations
}
	}</v>
      </c>
      <c r="D125" s="2" t="s">
        <v>2</v>
      </c>
      <c r="E125" s="2" t="s">
        <v>116</v>
      </c>
      <c r="F125" s="2" t="str">
        <f>IFERROR(VLOOKUP(E125,VLOOKUP!F:G,2,FALSE),"CSI")</f>
        <v>CTT</v>
      </c>
      <c r="G125" s="3">
        <v>8</v>
      </c>
      <c r="H125" s="3">
        <v>16</v>
      </c>
      <c r="I125" s="3">
        <f>IF(H125=0,0,VLOOKUP(G125,VLOOKUP!A:D,4,FALSE))</f>
        <v>550</v>
      </c>
      <c r="K125" s="2" t="str">
        <f>VLOOKUP(G125,VLOOKUP!A:D,2,FALSE)&amp;","&amp;VLOOKUP(H125,VLOOKUP!A:D,3,FALSE)&amp;",0"</f>
        <v>-3100,1640,0</v>
      </c>
      <c r="L125" s="8" t="s">
        <v>275</v>
      </c>
    </row>
    <row r="126" spans="1:13" x14ac:dyDescent="0.2">
      <c r="A126" s="6" t="str" cm="1">
        <f t="array" ref="A126">_xlfn.IFS(D126="New",C126,D126="Adjust",B126,D126="Remove",CHAR(9)&amp;"-RDNode:HAS[#id["&amp;E126&amp;"]] {}")</f>
        <v xml:space="preserve">	@RDNode:HAS[#id[longTermHabitation]]
	{
		@cost = 1000
		@hideEmpty = False
		@anyToUnlock = False
		@pos = -3000,1640,0
		@scale = 0.5
	}</v>
      </c>
      <c r="B126" s="7" t="str">
        <f>CHAR(9)&amp;"@RDNode:HAS[#id["&amp;E126&amp;"]]"&amp;CHAR(10)&amp;
CHAR(9)&amp;"{"&amp;CHAR(10)&amp;
CHAR(9)&amp;CHAR(9)&amp;"@cost = "&amp;I126&amp;CHAR(10)&amp;
CHAR(9)&amp;CHAR(9)&amp;"@hideEmpty = False"&amp;CHAR(10)&amp;
CHAR(9)&amp;CHAR(9)&amp;"@anyToUnlock = False"&amp;CHAR(10)&amp;
(IF(J126&lt;&gt;"",(CHAR(9)&amp;CHAR(9)&amp;"@icon = "&amp;J126&amp;CHAR(10)),""))&amp;
CHAR(9)&amp;CHAR(9)&amp;"@pos = "&amp;K126&amp;CHAR(10)&amp;
CHAR(9)&amp;CHAR(9)&amp;"@scale = 0.5"&amp;CHAR(10)&amp;
(IF(L126&lt;&gt;"",(CHAR(9)&amp;CHAR(9)&amp;L126&amp;CHAR(10)),""))&amp;
(IF(M126&lt;&gt;"",(CHAR(9)&amp;CHAR(9)&amp;M126&amp;CHAR(10)),""))&amp;
CHAR(9)&amp;"}"</f>
        <v xml:space="preserve">	@RDNode:HAS[#id[longTermHabitation]]
	{
		@cost = 1000
		@hideEmpty = False
		@anyToUnlock = False
		@pos = -3000,1640,0
		@scale = 0.5
	}</v>
      </c>
      <c r="C126" s="7" t="str">
        <f>CHAR(9)&amp;"RDNode"&amp;CHAR(10)&amp;
CHAR(9)&amp;"{"&amp;CHAR(10)&amp;
CHAR(9)&amp;CHAR(9)&amp;"id = "&amp;E126&amp;CHAR(10)&amp;
CHAR(9)&amp;CHAR(9)&amp;"title = "&amp;"#LOC_CSI_"&amp;E126&amp;"_title"&amp;CHAR(10)&amp;
CHAR(9)&amp;CHAR(9)&amp;"description = "&amp;"#LOC_CSI_"&amp;E126&amp;"_description"&amp;CHAR(10)&amp;
CHAR(9)&amp;CHAR(9)&amp;"cost = "&amp;I126&amp;CHAR(10)&amp;
CHAR(9)&amp;CHAR(9)&amp;"hideEmpty = False"&amp;CHAR(10)&amp;
CHAR(9)&amp;CHAR(9)&amp;"nodeName = node"&amp;G126&amp;"_"&amp;E126&amp;CHAR(10)&amp;
CHAR(9)&amp;CHAR(9)&amp;"anyToUnlock = False"&amp;CHAR(10)&amp;
CHAR(9)&amp;CHAR(9)&amp;"icon = "&amp;J126&amp;CHAR(10)&amp;
CHAR(9)&amp;CHAR(9)&amp;"pos = "&amp;K126&amp;CHAR(10)&amp;
CHAR(9)&amp;CHAR(9)&amp;"scale = 0.5"&amp;CHAR(10)&amp;
(IF(L126&lt;&gt;"",(CHAR(9)&amp;CHAR(9)&amp;L126&amp;CHAR(10)),""))&amp;
(IF(M126&lt;&gt;"",(CHAR(9)&amp;CHAR(9)&amp;M126&amp;CHAR(10)),""))&amp;
CHAR(9)&amp;"}"</f>
        <v xml:space="preserve">	RDNode
	{
		id = longTermHabitation
		title = #LOC_CSI_longTermHabitation_title
		description = #LOC_CSI_longTermHabitation_description
		cost = 1000
		hideEmpty = False
		nodeName = node9_longTermHabitation
		anyToUnlock = False
		icon = 
		pos = -3000,1640,0
		scale = 0.5
	}</v>
      </c>
      <c r="D126" s="2" t="s">
        <v>2</v>
      </c>
      <c r="E126" s="2" t="s">
        <v>136</v>
      </c>
      <c r="F126" s="2" t="str">
        <f>IFERROR(VLOOKUP(E126,VLOOKUP!F:G,2,FALSE),"CSI")</f>
        <v>CTT</v>
      </c>
      <c r="G126" s="3">
        <v>9</v>
      </c>
      <c r="H126" s="3">
        <v>16</v>
      </c>
      <c r="I126" s="3">
        <f>IF(H126=0,0,VLOOKUP(G126,VLOOKUP!A:D,4,FALSE))</f>
        <v>1000</v>
      </c>
      <c r="K126" s="2" t="str">
        <f>VLOOKUP(G126,VLOOKUP!A:D,2,FALSE)&amp;","&amp;VLOOKUP(H126,VLOOKUP!A:D,3,FALSE)&amp;",0"</f>
        <v>-3000,1640,0</v>
      </c>
    </row>
    <row r="127" spans="1:13" x14ac:dyDescent="0.2">
      <c r="A127" s="6" t="str" cm="1">
        <f t="array" ref="A127">_xlfn.IFS(D127="New",C127,D127="Adjust",B127,D127="Remove",CHAR(9)&amp;"-RDNode:HAS[#id["&amp;E127&amp;"]] {}")</f>
        <v xml:space="preserve">	RDNode
	{
		id = advancedStations
		title = #LOC_CSI_advancedStations_title
		description = #LOC_CSI_advancedStations_description
		cost = 1500
		hideEmpty = False
		nodeName = node10_advancedStations
		anyToUnlock = False
		icon = CSITechTree/Icon/csi_icon_advancedStations
		pos = -2900,1640,0
		scale = 0.5
		Parent
		{
			parentID = longTermHabitation
			lineFrom = RIGHT
			lineTo = LEFT
		}
	}</v>
      </c>
      <c r="B127" s="7" t="str">
        <f>CHAR(9)&amp;"@RDNode:HAS[#id["&amp;E127&amp;"]]"&amp;CHAR(10)&amp;
CHAR(9)&amp;"{"&amp;CHAR(10)&amp;
CHAR(9)&amp;CHAR(9)&amp;"@cost = "&amp;I127&amp;CHAR(10)&amp;
CHAR(9)&amp;CHAR(9)&amp;"@hideEmpty = False"&amp;CHAR(10)&amp;
CHAR(9)&amp;CHAR(9)&amp;"@anyToUnlock = False"&amp;CHAR(10)&amp;
(IF(J127&lt;&gt;"",(CHAR(9)&amp;CHAR(9)&amp;"@icon = "&amp;J127&amp;CHAR(10)),""))&amp;
CHAR(9)&amp;CHAR(9)&amp;"@pos = "&amp;K127&amp;CHAR(10)&amp;
CHAR(9)&amp;CHAR(9)&amp;"@scale = 0.5"&amp;CHAR(10)&amp;
(IF(L127&lt;&gt;"",(CHAR(9)&amp;CHAR(9)&amp;L127&amp;CHAR(10)),""))&amp;
(IF(M127&lt;&gt;"",(CHAR(9)&amp;CHAR(9)&amp;M127&amp;CHAR(10)),""))&amp;
CHAR(9)&amp;"}"</f>
        <v xml:space="preserve">	@RDNode:HAS[#id[advancedStations]]
	{
		@cost = 1500
		@hideEmpty = False
		@anyToUnlock = False
		@icon = CSITechTree/Icon/csi_icon_advancedStations
		@pos = -2900,1640,0
		@scale = 0.5
		Parent
		{
			parentID = longTermHabitation
			lineFrom = RIGHT
			lineTo = LEFT
		}
	}</v>
      </c>
      <c r="C127" s="7" t="str">
        <f>CHAR(9)&amp;"RDNode"&amp;CHAR(10)&amp;
CHAR(9)&amp;"{"&amp;CHAR(10)&amp;
CHAR(9)&amp;CHAR(9)&amp;"id = "&amp;E127&amp;CHAR(10)&amp;
CHAR(9)&amp;CHAR(9)&amp;"title = "&amp;"#LOC_CSI_"&amp;E127&amp;"_title"&amp;CHAR(10)&amp;
CHAR(9)&amp;CHAR(9)&amp;"description = "&amp;"#LOC_CSI_"&amp;E127&amp;"_description"&amp;CHAR(10)&amp;
CHAR(9)&amp;CHAR(9)&amp;"cost = "&amp;I127&amp;CHAR(10)&amp;
CHAR(9)&amp;CHAR(9)&amp;"hideEmpty = False"&amp;CHAR(10)&amp;
CHAR(9)&amp;CHAR(9)&amp;"nodeName = node"&amp;G127&amp;"_"&amp;E127&amp;CHAR(10)&amp;
CHAR(9)&amp;CHAR(9)&amp;"anyToUnlock = False"&amp;CHAR(10)&amp;
CHAR(9)&amp;CHAR(9)&amp;"icon = "&amp;J127&amp;CHAR(10)&amp;
CHAR(9)&amp;CHAR(9)&amp;"pos = "&amp;K127&amp;CHAR(10)&amp;
CHAR(9)&amp;CHAR(9)&amp;"scale = 0.5"&amp;CHAR(10)&amp;
(IF(L127&lt;&gt;"",(CHAR(9)&amp;CHAR(9)&amp;L127&amp;CHAR(10)),""))&amp;
(IF(M127&lt;&gt;"",(CHAR(9)&amp;CHAR(9)&amp;M127&amp;CHAR(10)),""))&amp;
CHAR(9)&amp;"}"</f>
        <v xml:space="preserve">	RDNode
	{
		id = advancedStations
		title = #LOC_CSI_advancedStations_title
		description = #LOC_CSI_advancedStations_description
		cost = 1500
		hideEmpty = False
		nodeName = node10_advancedStations
		anyToUnlock = False
		icon = CSITechTree/Icon/csi_icon_advancedStations
		pos = -2900,1640,0
		scale = 0.5
		Parent
		{
			parentID = longTermHabitation
			lineFrom = RIGHT
			lineTo = LEFT
		}
	}</v>
      </c>
      <c r="D127" s="2" t="s">
        <v>13</v>
      </c>
      <c r="E127" s="2" t="s">
        <v>274</v>
      </c>
      <c r="F127" s="2" t="str">
        <f>IFERROR(VLOOKUP(E127,VLOOKUP!F:G,2,FALSE),"CSI")</f>
        <v>CSI</v>
      </c>
      <c r="G127" s="3">
        <v>10</v>
      </c>
      <c r="H127" s="3">
        <v>16</v>
      </c>
      <c r="I127" s="3">
        <f>IF(H127=0,0,VLOOKUP(G127,VLOOKUP!A:D,4,FALSE))</f>
        <v>1500</v>
      </c>
      <c r="J127" s="2" t="s">
        <v>308</v>
      </c>
      <c r="K127" s="2" t="str">
        <f>VLOOKUP(G127,VLOOKUP!A:D,2,FALSE)&amp;","&amp;VLOOKUP(H127,VLOOKUP!A:D,3,FALSE)&amp;",0"</f>
        <v>-2900,1640,0</v>
      </c>
      <c r="L127" s="8" t="s">
        <v>272</v>
      </c>
    </row>
    <row r="128" spans="1:13" x14ac:dyDescent="0.2">
      <c r="A128" s="6" t="str" cm="1">
        <f t="array" ref="A128">_xlfn.IFS(D128="New",C128,D128="Adjust",B128,D128="Remove",CHAR(9)&amp;"-RDNode:HAS[#id["&amp;E128&amp;"]] {}")</f>
        <v xml:space="preserve">	@RDNode:HAS[#id[colonization]]
	{
		@cost = 2250
		@hideEmpty = False
		@anyToUnlock = False
		@icon = CSITechTree/Icon/csi_icon_colonization
		@pos = -2800,1640,0
		@scale = 0.5
		-Parent {}
@Parent
{
@parentID = advancedStations
}
	}</v>
      </c>
      <c r="B128" s="7" t="str">
        <f>CHAR(9)&amp;"@RDNode:HAS[#id["&amp;E128&amp;"]]"&amp;CHAR(10)&amp;
CHAR(9)&amp;"{"&amp;CHAR(10)&amp;
CHAR(9)&amp;CHAR(9)&amp;"@cost = "&amp;I128&amp;CHAR(10)&amp;
CHAR(9)&amp;CHAR(9)&amp;"@hideEmpty = False"&amp;CHAR(10)&amp;
CHAR(9)&amp;CHAR(9)&amp;"@anyToUnlock = False"&amp;CHAR(10)&amp;
(IF(J128&lt;&gt;"",(CHAR(9)&amp;CHAR(9)&amp;"@icon = "&amp;J128&amp;CHAR(10)),""))&amp;
CHAR(9)&amp;CHAR(9)&amp;"@pos = "&amp;K128&amp;CHAR(10)&amp;
CHAR(9)&amp;CHAR(9)&amp;"@scale = 0.5"&amp;CHAR(10)&amp;
(IF(L128&lt;&gt;"",(CHAR(9)&amp;CHAR(9)&amp;L128&amp;CHAR(10)),""))&amp;
(IF(M128&lt;&gt;"",(CHAR(9)&amp;CHAR(9)&amp;M128&amp;CHAR(10)),""))&amp;
CHAR(9)&amp;"}"</f>
        <v xml:space="preserve">	@RDNode:HAS[#id[colonization]]
	{
		@cost = 2250
		@hideEmpty = False
		@anyToUnlock = False
		@icon = CSITechTree/Icon/csi_icon_colonization
		@pos = -2800,1640,0
		@scale = 0.5
		-Parent {}
@Parent
{
@parentID = advancedStations
}
	}</v>
      </c>
      <c r="C128" s="7" t="str">
        <f>CHAR(9)&amp;"RDNode"&amp;CHAR(10)&amp;
CHAR(9)&amp;"{"&amp;CHAR(10)&amp;
CHAR(9)&amp;CHAR(9)&amp;"id = "&amp;E128&amp;CHAR(10)&amp;
CHAR(9)&amp;CHAR(9)&amp;"title = "&amp;"#LOC_CSI_"&amp;E128&amp;"_title"&amp;CHAR(10)&amp;
CHAR(9)&amp;CHAR(9)&amp;"description = "&amp;"#LOC_CSI_"&amp;E128&amp;"_description"&amp;CHAR(10)&amp;
CHAR(9)&amp;CHAR(9)&amp;"cost = "&amp;I128&amp;CHAR(10)&amp;
CHAR(9)&amp;CHAR(9)&amp;"hideEmpty = False"&amp;CHAR(10)&amp;
CHAR(9)&amp;CHAR(9)&amp;"nodeName = node"&amp;G128&amp;"_"&amp;E128&amp;CHAR(10)&amp;
CHAR(9)&amp;CHAR(9)&amp;"anyToUnlock = False"&amp;CHAR(10)&amp;
CHAR(9)&amp;CHAR(9)&amp;"icon = "&amp;J128&amp;CHAR(10)&amp;
CHAR(9)&amp;CHAR(9)&amp;"pos = "&amp;K128&amp;CHAR(10)&amp;
CHAR(9)&amp;CHAR(9)&amp;"scale = 0.5"&amp;CHAR(10)&amp;
(IF(L128&lt;&gt;"",(CHAR(9)&amp;CHAR(9)&amp;L128&amp;CHAR(10)),""))&amp;
(IF(M128&lt;&gt;"",(CHAR(9)&amp;CHAR(9)&amp;M128&amp;CHAR(10)),""))&amp;
CHAR(9)&amp;"}"</f>
        <v xml:space="preserve">	RDNode
	{
		id = colonization
		title = #LOC_CSI_colonization_title
		description = #LOC_CSI_colonization_description
		cost = 2250
		hideEmpty = False
		nodeName = node11_colonization
		anyToUnlock = False
		icon = CSITechTree/Icon/csi_icon_colonization
		pos = -2800,1640,0
		scale = 0.5
		-Parent {}
@Parent
{
@parentID = advancedStations
}
	}</v>
      </c>
      <c r="D128" s="2" t="s">
        <v>2</v>
      </c>
      <c r="E128" s="2" t="s">
        <v>172</v>
      </c>
      <c r="F128" s="2" t="str">
        <f>IFERROR(VLOOKUP(E128,VLOOKUP!F:G,2,FALSE),"CSI")</f>
        <v>CTT</v>
      </c>
      <c r="G128" s="3">
        <v>11</v>
      </c>
      <c r="H128" s="3">
        <v>16</v>
      </c>
      <c r="I128" s="3">
        <f>IF(H128=0,0,VLOOKUP(G128,VLOOKUP!A:D,4,FALSE))</f>
        <v>2250</v>
      </c>
      <c r="J128" s="2" t="s">
        <v>310</v>
      </c>
      <c r="K128" s="2" t="str">
        <f>VLOOKUP(G128,VLOOKUP!A:D,2,FALSE)&amp;","&amp;VLOOKUP(H128,VLOOKUP!A:D,3,FALSE)&amp;",0"</f>
        <v>-2800,1640,0</v>
      </c>
      <c r="L128" s="8" t="s">
        <v>276</v>
      </c>
    </row>
    <row r="129" spans="1:13" x14ac:dyDescent="0.2">
      <c r="A129" s="6" t="str" cm="1">
        <f t="array" ref="A129">_xlfn.IFS(D129="New",C129,D129="Adjust",B129,D129="Remove",CHAR(9)&amp;"-RDNode:HAS[#id["&amp;E129&amp;"]] {}")</f>
        <v xml:space="preserve">	@RDNode:HAS[#id[advColonization]]
	{
		@cost = 4000
		@hideEmpty = False
		@anyToUnlock = False
		@icon = CSITechTree/Icon/csi_icon_advancedColonization
		@pos = -2700,1640,0
		@scale = 0.5
	}</v>
      </c>
      <c r="B129" s="7" t="str">
        <f>CHAR(9)&amp;"@RDNode:HAS[#id["&amp;E129&amp;"]]"&amp;CHAR(10)&amp;
CHAR(9)&amp;"{"&amp;CHAR(10)&amp;
CHAR(9)&amp;CHAR(9)&amp;"@cost = "&amp;I129&amp;CHAR(10)&amp;
CHAR(9)&amp;CHAR(9)&amp;"@hideEmpty = False"&amp;CHAR(10)&amp;
CHAR(9)&amp;CHAR(9)&amp;"@anyToUnlock = False"&amp;CHAR(10)&amp;
(IF(J129&lt;&gt;"",(CHAR(9)&amp;CHAR(9)&amp;"@icon = "&amp;J129&amp;CHAR(10)),""))&amp;
CHAR(9)&amp;CHAR(9)&amp;"@pos = "&amp;K129&amp;CHAR(10)&amp;
CHAR(9)&amp;CHAR(9)&amp;"@scale = 0.5"&amp;CHAR(10)&amp;
(IF(L129&lt;&gt;"",(CHAR(9)&amp;CHAR(9)&amp;L129&amp;CHAR(10)),""))&amp;
(IF(M129&lt;&gt;"",(CHAR(9)&amp;CHAR(9)&amp;M129&amp;CHAR(10)),""))&amp;
CHAR(9)&amp;"}"</f>
        <v xml:space="preserve">	@RDNode:HAS[#id[advColonization]]
	{
		@cost = 4000
		@hideEmpty = False
		@anyToUnlock = False
		@icon = CSITechTree/Icon/csi_icon_advancedColonization
		@pos = -2700,1640,0
		@scale = 0.5
	}</v>
      </c>
      <c r="C129" s="7" t="str">
        <f>CHAR(9)&amp;"RDNode"&amp;CHAR(10)&amp;
CHAR(9)&amp;"{"&amp;CHAR(10)&amp;
CHAR(9)&amp;CHAR(9)&amp;"id = "&amp;E129&amp;CHAR(10)&amp;
CHAR(9)&amp;CHAR(9)&amp;"title = "&amp;"#LOC_CSI_"&amp;E129&amp;"_title"&amp;CHAR(10)&amp;
CHAR(9)&amp;CHAR(9)&amp;"description = "&amp;"#LOC_CSI_"&amp;E129&amp;"_description"&amp;CHAR(10)&amp;
CHAR(9)&amp;CHAR(9)&amp;"cost = "&amp;I129&amp;CHAR(10)&amp;
CHAR(9)&amp;CHAR(9)&amp;"hideEmpty = False"&amp;CHAR(10)&amp;
CHAR(9)&amp;CHAR(9)&amp;"nodeName = node"&amp;G129&amp;"_"&amp;E129&amp;CHAR(10)&amp;
CHAR(9)&amp;CHAR(9)&amp;"anyToUnlock = False"&amp;CHAR(10)&amp;
CHAR(9)&amp;CHAR(9)&amp;"icon = "&amp;J129&amp;CHAR(10)&amp;
CHAR(9)&amp;CHAR(9)&amp;"pos = "&amp;K129&amp;CHAR(10)&amp;
CHAR(9)&amp;CHAR(9)&amp;"scale = 0.5"&amp;CHAR(10)&amp;
(IF(L129&lt;&gt;"",(CHAR(9)&amp;CHAR(9)&amp;L129&amp;CHAR(10)),""))&amp;
(IF(M129&lt;&gt;"",(CHAR(9)&amp;CHAR(9)&amp;M129&amp;CHAR(10)),""))&amp;
CHAR(9)&amp;"}"</f>
        <v xml:space="preserve">	RDNode
	{
		id = advColonization
		title = #LOC_CSI_advColonization_title
		description = #LOC_CSI_advColonization_description
		cost = 4000
		hideEmpty = False
		nodeName = node12_advColonization
		anyToUnlock = False
		icon = CSITechTree/Icon/csi_icon_advancedColonization
		pos = -2700,1640,0
		scale = 0.5
	}</v>
      </c>
      <c r="D129" s="2" t="s">
        <v>2</v>
      </c>
      <c r="E129" s="2" t="s">
        <v>179</v>
      </c>
      <c r="F129" s="2" t="str">
        <f>IFERROR(VLOOKUP(E129,VLOOKUP!F:G,2,FALSE),"CSI")</f>
        <v>CTT</v>
      </c>
      <c r="G129" s="3">
        <v>12</v>
      </c>
      <c r="H129" s="3">
        <v>16</v>
      </c>
      <c r="I129" s="3">
        <f>IF(H129=0,0,VLOOKUP(G129,VLOOKUP!A:D,4,FALSE))</f>
        <v>4000</v>
      </c>
      <c r="J129" s="2" t="s">
        <v>312</v>
      </c>
      <c r="K129" s="2" t="str">
        <f>VLOOKUP(G129,VLOOKUP!A:D,2,FALSE)&amp;","&amp;VLOOKUP(H129,VLOOKUP!A:D,3,FALSE)&amp;",0"</f>
        <v>-2700,1640,0</v>
      </c>
    </row>
    <row r="130" spans="1:13" x14ac:dyDescent="0.2">
      <c r="A130" s="6" t="str" cm="1">
        <f t="array" ref="A130">_xlfn.IFS(D130="New",C130,D130="Adjust",B130,D130="Remove",CHAR(9)&amp;"-RDNode:HAS[#id["&amp;E130&amp;"]] {}")</f>
        <v xml:space="preserve">	@RDNode:HAS[#id[storageTech]]
	{
		@cost = 90
		@hideEmpty = False
		@anyToUnlock = False
		@pos = -3400,1600,0
		@scale = 0.5
		Parent
		{
			parentID = enhancedSurvivability
			lineFrom = RIGHT
			lineTo = LEFT
		}
		@Parent:HAS[#parentID[basicScience]]
{
@parentID = groundScience
}
	}</v>
      </c>
      <c r="B130" s="7" t="str">
        <f>CHAR(9)&amp;"@RDNode:HAS[#id["&amp;E130&amp;"]]"&amp;CHAR(10)&amp;
CHAR(9)&amp;"{"&amp;CHAR(10)&amp;
CHAR(9)&amp;CHAR(9)&amp;"@cost = "&amp;I130&amp;CHAR(10)&amp;
CHAR(9)&amp;CHAR(9)&amp;"@hideEmpty = False"&amp;CHAR(10)&amp;
CHAR(9)&amp;CHAR(9)&amp;"@anyToUnlock = False"&amp;CHAR(10)&amp;
(IF(J130&lt;&gt;"",(CHAR(9)&amp;CHAR(9)&amp;"@icon = "&amp;J130&amp;CHAR(10)),""))&amp;
CHAR(9)&amp;CHAR(9)&amp;"@pos = "&amp;K130&amp;CHAR(10)&amp;
CHAR(9)&amp;CHAR(9)&amp;"@scale = 0.5"&amp;CHAR(10)&amp;
(IF(L130&lt;&gt;"",(CHAR(9)&amp;CHAR(9)&amp;L130&amp;CHAR(10)),""))&amp;
(IF(M130&lt;&gt;"",(CHAR(9)&amp;CHAR(9)&amp;M130&amp;CHAR(10)),""))&amp;
CHAR(9)&amp;"}"</f>
        <v xml:space="preserve">	@RDNode:HAS[#id[storageTech]]
	{
		@cost = 90
		@hideEmpty = False
		@anyToUnlock = False
		@pos = -3400,1600,0
		@scale = 0.5
		Parent
		{
			parentID = enhancedSurvivability
			lineFrom = RIGHT
			lineTo = LEFT
		}
		@Parent:HAS[#parentID[basicScience]]
{
@parentID = groundScience
}
	}</v>
      </c>
      <c r="C130" s="7" t="str">
        <f>CHAR(9)&amp;"RDNode"&amp;CHAR(10)&amp;
CHAR(9)&amp;"{"&amp;CHAR(10)&amp;
CHAR(9)&amp;CHAR(9)&amp;"id = "&amp;E130&amp;CHAR(10)&amp;
CHAR(9)&amp;CHAR(9)&amp;"title = "&amp;"#LOC_CSI_"&amp;E130&amp;"_title"&amp;CHAR(10)&amp;
CHAR(9)&amp;CHAR(9)&amp;"description = "&amp;"#LOC_CSI_"&amp;E130&amp;"_description"&amp;CHAR(10)&amp;
CHAR(9)&amp;CHAR(9)&amp;"cost = "&amp;I130&amp;CHAR(10)&amp;
CHAR(9)&amp;CHAR(9)&amp;"hideEmpty = False"&amp;CHAR(10)&amp;
CHAR(9)&amp;CHAR(9)&amp;"nodeName = node"&amp;G130&amp;"_"&amp;E130&amp;CHAR(10)&amp;
CHAR(9)&amp;CHAR(9)&amp;"anyToUnlock = False"&amp;CHAR(10)&amp;
CHAR(9)&amp;CHAR(9)&amp;"icon = "&amp;J130&amp;CHAR(10)&amp;
CHAR(9)&amp;CHAR(9)&amp;"pos = "&amp;K130&amp;CHAR(10)&amp;
CHAR(9)&amp;CHAR(9)&amp;"scale = 0.5"&amp;CHAR(10)&amp;
(IF(L130&lt;&gt;"",(CHAR(9)&amp;CHAR(9)&amp;L130&amp;CHAR(10)),""))&amp;
(IF(M130&lt;&gt;"",(CHAR(9)&amp;CHAR(9)&amp;M130&amp;CHAR(10)),""))&amp;
CHAR(9)&amp;"}"</f>
        <v xml:space="preserve">	RDNode
	{
		id = storageTech
		title = #LOC_CSI_storageTech_title
		description = #LOC_CSI_storageTech_description
		cost = 90
		hideEmpty = False
		nodeName = node5_storageTech
		anyToUnlock = False
		icon = 
		pos = -3400,1600,0
		scale = 0.5
		Parent
		{
			parentID = enhancedSurvivability
			lineFrom = RIGHT
			lineTo = LEFT
		}
		@Parent:HAS[#parentID[basicScience]]
{
@parentID = groundScience
}
	}</v>
      </c>
      <c r="D130" s="2" t="s">
        <v>2</v>
      </c>
      <c r="E130" s="2" t="s">
        <v>206</v>
      </c>
      <c r="F130" s="2" t="str">
        <f>IFERROR(VLOOKUP(E130,VLOOKUP!F:G,2,FALSE),"CSI")</f>
        <v>CTT</v>
      </c>
      <c r="G130" s="3">
        <v>5</v>
      </c>
      <c r="H130" s="3">
        <v>17</v>
      </c>
      <c r="I130" s="3">
        <f>IF(H130=0,0,VLOOKUP(G130,VLOOKUP!A:D,4,FALSE))</f>
        <v>90</v>
      </c>
      <c r="K130" s="2" t="str">
        <f>VLOOKUP(G130,VLOOKUP!A:D,2,FALSE)&amp;","&amp;VLOOKUP(H130,VLOOKUP!A:D,3,FALSE)&amp;",0"</f>
        <v>-3400,1600,0</v>
      </c>
      <c r="L130" s="8" t="s">
        <v>234</v>
      </c>
      <c r="M130" s="8" t="s">
        <v>326</v>
      </c>
    </row>
    <row r="131" spans="1:13" x14ac:dyDescent="0.2">
      <c r="A131" s="6" t="str" cm="1">
        <f t="array" ref="A131">_xlfn.IFS(D131="New",C131,D131="Adjust",B131,D131="Remove",CHAR(9)&amp;"-RDNode:HAS[#id["&amp;E131&amp;"]] {}")</f>
        <v xml:space="preserve">	RDNode
	{
		id = basicLogistics
		title = #LOC_CSI_basicLogistics_title
		description = #LOC_CSI_basicLogistics_description
		cost = 160
		hideEmpty = False
		nodeName = node6_basicLogistics
		anyToUnlock = False
		icon = CSITechTree/Icon/csi_icon_basicLogistics
		pos = -3300,1600,0
		scale = 0.5
		Parent
		{
			parentID = storageTech
			lineFrom = RIGHT
			lineTo = LEFT
		}
	}</v>
      </c>
      <c r="B131" s="7" t="str">
        <f>CHAR(9)&amp;"@RDNode:HAS[#id["&amp;E131&amp;"]]"&amp;CHAR(10)&amp;
CHAR(9)&amp;"{"&amp;CHAR(10)&amp;
CHAR(9)&amp;CHAR(9)&amp;"@cost = "&amp;I131&amp;CHAR(10)&amp;
CHAR(9)&amp;CHAR(9)&amp;"@hideEmpty = False"&amp;CHAR(10)&amp;
CHAR(9)&amp;CHAR(9)&amp;"@anyToUnlock = False"&amp;CHAR(10)&amp;
(IF(J131&lt;&gt;"",(CHAR(9)&amp;CHAR(9)&amp;"@icon = "&amp;J131&amp;CHAR(10)),""))&amp;
CHAR(9)&amp;CHAR(9)&amp;"@pos = "&amp;K131&amp;CHAR(10)&amp;
CHAR(9)&amp;CHAR(9)&amp;"@scale = 0.5"&amp;CHAR(10)&amp;
(IF(L131&lt;&gt;"",(CHAR(9)&amp;CHAR(9)&amp;L131&amp;CHAR(10)),""))&amp;
(IF(M131&lt;&gt;"",(CHAR(9)&amp;CHAR(9)&amp;M131&amp;CHAR(10)),""))&amp;
CHAR(9)&amp;"}"</f>
        <v xml:space="preserve">	@RDNode:HAS[#id[basicLogistics]]
	{
		@cost = 160
		@hideEmpty = False
		@anyToUnlock = False
		@icon = CSITechTree/Icon/csi_icon_basicLogistics
		@pos = -3300,1600,0
		@scale = 0.5
		Parent
		{
			parentID = storageTech
			lineFrom = RIGHT
			lineTo = LEFT
		}
	}</v>
      </c>
      <c r="C131" s="7" t="str">
        <f>CHAR(9)&amp;"RDNode"&amp;CHAR(10)&amp;
CHAR(9)&amp;"{"&amp;CHAR(10)&amp;
CHAR(9)&amp;CHAR(9)&amp;"id = "&amp;E131&amp;CHAR(10)&amp;
CHAR(9)&amp;CHAR(9)&amp;"title = "&amp;"#LOC_CSI_"&amp;E131&amp;"_title"&amp;CHAR(10)&amp;
CHAR(9)&amp;CHAR(9)&amp;"description = "&amp;"#LOC_CSI_"&amp;E131&amp;"_description"&amp;CHAR(10)&amp;
CHAR(9)&amp;CHAR(9)&amp;"cost = "&amp;I131&amp;CHAR(10)&amp;
CHAR(9)&amp;CHAR(9)&amp;"hideEmpty = False"&amp;CHAR(10)&amp;
CHAR(9)&amp;CHAR(9)&amp;"nodeName = node"&amp;G131&amp;"_"&amp;E131&amp;CHAR(10)&amp;
CHAR(9)&amp;CHAR(9)&amp;"anyToUnlock = False"&amp;CHAR(10)&amp;
CHAR(9)&amp;CHAR(9)&amp;"icon = "&amp;J131&amp;CHAR(10)&amp;
CHAR(9)&amp;CHAR(9)&amp;"pos = "&amp;K131&amp;CHAR(10)&amp;
CHAR(9)&amp;CHAR(9)&amp;"scale = 0.5"&amp;CHAR(10)&amp;
(IF(L131&lt;&gt;"",(CHAR(9)&amp;CHAR(9)&amp;L131&amp;CHAR(10)),""))&amp;
(IF(M131&lt;&gt;"",(CHAR(9)&amp;CHAR(9)&amp;M131&amp;CHAR(10)),""))&amp;
CHAR(9)&amp;"}"</f>
        <v xml:space="preserve">	RDNode
	{
		id = basicLogistics
		title = #LOC_CSI_basicLogistics_title
		description = #LOC_CSI_basicLogistics_description
		cost = 160
		hideEmpty = False
		nodeName = node6_basicLogistics
		anyToUnlock = False
		icon = CSITechTree/Icon/csi_icon_basicLogistics
		pos = -3300,1600,0
		scale = 0.5
		Parent
		{
			parentID = storageTech
			lineFrom = RIGHT
			lineTo = LEFT
		}
	}</v>
      </c>
      <c r="D131" s="2" t="s">
        <v>13</v>
      </c>
      <c r="E131" s="2" t="s">
        <v>251</v>
      </c>
      <c r="F131" s="2" t="str">
        <f>IFERROR(VLOOKUP(E131,VLOOKUP!F:G,2,FALSE),"CSI")</f>
        <v>CSI</v>
      </c>
      <c r="G131" s="3">
        <v>6</v>
      </c>
      <c r="H131" s="3">
        <v>17</v>
      </c>
      <c r="I131" s="3">
        <f>IF(H131=0,0,VLOOKUP(G131,VLOOKUP!A:D,4,FALSE))</f>
        <v>160</v>
      </c>
      <c r="J131" s="2" t="s">
        <v>301</v>
      </c>
      <c r="K131" s="2" t="str">
        <f>VLOOKUP(G131,VLOOKUP!A:D,2,FALSE)&amp;","&amp;VLOOKUP(H131,VLOOKUP!A:D,3,FALSE)&amp;",0"</f>
        <v>-3300,1600,0</v>
      </c>
      <c r="L131" s="8" t="s">
        <v>252</v>
      </c>
    </row>
    <row r="132" spans="1:13" x14ac:dyDescent="0.2">
      <c r="A132" s="6" t="str" cm="1">
        <f t="array" ref="A132">_xlfn.IFS(D132="New",C132,D132="Adjust",B132,D132="Remove",CHAR(9)&amp;"-RDNode:HAS[#id["&amp;E132&amp;"]] {}")</f>
        <v xml:space="preserve">	@RDNode:HAS[#id[logistics]]
	{
		@cost = 300
		@hideEmpty = False
		@anyToUnlock = False
		@pos = -3200,1600,0
		@scale = 0.5
		@Parent
{
@parentID = basicLogistics
}
	}</v>
      </c>
      <c r="B132" s="7" t="str">
        <f>CHAR(9)&amp;"@RDNode:HAS[#id["&amp;E132&amp;"]]"&amp;CHAR(10)&amp;
CHAR(9)&amp;"{"&amp;CHAR(10)&amp;
CHAR(9)&amp;CHAR(9)&amp;"@cost = "&amp;I132&amp;CHAR(10)&amp;
CHAR(9)&amp;CHAR(9)&amp;"@hideEmpty = False"&amp;CHAR(10)&amp;
CHAR(9)&amp;CHAR(9)&amp;"@anyToUnlock = False"&amp;CHAR(10)&amp;
(IF(J132&lt;&gt;"",(CHAR(9)&amp;CHAR(9)&amp;"@icon = "&amp;J132&amp;CHAR(10)),""))&amp;
CHAR(9)&amp;CHAR(9)&amp;"@pos = "&amp;K132&amp;CHAR(10)&amp;
CHAR(9)&amp;CHAR(9)&amp;"@scale = 0.5"&amp;CHAR(10)&amp;
(IF(L132&lt;&gt;"",(CHAR(9)&amp;CHAR(9)&amp;L132&amp;CHAR(10)),""))&amp;
(IF(M132&lt;&gt;"",(CHAR(9)&amp;CHAR(9)&amp;M132&amp;CHAR(10)),""))&amp;
CHAR(9)&amp;"}"</f>
        <v xml:space="preserve">	@RDNode:HAS[#id[logistics]]
	{
		@cost = 300
		@hideEmpty = False
		@anyToUnlock = False
		@pos = -3200,1600,0
		@scale = 0.5
		@Parent
{
@parentID = basicLogistics
}
	}</v>
      </c>
      <c r="C132" s="7" t="str">
        <f>CHAR(9)&amp;"RDNode"&amp;CHAR(10)&amp;
CHAR(9)&amp;"{"&amp;CHAR(10)&amp;
CHAR(9)&amp;CHAR(9)&amp;"id = "&amp;E132&amp;CHAR(10)&amp;
CHAR(9)&amp;CHAR(9)&amp;"title = "&amp;"#LOC_CSI_"&amp;E132&amp;"_title"&amp;CHAR(10)&amp;
CHAR(9)&amp;CHAR(9)&amp;"description = "&amp;"#LOC_CSI_"&amp;E132&amp;"_description"&amp;CHAR(10)&amp;
CHAR(9)&amp;CHAR(9)&amp;"cost = "&amp;I132&amp;CHAR(10)&amp;
CHAR(9)&amp;CHAR(9)&amp;"hideEmpty = False"&amp;CHAR(10)&amp;
CHAR(9)&amp;CHAR(9)&amp;"nodeName = node"&amp;G132&amp;"_"&amp;E132&amp;CHAR(10)&amp;
CHAR(9)&amp;CHAR(9)&amp;"anyToUnlock = False"&amp;CHAR(10)&amp;
CHAR(9)&amp;CHAR(9)&amp;"icon = "&amp;J132&amp;CHAR(10)&amp;
CHAR(9)&amp;CHAR(9)&amp;"pos = "&amp;K132&amp;CHAR(10)&amp;
CHAR(9)&amp;CHAR(9)&amp;"scale = 0.5"&amp;CHAR(10)&amp;
(IF(L132&lt;&gt;"",(CHAR(9)&amp;CHAR(9)&amp;L132&amp;CHAR(10)),""))&amp;
(IF(M132&lt;&gt;"",(CHAR(9)&amp;CHAR(9)&amp;M132&amp;CHAR(10)),""))&amp;
CHAR(9)&amp;"}"</f>
        <v xml:space="preserve">	RDNode
	{
		id = logistics
		title = #LOC_CSI_logistics_title
		description = #LOC_CSI_logistics_description
		cost = 300
		hideEmpty = False
		nodeName = node7_logistics
		anyToUnlock = False
		icon = 
		pos = -3200,1600,0
		scale = 0.5
		@Parent
{
@parentID = basicLogistics
}
	}</v>
      </c>
      <c r="D132" s="2" t="s">
        <v>2</v>
      </c>
      <c r="E132" s="2" t="s">
        <v>96</v>
      </c>
      <c r="F132" s="2" t="str">
        <f>IFERROR(VLOOKUP(E132,VLOOKUP!F:G,2,FALSE),"CSI")</f>
        <v>CTT</v>
      </c>
      <c r="G132" s="3">
        <v>7</v>
      </c>
      <c r="H132" s="3">
        <v>17</v>
      </c>
      <c r="I132" s="3">
        <f>IF(H132=0,0,VLOOKUP(G132,VLOOKUP!A:D,4,FALSE))</f>
        <v>300</v>
      </c>
      <c r="K132" s="2" t="str">
        <f>VLOOKUP(G132,VLOOKUP!A:D,2,FALSE)&amp;","&amp;VLOOKUP(H132,VLOOKUP!A:D,3,FALSE)&amp;",0"</f>
        <v>-3200,1600,0</v>
      </c>
      <c r="L132" s="8" t="s">
        <v>253</v>
      </c>
    </row>
    <row r="133" spans="1:13" x14ac:dyDescent="0.2">
      <c r="A133" s="6" t="str" cm="1">
        <f t="array" ref="A133">_xlfn.IFS(D133="New",C133,D133="Adjust",B133,D133="Remove",CHAR(9)&amp;"-RDNode:HAS[#id["&amp;E133&amp;"]] {}")</f>
        <v xml:space="preserve">	@RDNode:HAS[#id[advLogistics]]
	{
		@cost = 550
		@hideEmpty = False
		@anyToUnlock = False
		@pos = -3100,1600,0
		@scale = 0.5
	}</v>
      </c>
      <c r="B133" s="7" t="str">
        <f>CHAR(9)&amp;"@RDNode:HAS[#id["&amp;E133&amp;"]]"&amp;CHAR(10)&amp;
CHAR(9)&amp;"{"&amp;CHAR(10)&amp;
CHAR(9)&amp;CHAR(9)&amp;"@cost = "&amp;I133&amp;CHAR(10)&amp;
CHAR(9)&amp;CHAR(9)&amp;"@hideEmpty = False"&amp;CHAR(10)&amp;
CHAR(9)&amp;CHAR(9)&amp;"@anyToUnlock = False"&amp;CHAR(10)&amp;
(IF(J133&lt;&gt;"",(CHAR(9)&amp;CHAR(9)&amp;"@icon = "&amp;J133&amp;CHAR(10)),""))&amp;
CHAR(9)&amp;CHAR(9)&amp;"@pos = "&amp;K133&amp;CHAR(10)&amp;
CHAR(9)&amp;CHAR(9)&amp;"@scale = 0.5"&amp;CHAR(10)&amp;
(IF(L133&lt;&gt;"",(CHAR(9)&amp;CHAR(9)&amp;L133&amp;CHAR(10)),""))&amp;
(IF(M133&lt;&gt;"",(CHAR(9)&amp;CHAR(9)&amp;M133&amp;CHAR(10)),""))&amp;
CHAR(9)&amp;"}"</f>
        <v xml:space="preserve">	@RDNode:HAS[#id[advLogistics]]
	{
		@cost = 550
		@hideEmpty = False
		@anyToUnlock = False
		@pos = -3100,1600,0
		@scale = 0.5
	}</v>
      </c>
      <c r="C133" s="7" t="str">
        <f>CHAR(9)&amp;"RDNode"&amp;CHAR(10)&amp;
CHAR(9)&amp;"{"&amp;CHAR(10)&amp;
CHAR(9)&amp;CHAR(9)&amp;"id = "&amp;E133&amp;CHAR(10)&amp;
CHAR(9)&amp;CHAR(9)&amp;"title = "&amp;"#LOC_CSI_"&amp;E133&amp;"_title"&amp;CHAR(10)&amp;
CHAR(9)&amp;CHAR(9)&amp;"description = "&amp;"#LOC_CSI_"&amp;E133&amp;"_description"&amp;CHAR(10)&amp;
CHAR(9)&amp;CHAR(9)&amp;"cost = "&amp;I133&amp;CHAR(10)&amp;
CHAR(9)&amp;CHAR(9)&amp;"hideEmpty = False"&amp;CHAR(10)&amp;
CHAR(9)&amp;CHAR(9)&amp;"nodeName = node"&amp;G133&amp;"_"&amp;E133&amp;CHAR(10)&amp;
CHAR(9)&amp;CHAR(9)&amp;"anyToUnlock = False"&amp;CHAR(10)&amp;
CHAR(9)&amp;CHAR(9)&amp;"icon = "&amp;J133&amp;CHAR(10)&amp;
CHAR(9)&amp;CHAR(9)&amp;"pos = "&amp;K133&amp;CHAR(10)&amp;
CHAR(9)&amp;CHAR(9)&amp;"scale = 0.5"&amp;CHAR(10)&amp;
(IF(L133&lt;&gt;"",(CHAR(9)&amp;CHAR(9)&amp;L133&amp;CHAR(10)),""))&amp;
(IF(M133&lt;&gt;"",(CHAR(9)&amp;CHAR(9)&amp;M133&amp;CHAR(10)),""))&amp;
CHAR(9)&amp;"}"</f>
        <v xml:space="preserve">	RDNode
	{
		id = advLogistics
		title = #LOC_CSI_advLogistics_title
		description = #LOC_CSI_advLogistics_description
		cost = 550
		hideEmpty = False
		nodeName = node8_advLogistics
		anyToUnlock = False
		icon = 
		pos = -3100,1600,0
		scale = 0.5
	}</v>
      </c>
      <c r="D133" s="2" t="s">
        <v>2</v>
      </c>
      <c r="E133" s="2" t="s">
        <v>157</v>
      </c>
      <c r="F133" s="2" t="str">
        <f>IFERROR(VLOOKUP(E133,VLOOKUP!F:G,2,FALSE),"CSI")</f>
        <v>CTT</v>
      </c>
      <c r="G133" s="3">
        <v>8</v>
      </c>
      <c r="H133" s="3">
        <v>17</v>
      </c>
      <c r="I133" s="3">
        <f>IF(H133=0,0,VLOOKUP(G133,VLOOKUP!A:D,4,FALSE))</f>
        <v>550</v>
      </c>
      <c r="K133" s="2" t="str">
        <f>VLOOKUP(G133,VLOOKUP!A:D,2,FALSE)&amp;","&amp;VLOOKUP(H133,VLOOKUP!A:D,3,FALSE)&amp;",0"</f>
        <v>-3100,1600,0</v>
      </c>
      <c r="L133" s="8"/>
    </row>
    <row r="134" spans="1:13" x14ac:dyDescent="0.2">
      <c r="A134" s="6" t="str" cm="1">
        <f t="array" ref="A134">_xlfn.IFS(D134="New",C134,D134="Adjust",B134,D134="Remove",CHAR(9)&amp;"-RDNode:HAS[#id["&amp;E134&amp;"]] {}")</f>
        <v xml:space="preserve">	@RDNode:HAS[#id[scientificOutposts]]
	{
		@cost = 1000
		@hideEmpty = False
		@anyToUnlock = False
		@icon = CSITechTree/Icon/csi_icon_planetaryLogistics
		@pos = -3000,1600,0
		@scale = 0.5
		@Parent
{
@parentID = advLogistics
}
		@title = #LOC_CSI_scientificOutposts_title
	}</v>
      </c>
      <c r="B134" s="7" t="str">
        <f>CHAR(9)&amp;"@RDNode:HAS[#id["&amp;E134&amp;"]]"&amp;CHAR(10)&amp;
CHAR(9)&amp;"{"&amp;CHAR(10)&amp;
CHAR(9)&amp;CHAR(9)&amp;"@cost = "&amp;I134&amp;CHAR(10)&amp;
CHAR(9)&amp;CHAR(9)&amp;"@hideEmpty = False"&amp;CHAR(10)&amp;
CHAR(9)&amp;CHAR(9)&amp;"@anyToUnlock = False"&amp;CHAR(10)&amp;
(IF(J134&lt;&gt;"",(CHAR(9)&amp;CHAR(9)&amp;"@icon = "&amp;J134&amp;CHAR(10)),""))&amp;
CHAR(9)&amp;CHAR(9)&amp;"@pos = "&amp;K134&amp;CHAR(10)&amp;
CHAR(9)&amp;CHAR(9)&amp;"@scale = 0.5"&amp;CHAR(10)&amp;
(IF(L134&lt;&gt;"",(CHAR(9)&amp;CHAR(9)&amp;L134&amp;CHAR(10)),""))&amp;
(IF(M134&lt;&gt;"",(CHAR(9)&amp;CHAR(9)&amp;M134&amp;CHAR(10)),""))&amp;
CHAR(9)&amp;"}"</f>
        <v xml:space="preserve">	@RDNode:HAS[#id[scientificOutposts]]
	{
		@cost = 1000
		@hideEmpty = False
		@anyToUnlock = False
		@icon = CSITechTree/Icon/csi_icon_planetaryLogistics
		@pos = -3000,1600,0
		@scale = 0.5
		@Parent
{
@parentID = advLogistics
}
		@title = #LOC_CSI_scientificOutposts_title
	}</v>
      </c>
      <c r="C134" s="7" t="str">
        <f>CHAR(9)&amp;"RDNode"&amp;CHAR(10)&amp;
CHAR(9)&amp;"{"&amp;CHAR(10)&amp;
CHAR(9)&amp;CHAR(9)&amp;"id = "&amp;E134&amp;CHAR(10)&amp;
CHAR(9)&amp;CHAR(9)&amp;"title = "&amp;"#LOC_CSI_"&amp;E134&amp;"_title"&amp;CHAR(10)&amp;
CHAR(9)&amp;CHAR(9)&amp;"description = "&amp;"#LOC_CSI_"&amp;E134&amp;"_description"&amp;CHAR(10)&amp;
CHAR(9)&amp;CHAR(9)&amp;"cost = "&amp;I134&amp;CHAR(10)&amp;
CHAR(9)&amp;CHAR(9)&amp;"hideEmpty = False"&amp;CHAR(10)&amp;
CHAR(9)&amp;CHAR(9)&amp;"nodeName = node"&amp;G134&amp;"_"&amp;E134&amp;CHAR(10)&amp;
CHAR(9)&amp;CHAR(9)&amp;"anyToUnlock = False"&amp;CHAR(10)&amp;
CHAR(9)&amp;CHAR(9)&amp;"icon = "&amp;J134&amp;CHAR(10)&amp;
CHAR(9)&amp;CHAR(9)&amp;"pos = "&amp;K134&amp;CHAR(10)&amp;
CHAR(9)&amp;CHAR(9)&amp;"scale = 0.5"&amp;CHAR(10)&amp;
(IF(L134&lt;&gt;"",(CHAR(9)&amp;CHAR(9)&amp;L134&amp;CHAR(10)),""))&amp;
(IF(M134&lt;&gt;"",(CHAR(9)&amp;CHAR(9)&amp;M134&amp;CHAR(10)),""))&amp;
CHAR(9)&amp;"}"</f>
        <v xml:space="preserve">	RDNode
	{
		id = scientificOutposts
		title = #LOC_CSI_scientificOutposts_title
		description = #LOC_CSI_scientificOutposts_description
		cost = 1000
		hideEmpty = False
		nodeName = node9_scientificOutposts
		anyToUnlock = False
		icon = CSITechTree/Icon/csi_icon_planetaryLogistics
		pos = -3000,1600,0
		scale = 0.5
		@Parent
{
@parentID = advLogistics
}
		@title = #LOC_CSI_scientificOutposts_title
	}</v>
      </c>
      <c r="D134" s="2" t="s">
        <v>2</v>
      </c>
      <c r="E134" s="2" t="s">
        <v>137</v>
      </c>
      <c r="F134" s="2" t="str">
        <f>IFERROR(VLOOKUP(E134,VLOOKUP!F:G,2,FALSE),"CSI")</f>
        <v>CTT</v>
      </c>
      <c r="G134" s="3">
        <v>9</v>
      </c>
      <c r="H134" s="3">
        <v>17</v>
      </c>
      <c r="I134" s="3">
        <f>IF(H134=0,0,VLOOKUP(G134,VLOOKUP!A:D,4,FALSE))</f>
        <v>1000</v>
      </c>
      <c r="J134" s="2" t="s">
        <v>352</v>
      </c>
      <c r="K134" s="2" t="str">
        <f>VLOOKUP(G134,VLOOKUP!A:D,2,FALSE)&amp;","&amp;VLOOKUP(H134,VLOOKUP!A:D,3,FALSE)&amp;",0"</f>
        <v>-3000,1600,0</v>
      </c>
      <c r="L134" s="8" t="s">
        <v>254</v>
      </c>
      <c r="M134" s="8" t="s">
        <v>351</v>
      </c>
    </row>
    <row r="135" spans="1:13" x14ac:dyDescent="0.2">
      <c r="A135" s="6" t="str" cm="1">
        <f t="array" ref="A135">_xlfn.IFS(D135="New",C135,D135="Adjust",B135,D135="Remove",CHAR(9)&amp;"-RDNode:HAS[#id["&amp;E135&amp;"]] {}")</f>
        <v xml:space="preserve">	@RDNode:HAS[#id[advOffworldMining]]
	{
		@cost = 1500
		@hideEmpty = False
		@anyToUnlock = False
		@icon = CSITechTree/Icon/csi_icon_advOffworldMining
		@pos = -2900,1600,0
		@scale = 0.5
		@Parent
{
@parentID = scientificOutposts
}
	}</v>
      </c>
      <c r="B135" s="7" t="str">
        <f>CHAR(9)&amp;"@RDNode:HAS[#id["&amp;E135&amp;"]]"&amp;CHAR(10)&amp;
CHAR(9)&amp;"{"&amp;CHAR(10)&amp;
CHAR(9)&amp;CHAR(9)&amp;"@cost = "&amp;I135&amp;CHAR(10)&amp;
CHAR(9)&amp;CHAR(9)&amp;"@hideEmpty = False"&amp;CHAR(10)&amp;
CHAR(9)&amp;CHAR(9)&amp;"@anyToUnlock = False"&amp;CHAR(10)&amp;
(IF(J135&lt;&gt;"",(CHAR(9)&amp;CHAR(9)&amp;"@icon = "&amp;J135&amp;CHAR(10)),""))&amp;
CHAR(9)&amp;CHAR(9)&amp;"@pos = "&amp;K135&amp;CHAR(10)&amp;
CHAR(9)&amp;CHAR(9)&amp;"@scale = 0.5"&amp;CHAR(10)&amp;
(IF(L135&lt;&gt;"",(CHAR(9)&amp;CHAR(9)&amp;L135&amp;CHAR(10)),""))&amp;
(IF(M135&lt;&gt;"",(CHAR(9)&amp;CHAR(9)&amp;M135&amp;CHAR(10)),""))&amp;
CHAR(9)&amp;"}"</f>
        <v xml:space="preserve">	@RDNode:HAS[#id[advOffworldMining]]
	{
		@cost = 1500
		@hideEmpty = False
		@anyToUnlock = False
		@icon = CSITechTree/Icon/csi_icon_advOffworldMining
		@pos = -2900,1600,0
		@scale = 0.5
		@Parent
{
@parentID = scientificOutposts
}
	}</v>
      </c>
      <c r="C135" s="7" t="str">
        <f>CHAR(9)&amp;"RDNode"&amp;CHAR(10)&amp;
CHAR(9)&amp;"{"&amp;CHAR(10)&amp;
CHAR(9)&amp;CHAR(9)&amp;"id = "&amp;E135&amp;CHAR(10)&amp;
CHAR(9)&amp;CHAR(9)&amp;"title = "&amp;"#LOC_CSI_"&amp;E135&amp;"_title"&amp;CHAR(10)&amp;
CHAR(9)&amp;CHAR(9)&amp;"description = "&amp;"#LOC_CSI_"&amp;E135&amp;"_description"&amp;CHAR(10)&amp;
CHAR(9)&amp;CHAR(9)&amp;"cost = "&amp;I135&amp;CHAR(10)&amp;
CHAR(9)&amp;CHAR(9)&amp;"hideEmpty = False"&amp;CHAR(10)&amp;
CHAR(9)&amp;CHAR(9)&amp;"nodeName = node"&amp;G135&amp;"_"&amp;E135&amp;CHAR(10)&amp;
CHAR(9)&amp;CHAR(9)&amp;"anyToUnlock = False"&amp;CHAR(10)&amp;
CHAR(9)&amp;CHAR(9)&amp;"icon = "&amp;J135&amp;CHAR(10)&amp;
CHAR(9)&amp;CHAR(9)&amp;"pos = "&amp;K135&amp;CHAR(10)&amp;
CHAR(9)&amp;CHAR(9)&amp;"scale = 0.5"&amp;CHAR(10)&amp;
(IF(L135&lt;&gt;"",(CHAR(9)&amp;CHAR(9)&amp;L135&amp;CHAR(10)),""))&amp;
(IF(M135&lt;&gt;"",(CHAR(9)&amp;CHAR(9)&amp;M135&amp;CHAR(10)),""))&amp;
CHAR(9)&amp;"}"</f>
        <v xml:space="preserve">	RDNode
	{
		id = advOffworldMining
		title = #LOC_CSI_advOffworldMining_title
		description = #LOC_CSI_advOffworldMining_description
		cost = 1500
		hideEmpty = False
		nodeName = node10_advOffworldMining
		anyToUnlock = False
		icon = CSITechTree/Icon/csi_icon_advOffworldMining
		pos = -2900,1600,0
		scale = 0.5
		@Parent
{
@parentID = scientificOutposts
}
	}</v>
      </c>
      <c r="D135" s="2" t="s">
        <v>2</v>
      </c>
      <c r="E135" s="2" t="s">
        <v>158</v>
      </c>
      <c r="F135" s="2" t="str">
        <f>IFERROR(VLOOKUP(E135,VLOOKUP!F:G,2,FALSE),"CSI")</f>
        <v>CTT</v>
      </c>
      <c r="G135" s="3">
        <v>10</v>
      </c>
      <c r="H135" s="3">
        <v>17</v>
      </c>
      <c r="I135" s="3">
        <f>IF(H135=0,0,VLOOKUP(G135,VLOOKUP!A:D,4,FALSE))</f>
        <v>1500</v>
      </c>
      <c r="J135" s="2" t="s">
        <v>317</v>
      </c>
      <c r="K135" s="2" t="str">
        <f>VLOOKUP(G135,VLOOKUP!A:D,2,FALSE)&amp;","&amp;VLOOKUP(H135,VLOOKUP!A:D,3,FALSE)&amp;",0"</f>
        <v>-2900,1600,0</v>
      </c>
      <c r="L135" s="8" t="s">
        <v>255</v>
      </c>
    </row>
    <row r="136" spans="1:13" x14ac:dyDescent="0.2">
      <c r="A136" s="6" t="str" cm="1">
        <f t="array" ref="A136">_xlfn.IFS(D136="New",C136,D136="Adjust",B136,D136="Remove",CHAR(9)&amp;"-RDNode:HAS[#id["&amp;E136&amp;"]] {}")</f>
        <v xml:space="preserve">	@RDNode:HAS[#id[resourceExploitation]]
	{
		@cost = 2250
		@hideEmpty = False
		@anyToUnlock = False
		@icon = CSITechTree/Icon/csi_icon_resourceExploitation
		@pos = -2800,1600,0
		@scale = 0.5
	}</v>
      </c>
      <c r="B136" s="7" t="str">
        <f>CHAR(9)&amp;"@RDNode:HAS[#id["&amp;E136&amp;"]]"&amp;CHAR(10)&amp;
CHAR(9)&amp;"{"&amp;CHAR(10)&amp;
CHAR(9)&amp;CHAR(9)&amp;"@cost = "&amp;I136&amp;CHAR(10)&amp;
CHAR(9)&amp;CHAR(9)&amp;"@hideEmpty = False"&amp;CHAR(10)&amp;
CHAR(9)&amp;CHAR(9)&amp;"@anyToUnlock = False"&amp;CHAR(10)&amp;
(IF(J136&lt;&gt;"",(CHAR(9)&amp;CHAR(9)&amp;"@icon = "&amp;J136&amp;CHAR(10)),""))&amp;
CHAR(9)&amp;CHAR(9)&amp;"@pos = "&amp;K136&amp;CHAR(10)&amp;
CHAR(9)&amp;CHAR(9)&amp;"@scale = 0.5"&amp;CHAR(10)&amp;
(IF(L136&lt;&gt;"",(CHAR(9)&amp;CHAR(9)&amp;L136&amp;CHAR(10)),""))&amp;
(IF(M136&lt;&gt;"",(CHAR(9)&amp;CHAR(9)&amp;M136&amp;CHAR(10)),""))&amp;
CHAR(9)&amp;"}"</f>
        <v xml:space="preserve">	@RDNode:HAS[#id[resourceExploitation]]
	{
		@cost = 2250
		@hideEmpty = False
		@anyToUnlock = False
		@icon = CSITechTree/Icon/csi_icon_resourceExploitation
		@pos = -2800,1600,0
		@scale = 0.5
	}</v>
      </c>
      <c r="C136" s="7" t="str">
        <f>CHAR(9)&amp;"RDNode"&amp;CHAR(10)&amp;
CHAR(9)&amp;"{"&amp;CHAR(10)&amp;
CHAR(9)&amp;CHAR(9)&amp;"id = "&amp;E136&amp;CHAR(10)&amp;
CHAR(9)&amp;CHAR(9)&amp;"title = "&amp;"#LOC_CSI_"&amp;E136&amp;"_title"&amp;CHAR(10)&amp;
CHAR(9)&amp;CHAR(9)&amp;"description = "&amp;"#LOC_CSI_"&amp;E136&amp;"_description"&amp;CHAR(10)&amp;
CHAR(9)&amp;CHAR(9)&amp;"cost = "&amp;I136&amp;CHAR(10)&amp;
CHAR(9)&amp;CHAR(9)&amp;"hideEmpty = False"&amp;CHAR(10)&amp;
CHAR(9)&amp;CHAR(9)&amp;"nodeName = node"&amp;G136&amp;"_"&amp;E136&amp;CHAR(10)&amp;
CHAR(9)&amp;CHAR(9)&amp;"anyToUnlock = False"&amp;CHAR(10)&amp;
CHAR(9)&amp;CHAR(9)&amp;"icon = "&amp;J136&amp;CHAR(10)&amp;
CHAR(9)&amp;CHAR(9)&amp;"pos = "&amp;K136&amp;CHAR(10)&amp;
CHAR(9)&amp;CHAR(9)&amp;"scale = 0.5"&amp;CHAR(10)&amp;
(IF(L136&lt;&gt;"",(CHAR(9)&amp;CHAR(9)&amp;L136&amp;CHAR(10)),""))&amp;
(IF(M136&lt;&gt;"",(CHAR(9)&amp;CHAR(9)&amp;M136&amp;CHAR(10)),""))&amp;
CHAR(9)&amp;"}"</f>
        <v xml:space="preserve">	RDNode
	{
		id = resourceExploitation
		title = #LOC_CSI_resourceExploitation_title
		description = #LOC_CSI_resourceExploitation_description
		cost = 2250
		hideEmpty = False
		nodeName = node11_resourceExploitation
		anyToUnlock = False
		icon = CSITechTree/Icon/csi_icon_resourceExploitation
		pos = -2800,1600,0
		scale = 0.5
	}</v>
      </c>
      <c r="D136" s="2" t="s">
        <v>2</v>
      </c>
      <c r="E136" s="2" t="s">
        <v>173</v>
      </c>
      <c r="F136" s="2" t="str">
        <f>IFERROR(VLOOKUP(E136,VLOOKUP!F:G,2,FALSE),"CSI")</f>
        <v>CTT</v>
      </c>
      <c r="G136" s="3">
        <v>11</v>
      </c>
      <c r="H136" s="3">
        <v>17</v>
      </c>
      <c r="I136" s="3">
        <f>IF(H136=0,0,VLOOKUP(G136,VLOOKUP!A:D,4,FALSE))</f>
        <v>2250</v>
      </c>
      <c r="J136" s="2" t="s">
        <v>316</v>
      </c>
      <c r="K136" s="2" t="str">
        <f>VLOOKUP(G136,VLOOKUP!A:D,2,FALSE)&amp;","&amp;VLOOKUP(H136,VLOOKUP!A:D,3,FALSE)&amp;",0"</f>
        <v>-2800,1600,0</v>
      </c>
    </row>
    <row r="137" spans="1:13" x14ac:dyDescent="0.2">
      <c r="A137" s="6" t="str" cm="1">
        <f t="array" ref="A137">_xlfn.IFS(D137="New",C137,D137="Adjust",B137,D137="Remove",CHAR(9)&amp;"-RDNode:HAS[#id["&amp;E137&amp;"]] {}")</f>
        <v xml:space="preserve">	@RDNode:HAS[#id[engineering101]]
	{
		@cost = 10
		@hideEmpty = False
		@anyToUnlock = False
		@pos = -3700,1560,0
		@scale = 0.5
	}</v>
      </c>
      <c r="B137" s="7" t="str">
        <f>CHAR(9)&amp;"@RDNode:HAS[#id["&amp;E137&amp;"]]"&amp;CHAR(10)&amp;
CHAR(9)&amp;"{"&amp;CHAR(10)&amp;
CHAR(9)&amp;CHAR(9)&amp;"@cost = "&amp;I137&amp;CHAR(10)&amp;
CHAR(9)&amp;CHAR(9)&amp;"@hideEmpty = False"&amp;CHAR(10)&amp;
CHAR(9)&amp;CHAR(9)&amp;"@anyToUnlock = False"&amp;CHAR(10)&amp;
(IF(J137&lt;&gt;"",(CHAR(9)&amp;CHAR(9)&amp;"@icon = "&amp;J137&amp;CHAR(10)),""))&amp;
CHAR(9)&amp;CHAR(9)&amp;"@pos = "&amp;K137&amp;CHAR(10)&amp;
CHAR(9)&amp;CHAR(9)&amp;"@scale = 0.5"&amp;CHAR(10)&amp;
(IF(L137&lt;&gt;"",(CHAR(9)&amp;CHAR(9)&amp;L137&amp;CHAR(10)),""))&amp;
(IF(M137&lt;&gt;"",(CHAR(9)&amp;CHAR(9)&amp;M137&amp;CHAR(10)),""))&amp;
CHAR(9)&amp;"}"</f>
        <v xml:space="preserve">	@RDNode:HAS[#id[engineering101]]
	{
		@cost = 10
		@hideEmpty = False
		@anyToUnlock = False
		@pos = -3700,1560,0
		@scale = 0.5
	}</v>
      </c>
      <c r="C137" s="7" t="str">
        <f>CHAR(9)&amp;"RDNode"&amp;CHAR(10)&amp;
CHAR(9)&amp;"{"&amp;CHAR(10)&amp;
CHAR(9)&amp;CHAR(9)&amp;"id = "&amp;E137&amp;CHAR(10)&amp;
CHAR(9)&amp;CHAR(9)&amp;"title = "&amp;"#LOC_CSI_"&amp;E137&amp;"_title"&amp;CHAR(10)&amp;
CHAR(9)&amp;CHAR(9)&amp;"description = "&amp;"#LOC_CSI_"&amp;E137&amp;"_description"&amp;CHAR(10)&amp;
CHAR(9)&amp;CHAR(9)&amp;"cost = "&amp;I137&amp;CHAR(10)&amp;
CHAR(9)&amp;CHAR(9)&amp;"hideEmpty = False"&amp;CHAR(10)&amp;
CHAR(9)&amp;CHAR(9)&amp;"nodeName = node"&amp;G137&amp;"_"&amp;E137&amp;CHAR(10)&amp;
CHAR(9)&amp;CHAR(9)&amp;"anyToUnlock = False"&amp;CHAR(10)&amp;
CHAR(9)&amp;CHAR(9)&amp;"icon = "&amp;J137&amp;CHAR(10)&amp;
CHAR(9)&amp;CHAR(9)&amp;"pos = "&amp;K137&amp;CHAR(10)&amp;
CHAR(9)&amp;CHAR(9)&amp;"scale = 0.5"&amp;CHAR(10)&amp;
(IF(L137&lt;&gt;"",(CHAR(9)&amp;CHAR(9)&amp;L137&amp;CHAR(10)),""))&amp;
(IF(M137&lt;&gt;"",(CHAR(9)&amp;CHAR(9)&amp;M137&amp;CHAR(10)),""))&amp;
CHAR(9)&amp;"}"</f>
        <v xml:space="preserve">	RDNode
	{
		id = engineering101
		title = #LOC_CSI_engineering101_title
		description = #LOC_CSI_engineering101_description
		cost = 10
		hideEmpty = False
		nodeName = node2_engineering101
		anyToUnlock = False
		icon = 
		pos = -3700,1560,0
		scale = 0.5
	}</v>
      </c>
      <c r="D137" s="2" t="s">
        <v>2</v>
      </c>
      <c r="E137" s="2" t="s">
        <v>33</v>
      </c>
      <c r="F137" s="2" t="str">
        <f>IFERROR(VLOOKUP(E137,VLOOKUP!F:G,2,FALSE),"CSI")</f>
        <v>Stock</v>
      </c>
      <c r="G137" s="3">
        <v>2</v>
      </c>
      <c r="H137" s="3">
        <v>18</v>
      </c>
      <c r="I137" s="3">
        <f>IF(H137=0,0,VLOOKUP(G137,VLOOKUP!A:D,4,FALSE))</f>
        <v>10</v>
      </c>
      <c r="K137" s="2" t="str">
        <f>VLOOKUP(G137,VLOOKUP!A:D,2,FALSE)&amp;","&amp;VLOOKUP(H137,VLOOKUP!A:D,3,FALSE)&amp;",0"</f>
        <v>-3700,1560,0</v>
      </c>
    </row>
    <row r="138" spans="1:13" x14ac:dyDescent="0.2">
      <c r="A138" s="6" t="str" cm="1">
        <f t="array" ref="A138">_xlfn.IFS(D138="New",C138,D138="Adjust",B138,D138="Remove",CHAR(9)&amp;"-RDNode:HAS[#id["&amp;E138&amp;"]] {}")</f>
        <v xml:space="preserve">	@RDNode:HAS[#id[basicScience]]
	{
		@cost = 20
		@hideEmpty = False
		@anyToUnlock = False
		@pos = -3600,1560,0
		@scale = 0.5
		@Parent
{
@parentID = engineering101
}
	}</v>
      </c>
      <c r="B138" s="7" t="str">
        <f>CHAR(9)&amp;"@RDNode:HAS[#id["&amp;E138&amp;"]]"&amp;CHAR(10)&amp;
CHAR(9)&amp;"{"&amp;CHAR(10)&amp;
CHAR(9)&amp;CHAR(9)&amp;"@cost = "&amp;I138&amp;CHAR(10)&amp;
CHAR(9)&amp;CHAR(9)&amp;"@hideEmpty = False"&amp;CHAR(10)&amp;
CHAR(9)&amp;CHAR(9)&amp;"@anyToUnlock = False"&amp;CHAR(10)&amp;
(IF(J138&lt;&gt;"",(CHAR(9)&amp;CHAR(9)&amp;"@icon = "&amp;J138&amp;CHAR(10)),""))&amp;
CHAR(9)&amp;CHAR(9)&amp;"@pos = "&amp;K138&amp;CHAR(10)&amp;
CHAR(9)&amp;CHAR(9)&amp;"@scale = 0.5"&amp;CHAR(10)&amp;
(IF(L138&lt;&gt;"",(CHAR(9)&amp;CHAR(9)&amp;L138&amp;CHAR(10)),""))&amp;
(IF(M138&lt;&gt;"",(CHAR(9)&amp;CHAR(9)&amp;M138&amp;CHAR(10)),""))&amp;
CHAR(9)&amp;"}"</f>
        <v xml:space="preserve">	@RDNode:HAS[#id[basicScience]]
	{
		@cost = 20
		@hideEmpty = False
		@anyToUnlock = False
		@pos = -3600,1560,0
		@scale = 0.5
		@Parent
{
@parentID = engineering101
}
	}</v>
      </c>
      <c r="C138" s="7" t="str">
        <f>CHAR(9)&amp;"RDNode"&amp;CHAR(10)&amp;
CHAR(9)&amp;"{"&amp;CHAR(10)&amp;
CHAR(9)&amp;CHAR(9)&amp;"id = "&amp;E138&amp;CHAR(10)&amp;
CHAR(9)&amp;CHAR(9)&amp;"title = "&amp;"#LOC_CSI_"&amp;E138&amp;"_title"&amp;CHAR(10)&amp;
CHAR(9)&amp;CHAR(9)&amp;"description = "&amp;"#LOC_CSI_"&amp;E138&amp;"_description"&amp;CHAR(10)&amp;
CHAR(9)&amp;CHAR(9)&amp;"cost = "&amp;I138&amp;CHAR(10)&amp;
CHAR(9)&amp;CHAR(9)&amp;"hideEmpty = False"&amp;CHAR(10)&amp;
CHAR(9)&amp;CHAR(9)&amp;"nodeName = node"&amp;G138&amp;"_"&amp;E138&amp;CHAR(10)&amp;
CHAR(9)&amp;CHAR(9)&amp;"anyToUnlock = False"&amp;CHAR(10)&amp;
CHAR(9)&amp;CHAR(9)&amp;"icon = "&amp;J138&amp;CHAR(10)&amp;
CHAR(9)&amp;CHAR(9)&amp;"pos = "&amp;K138&amp;CHAR(10)&amp;
CHAR(9)&amp;CHAR(9)&amp;"scale = 0.5"&amp;CHAR(10)&amp;
(IF(L138&lt;&gt;"",(CHAR(9)&amp;CHAR(9)&amp;L138&amp;CHAR(10)),""))&amp;
(IF(M138&lt;&gt;"",(CHAR(9)&amp;CHAR(9)&amp;M138&amp;CHAR(10)),""))&amp;
CHAR(9)&amp;"}"</f>
        <v xml:space="preserve">	RDNode
	{
		id = basicScience
		title = #LOC_CSI_basicScience_title
		description = #LOC_CSI_basicScience_description
		cost = 20
		hideEmpty = False
		nodeName = node3_basicScience
		anyToUnlock = False
		icon = 
		pos = -3600,1560,0
		scale = 0.5
		@Parent
{
@parentID = engineering101
}
	}</v>
      </c>
      <c r="D138" s="2" t="s">
        <v>2</v>
      </c>
      <c r="E138" s="2" t="s">
        <v>49</v>
      </c>
      <c r="F138" s="2" t="str">
        <f>IFERROR(VLOOKUP(E138,VLOOKUP!F:G,2,FALSE),"CSI")</f>
        <v>Stock</v>
      </c>
      <c r="G138" s="3">
        <v>3</v>
      </c>
      <c r="H138" s="3">
        <v>18</v>
      </c>
      <c r="I138" s="3">
        <f>IF(H138=0,0,VLOOKUP(G138,VLOOKUP!A:D,4,FALSE))</f>
        <v>20</v>
      </c>
      <c r="K138" s="2" t="str">
        <f>VLOOKUP(G138,VLOOKUP!A:D,2,FALSE)&amp;","&amp;VLOOKUP(H138,VLOOKUP!A:D,3,FALSE)&amp;",0"</f>
        <v>-3600,1560,0</v>
      </c>
      <c r="L138" s="8" t="s">
        <v>322</v>
      </c>
    </row>
    <row r="139" spans="1:13" x14ac:dyDescent="0.2">
      <c r="A139" s="6" t="str" cm="1">
        <f t="array" ref="A139">_xlfn.IFS(D139="New",C139,D139="Adjust",B139,D139="Remove",CHAR(9)&amp;"-RDNode:HAS[#id["&amp;E139&amp;"]] {}")</f>
        <v xml:space="preserve">	RDNode
	{
		id = groundScience
		title = #LOC_CSI_groundScience_title
		description = #LOC_CSI_groundScience_description
		cost = 45
		hideEmpty = False
		nodeName = node4_groundScience
		anyToUnlock = False
		icon = CSITechTree/Icon/csi_icon_groundScience
		pos = -3500,1560,0
		scale = 0.5
		Parent
		{
			parentID = basicScience
			lineFrom = RIGHT
			lineTo = LEFT
		}
		Parent
		{
			parentID = gadgets
			lineFrom = RIGHT
			lineTo = LEFT
		}
	}</v>
      </c>
      <c r="B139" s="7" t="str">
        <f>CHAR(9)&amp;"@RDNode:HAS[#id["&amp;E139&amp;"]]"&amp;CHAR(10)&amp;
CHAR(9)&amp;"{"&amp;CHAR(10)&amp;
CHAR(9)&amp;CHAR(9)&amp;"@cost = "&amp;I139&amp;CHAR(10)&amp;
CHAR(9)&amp;CHAR(9)&amp;"@hideEmpty = False"&amp;CHAR(10)&amp;
CHAR(9)&amp;CHAR(9)&amp;"@anyToUnlock = False"&amp;CHAR(10)&amp;
(IF(J139&lt;&gt;"",(CHAR(9)&amp;CHAR(9)&amp;"@icon = "&amp;J139&amp;CHAR(10)),""))&amp;
CHAR(9)&amp;CHAR(9)&amp;"@pos = "&amp;K139&amp;CHAR(10)&amp;
CHAR(9)&amp;CHAR(9)&amp;"@scale = 0.5"&amp;CHAR(10)&amp;
(IF(L139&lt;&gt;"",(CHAR(9)&amp;CHAR(9)&amp;L139&amp;CHAR(10)),""))&amp;
(IF(M139&lt;&gt;"",(CHAR(9)&amp;CHAR(9)&amp;M139&amp;CHAR(10)),""))&amp;
CHAR(9)&amp;"}"</f>
        <v xml:space="preserve">	@RDNode:HAS[#id[groundScience]]
	{
		@cost = 45
		@hideEmpty = False
		@anyToUnlock = False
		@icon = CSITechTree/Icon/csi_icon_groundScience
		@pos = -3500,1560,0
		@scale = 0.5
		Parent
		{
			parentID = basicScience
			lineFrom = RIGHT
			lineTo = LEFT
		}
		Parent
		{
			parentID = gadgets
			lineFrom = RIGHT
			lineTo = LEFT
		}
	}</v>
      </c>
      <c r="C139" s="7" t="str">
        <f>CHAR(9)&amp;"RDNode"&amp;CHAR(10)&amp;
CHAR(9)&amp;"{"&amp;CHAR(10)&amp;
CHAR(9)&amp;CHAR(9)&amp;"id = "&amp;E139&amp;CHAR(10)&amp;
CHAR(9)&amp;CHAR(9)&amp;"title = "&amp;"#LOC_CSI_"&amp;E139&amp;"_title"&amp;CHAR(10)&amp;
CHAR(9)&amp;CHAR(9)&amp;"description = "&amp;"#LOC_CSI_"&amp;E139&amp;"_description"&amp;CHAR(10)&amp;
CHAR(9)&amp;CHAR(9)&amp;"cost = "&amp;I139&amp;CHAR(10)&amp;
CHAR(9)&amp;CHAR(9)&amp;"hideEmpty = False"&amp;CHAR(10)&amp;
CHAR(9)&amp;CHAR(9)&amp;"nodeName = node"&amp;G139&amp;"_"&amp;E139&amp;CHAR(10)&amp;
CHAR(9)&amp;CHAR(9)&amp;"anyToUnlock = False"&amp;CHAR(10)&amp;
CHAR(9)&amp;CHAR(9)&amp;"icon = "&amp;J139&amp;CHAR(10)&amp;
CHAR(9)&amp;CHAR(9)&amp;"pos = "&amp;K139&amp;CHAR(10)&amp;
CHAR(9)&amp;CHAR(9)&amp;"scale = 0.5"&amp;CHAR(10)&amp;
(IF(L139&lt;&gt;"",(CHAR(9)&amp;CHAR(9)&amp;L139&amp;CHAR(10)),""))&amp;
(IF(M139&lt;&gt;"",(CHAR(9)&amp;CHAR(9)&amp;M139&amp;CHAR(10)),""))&amp;
CHAR(9)&amp;"}"</f>
        <v xml:space="preserve">	RDNode
	{
		id = groundScience
		title = #LOC_CSI_groundScience_title
		description = #LOC_CSI_groundScience_description
		cost = 45
		hideEmpty = False
		nodeName = node4_groundScience
		anyToUnlock = False
		icon = CSITechTree/Icon/csi_icon_groundScience
		pos = -3500,1560,0
		scale = 0.5
		Parent
		{
			parentID = basicScience
			lineFrom = RIGHT
			lineTo = LEFT
		}
		Parent
		{
			parentID = gadgets
			lineFrom = RIGHT
			lineTo = LEFT
		}
	}</v>
      </c>
      <c r="D139" s="2" t="s">
        <v>13</v>
      </c>
      <c r="E139" s="2" t="s">
        <v>323</v>
      </c>
      <c r="F139" s="2" t="str">
        <f>IFERROR(VLOOKUP(E139,VLOOKUP!F:G,2,FALSE),"CSI")</f>
        <v>CSI</v>
      </c>
      <c r="G139" s="3">
        <v>4</v>
      </c>
      <c r="H139" s="3">
        <v>18</v>
      </c>
      <c r="I139" s="3">
        <f>IF(H139=0,0,VLOOKUP(G139,VLOOKUP!A:D,4,FALSE))</f>
        <v>45</v>
      </c>
      <c r="J139" s="2" t="s">
        <v>325</v>
      </c>
      <c r="K139" s="2" t="str">
        <f>VLOOKUP(G139,VLOOKUP!A:D,2,FALSE)&amp;","&amp;VLOOKUP(H139,VLOOKUP!A:D,3,FALSE)&amp;",0"</f>
        <v>-3500,1560,0</v>
      </c>
      <c r="L139" s="8" t="s">
        <v>324</v>
      </c>
      <c r="M139" s="8" t="s">
        <v>231</v>
      </c>
    </row>
    <row r="140" spans="1:13" x14ac:dyDescent="0.2">
      <c r="A140" s="6" t="str" cm="1">
        <f t="array" ref="A140">_xlfn.IFS(D140="New",C140,D140="Adjust",B140,D140="Remove",CHAR(9)&amp;"-RDNode:HAS[#id["&amp;E140&amp;"]] {}")</f>
        <v xml:space="preserve">	@RDNode:HAS[#id[spaceExploration]]
	{
		@cost = 90
		@hideEmpty = False
		@anyToUnlock = False
		@pos = -3400,1560,0
		@scale = 0.5
		@Parent
{
@parentID = groundScience
}
	}</v>
      </c>
      <c r="B140" s="7" t="str">
        <f>CHAR(9)&amp;"@RDNode:HAS[#id["&amp;E140&amp;"]]"&amp;CHAR(10)&amp;
CHAR(9)&amp;"{"&amp;CHAR(10)&amp;
CHAR(9)&amp;CHAR(9)&amp;"@cost = "&amp;I140&amp;CHAR(10)&amp;
CHAR(9)&amp;CHAR(9)&amp;"@hideEmpty = False"&amp;CHAR(10)&amp;
CHAR(9)&amp;CHAR(9)&amp;"@anyToUnlock = False"&amp;CHAR(10)&amp;
(IF(J140&lt;&gt;"",(CHAR(9)&amp;CHAR(9)&amp;"@icon = "&amp;J140&amp;CHAR(10)),""))&amp;
CHAR(9)&amp;CHAR(9)&amp;"@pos = "&amp;K140&amp;CHAR(10)&amp;
CHAR(9)&amp;CHAR(9)&amp;"@scale = 0.5"&amp;CHAR(10)&amp;
(IF(L140&lt;&gt;"",(CHAR(9)&amp;CHAR(9)&amp;L140&amp;CHAR(10)),""))&amp;
(IF(M140&lt;&gt;"",(CHAR(9)&amp;CHAR(9)&amp;M140&amp;CHAR(10)),""))&amp;
CHAR(9)&amp;"}"</f>
        <v xml:space="preserve">	@RDNode:HAS[#id[spaceExploration]]
	{
		@cost = 90
		@hideEmpty = False
		@anyToUnlock = False
		@pos = -3400,1560,0
		@scale = 0.5
		@Parent
{
@parentID = groundScience
}
	}</v>
      </c>
      <c r="C140" s="7" t="str">
        <f>CHAR(9)&amp;"RDNode"&amp;CHAR(10)&amp;
CHAR(9)&amp;"{"&amp;CHAR(10)&amp;
CHAR(9)&amp;CHAR(9)&amp;"id = "&amp;E140&amp;CHAR(10)&amp;
CHAR(9)&amp;CHAR(9)&amp;"title = "&amp;"#LOC_CSI_"&amp;E140&amp;"_title"&amp;CHAR(10)&amp;
CHAR(9)&amp;CHAR(9)&amp;"description = "&amp;"#LOC_CSI_"&amp;E140&amp;"_description"&amp;CHAR(10)&amp;
CHAR(9)&amp;CHAR(9)&amp;"cost = "&amp;I140&amp;CHAR(10)&amp;
CHAR(9)&amp;CHAR(9)&amp;"hideEmpty = False"&amp;CHAR(10)&amp;
CHAR(9)&amp;CHAR(9)&amp;"nodeName = node"&amp;G140&amp;"_"&amp;E140&amp;CHAR(10)&amp;
CHAR(9)&amp;CHAR(9)&amp;"anyToUnlock = False"&amp;CHAR(10)&amp;
CHAR(9)&amp;CHAR(9)&amp;"icon = "&amp;J140&amp;CHAR(10)&amp;
CHAR(9)&amp;CHAR(9)&amp;"pos = "&amp;K140&amp;CHAR(10)&amp;
CHAR(9)&amp;CHAR(9)&amp;"scale = 0.5"&amp;CHAR(10)&amp;
(IF(L140&lt;&gt;"",(CHAR(9)&amp;CHAR(9)&amp;L140&amp;CHAR(10)),""))&amp;
(IF(M140&lt;&gt;"",(CHAR(9)&amp;CHAR(9)&amp;M140&amp;CHAR(10)),""))&amp;
CHAR(9)&amp;"}"</f>
        <v xml:space="preserve">	RDNode
	{
		id = spaceExploration
		title = #LOC_CSI_spaceExploration_title
		description = #LOC_CSI_spaceExploration_description
		cost = 90
		hideEmpty = False
		nodeName = node5_spaceExploration
		anyToUnlock = False
		icon = 
		pos = -3400,1560,0
		scale = 0.5
		@Parent
{
@parentID = groundScience
}
	}</v>
      </c>
      <c r="D140" s="2" t="s">
        <v>2</v>
      </c>
      <c r="E140" s="2" t="s">
        <v>63</v>
      </c>
      <c r="F140" s="2" t="str">
        <f>IFERROR(VLOOKUP(E140,VLOOKUP!F:G,2,FALSE),"CSI")</f>
        <v>Stock</v>
      </c>
      <c r="G140" s="3">
        <v>5</v>
      </c>
      <c r="H140" s="3">
        <v>18</v>
      </c>
      <c r="I140" s="3">
        <f>IF(H140=0,0,VLOOKUP(G140,VLOOKUP!A:D,4,FALSE))</f>
        <v>90</v>
      </c>
      <c r="K140" s="2" t="str">
        <f>VLOOKUP(G140,VLOOKUP!A:D,2,FALSE)&amp;","&amp;VLOOKUP(H140,VLOOKUP!A:D,3,FALSE)&amp;",0"</f>
        <v>-3400,1560,0</v>
      </c>
      <c r="L140" s="8" t="s">
        <v>327</v>
      </c>
    </row>
    <row r="141" spans="1:13" x14ac:dyDescent="0.2">
      <c r="A141" s="6" t="str" cm="1">
        <f t="array" ref="A141">_xlfn.IFS(D141="New",C141,D141="Adjust",B141,D141="Remove",CHAR(9)&amp;"-RDNode:HAS[#id["&amp;E141&amp;"]] {}")</f>
        <v xml:space="preserve">	@RDNode:HAS[#id[advExploration]]
	{
		@cost = 160
		@hideEmpty = False
		@anyToUnlock = False
		@pos = -3300,1560,0
		@scale = 0.5
	}</v>
      </c>
      <c r="B141" s="7" t="str">
        <f>CHAR(9)&amp;"@RDNode:HAS[#id["&amp;E141&amp;"]]"&amp;CHAR(10)&amp;
CHAR(9)&amp;"{"&amp;CHAR(10)&amp;
CHAR(9)&amp;CHAR(9)&amp;"@cost = "&amp;I141&amp;CHAR(10)&amp;
CHAR(9)&amp;CHAR(9)&amp;"@hideEmpty = False"&amp;CHAR(10)&amp;
CHAR(9)&amp;CHAR(9)&amp;"@anyToUnlock = False"&amp;CHAR(10)&amp;
(IF(J141&lt;&gt;"",(CHAR(9)&amp;CHAR(9)&amp;"@icon = "&amp;J141&amp;CHAR(10)),""))&amp;
CHAR(9)&amp;CHAR(9)&amp;"@pos = "&amp;K141&amp;CHAR(10)&amp;
CHAR(9)&amp;CHAR(9)&amp;"@scale = 0.5"&amp;CHAR(10)&amp;
(IF(L141&lt;&gt;"",(CHAR(9)&amp;CHAR(9)&amp;L141&amp;CHAR(10)),""))&amp;
(IF(M141&lt;&gt;"",(CHAR(9)&amp;CHAR(9)&amp;M141&amp;CHAR(10)),""))&amp;
CHAR(9)&amp;"}"</f>
        <v xml:space="preserve">	@RDNode:HAS[#id[advExploration]]
	{
		@cost = 160
		@hideEmpty = False
		@anyToUnlock = False
		@pos = -3300,1560,0
		@scale = 0.5
	}</v>
      </c>
      <c r="C141" s="7" t="str">
        <f>CHAR(9)&amp;"RDNode"&amp;CHAR(10)&amp;
CHAR(9)&amp;"{"&amp;CHAR(10)&amp;
CHAR(9)&amp;CHAR(9)&amp;"id = "&amp;E141&amp;CHAR(10)&amp;
CHAR(9)&amp;CHAR(9)&amp;"title = "&amp;"#LOC_CSI_"&amp;E141&amp;"_title"&amp;CHAR(10)&amp;
CHAR(9)&amp;CHAR(9)&amp;"description = "&amp;"#LOC_CSI_"&amp;E141&amp;"_description"&amp;CHAR(10)&amp;
CHAR(9)&amp;CHAR(9)&amp;"cost = "&amp;I141&amp;CHAR(10)&amp;
CHAR(9)&amp;CHAR(9)&amp;"hideEmpty = False"&amp;CHAR(10)&amp;
CHAR(9)&amp;CHAR(9)&amp;"nodeName = node"&amp;G141&amp;"_"&amp;E141&amp;CHAR(10)&amp;
CHAR(9)&amp;CHAR(9)&amp;"anyToUnlock = False"&amp;CHAR(10)&amp;
CHAR(9)&amp;CHAR(9)&amp;"icon = "&amp;J141&amp;CHAR(10)&amp;
CHAR(9)&amp;CHAR(9)&amp;"pos = "&amp;K141&amp;CHAR(10)&amp;
CHAR(9)&amp;CHAR(9)&amp;"scale = 0.5"&amp;CHAR(10)&amp;
(IF(L141&lt;&gt;"",(CHAR(9)&amp;CHAR(9)&amp;L141&amp;CHAR(10)),""))&amp;
(IF(M141&lt;&gt;"",(CHAR(9)&amp;CHAR(9)&amp;M141&amp;CHAR(10)),""))&amp;
CHAR(9)&amp;"}"</f>
        <v xml:space="preserve">	RDNode
	{
		id = advExploration
		title = #LOC_CSI_advExploration_title
		description = #LOC_CSI_advExploration_description
		cost = 160
		hideEmpty = False
		nodeName = node6_advExploration
		anyToUnlock = False
		icon = 
		pos = -3300,1560,0
		scale = 0.5
	}</v>
      </c>
      <c r="D141" s="2" t="s">
        <v>2</v>
      </c>
      <c r="E141" s="2" t="s">
        <v>80</v>
      </c>
      <c r="F141" s="2" t="str">
        <f>IFERROR(VLOOKUP(E141,VLOOKUP!F:G,2,FALSE),"CSI")</f>
        <v>Stock</v>
      </c>
      <c r="G141" s="3">
        <v>6</v>
      </c>
      <c r="H141" s="3">
        <v>18</v>
      </c>
      <c r="I141" s="3">
        <f>IF(H141=0,0,VLOOKUP(G141,VLOOKUP!A:D,4,FALSE))</f>
        <v>160</v>
      </c>
      <c r="K141" s="2" t="str">
        <f>VLOOKUP(G141,VLOOKUP!A:D,2,FALSE)&amp;","&amp;VLOOKUP(H141,VLOOKUP!A:D,3,FALSE)&amp;",0"</f>
        <v>-3300,1560,0</v>
      </c>
    </row>
    <row r="142" spans="1:13" x14ac:dyDescent="0.2">
      <c r="A142" s="6" t="str" cm="1">
        <f t="array" ref="A142">_xlfn.IFS(D142="New",C142,D142="Adjust",B142,D142="Remove",CHAR(9)&amp;"-RDNode:HAS[#id["&amp;E142&amp;"]] {}")</f>
        <v xml:space="preserve">	@RDNode:HAS[#id[scienceTech]]
	{
		@cost = 300
		@hideEmpty = False
		@anyToUnlock = False
		@pos = -3200,1560,0
		@scale = 0.5
		-Parent:HAS[#parentID[precisionEngineering]] {}
	}</v>
      </c>
      <c r="B142" s="7" t="str">
        <f>CHAR(9)&amp;"@RDNode:HAS[#id["&amp;E142&amp;"]]"&amp;CHAR(10)&amp;
CHAR(9)&amp;"{"&amp;CHAR(10)&amp;
CHAR(9)&amp;CHAR(9)&amp;"@cost = "&amp;I142&amp;CHAR(10)&amp;
CHAR(9)&amp;CHAR(9)&amp;"@hideEmpty = False"&amp;CHAR(10)&amp;
CHAR(9)&amp;CHAR(9)&amp;"@anyToUnlock = False"&amp;CHAR(10)&amp;
(IF(J142&lt;&gt;"",(CHAR(9)&amp;CHAR(9)&amp;"@icon = "&amp;J142&amp;CHAR(10)),""))&amp;
CHAR(9)&amp;CHAR(9)&amp;"@pos = "&amp;K142&amp;CHAR(10)&amp;
CHAR(9)&amp;CHAR(9)&amp;"@scale = 0.5"&amp;CHAR(10)&amp;
(IF(L142&lt;&gt;"",(CHAR(9)&amp;CHAR(9)&amp;L142&amp;CHAR(10)),""))&amp;
(IF(M142&lt;&gt;"",(CHAR(9)&amp;CHAR(9)&amp;M142&amp;CHAR(10)),""))&amp;
CHAR(9)&amp;"}"</f>
        <v xml:space="preserve">	@RDNode:HAS[#id[scienceTech]]
	{
		@cost = 300
		@hideEmpty = False
		@anyToUnlock = False
		@pos = -3200,1560,0
		@scale = 0.5
		-Parent:HAS[#parentID[precisionEngineering]] {}
	}</v>
      </c>
      <c r="C142" s="7" t="str">
        <f>CHAR(9)&amp;"RDNode"&amp;CHAR(10)&amp;
CHAR(9)&amp;"{"&amp;CHAR(10)&amp;
CHAR(9)&amp;CHAR(9)&amp;"id = "&amp;E142&amp;CHAR(10)&amp;
CHAR(9)&amp;CHAR(9)&amp;"title = "&amp;"#LOC_CSI_"&amp;E142&amp;"_title"&amp;CHAR(10)&amp;
CHAR(9)&amp;CHAR(9)&amp;"description = "&amp;"#LOC_CSI_"&amp;E142&amp;"_description"&amp;CHAR(10)&amp;
CHAR(9)&amp;CHAR(9)&amp;"cost = "&amp;I142&amp;CHAR(10)&amp;
CHAR(9)&amp;CHAR(9)&amp;"hideEmpty = False"&amp;CHAR(10)&amp;
CHAR(9)&amp;CHAR(9)&amp;"nodeName = node"&amp;G142&amp;"_"&amp;E142&amp;CHAR(10)&amp;
CHAR(9)&amp;CHAR(9)&amp;"anyToUnlock = False"&amp;CHAR(10)&amp;
CHAR(9)&amp;CHAR(9)&amp;"icon = "&amp;J142&amp;CHAR(10)&amp;
CHAR(9)&amp;CHAR(9)&amp;"pos = "&amp;K142&amp;CHAR(10)&amp;
CHAR(9)&amp;CHAR(9)&amp;"scale = 0.5"&amp;CHAR(10)&amp;
(IF(L142&lt;&gt;"",(CHAR(9)&amp;CHAR(9)&amp;L142&amp;CHAR(10)),""))&amp;
(IF(M142&lt;&gt;"",(CHAR(9)&amp;CHAR(9)&amp;M142&amp;CHAR(10)),""))&amp;
CHAR(9)&amp;"}"</f>
        <v xml:space="preserve">	RDNode
	{
		id = scienceTech
		title = #LOC_CSI_scienceTech_title
		description = #LOC_CSI_scienceTech_description
		cost = 300
		hideEmpty = False
		nodeName = node7_scienceTech
		anyToUnlock = False
		icon = 
		pos = -3200,1560,0
		scale = 0.5
		-Parent:HAS[#parentID[precisionEngineering]] {}
	}</v>
      </c>
      <c r="D142" s="2" t="s">
        <v>2</v>
      </c>
      <c r="E142" s="2" t="s">
        <v>97</v>
      </c>
      <c r="F142" s="2" t="str">
        <f>IFERROR(VLOOKUP(E142,VLOOKUP!F:G,2,FALSE),"CSI")</f>
        <v>Stock</v>
      </c>
      <c r="G142" s="3">
        <v>7</v>
      </c>
      <c r="H142" s="3">
        <v>18</v>
      </c>
      <c r="I142" s="3">
        <f>IF(H142=0,0,VLOOKUP(G142,VLOOKUP!A:D,4,FALSE))</f>
        <v>300</v>
      </c>
      <c r="K142" s="2" t="str">
        <f>VLOOKUP(G142,VLOOKUP!A:D,2,FALSE)&amp;","&amp;VLOOKUP(H142,VLOOKUP!A:D,3,FALSE)&amp;",0"</f>
        <v>-3200,1560,0</v>
      </c>
      <c r="L142" s="8" t="s">
        <v>335</v>
      </c>
    </row>
    <row r="143" spans="1:13" x14ac:dyDescent="0.2">
      <c r="A143" s="6" t="str" cm="1">
        <f t="array" ref="A143">_xlfn.IFS(D143="New",C143,D143="Adjust",B143,D143="Remove",CHAR(9)&amp;"-RDNode:HAS[#id["&amp;E143&amp;"]] {}")</f>
        <v xml:space="preserve">	@RDNode:HAS[#id[advScienceTech]]
	{
		@cost = 550
		@hideEmpty = False
		@anyToUnlock = False
		@pos = -3100,1560,0
		@scale = 0.5
		-Parent:HAS[#parentID[fieldScience]] {}
	}</v>
      </c>
      <c r="B143" s="7" t="str">
        <f>CHAR(9)&amp;"@RDNode:HAS[#id["&amp;E143&amp;"]]"&amp;CHAR(10)&amp;
CHAR(9)&amp;"{"&amp;CHAR(10)&amp;
CHAR(9)&amp;CHAR(9)&amp;"@cost = "&amp;I143&amp;CHAR(10)&amp;
CHAR(9)&amp;CHAR(9)&amp;"@hideEmpty = False"&amp;CHAR(10)&amp;
CHAR(9)&amp;CHAR(9)&amp;"@anyToUnlock = False"&amp;CHAR(10)&amp;
(IF(J143&lt;&gt;"",(CHAR(9)&amp;CHAR(9)&amp;"@icon = "&amp;J143&amp;CHAR(10)),""))&amp;
CHAR(9)&amp;CHAR(9)&amp;"@pos = "&amp;K143&amp;CHAR(10)&amp;
CHAR(9)&amp;CHAR(9)&amp;"@scale = 0.5"&amp;CHAR(10)&amp;
(IF(L143&lt;&gt;"",(CHAR(9)&amp;CHAR(9)&amp;L143&amp;CHAR(10)),""))&amp;
(IF(M143&lt;&gt;"",(CHAR(9)&amp;CHAR(9)&amp;M143&amp;CHAR(10)),""))&amp;
CHAR(9)&amp;"}"</f>
        <v xml:space="preserve">	@RDNode:HAS[#id[advScienceTech]]
	{
		@cost = 550
		@hideEmpty = False
		@anyToUnlock = False
		@pos = -3100,1560,0
		@scale = 0.5
		-Parent:HAS[#parentID[fieldScience]] {}
	}</v>
      </c>
      <c r="C143" s="7" t="str">
        <f>CHAR(9)&amp;"RDNode"&amp;CHAR(10)&amp;
CHAR(9)&amp;"{"&amp;CHAR(10)&amp;
CHAR(9)&amp;CHAR(9)&amp;"id = "&amp;E143&amp;CHAR(10)&amp;
CHAR(9)&amp;CHAR(9)&amp;"title = "&amp;"#LOC_CSI_"&amp;E143&amp;"_title"&amp;CHAR(10)&amp;
CHAR(9)&amp;CHAR(9)&amp;"description = "&amp;"#LOC_CSI_"&amp;E143&amp;"_description"&amp;CHAR(10)&amp;
CHAR(9)&amp;CHAR(9)&amp;"cost = "&amp;I143&amp;CHAR(10)&amp;
CHAR(9)&amp;CHAR(9)&amp;"hideEmpty = False"&amp;CHAR(10)&amp;
CHAR(9)&amp;CHAR(9)&amp;"nodeName = node"&amp;G143&amp;"_"&amp;E143&amp;CHAR(10)&amp;
CHAR(9)&amp;CHAR(9)&amp;"anyToUnlock = False"&amp;CHAR(10)&amp;
CHAR(9)&amp;CHAR(9)&amp;"icon = "&amp;J143&amp;CHAR(10)&amp;
CHAR(9)&amp;CHAR(9)&amp;"pos = "&amp;K143&amp;CHAR(10)&amp;
CHAR(9)&amp;CHAR(9)&amp;"scale = 0.5"&amp;CHAR(10)&amp;
(IF(L143&lt;&gt;"",(CHAR(9)&amp;CHAR(9)&amp;L143&amp;CHAR(10)),""))&amp;
(IF(M143&lt;&gt;"",(CHAR(9)&amp;CHAR(9)&amp;M143&amp;CHAR(10)),""))&amp;
CHAR(9)&amp;"}"</f>
        <v xml:space="preserve">	RDNode
	{
		id = advScienceTech
		title = #LOC_CSI_advScienceTech_title
		description = #LOC_CSI_advScienceTech_description
		cost = 550
		hideEmpty = False
		nodeName = node8_advScienceTech
		anyToUnlock = False
		icon = 
		pos = -3100,1560,0
		scale = 0.5
		-Parent:HAS[#parentID[fieldScience]] {}
	}</v>
      </c>
      <c r="D143" s="2" t="s">
        <v>2</v>
      </c>
      <c r="E143" s="2" t="s">
        <v>117</v>
      </c>
      <c r="F143" s="2" t="str">
        <f>IFERROR(VLOOKUP(E143,VLOOKUP!F:G,2,FALSE),"CSI")</f>
        <v>Stock</v>
      </c>
      <c r="G143" s="3">
        <v>8</v>
      </c>
      <c r="H143" s="3">
        <v>18</v>
      </c>
      <c r="I143" s="3">
        <f>IF(H143=0,0,VLOOKUP(G143,VLOOKUP!A:D,4,FALSE))</f>
        <v>550</v>
      </c>
      <c r="K143" s="2" t="str">
        <f>VLOOKUP(G143,VLOOKUP!A:D,2,FALSE)&amp;","&amp;VLOOKUP(H143,VLOOKUP!A:D,3,FALSE)&amp;",0"</f>
        <v>-3100,1560,0</v>
      </c>
      <c r="L143" s="8" t="s">
        <v>261</v>
      </c>
    </row>
    <row r="144" spans="1:13" x14ac:dyDescent="0.2">
      <c r="A144" s="6" t="str" cm="1">
        <f t="array" ref="A144">_xlfn.IFS(D144="New",C144,D144="Adjust",B144,D144="Remove",CHAR(9)&amp;"-RDNode:HAS[#id["&amp;E144&amp;"]] {}")</f>
        <v xml:space="preserve">	@RDNode:HAS[#id[experimentalScience]]
	{
		@cost = 1000
		@hideEmpty = False
		@anyToUnlock = False
		@pos = -3000,1560,0
		@scale = 0.5
	}</v>
      </c>
      <c r="B144" s="7" t="str">
        <f>CHAR(9)&amp;"@RDNode:HAS[#id["&amp;E144&amp;"]]"&amp;CHAR(10)&amp;
CHAR(9)&amp;"{"&amp;CHAR(10)&amp;
CHAR(9)&amp;CHAR(9)&amp;"@cost = "&amp;I144&amp;CHAR(10)&amp;
CHAR(9)&amp;CHAR(9)&amp;"@hideEmpty = False"&amp;CHAR(10)&amp;
CHAR(9)&amp;CHAR(9)&amp;"@anyToUnlock = False"&amp;CHAR(10)&amp;
(IF(J144&lt;&gt;"",(CHAR(9)&amp;CHAR(9)&amp;"@icon = "&amp;J144&amp;CHAR(10)),""))&amp;
CHAR(9)&amp;CHAR(9)&amp;"@pos = "&amp;K144&amp;CHAR(10)&amp;
CHAR(9)&amp;CHAR(9)&amp;"@scale = 0.5"&amp;CHAR(10)&amp;
(IF(L144&lt;&gt;"",(CHAR(9)&amp;CHAR(9)&amp;L144&amp;CHAR(10)),""))&amp;
(IF(M144&lt;&gt;"",(CHAR(9)&amp;CHAR(9)&amp;M144&amp;CHAR(10)),""))&amp;
CHAR(9)&amp;"}"</f>
        <v xml:space="preserve">	@RDNode:HAS[#id[experimentalScience]]
	{
		@cost = 1000
		@hideEmpty = False
		@anyToUnlock = False
		@pos = -3000,1560,0
		@scale = 0.5
	}</v>
      </c>
      <c r="C144" s="7" t="str">
        <f>CHAR(9)&amp;"RDNode"&amp;CHAR(10)&amp;
CHAR(9)&amp;"{"&amp;CHAR(10)&amp;
CHAR(9)&amp;CHAR(9)&amp;"id = "&amp;E144&amp;CHAR(10)&amp;
CHAR(9)&amp;CHAR(9)&amp;"title = "&amp;"#LOC_CSI_"&amp;E144&amp;"_title"&amp;CHAR(10)&amp;
CHAR(9)&amp;CHAR(9)&amp;"description = "&amp;"#LOC_CSI_"&amp;E144&amp;"_description"&amp;CHAR(10)&amp;
CHAR(9)&amp;CHAR(9)&amp;"cost = "&amp;I144&amp;CHAR(10)&amp;
CHAR(9)&amp;CHAR(9)&amp;"hideEmpty = False"&amp;CHAR(10)&amp;
CHAR(9)&amp;CHAR(9)&amp;"nodeName = node"&amp;G144&amp;"_"&amp;E144&amp;CHAR(10)&amp;
CHAR(9)&amp;CHAR(9)&amp;"anyToUnlock = False"&amp;CHAR(10)&amp;
CHAR(9)&amp;CHAR(9)&amp;"icon = "&amp;J144&amp;CHAR(10)&amp;
CHAR(9)&amp;CHAR(9)&amp;"pos = "&amp;K144&amp;CHAR(10)&amp;
CHAR(9)&amp;CHAR(9)&amp;"scale = 0.5"&amp;CHAR(10)&amp;
(IF(L144&lt;&gt;"",(CHAR(9)&amp;CHAR(9)&amp;L144&amp;CHAR(10)),""))&amp;
(IF(M144&lt;&gt;"",(CHAR(9)&amp;CHAR(9)&amp;M144&amp;CHAR(10)),""))&amp;
CHAR(9)&amp;"}"</f>
        <v xml:space="preserve">	RDNode
	{
		id = experimentalScience
		title = #LOC_CSI_experimentalScience_title
		description = #LOC_CSI_experimentalScience_description
		cost = 1000
		hideEmpty = False
		nodeName = node9_experimentalScience
		anyToUnlock = False
		icon = 
		pos = -3000,1560,0
		scale = 0.5
	}</v>
      </c>
      <c r="D144" s="2" t="s">
        <v>2</v>
      </c>
      <c r="E144" s="2" t="s">
        <v>138</v>
      </c>
      <c r="F144" s="2" t="str">
        <f>IFERROR(VLOOKUP(E144,VLOOKUP!F:G,2,FALSE),"CSI")</f>
        <v>Stock</v>
      </c>
      <c r="G144" s="3">
        <v>9</v>
      </c>
      <c r="H144" s="3">
        <v>18</v>
      </c>
      <c r="I144" s="3">
        <f>IF(H144=0,0,VLOOKUP(G144,VLOOKUP!A:D,4,FALSE))</f>
        <v>1000</v>
      </c>
      <c r="K144" s="2" t="str">
        <f>VLOOKUP(G144,VLOOKUP!A:D,2,FALSE)&amp;","&amp;VLOOKUP(H144,VLOOKUP!A:D,3,FALSE)&amp;",0"</f>
        <v>-3000,1560,0</v>
      </c>
    </row>
    <row r="145" spans="1:13" x14ac:dyDescent="0.2">
      <c r="A145" s="6" t="str" cm="1">
        <f t="array" ref="A145">_xlfn.IFS(D145="New",C145,D145="Adjust",B145,D145="Remove",CHAR(9)&amp;"-RDNode:HAS[#id["&amp;E145&amp;"]] {}")</f>
        <v xml:space="preserve">	@RDNode:HAS[#id[longTermScienceTech]]
	{
		@cost = 1500
		@hideEmpty = False
		@anyToUnlock = False
		@pos = -2900,1560,0
		@scale = 0.5
		-Parent {}
-Parent{}
		Parent
		{
			parentID = experimentalScience
			lineFrom = RIGHT
			lineTo = LEFT
		}
	}</v>
      </c>
      <c r="B145" s="7" t="str">
        <f>CHAR(9)&amp;"@RDNode:HAS[#id["&amp;E145&amp;"]]"&amp;CHAR(10)&amp;
CHAR(9)&amp;"{"&amp;CHAR(10)&amp;
CHAR(9)&amp;CHAR(9)&amp;"@cost = "&amp;I145&amp;CHAR(10)&amp;
CHAR(9)&amp;CHAR(9)&amp;"@hideEmpty = False"&amp;CHAR(10)&amp;
CHAR(9)&amp;CHAR(9)&amp;"@anyToUnlock = False"&amp;CHAR(10)&amp;
(IF(J145&lt;&gt;"",(CHAR(9)&amp;CHAR(9)&amp;"@icon = "&amp;J145&amp;CHAR(10)),""))&amp;
CHAR(9)&amp;CHAR(9)&amp;"@pos = "&amp;K145&amp;CHAR(10)&amp;
CHAR(9)&amp;CHAR(9)&amp;"@scale = 0.5"&amp;CHAR(10)&amp;
(IF(L145&lt;&gt;"",(CHAR(9)&amp;CHAR(9)&amp;L145&amp;CHAR(10)),""))&amp;
(IF(M145&lt;&gt;"",(CHAR(9)&amp;CHAR(9)&amp;M145&amp;CHAR(10)),""))&amp;
CHAR(9)&amp;"}"</f>
        <v xml:space="preserve">	@RDNode:HAS[#id[longTermScienceTech]]
	{
		@cost = 1500
		@hideEmpty = False
		@anyToUnlock = False
		@pos = -2900,1560,0
		@scale = 0.5
		-Parent {}
-Parent{}
		Parent
		{
			parentID = experimentalScience
			lineFrom = RIGHT
			lineTo = LEFT
		}
	}</v>
      </c>
      <c r="C145" s="7" t="str">
        <f>CHAR(9)&amp;"RDNode"&amp;CHAR(10)&amp;
CHAR(9)&amp;"{"&amp;CHAR(10)&amp;
CHAR(9)&amp;CHAR(9)&amp;"id = "&amp;E145&amp;CHAR(10)&amp;
CHAR(9)&amp;CHAR(9)&amp;"title = "&amp;"#LOC_CSI_"&amp;E145&amp;"_title"&amp;CHAR(10)&amp;
CHAR(9)&amp;CHAR(9)&amp;"description = "&amp;"#LOC_CSI_"&amp;E145&amp;"_description"&amp;CHAR(10)&amp;
CHAR(9)&amp;CHAR(9)&amp;"cost = "&amp;I145&amp;CHAR(10)&amp;
CHAR(9)&amp;CHAR(9)&amp;"hideEmpty = False"&amp;CHAR(10)&amp;
CHAR(9)&amp;CHAR(9)&amp;"nodeName = node"&amp;G145&amp;"_"&amp;E145&amp;CHAR(10)&amp;
CHAR(9)&amp;CHAR(9)&amp;"anyToUnlock = False"&amp;CHAR(10)&amp;
CHAR(9)&amp;CHAR(9)&amp;"icon = "&amp;J145&amp;CHAR(10)&amp;
CHAR(9)&amp;CHAR(9)&amp;"pos = "&amp;K145&amp;CHAR(10)&amp;
CHAR(9)&amp;CHAR(9)&amp;"scale = 0.5"&amp;CHAR(10)&amp;
(IF(L145&lt;&gt;"",(CHAR(9)&amp;CHAR(9)&amp;L145&amp;CHAR(10)),""))&amp;
(IF(M145&lt;&gt;"",(CHAR(9)&amp;CHAR(9)&amp;M145&amp;CHAR(10)),""))&amp;
CHAR(9)&amp;"}"</f>
        <v xml:space="preserve">	RDNode
	{
		id = longTermScienceTech
		title = #LOC_CSI_longTermScienceTech_title
		description = #LOC_CSI_longTermScienceTech_description
		cost = 1500
		hideEmpty = False
		nodeName = node10_longTermScienceTech
		anyToUnlock = False
		icon = 
		pos = -2900,1560,0
		scale = 0.5
		-Parent {}
-Parent{}
		Parent
		{
			parentID = experimentalScience
			lineFrom = RIGHT
			lineTo = LEFT
		}
	}</v>
      </c>
      <c r="D145" s="2" t="s">
        <v>2</v>
      </c>
      <c r="E145" s="2" t="s">
        <v>159</v>
      </c>
      <c r="F145" s="2" t="str">
        <f>IFERROR(VLOOKUP(E145,VLOOKUP!F:G,2,FALSE),"CSI")</f>
        <v>CTT</v>
      </c>
      <c r="G145" s="3">
        <v>10</v>
      </c>
      <c r="H145" s="3">
        <v>18</v>
      </c>
      <c r="I145" s="3">
        <f>IF(H145=0,0,VLOOKUP(G145,VLOOKUP!A:D,4,FALSE))</f>
        <v>1500</v>
      </c>
      <c r="K145" s="2" t="str">
        <f>VLOOKUP(G145,VLOOKUP!A:D,2,FALSE)&amp;","&amp;VLOOKUP(H145,VLOOKUP!A:D,3,FALSE)&amp;",0"</f>
        <v>-2900,1560,0</v>
      </c>
      <c r="L145" s="8" t="s">
        <v>353</v>
      </c>
      <c r="M145" s="8" t="s">
        <v>354</v>
      </c>
    </row>
    <row r="146" spans="1:13" x14ac:dyDescent="0.2">
      <c r="A146" s="6" t="str" cm="1">
        <f t="array" ref="A146">_xlfn.IFS(D146="New",C146,D146="Adjust",B146,D146="Remove",CHAR(9)&amp;"-RDNode:HAS[#id["&amp;E146&amp;"]] {}")</f>
        <v xml:space="preserve">	@RDNode:HAS[#id[highEnergyScience]]
	{
		@cost = 2250
		@hideEmpty = False
		@anyToUnlock = False
		@pos = -2800,1560,0
		@scale = 0.5
		@Parent
{
@parentID = longTermScienceTech
}
	}</v>
      </c>
      <c r="B146" s="7" t="str">
        <f>CHAR(9)&amp;"@RDNode:HAS[#id["&amp;E146&amp;"]]"&amp;CHAR(10)&amp;
CHAR(9)&amp;"{"&amp;CHAR(10)&amp;
CHAR(9)&amp;CHAR(9)&amp;"@cost = "&amp;I146&amp;CHAR(10)&amp;
CHAR(9)&amp;CHAR(9)&amp;"@hideEmpty = False"&amp;CHAR(10)&amp;
CHAR(9)&amp;CHAR(9)&amp;"@anyToUnlock = False"&amp;CHAR(10)&amp;
(IF(J146&lt;&gt;"",(CHAR(9)&amp;CHAR(9)&amp;"@icon = "&amp;J146&amp;CHAR(10)),""))&amp;
CHAR(9)&amp;CHAR(9)&amp;"@pos = "&amp;K146&amp;CHAR(10)&amp;
CHAR(9)&amp;CHAR(9)&amp;"@scale = 0.5"&amp;CHAR(10)&amp;
(IF(L146&lt;&gt;"",(CHAR(9)&amp;CHAR(9)&amp;L146&amp;CHAR(10)),""))&amp;
(IF(M146&lt;&gt;"",(CHAR(9)&amp;CHAR(9)&amp;M146&amp;CHAR(10)),""))&amp;
CHAR(9)&amp;"}"</f>
        <v xml:space="preserve">	@RDNode:HAS[#id[highEnergyScience]]
	{
		@cost = 2250
		@hideEmpty = False
		@anyToUnlock = False
		@pos = -2800,1560,0
		@scale = 0.5
		@Parent
{
@parentID = longTermScienceTech
}
	}</v>
      </c>
      <c r="C146" s="7" t="str">
        <f>CHAR(9)&amp;"RDNode"&amp;CHAR(10)&amp;
CHAR(9)&amp;"{"&amp;CHAR(10)&amp;
CHAR(9)&amp;CHAR(9)&amp;"id = "&amp;E146&amp;CHAR(10)&amp;
CHAR(9)&amp;CHAR(9)&amp;"title = "&amp;"#LOC_CSI_"&amp;E146&amp;"_title"&amp;CHAR(10)&amp;
CHAR(9)&amp;CHAR(9)&amp;"description = "&amp;"#LOC_CSI_"&amp;E146&amp;"_description"&amp;CHAR(10)&amp;
CHAR(9)&amp;CHAR(9)&amp;"cost = "&amp;I146&amp;CHAR(10)&amp;
CHAR(9)&amp;CHAR(9)&amp;"hideEmpty = False"&amp;CHAR(10)&amp;
CHAR(9)&amp;CHAR(9)&amp;"nodeName = node"&amp;G146&amp;"_"&amp;E146&amp;CHAR(10)&amp;
CHAR(9)&amp;CHAR(9)&amp;"anyToUnlock = False"&amp;CHAR(10)&amp;
CHAR(9)&amp;CHAR(9)&amp;"icon = "&amp;J146&amp;CHAR(10)&amp;
CHAR(9)&amp;CHAR(9)&amp;"pos = "&amp;K146&amp;CHAR(10)&amp;
CHAR(9)&amp;CHAR(9)&amp;"scale = 0.5"&amp;CHAR(10)&amp;
(IF(L146&lt;&gt;"",(CHAR(9)&amp;CHAR(9)&amp;L146&amp;CHAR(10)),""))&amp;
(IF(M146&lt;&gt;"",(CHAR(9)&amp;CHAR(9)&amp;M146&amp;CHAR(10)),""))&amp;
CHAR(9)&amp;"}"</f>
        <v xml:space="preserve">	RDNode
	{
		id = highEnergyScience
		title = #LOC_CSI_highEnergyScience_title
		description = #LOC_CSI_highEnergyScience_description
		cost = 2250
		hideEmpty = False
		nodeName = node11_highEnergyScience
		anyToUnlock = False
		icon = 
		pos = -2800,1560,0
		scale = 0.5
		@Parent
{
@parentID = longTermScienceTech
}
	}</v>
      </c>
      <c r="D146" s="2" t="s">
        <v>2</v>
      </c>
      <c r="E146" s="2" t="s">
        <v>174</v>
      </c>
      <c r="F146" s="2" t="str">
        <f>IFERROR(VLOOKUP(E146,VLOOKUP!F:G,2,FALSE),"CSI")</f>
        <v>CTT</v>
      </c>
      <c r="G146" s="3">
        <v>11</v>
      </c>
      <c r="H146" s="3">
        <v>18</v>
      </c>
      <c r="I146" s="3">
        <f>IF(H146=0,0,VLOOKUP(G146,VLOOKUP!A:D,4,FALSE))</f>
        <v>2250</v>
      </c>
      <c r="K146" s="2" t="str">
        <f>VLOOKUP(G146,VLOOKUP!A:D,2,FALSE)&amp;","&amp;VLOOKUP(H146,VLOOKUP!A:D,3,FALSE)&amp;",0"</f>
        <v>-2800,1560,0</v>
      </c>
      <c r="L146" s="8" t="s">
        <v>262</v>
      </c>
    </row>
    <row r="147" spans="1:13" x14ac:dyDescent="0.2">
      <c r="A147" s="6" t="str" cm="1">
        <f t="array" ref="A147">_xlfn.IFS(D147="New",C147,D147="Adjust",B147,D147="Remove",CHAR(9)&amp;"-RDNode:HAS[#id["&amp;E147&amp;"]] {}")</f>
        <v xml:space="preserve">	@RDNode:HAS[#id[appliedHighEnergyPhysics]]
	{
		@cost = 4000
		@hideEmpty = False
		@anyToUnlock = False
		@pos = -2700,1560,0
		@scale = 0.5
	}</v>
      </c>
      <c r="B147" s="7" t="str">
        <f>CHAR(9)&amp;"@RDNode:HAS[#id["&amp;E147&amp;"]]"&amp;CHAR(10)&amp;
CHAR(9)&amp;"{"&amp;CHAR(10)&amp;
CHAR(9)&amp;CHAR(9)&amp;"@cost = "&amp;I147&amp;CHAR(10)&amp;
CHAR(9)&amp;CHAR(9)&amp;"@hideEmpty = False"&amp;CHAR(10)&amp;
CHAR(9)&amp;CHAR(9)&amp;"@anyToUnlock = False"&amp;CHAR(10)&amp;
(IF(J147&lt;&gt;"",(CHAR(9)&amp;CHAR(9)&amp;"@icon = "&amp;J147&amp;CHAR(10)),""))&amp;
CHAR(9)&amp;CHAR(9)&amp;"@pos = "&amp;K147&amp;CHAR(10)&amp;
CHAR(9)&amp;CHAR(9)&amp;"@scale = 0.5"&amp;CHAR(10)&amp;
(IF(L147&lt;&gt;"",(CHAR(9)&amp;CHAR(9)&amp;L147&amp;CHAR(10)),""))&amp;
(IF(M147&lt;&gt;"",(CHAR(9)&amp;CHAR(9)&amp;M147&amp;CHAR(10)),""))&amp;
CHAR(9)&amp;"}"</f>
        <v xml:space="preserve">	@RDNode:HAS[#id[appliedHighEnergyPhysics]]
	{
		@cost = 4000
		@hideEmpty = False
		@anyToUnlock = False
		@pos = -2700,1560,0
		@scale = 0.5
	}</v>
      </c>
      <c r="C147" s="7" t="str">
        <f>CHAR(9)&amp;"RDNode"&amp;CHAR(10)&amp;
CHAR(9)&amp;"{"&amp;CHAR(10)&amp;
CHAR(9)&amp;CHAR(9)&amp;"id = "&amp;E147&amp;CHAR(10)&amp;
CHAR(9)&amp;CHAR(9)&amp;"title = "&amp;"#LOC_CSI_"&amp;E147&amp;"_title"&amp;CHAR(10)&amp;
CHAR(9)&amp;CHAR(9)&amp;"description = "&amp;"#LOC_CSI_"&amp;E147&amp;"_description"&amp;CHAR(10)&amp;
CHAR(9)&amp;CHAR(9)&amp;"cost = "&amp;I147&amp;CHAR(10)&amp;
CHAR(9)&amp;CHAR(9)&amp;"hideEmpty = False"&amp;CHAR(10)&amp;
CHAR(9)&amp;CHAR(9)&amp;"nodeName = node"&amp;G147&amp;"_"&amp;E147&amp;CHAR(10)&amp;
CHAR(9)&amp;CHAR(9)&amp;"anyToUnlock = False"&amp;CHAR(10)&amp;
CHAR(9)&amp;CHAR(9)&amp;"icon = "&amp;J147&amp;CHAR(10)&amp;
CHAR(9)&amp;CHAR(9)&amp;"pos = "&amp;K147&amp;CHAR(10)&amp;
CHAR(9)&amp;CHAR(9)&amp;"scale = 0.5"&amp;CHAR(10)&amp;
(IF(L147&lt;&gt;"",(CHAR(9)&amp;CHAR(9)&amp;L147&amp;CHAR(10)),""))&amp;
(IF(M147&lt;&gt;"",(CHAR(9)&amp;CHAR(9)&amp;M147&amp;CHAR(10)),""))&amp;
CHAR(9)&amp;"}"</f>
        <v xml:space="preserve">	RDNode
	{
		id = appliedHighEnergyPhysics
		title = #LOC_CSI_appliedHighEnergyPhysics_title
		description = #LOC_CSI_appliedHighEnergyPhysics_description
		cost = 4000
		hideEmpty = False
		nodeName = node12_appliedHighEnergyPhysics
		anyToUnlock = False
		icon = 
		pos = -2700,1560,0
		scale = 0.5
	}</v>
      </c>
      <c r="D147" s="2" t="s">
        <v>2</v>
      </c>
      <c r="E147" s="2" t="s">
        <v>180</v>
      </c>
      <c r="F147" s="2" t="str">
        <f>IFERROR(VLOOKUP(E147,VLOOKUP!F:G,2,FALSE),"CSI")</f>
        <v>CTT</v>
      </c>
      <c r="G147" s="3">
        <v>12</v>
      </c>
      <c r="H147" s="3">
        <v>18</v>
      </c>
      <c r="I147" s="3">
        <f>IF(H147=0,0,VLOOKUP(G147,VLOOKUP!A:D,4,FALSE))</f>
        <v>4000</v>
      </c>
      <c r="K147" s="2" t="str">
        <f>VLOOKUP(G147,VLOOKUP!A:D,2,FALSE)&amp;","&amp;VLOOKUP(H147,VLOOKUP!A:D,3,FALSE)&amp;",0"</f>
        <v>-2700,1560,0</v>
      </c>
    </row>
    <row r="148" spans="1:13" x14ac:dyDescent="0.2">
      <c r="A148" s="6" t="str" cm="1">
        <f t="array" ref="A148">_xlfn.IFS(D148="New",C148,D148="Adjust",B148,D148="Remove",CHAR(9)&amp;"-RDNode:HAS[#id["&amp;E148&amp;"]] {}")</f>
        <v xml:space="preserve">	@RDNode:HAS[#id[ultraHighEnergyPhysics]]
	{
		@cost = 10000
		@hideEmpty = False
		@anyToUnlock = False
		@pos = -2600,1560,0
		@scale = 0.5
	}</v>
      </c>
      <c r="B148" s="7" t="str">
        <f>CHAR(9)&amp;"@RDNode:HAS[#id["&amp;E148&amp;"]]"&amp;CHAR(10)&amp;
CHAR(9)&amp;"{"&amp;CHAR(10)&amp;
CHAR(9)&amp;CHAR(9)&amp;"@cost = "&amp;I148&amp;CHAR(10)&amp;
CHAR(9)&amp;CHAR(9)&amp;"@hideEmpty = False"&amp;CHAR(10)&amp;
CHAR(9)&amp;CHAR(9)&amp;"@anyToUnlock = False"&amp;CHAR(10)&amp;
(IF(J148&lt;&gt;"",(CHAR(9)&amp;CHAR(9)&amp;"@icon = "&amp;J148&amp;CHAR(10)),""))&amp;
CHAR(9)&amp;CHAR(9)&amp;"@pos = "&amp;K148&amp;CHAR(10)&amp;
CHAR(9)&amp;CHAR(9)&amp;"@scale = 0.5"&amp;CHAR(10)&amp;
(IF(L148&lt;&gt;"",(CHAR(9)&amp;CHAR(9)&amp;L148&amp;CHAR(10)),""))&amp;
(IF(M148&lt;&gt;"",(CHAR(9)&amp;CHAR(9)&amp;M148&amp;CHAR(10)),""))&amp;
CHAR(9)&amp;"}"</f>
        <v xml:space="preserve">	@RDNode:HAS[#id[ultraHighEnergyPhysics]]
	{
		@cost = 10000
		@hideEmpty = False
		@anyToUnlock = False
		@pos = -2600,1560,0
		@scale = 0.5
	}</v>
      </c>
      <c r="C148" s="7" t="str">
        <f>CHAR(9)&amp;"RDNode"&amp;CHAR(10)&amp;
CHAR(9)&amp;"{"&amp;CHAR(10)&amp;
CHAR(9)&amp;CHAR(9)&amp;"id = "&amp;E148&amp;CHAR(10)&amp;
CHAR(9)&amp;CHAR(9)&amp;"title = "&amp;"#LOC_CSI_"&amp;E148&amp;"_title"&amp;CHAR(10)&amp;
CHAR(9)&amp;CHAR(9)&amp;"description = "&amp;"#LOC_CSI_"&amp;E148&amp;"_description"&amp;CHAR(10)&amp;
CHAR(9)&amp;CHAR(9)&amp;"cost = "&amp;I148&amp;CHAR(10)&amp;
CHAR(9)&amp;CHAR(9)&amp;"hideEmpty = False"&amp;CHAR(10)&amp;
CHAR(9)&amp;CHAR(9)&amp;"nodeName = node"&amp;G148&amp;"_"&amp;E148&amp;CHAR(10)&amp;
CHAR(9)&amp;CHAR(9)&amp;"anyToUnlock = False"&amp;CHAR(10)&amp;
CHAR(9)&amp;CHAR(9)&amp;"icon = "&amp;J148&amp;CHAR(10)&amp;
CHAR(9)&amp;CHAR(9)&amp;"pos = "&amp;K148&amp;CHAR(10)&amp;
CHAR(9)&amp;CHAR(9)&amp;"scale = 0.5"&amp;CHAR(10)&amp;
(IF(L148&lt;&gt;"",(CHAR(9)&amp;CHAR(9)&amp;L148&amp;CHAR(10)),""))&amp;
(IF(M148&lt;&gt;"",(CHAR(9)&amp;CHAR(9)&amp;M148&amp;CHAR(10)),""))&amp;
CHAR(9)&amp;"}"</f>
        <v xml:space="preserve">	RDNode
	{
		id = ultraHighEnergyPhysics
		title = #LOC_CSI_ultraHighEnergyPhysics_title
		description = #LOC_CSI_ultraHighEnergyPhysics_description
		cost = 10000
		hideEmpty = False
		nodeName = node13_ultraHighEnergyPhysics
		anyToUnlock = False
		icon = 
		pos = -2600,1560,0
		scale = 0.5
	}</v>
      </c>
      <c r="D148" s="2" t="s">
        <v>2</v>
      </c>
      <c r="E148" s="2" t="s">
        <v>186</v>
      </c>
      <c r="F148" s="2" t="str">
        <f>IFERROR(VLOOKUP(E148,VLOOKUP!F:G,2,FALSE),"CSI")</f>
        <v>CTT</v>
      </c>
      <c r="G148" s="3">
        <v>13</v>
      </c>
      <c r="H148" s="3">
        <v>18</v>
      </c>
      <c r="I148" s="3">
        <f>IF(H148=0,0,VLOOKUP(G148,VLOOKUP!A:D,4,FALSE))</f>
        <v>10000</v>
      </c>
      <c r="K148" s="2" t="str">
        <f>VLOOKUP(G148,VLOOKUP!A:D,2,FALSE)&amp;","&amp;VLOOKUP(H148,VLOOKUP!A:D,3,FALSE)&amp;",0"</f>
        <v>-2600,1560,0</v>
      </c>
    </row>
    <row r="149" spans="1:13" x14ac:dyDescent="0.2">
      <c r="A149" s="6" t="str" cm="1">
        <f t="array" ref="A149">_xlfn.IFS(D149="New",C149,D149="Adjust",B149,D149="Remove",CHAR(9)&amp;"-RDNode:HAS[#id["&amp;E149&amp;"]] {}")</f>
        <v xml:space="preserve">	RDNode
	{
		id = comms1
		title = #LOC_CSI_comms1_title
		description = #LOC_CSI_comms1_description
		cost = 90
		hideEmpty = False
		nodeName = node5_comms1
		anyToUnlock = False
		icon = CSITechTree/Icon/csi_icon_comms1
		pos = -3400,1520,0
		scale = 0.5
		Parent
		{
			parentID = groundScience
			lineFrom = RIGHT
			lineTo = LEFT
		}
	}</v>
      </c>
      <c r="B149" s="7" t="str">
        <f>CHAR(9)&amp;"@RDNode:HAS[#id["&amp;E149&amp;"]]"&amp;CHAR(10)&amp;
CHAR(9)&amp;"{"&amp;CHAR(10)&amp;
CHAR(9)&amp;CHAR(9)&amp;"@cost = "&amp;I149&amp;CHAR(10)&amp;
CHAR(9)&amp;CHAR(9)&amp;"@hideEmpty = False"&amp;CHAR(10)&amp;
CHAR(9)&amp;CHAR(9)&amp;"@anyToUnlock = False"&amp;CHAR(10)&amp;
(IF(J149&lt;&gt;"",(CHAR(9)&amp;CHAR(9)&amp;"@icon = "&amp;J149&amp;CHAR(10)),""))&amp;
CHAR(9)&amp;CHAR(9)&amp;"@pos = "&amp;K149&amp;CHAR(10)&amp;
CHAR(9)&amp;CHAR(9)&amp;"@scale = 0.5"&amp;CHAR(10)&amp;
(IF(L149&lt;&gt;"",(CHAR(9)&amp;CHAR(9)&amp;L149&amp;CHAR(10)),""))&amp;
(IF(M149&lt;&gt;"",(CHAR(9)&amp;CHAR(9)&amp;M149&amp;CHAR(10)),""))&amp;
CHAR(9)&amp;"}"</f>
        <v xml:space="preserve">	@RDNode:HAS[#id[comms1]]
	{
		@cost = 90
		@hideEmpty = False
		@anyToUnlock = False
		@icon = CSITechTree/Icon/csi_icon_comms1
		@pos = -3400,1520,0
		@scale = 0.5
		Parent
		{
			parentID = groundScience
			lineFrom = RIGHT
			lineTo = LEFT
		}
	}</v>
      </c>
      <c r="C149" s="7" t="str">
        <f>CHAR(9)&amp;"RDNode"&amp;CHAR(10)&amp;
CHAR(9)&amp;"{"&amp;CHAR(10)&amp;
CHAR(9)&amp;CHAR(9)&amp;"id = "&amp;E149&amp;CHAR(10)&amp;
CHAR(9)&amp;CHAR(9)&amp;"title = "&amp;"#LOC_CSI_"&amp;E149&amp;"_title"&amp;CHAR(10)&amp;
CHAR(9)&amp;CHAR(9)&amp;"description = "&amp;"#LOC_CSI_"&amp;E149&amp;"_description"&amp;CHAR(10)&amp;
CHAR(9)&amp;CHAR(9)&amp;"cost = "&amp;I149&amp;CHAR(10)&amp;
CHAR(9)&amp;CHAR(9)&amp;"hideEmpty = False"&amp;CHAR(10)&amp;
CHAR(9)&amp;CHAR(9)&amp;"nodeName = node"&amp;G149&amp;"_"&amp;E149&amp;CHAR(10)&amp;
CHAR(9)&amp;CHAR(9)&amp;"anyToUnlock = False"&amp;CHAR(10)&amp;
CHAR(9)&amp;CHAR(9)&amp;"icon = "&amp;J149&amp;CHAR(10)&amp;
CHAR(9)&amp;CHAR(9)&amp;"pos = "&amp;K149&amp;CHAR(10)&amp;
CHAR(9)&amp;CHAR(9)&amp;"scale = 0.5"&amp;CHAR(10)&amp;
(IF(L149&lt;&gt;"",(CHAR(9)&amp;CHAR(9)&amp;L149&amp;CHAR(10)),""))&amp;
(IF(M149&lt;&gt;"",(CHAR(9)&amp;CHAR(9)&amp;M149&amp;CHAR(10)),""))&amp;
CHAR(9)&amp;"}"</f>
        <v xml:space="preserve">	RDNode
	{
		id = comms1
		title = #LOC_CSI_comms1_title
		description = #LOC_CSI_comms1_description
		cost = 90
		hideEmpty = False
		nodeName = node5_comms1
		anyToUnlock = False
		icon = CSITechTree/Icon/csi_icon_comms1
		pos = -3400,1520,0
		scale = 0.5
		Parent
		{
			parentID = groundScience
			lineFrom = RIGHT
			lineTo = LEFT
		}
	}</v>
      </c>
      <c r="D149" s="2" t="s">
        <v>13</v>
      </c>
      <c r="E149" s="2" t="s">
        <v>336</v>
      </c>
      <c r="F149" s="2" t="str">
        <f>IFERROR(VLOOKUP(E149,VLOOKUP!F:G,2,FALSE),"CSI")</f>
        <v>CSI</v>
      </c>
      <c r="G149" s="3">
        <v>5</v>
      </c>
      <c r="H149" s="3">
        <v>19</v>
      </c>
      <c r="I149" s="3">
        <f>IF(H149=0,0,VLOOKUP(G149,VLOOKUP!A:D,4,FALSE))</f>
        <v>90</v>
      </c>
      <c r="J149" s="2" t="s">
        <v>346</v>
      </c>
      <c r="K149" s="2" t="str">
        <f>VLOOKUP(G149,VLOOKUP!A:D,2,FALSE)&amp;","&amp;VLOOKUP(H149,VLOOKUP!A:D,3,FALSE)&amp;",0"</f>
        <v>-3400,1520,0</v>
      </c>
      <c r="L149" s="8" t="s">
        <v>345</v>
      </c>
    </row>
    <row r="150" spans="1:13" x14ac:dyDescent="0.2">
      <c r="A150" s="6" t="str" cm="1">
        <f t="array" ref="A150">_xlfn.IFS(D150="New",C150,D150="Adjust",B150,D150="Remove",CHAR(9)&amp;"-RDNode:HAS[#id["&amp;E150&amp;"]] {}")</f>
        <v xml:space="preserve">	RDNode
	{
		id = comms2
		title = #LOC_CSI_comms2_title
		description = #LOC_CSI_comms2_description
		cost = 160
		hideEmpty = False
		nodeName = node6_comms2
		anyToUnlock = False
		icon = CSITechTree/Icon/csi_icon_comms2
		pos = -3300,1520,0
		scale = 0.5
		Parent
		{
			parentID = comms1
			lineFrom = RIGHT
			lineTo = LEFT
		}
	}</v>
      </c>
      <c r="B150" s="7" t="str">
        <f>CHAR(9)&amp;"@RDNode:HAS[#id["&amp;E150&amp;"]]"&amp;CHAR(10)&amp;
CHAR(9)&amp;"{"&amp;CHAR(10)&amp;
CHAR(9)&amp;CHAR(9)&amp;"@cost = "&amp;I150&amp;CHAR(10)&amp;
CHAR(9)&amp;CHAR(9)&amp;"@hideEmpty = False"&amp;CHAR(10)&amp;
CHAR(9)&amp;CHAR(9)&amp;"@anyToUnlock = False"&amp;CHAR(10)&amp;
(IF(J150&lt;&gt;"",(CHAR(9)&amp;CHAR(9)&amp;"@icon = "&amp;J150&amp;CHAR(10)),""))&amp;
CHAR(9)&amp;CHAR(9)&amp;"@pos = "&amp;K150&amp;CHAR(10)&amp;
CHAR(9)&amp;CHAR(9)&amp;"@scale = 0.5"&amp;CHAR(10)&amp;
(IF(L150&lt;&gt;"",(CHAR(9)&amp;CHAR(9)&amp;L150&amp;CHAR(10)),""))&amp;
(IF(M150&lt;&gt;"",(CHAR(9)&amp;CHAR(9)&amp;M150&amp;CHAR(10)),""))&amp;
CHAR(9)&amp;"}"</f>
        <v xml:space="preserve">	@RDNode:HAS[#id[comms2]]
	{
		@cost = 160
		@hideEmpty = False
		@anyToUnlock = False
		@icon = CSITechTree/Icon/csi_icon_comms2
		@pos = -3300,1520,0
		@scale = 0.5
		Parent
		{
			parentID = comms1
			lineFrom = RIGHT
			lineTo = LEFT
		}
	}</v>
      </c>
      <c r="C150" s="7" t="str">
        <f>CHAR(9)&amp;"RDNode"&amp;CHAR(10)&amp;
CHAR(9)&amp;"{"&amp;CHAR(10)&amp;
CHAR(9)&amp;CHAR(9)&amp;"id = "&amp;E150&amp;CHAR(10)&amp;
CHAR(9)&amp;CHAR(9)&amp;"title = "&amp;"#LOC_CSI_"&amp;E150&amp;"_title"&amp;CHAR(10)&amp;
CHAR(9)&amp;CHAR(9)&amp;"description = "&amp;"#LOC_CSI_"&amp;E150&amp;"_description"&amp;CHAR(10)&amp;
CHAR(9)&amp;CHAR(9)&amp;"cost = "&amp;I150&amp;CHAR(10)&amp;
CHAR(9)&amp;CHAR(9)&amp;"hideEmpty = False"&amp;CHAR(10)&amp;
CHAR(9)&amp;CHAR(9)&amp;"nodeName = node"&amp;G150&amp;"_"&amp;E150&amp;CHAR(10)&amp;
CHAR(9)&amp;CHAR(9)&amp;"anyToUnlock = False"&amp;CHAR(10)&amp;
CHAR(9)&amp;CHAR(9)&amp;"icon = "&amp;J150&amp;CHAR(10)&amp;
CHAR(9)&amp;CHAR(9)&amp;"pos = "&amp;K150&amp;CHAR(10)&amp;
CHAR(9)&amp;CHAR(9)&amp;"scale = 0.5"&amp;CHAR(10)&amp;
(IF(L150&lt;&gt;"",(CHAR(9)&amp;CHAR(9)&amp;L150&amp;CHAR(10)),""))&amp;
(IF(M150&lt;&gt;"",(CHAR(9)&amp;CHAR(9)&amp;M150&amp;CHAR(10)),""))&amp;
CHAR(9)&amp;"}"</f>
        <v xml:space="preserve">	RDNode
	{
		id = comms2
		title = #LOC_CSI_comms2_title
		description = #LOC_CSI_comms2_description
		cost = 160
		hideEmpty = False
		nodeName = node6_comms2
		anyToUnlock = False
		icon = CSITechTree/Icon/csi_icon_comms2
		pos = -3300,1520,0
		scale = 0.5
		Parent
		{
			parentID = comms1
			lineFrom = RIGHT
			lineTo = LEFT
		}
	}</v>
      </c>
      <c r="D150" s="2" t="s">
        <v>13</v>
      </c>
      <c r="E150" s="2" t="s">
        <v>337</v>
      </c>
      <c r="F150" s="2" t="str">
        <f>IFERROR(VLOOKUP(E150,VLOOKUP!F:G,2,FALSE),"CSI")</f>
        <v>CSI</v>
      </c>
      <c r="G150" s="3">
        <v>6</v>
      </c>
      <c r="H150" s="3">
        <v>19</v>
      </c>
      <c r="I150" s="3">
        <f>IF(H150=0,0,VLOOKUP(G150,VLOOKUP!A:D,4,FALSE))</f>
        <v>160</v>
      </c>
      <c r="J150" s="2" t="s">
        <v>347</v>
      </c>
      <c r="K150" s="2" t="str">
        <f>VLOOKUP(G150,VLOOKUP!A:D,2,FALSE)&amp;","&amp;VLOOKUP(H150,VLOOKUP!A:D,3,FALSE)&amp;",0"</f>
        <v>-3300,1520,0</v>
      </c>
      <c r="L150" s="8" t="s">
        <v>344</v>
      </c>
    </row>
    <row r="151" spans="1:13" x14ac:dyDescent="0.2">
      <c r="A151" s="6" t="str" cm="1">
        <f t="array" ref="A151">_xlfn.IFS(D151="New",C151,D151="Adjust",B151,D151="Remove",CHAR(9)&amp;"-RDNode:HAS[#id["&amp;E151&amp;"]] {}")</f>
        <v xml:space="preserve">	RDNode
	{
		id = comms3
		title = #LOC_CSI_comms3_title
		description = #LOC_CSI_comms3_description
		cost = 300
		hideEmpty = False
		nodeName = node7_comms3
		anyToUnlock = False
		icon = CSITechTree/Icon/csi_icon_comms3
		pos = -3200,1520,0
		scale = 0.5
		Parent
		{
			parentID = comms2
			lineFrom = RIGHT
			lineTo = LEFT
		}
	}</v>
      </c>
      <c r="B151" s="7" t="str">
        <f>CHAR(9)&amp;"@RDNode:HAS[#id["&amp;E151&amp;"]]"&amp;CHAR(10)&amp;
CHAR(9)&amp;"{"&amp;CHAR(10)&amp;
CHAR(9)&amp;CHAR(9)&amp;"@cost = "&amp;I151&amp;CHAR(10)&amp;
CHAR(9)&amp;CHAR(9)&amp;"@hideEmpty = False"&amp;CHAR(10)&amp;
CHAR(9)&amp;CHAR(9)&amp;"@anyToUnlock = False"&amp;CHAR(10)&amp;
(IF(J151&lt;&gt;"",(CHAR(9)&amp;CHAR(9)&amp;"@icon = "&amp;J151&amp;CHAR(10)),""))&amp;
CHAR(9)&amp;CHAR(9)&amp;"@pos = "&amp;K151&amp;CHAR(10)&amp;
CHAR(9)&amp;CHAR(9)&amp;"@scale = 0.5"&amp;CHAR(10)&amp;
(IF(L151&lt;&gt;"",(CHAR(9)&amp;CHAR(9)&amp;L151&amp;CHAR(10)),""))&amp;
(IF(M151&lt;&gt;"",(CHAR(9)&amp;CHAR(9)&amp;M151&amp;CHAR(10)),""))&amp;
CHAR(9)&amp;"}"</f>
        <v xml:space="preserve">	@RDNode:HAS[#id[comms3]]
	{
		@cost = 300
		@hideEmpty = False
		@anyToUnlock = False
		@icon = CSITechTree/Icon/csi_icon_comms3
		@pos = -3200,1520,0
		@scale = 0.5
		Parent
		{
			parentID = comms2
			lineFrom = RIGHT
			lineTo = LEFT
		}
	}</v>
      </c>
      <c r="C151" s="7" t="str">
        <f>CHAR(9)&amp;"RDNode"&amp;CHAR(10)&amp;
CHAR(9)&amp;"{"&amp;CHAR(10)&amp;
CHAR(9)&amp;CHAR(9)&amp;"id = "&amp;E151&amp;CHAR(10)&amp;
CHAR(9)&amp;CHAR(9)&amp;"title = "&amp;"#LOC_CSI_"&amp;E151&amp;"_title"&amp;CHAR(10)&amp;
CHAR(9)&amp;CHAR(9)&amp;"description = "&amp;"#LOC_CSI_"&amp;E151&amp;"_description"&amp;CHAR(10)&amp;
CHAR(9)&amp;CHAR(9)&amp;"cost = "&amp;I151&amp;CHAR(10)&amp;
CHAR(9)&amp;CHAR(9)&amp;"hideEmpty = False"&amp;CHAR(10)&amp;
CHAR(9)&amp;CHAR(9)&amp;"nodeName = node"&amp;G151&amp;"_"&amp;E151&amp;CHAR(10)&amp;
CHAR(9)&amp;CHAR(9)&amp;"anyToUnlock = False"&amp;CHAR(10)&amp;
CHAR(9)&amp;CHAR(9)&amp;"icon = "&amp;J151&amp;CHAR(10)&amp;
CHAR(9)&amp;CHAR(9)&amp;"pos = "&amp;K151&amp;CHAR(10)&amp;
CHAR(9)&amp;CHAR(9)&amp;"scale = 0.5"&amp;CHAR(10)&amp;
(IF(L151&lt;&gt;"",(CHAR(9)&amp;CHAR(9)&amp;L151&amp;CHAR(10)),""))&amp;
(IF(M151&lt;&gt;"",(CHAR(9)&amp;CHAR(9)&amp;M151&amp;CHAR(10)),""))&amp;
CHAR(9)&amp;"}"</f>
        <v xml:space="preserve">	RDNode
	{
		id = comms3
		title = #LOC_CSI_comms3_title
		description = #LOC_CSI_comms3_description
		cost = 300
		hideEmpty = False
		nodeName = node7_comms3
		anyToUnlock = False
		icon = CSITechTree/Icon/csi_icon_comms3
		pos = -3200,1520,0
		scale = 0.5
		Parent
		{
			parentID = comms2
			lineFrom = RIGHT
			lineTo = LEFT
		}
	}</v>
      </c>
      <c r="D151" s="2" t="s">
        <v>13</v>
      </c>
      <c r="E151" s="2" t="s">
        <v>338</v>
      </c>
      <c r="F151" s="2" t="str">
        <f>IFERROR(VLOOKUP(E151,VLOOKUP!F:G,2,FALSE),"CSI")</f>
        <v>CSI</v>
      </c>
      <c r="G151" s="3">
        <v>7</v>
      </c>
      <c r="H151" s="3">
        <v>19</v>
      </c>
      <c r="I151" s="3">
        <f>IF(H151=0,0,VLOOKUP(G151,VLOOKUP!A:D,4,FALSE))</f>
        <v>300</v>
      </c>
      <c r="J151" s="2" t="s">
        <v>348</v>
      </c>
      <c r="K151" s="2" t="str">
        <f>VLOOKUP(G151,VLOOKUP!A:D,2,FALSE)&amp;","&amp;VLOOKUP(H151,VLOOKUP!A:D,3,FALSE)&amp;",0"</f>
        <v>-3200,1520,0</v>
      </c>
      <c r="L151" s="8" t="s">
        <v>343</v>
      </c>
    </row>
    <row r="152" spans="1:13" x14ac:dyDescent="0.2">
      <c r="A152" s="6" t="str" cm="1">
        <f t="array" ref="A152">_xlfn.IFS(D152="New",C152,D152="Adjust",B152,D152="Remove",CHAR(9)&amp;"-RDNode:HAS[#id["&amp;E152&amp;"]] {}")</f>
        <v xml:space="preserve">	RDNode
	{
		id = comms4
		title = #LOC_CSI_comms4_title
		description = #LOC_CSI_comms4_description
		cost = 550
		hideEmpty = False
		nodeName = node8_comms4
		anyToUnlock = False
		icon = CSITechTree/Icon/csi_icon_comms4
		pos = -3100,1520,0
		scale = 0.5
		Parent
		{
			parentID = comms3
			lineFrom = RIGHT
			lineTo = LEFT
		}
	}</v>
      </c>
      <c r="B152" s="7" t="str">
        <f>CHAR(9)&amp;"@RDNode:HAS[#id["&amp;E152&amp;"]]"&amp;CHAR(10)&amp;
CHAR(9)&amp;"{"&amp;CHAR(10)&amp;
CHAR(9)&amp;CHAR(9)&amp;"@cost = "&amp;I152&amp;CHAR(10)&amp;
CHAR(9)&amp;CHAR(9)&amp;"@hideEmpty = False"&amp;CHAR(10)&amp;
CHAR(9)&amp;CHAR(9)&amp;"@anyToUnlock = False"&amp;CHAR(10)&amp;
(IF(J152&lt;&gt;"",(CHAR(9)&amp;CHAR(9)&amp;"@icon = "&amp;J152&amp;CHAR(10)),""))&amp;
CHAR(9)&amp;CHAR(9)&amp;"@pos = "&amp;K152&amp;CHAR(10)&amp;
CHAR(9)&amp;CHAR(9)&amp;"@scale = 0.5"&amp;CHAR(10)&amp;
(IF(L152&lt;&gt;"",(CHAR(9)&amp;CHAR(9)&amp;L152&amp;CHAR(10)),""))&amp;
(IF(M152&lt;&gt;"",(CHAR(9)&amp;CHAR(9)&amp;M152&amp;CHAR(10)),""))&amp;
CHAR(9)&amp;"}"</f>
        <v xml:space="preserve">	@RDNode:HAS[#id[comms4]]
	{
		@cost = 550
		@hideEmpty = False
		@anyToUnlock = False
		@icon = CSITechTree/Icon/csi_icon_comms4
		@pos = -3100,1520,0
		@scale = 0.5
		Parent
		{
			parentID = comms3
			lineFrom = RIGHT
			lineTo = LEFT
		}
	}</v>
      </c>
      <c r="C152" s="7" t="str">
        <f>CHAR(9)&amp;"RDNode"&amp;CHAR(10)&amp;
CHAR(9)&amp;"{"&amp;CHAR(10)&amp;
CHAR(9)&amp;CHAR(9)&amp;"id = "&amp;E152&amp;CHAR(10)&amp;
CHAR(9)&amp;CHAR(9)&amp;"title = "&amp;"#LOC_CSI_"&amp;E152&amp;"_title"&amp;CHAR(10)&amp;
CHAR(9)&amp;CHAR(9)&amp;"description = "&amp;"#LOC_CSI_"&amp;E152&amp;"_description"&amp;CHAR(10)&amp;
CHAR(9)&amp;CHAR(9)&amp;"cost = "&amp;I152&amp;CHAR(10)&amp;
CHAR(9)&amp;CHAR(9)&amp;"hideEmpty = False"&amp;CHAR(10)&amp;
CHAR(9)&amp;CHAR(9)&amp;"nodeName = node"&amp;G152&amp;"_"&amp;E152&amp;CHAR(10)&amp;
CHAR(9)&amp;CHAR(9)&amp;"anyToUnlock = False"&amp;CHAR(10)&amp;
CHAR(9)&amp;CHAR(9)&amp;"icon = "&amp;J152&amp;CHAR(10)&amp;
CHAR(9)&amp;CHAR(9)&amp;"pos = "&amp;K152&amp;CHAR(10)&amp;
CHAR(9)&amp;CHAR(9)&amp;"scale = 0.5"&amp;CHAR(10)&amp;
(IF(L152&lt;&gt;"",(CHAR(9)&amp;CHAR(9)&amp;L152&amp;CHAR(10)),""))&amp;
(IF(M152&lt;&gt;"",(CHAR(9)&amp;CHAR(9)&amp;M152&amp;CHAR(10)),""))&amp;
CHAR(9)&amp;"}"</f>
        <v xml:space="preserve">	RDNode
	{
		id = comms4
		title = #LOC_CSI_comms4_title
		description = #LOC_CSI_comms4_description
		cost = 550
		hideEmpty = False
		nodeName = node8_comms4
		anyToUnlock = False
		icon = CSITechTree/Icon/csi_icon_comms4
		pos = -3100,1520,0
		scale = 0.5
		Parent
		{
			parentID = comms3
			lineFrom = RIGHT
			lineTo = LEFT
		}
	}</v>
      </c>
      <c r="D152" s="2" t="s">
        <v>13</v>
      </c>
      <c r="E152" s="2" t="s">
        <v>339</v>
      </c>
      <c r="F152" s="2" t="str">
        <f>IFERROR(VLOOKUP(E152,VLOOKUP!F:G,2,FALSE),"CSI")</f>
        <v>CSI</v>
      </c>
      <c r="G152" s="3">
        <v>8</v>
      </c>
      <c r="H152" s="3">
        <v>19</v>
      </c>
      <c r="I152" s="3">
        <f>IF(H152=0,0,VLOOKUP(G152,VLOOKUP!A:D,4,FALSE))</f>
        <v>550</v>
      </c>
      <c r="J152" s="2" t="s">
        <v>349</v>
      </c>
      <c r="K152" s="2" t="str">
        <f>VLOOKUP(G152,VLOOKUP!A:D,2,FALSE)&amp;","&amp;VLOOKUP(H152,VLOOKUP!A:D,3,FALSE)&amp;",0"</f>
        <v>-3100,1520,0</v>
      </c>
      <c r="L152" s="8" t="s">
        <v>342</v>
      </c>
    </row>
    <row r="153" spans="1:13" x14ac:dyDescent="0.2">
      <c r="A153" s="6" t="str" cm="1">
        <f t="array" ref="A153">_xlfn.IFS(D153="New",C153,D153="Adjust",B153,D153="Remove",CHAR(9)&amp;"-RDNode:HAS[#id["&amp;E153&amp;"]] {}")</f>
        <v xml:space="preserve">	RDNode
	{
		id = comms5
		title = #LOC_CSI_comms5_title
		description = #LOC_CSI_comms5_description
		cost = 1000
		hideEmpty = False
		nodeName = node9_comms5
		anyToUnlock = False
		icon = CSITechTree/Icon/csi_icon_comms5
		pos = -3000,1520,0
		scale = 0.5
		Parent
		{
			parentID = comms4
			lineFrom = RIGHT
			lineTo = LEFT
		}
	}</v>
      </c>
      <c r="B153" s="7" t="str">
        <f>CHAR(9)&amp;"@RDNode:HAS[#id["&amp;E153&amp;"]]"&amp;CHAR(10)&amp;
CHAR(9)&amp;"{"&amp;CHAR(10)&amp;
CHAR(9)&amp;CHAR(9)&amp;"@cost = "&amp;I153&amp;CHAR(10)&amp;
CHAR(9)&amp;CHAR(9)&amp;"@hideEmpty = False"&amp;CHAR(10)&amp;
CHAR(9)&amp;CHAR(9)&amp;"@anyToUnlock = False"&amp;CHAR(10)&amp;
(IF(J153&lt;&gt;"",(CHAR(9)&amp;CHAR(9)&amp;"@icon = "&amp;J153&amp;CHAR(10)),""))&amp;
CHAR(9)&amp;CHAR(9)&amp;"@pos = "&amp;K153&amp;CHAR(10)&amp;
CHAR(9)&amp;CHAR(9)&amp;"@scale = 0.5"&amp;CHAR(10)&amp;
(IF(L153&lt;&gt;"",(CHAR(9)&amp;CHAR(9)&amp;L153&amp;CHAR(10)),""))&amp;
(IF(M153&lt;&gt;"",(CHAR(9)&amp;CHAR(9)&amp;M153&amp;CHAR(10)),""))&amp;
CHAR(9)&amp;"}"</f>
        <v xml:space="preserve">	@RDNode:HAS[#id[comms5]]
	{
		@cost = 1000
		@hideEmpty = False
		@anyToUnlock = False
		@icon = CSITechTree/Icon/csi_icon_comms5
		@pos = -3000,1520,0
		@scale = 0.5
		Parent
		{
			parentID = comms4
			lineFrom = RIGHT
			lineTo = LEFT
		}
	}</v>
      </c>
      <c r="C153" s="7" t="str">
        <f>CHAR(9)&amp;"RDNode"&amp;CHAR(10)&amp;
CHAR(9)&amp;"{"&amp;CHAR(10)&amp;
CHAR(9)&amp;CHAR(9)&amp;"id = "&amp;E153&amp;CHAR(10)&amp;
CHAR(9)&amp;CHAR(9)&amp;"title = "&amp;"#LOC_CSI_"&amp;E153&amp;"_title"&amp;CHAR(10)&amp;
CHAR(9)&amp;CHAR(9)&amp;"description = "&amp;"#LOC_CSI_"&amp;E153&amp;"_description"&amp;CHAR(10)&amp;
CHAR(9)&amp;CHAR(9)&amp;"cost = "&amp;I153&amp;CHAR(10)&amp;
CHAR(9)&amp;CHAR(9)&amp;"hideEmpty = False"&amp;CHAR(10)&amp;
CHAR(9)&amp;CHAR(9)&amp;"nodeName = node"&amp;G153&amp;"_"&amp;E153&amp;CHAR(10)&amp;
CHAR(9)&amp;CHAR(9)&amp;"anyToUnlock = False"&amp;CHAR(10)&amp;
CHAR(9)&amp;CHAR(9)&amp;"icon = "&amp;J153&amp;CHAR(10)&amp;
CHAR(9)&amp;CHAR(9)&amp;"pos = "&amp;K153&amp;CHAR(10)&amp;
CHAR(9)&amp;CHAR(9)&amp;"scale = 0.5"&amp;CHAR(10)&amp;
(IF(L153&lt;&gt;"",(CHAR(9)&amp;CHAR(9)&amp;L153&amp;CHAR(10)),""))&amp;
(IF(M153&lt;&gt;"",(CHAR(9)&amp;CHAR(9)&amp;M153&amp;CHAR(10)),""))&amp;
CHAR(9)&amp;"}"</f>
        <v xml:space="preserve">	RDNode
	{
		id = comms5
		title = #LOC_CSI_comms5_title
		description = #LOC_CSI_comms5_description
		cost = 1000
		hideEmpty = False
		nodeName = node9_comms5
		anyToUnlock = False
		icon = CSITechTree/Icon/csi_icon_comms5
		pos = -3000,1520,0
		scale = 0.5
		Parent
		{
			parentID = comms4
			lineFrom = RIGHT
			lineTo = LEFT
		}
	}</v>
      </c>
      <c r="D153" s="2" t="s">
        <v>13</v>
      </c>
      <c r="E153" s="2" t="s">
        <v>340</v>
      </c>
      <c r="F153" s="2" t="str">
        <f>IFERROR(VLOOKUP(E153,VLOOKUP!F:G,2,FALSE),"CSI")</f>
        <v>CSI</v>
      </c>
      <c r="G153" s="3">
        <v>9</v>
      </c>
      <c r="H153" s="3">
        <v>19</v>
      </c>
      <c r="I153" s="3">
        <f>IF(H153=0,0,VLOOKUP(G153,VLOOKUP!A:D,4,FALSE))</f>
        <v>1000</v>
      </c>
      <c r="J153" s="2" t="s">
        <v>350</v>
      </c>
      <c r="K153" s="2" t="str">
        <f>VLOOKUP(G153,VLOOKUP!A:D,2,FALSE)&amp;","&amp;VLOOKUP(H153,VLOOKUP!A:D,3,FALSE)&amp;",0"</f>
        <v>-3000,1520,0</v>
      </c>
      <c r="L153" s="8" t="s">
        <v>341</v>
      </c>
    </row>
    <row r="154" spans="1:13" x14ac:dyDescent="0.2">
      <c r="A154" s="6" t="str" cm="1">
        <f t="array" ref="A154">_xlfn.IFS(D154="New",C154,D154="Adjust",B154,D154="Remove",CHAR(9)&amp;"-RDNode:HAS[#id["&amp;E154&amp;"]] {}")</f>
        <v xml:space="preserve">	@RDNode:HAS[#id[fusionPower]]
	{
		@cost = 1500
		@hideEmpty = False
		@anyToUnlock = False
		@pos = -2900,1520,0
		@scale = 0.5
	}</v>
      </c>
      <c r="B154" s="7" t="str">
        <f>CHAR(9)&amp;"@RDNode:HAS[#id["&amp;E154&amp;"]]"&amp;CHAR(10)&amp;
CHAR(9)&amp;"{"&amp;CHAR(10)&amp;
CHAR(9)&amp;CHAR(9)&amp;"@cost = "&amp;I154&amp;CHAR(10)&amp;
CHAR(9)&amp;CHAR(9)&amp;"@hideEmpty = False"&amp;CHAR(10)&amp;
CHAR(9)&amp;CHAR(9)&amp;"@anyToUnlock = False"&amp;CHAR(10)&amp;
(IF(J154&lt;&gt;"",(CHAR(9)&amp;CHAR(9)&amp;"@icon = "&amp;J154&amp;CHAR(10)),""))&amp;
CHAR(9)&amp;CHAR(9)&amp;"@pos = "&amp;K154&amp;CHAR(10)&amp;
CHAR(9)&amp;CHAR(9)&amp;"@scale = 0.5"&amp;CHAR(10)&amp;
(IF(L154&lt;&gt;"",(CHAR(9)&amp;CHAR(9)&amp;L154&amp;CHAR(10)),""))&amp;
(IF(M154&lt;&gt;"",(CHAR(9)&amp;CHAR(9)&amp;M154&amp;CHAR(10)),""))&amp;
CHAR(9)&amp;"}"</f>
        <v xml:space="preserve">	@RDNode:HAS[#id[fusionPower]]
	{
		@cost = 1500
		@hideEmpty = False
		@anyToUnlock = False
		@pos = -2900,1520,0
		@scale = 0.5
	}</v>
      </c>
      <c r="C154" s="7" t="str">
        <f>CHAR(9)&amp;"RDNode"&amp;CHAR(10)&amp;
CHAR(9)&amp;"{"&amp;CHAR(10)&amp;
CHAR(9)&amp;CHAR(9)&amp;"id = "&amp;E154&amp;CHAR(10)&amp;
CHAR(9)&amp;CHAR(9)&amp;"title = "&amp;"#LOC_CSI_"&amp;E154&amp;"_title"&amp;CHAR(10)&amp;
CHAR(9)&amp;CHAR(9)&amp;"description = "&amp;"#LOC_CSI_"&amp;E154&amp;"_description"&amp;CHAR(10)&amp;
CHAR(9)&amp;CHAR(9)&amp;"cost = "&amp;I154&amp;CHAR(10)&amp;
CHAR(9)&amp;CHAR(9)&amp;"hideEmpty = False"&amp;CHAR(10)&amp;
CHAR(9)&amp;CHAR(9)&amp;"nodeName = node"&amp;G154&amp;"_"&amp;E154&amp;CHAR(10)&amp;
CHAR(9)&amp;CHAR(9)&amp;"anyToUnlock = False"&amp;CHAR(10)&amp;
CHAR(9)&amp;CHAR(9)&amp;"icon = "&amp;J154&amp;CHAR(10)&amp;
CHAR(9)&amp;CHAR(9)&amp;"pos = "&amp;K154&amp;CHAR(10)&amp;
CHAR(9)&amp;CHAR(9)&amp;"scale = 0.5"&amp;CHAR(10)&amp;
(IF(L154&lt;&gt;"",(CHAR(9)&amp;CHAR(9)&amp;L154&amp;CHAR(10)),""))&amp;
(IF(M154&lt;&gt;"",(CHAR(9)&amp;CHAR(9)&amp;M154&amp;CHAR(10)),""))&amp;
CHAR(9)&amp;"}"</f>
        <v xml:space="preserve">	RDNode
	{
		id = fusionPower
		title = #LOC_CSI_fusionPower_title
		description = #LOC_CSI_fusionPower_description
		cost = 1500
		hideEmpty = False
		nodeName = node10_fusionPower
		anyToUnlock = False
		icon = 
		pos = -2900,1520,0
		scale = 0.5
	}</v>
      </c>
      <c r="D154" s="2" t="s">
        <v>2</v>
      </c>
      <c r="E154" s="2" t="s">
        <v>160</v>
      </c>
      <c r="F154" s="2" t="str">
        <f>IFERROR(VLOOKUP(E154,VLOOKUP!F:G,2,FALSE),"CSI")</f>
        <v>CTT</v>
      </c>
      <c r="G154" s="3">
        <v>10</v>
      </c>
      <c r="H154" s="3">
        <v>19</v>
      </c>
      <c r="I154" s="3">
        <f>IF(H154=0,0,VLOOKUP(G154,VLOOKUP!A:D,4,FALSE))</f>
        <v>1500</v>
      </c>
      <c r="K154" s="2" t="str">
        <f>VLOOKUP(G154,VLOOKUP!A:D,2,FALSE)&amp;","&amp;VLOOKUP(H154,VLOOKUP!A:D,3,FALSE)&amp;",0"</f>
        <v>-2900,1520,0</v>
      </c>
    </row>
    <row r="155" spans="1:13" x14ac:dyDescent="0.2">
      <c r="A155" s="6" t="str" cm="1">
        <f t="array" ref="A155">_xlfn.IFS(D155="New",C155,D155="Adjust",B155,D155="Remove",CHAR(9)&amp;"-RDNode:HAS[#id["&amp;E155&amp;"]] {}")</f>
        <v xml:space="preserve">	@RDNode:HAS[#id[advFusionReactions]]
	{
		@cost = 2250
		@hideEmpty = False
		@anyToUnlock = False
		@pos = -2800,1520,0
		@scale = 0.5
		-Parent:HAS[#parentID[fusionRockets]] {}
	}</v>
      </c>
      <c r="B155" s="7" t="str">
        <f>CHAR(9)&amp;"@RDNode:HAS[#id["&amp;E155&amp;"]]"&amp;CHAR(10)&amp;
CHAR(9)&amp;"{"&amp;CHAR(10)&amp;
CHAR(9)&amp;CHAR(9)&amp;"@cost = "&amp;I155&amp;CHAR(10)&amp;
CHAR(9)&amp;CHAR(9)&amp;"@hideEmpty = False"&amp;CHAR(10)&amp;
CHAR(9)&amp;CHAR(9)&amp;"@anyToUnlock = False"&amp;CHAR(10)&amp;
(IF(J155&lt;&gt;"",(CHAR(9)&amp;CHAR(9)&amp;"@icon = "&amp;J155&amp;CHAR(10)),""))&amp;
CHAR(9)&amp;CHAR(9)&amp;"@pos = "&amp;K155&amp;CHAR(10)&amp;
CHAR(9)&amp;CHAR(9)&amp;"@scale = 0.5"&amp;CHAR(10)&amp;
(IF(L155&lt;&gt;"",(CHAR(9)&amp;CHAR(9)&amp;L155&amp;CHAR(10)),""))&amp;
(IF(M155&lt;&gt;"",(CHAR(9)&amp;CHAR(9)&amp;M155&amp;CHAR(10)),""))&amp;
CHAR(9)&amp;"}"</f>
        <v xml:space="preserve">	@RDNode:HAS[#id[advFusionReactions]]
	{
		@cost = 2250
		@hideEmpty = False
		@anyToUnlock = False
		@pos = -2800,1520,0
		@scale = 0.5
		-Parent:HAS[#parentID[fusionRockets]] {}
	}</v>
      </c>
      <c r="C155" s="7" t="str">
        <f>CHAR(9)&amp;"RDNode"&amp;CHAR(10)&amp;
CHAR(9)&amp;"{"&amp;CHAR(10)&amp;
CHAR(9)&amp;CHAR(9)&amp;"id = "&amp;E155&amp;CHAR(10)&amp;
CHAR(9)&amp;CHAR(9)&amp;"title = "&amp;"#LOC_CSI_"&amp;E155&amp;"_title"&amp;CHAR(10)&amp;
CHAR(9)&amp;CHAR(9)&amp;"description = "&amp;"#LOC_CSI_"&amp;E155&amp;"_description"&amp;CHAR(10)&amp;
CHAR(9)&amp;CHAR(9)&amp;"cost = "&amp;I155&amp;CHAR(10)&amp;
CHAR(9)&amp;CHAR(9)&amp;"hideEmpty = False"&amp;CHAR(10)&amp;
CHAR(9)&amp;CHAR(9)&amp;"nodeName = node"&amp;G155&amp;"_"&amp;E155&amp;CHAR(10)&amp;
CHAR(9)&amp;CHAR(9)&amp;"anyToUnlock = False"&amp;CHAR(10)&amp;
CHAR(9)&amp;CHAR(9)&amp;"icon = "&amp;J155&amp;CHAR(10)&amp;
CHAR(9)&amp;CHAR(9)&amp;"pos = "&amp;K155&amp;CHAR(10)&amp;
CHAR(9)&amp;CHAR(9)&amp;"scale = 0.5"&amp;CHAR(10)&amp;
(IF(L155&lt;&gt;"",(CHAR(9)&amp;CHAR(9)&amp;L155&amp;CHAR(10)),""))&amp;
(IF(M155&lt;&gt;"",(CHAR(9)&amp;CHAR(9)&amp;M155&amp;CHAR(10)),""))&amp;
CHAR(9)&amp;"}"</f>
        <v xml:space="preserve">	RDNode
	{
		id = advFusionReactions
		title = #LOC_CSI_advFusionReactions_title
		description = #LOC_CSI_advFusionReactions_description
		cost = 2250
		hideEmpty = False
		nodeName = node11_advFusionReactions
		anyToUnlock = False
		icon = 
		pos = -2800,1520,0
		scale = 0.5
		-Parent:HAS[#parentID[fusionRockets]] {}
	}</v>
      </c>
      <c r="D155" s="2" t="s">
        <v>2</v>
      </c>
      <c r="E155" s="2" t="s">
        <v>175</v>
      </c>
      <c r="F155" s="2" t="str">
        <f>IFERROR(VLOOKUP(E155,VLOOKUP!F:G,2,FALSE),"CSI")</f>
        <v>CTT</v>
      </c>
      <c r="G155" s="3">
        <v>11</v>
      </c>
      <c r="H155" s="3">
        <v>19</v>
      </c>
      <c r="I155" s="3">
        <f>IF(H155=0,0,VLOOKUP(G155,VLOOKUP!A:D,4,FALSE))</f>
        <v>2250</v>
      </c>
      <c r="K155" s="2" t="str">
        <f>VLOOKUP(G155,VLOOKUP!A:D,2,FALSE)&amp;","&amp;VLOOKUP(H155,VLOOKUP!A:D,3,FALSE)&amp;",0"</f>
        <v>-2800,1520,0</v>
      </c>
      <c r="L155" s="8" t="s">
        <v>244</v>
      </c>
    </row>
    <row r="156" spans="1:13" x14ac:dyDescent="0.2">
      <c r="A156" s="6" t="str" cm="1">
        <f t="array" ref="A156">_xlfn.IFS(D156="New",C156,D156="Adjust",B156,D156="Remove",CHAR(9)&amp;"-RDNode:HAS[#id["&amp;E156&amp;"]] {}")</f>
        <v xml:space="preserve">	@RDNode:HAS[#id[exoticReactions]]
	{
		@cost = 4000
		@hideEmpty = False
		@anyToUnlock = False
		@pos = -2700,1520,0
		@scale = 0.5
	}</v>
      </c>
      <c r="B156" s="7" t="str">
        <f>CHAR(9)&amp;"@RDNode:HAS[#id["&amp;E156&amp;"]]"&amp;CHAR(10)&amp;
CHAR(9)&amp;"{"&amp;CHAR(10)&amp;
CHAR(9)&amp;CHAR(9)&amp;"@cost = "&amp;I156&amp;CHAR(10)&amp;
CHAR(9)&amp;CHAR(9)&amp;"@hideEmpty = False"&amp;CHAR(10)&amp;
CHAR(9)&amp;CHAR(9)&amp;"@anyToUnlock = False"&amp;CHAR(10)&amp;
(IF(J156&lt;&gt;"",(CHAR(9)&amp;CHAR(9)&amp;"@icon = "&amp;J156&amp;CHAR(10)),""))&amp;
CHAR(9)&amp;CHAR(9)&amp;"@pos = "&amp;K156&amp;CHAR(10)&amp;
CHAR(9)&amp;CHAR(9)&amp;"@scale = 0.5"&amp;CHAR(10)&amp;
(IF(L156&lt;&gt;"",(CHAR(9)&amp;CHAR(9)&amp;L156&amp;CHAR(10)),""))&amp;
(IF(M156&lt;&gt;"",(CHAR(9)&amp;CHAR(9)&amp;M156&amp;CHAR(10)),""))&amp;
CHAR(9)&amp;"}"</f>
        <v xml:space="preserve">	@RDNode:HAS[#id[exoticReactions]]
	{
		@cost = 4000
		@hideEmpty = False
		@anyToUnlock = False
		@pos = -2700,1520,0
		@scale = 0.5
	}</v>
      </c>
      <c r="C156" s="7" t="str">
        <f>CHAR(9)&amp;"RDNode"&amp;CHAR(10)&amp;
CHAR(9)&amp;"{"&amp;CHAR(10)&amp;
CHAR(9)&amp;CHAR(9)&amp;"id = "&amp;E156&amp;CHAR(10)&amp;
CHAR(9)&amp;CHAR(9)&amp;"title = "&amp;"#LOC_CSI_"&amp;E156&amp;"_title"&amp;CHAR(10)&amp;
CHAR(9)&amp;CHAR(9)&amp;"description = "&amp;"#LOC_CSI_"&amp;E156&amp;"_description"&amp;CHAR(10)&amp;
CHAR(9)&amp;CHAR(9)&amp;"cost = "&amp;I156&amp;CHAR(10)&amp;
CHAR(9)&amp;CHAR(9)&amp;"hideEmpty = False"&amp;CHAR(10)&amp;
CHAR(9)&amp;CHAR(9)&amp;"nodeName = node"&amp;G156&amp;"_"&amp;E156&amp;CHAR(10)&amp;
CHAR(9)&amp;CHAR(9)&amp;"anyToUnlock = False"&amp;CHAR(10)&amp;
CHAR(9)&amp;CHAR(9)&amp;"icon = "&amp;J156&amp;CHAR(10)&amp;
CHAR(9)&amp;CHAR(9)&amp;"pos = "&amp;K156&amp;CHAR(10)&amp;
CHAR(9)&amp;CHAR(9)&amp;"scale = 0.5"&amp;CHAR(10)&amp;
(IF(L156&lt;&gt;"",(CHAR(9)&amp;CHAR(9)&amp;L156&amp;CHAR(10)),""))&amp;
(IF(M156&lt;&gt;"",(CHAR(9)&amp;CHAR(9)&amp;M156&amp;CHAR(10)),""))&amp;
CHAR(9)&amp;"}"</f>
        <v xml:space="preserve">	RDNode
	{
		id = exoticReactions
		title = #LOC_CSI_exoticReactions_title
		description = #LOC_CSI_exoticReactions_description
		cost = 4000
		hideEmpty = False
		nodeName = node12_exoticReactions
		anyToUnlock = False
		icon = 
		pos = -2700,1520,0
		scale = 0.5
	}</v>
      </c>
      <c r="D156" s="2" t="s">
        <v>2</v>
      </c>
      <c r="E156" s="2" t="s">
        <v>181</v>
      </c>
      <c r="F156" s="2" t="str">
        <f>IFERROR(VLOOKUP(E156,VLOOKUP!F:G,2,FALSE),"CSI")</f>
        <v>CTT</v>
      </c>
      <c r="G156" s="3">
        <v>12</v>
      </c>
      <c r="H156" s="3">
        <v>19</v>
      </c>
      <c r="I156" s="3">
        <f>IF(H156=0,0,VLOOKUP(G156,VLOOKUP!A:D,4,FALSE))</f>
        <v>4000</v>
      </c>
      <c r="K156" s="2" t="str">
        <f>VLOOKUP(G156,VLOOKUP!A:D,2,FALSE)&amp;","&amp;VLOOKUP(H156,VLOOKUP!A:D,3,FALSE)&amp;",0"</f>
        <v>-2700,1520,0</v>
      </c>
    </row>
    <row r="157" spans="1:13" x14ac:dyDescent="0.2">
      <c r="A157" s="6" t="str" cm="1">
        <f t="array" ref="A157">_xlfn.IFS(D157="New",C157,D157="Adjust",B157,D157="Remove",CHAR(9)&amp;"-RDNode:HAS[#id["&amp;E157&amp;"]] {}")</f>
        <v xml:space="preserve">	@RDNode:HAS[#id[quantumReactions]]
	{
		@cost = 10000
		@hideEmpty = False
		@anyToUnlock = False
		@pos = -2600,1520,0
		@scale = 0.5
	}</v>
      </c>
      <c r="B157" s="7" t="str">
        <f>CHAR(9)&amp;"@RDNode:HAS[#id["&amp;E157&amp;"]]"&amp;CHAR(10)&amp;
CHAR(9)&amp;"{"&amp;CHAR(10)&amp;
CHAR(9)&amp;CHAR(9)&amp;"@cost = "&amp;I157&amp;CHAR(10)&amp;
CHAR(9)&amp;CHAR(9)&amp;"@hideEmpty = False"&amp;CHAR(10)&amp;
CHAR(9)&amp;CHAR(9)&amp;"@anyToUnlock = False"&amp;CHAR(10)&amp;
(IF(J157&lt;&gt;"",(CHAR(9)&amp;CHAR(9)&amp;"@icon = "&amp;J157&amp;CHAR(10)),""))&amp;
CHAR(9)&amp;CHAR(9)&amp;"@pos = "&amp;K157&amp;CHAR(10)&amp;
CHAR(9)&amp;CHAR(9)&amp;"@scale = 0.5"&amp;CHAR(10)&amp;
(IF(L157&lt;&gt;"",(CHAR(9)&amp;CHAR(9)&amp;L157&amp;CHAR(10)),""))&amp;
(IF(M157&lt;&gt;"",(CHAR(9)&amp;CHAR(9)&amp;M157&amp;CHAR(10)),""))&amp;
CHAR(9)&amp;"}"</f>
        <v xml:space="preserve">	@RDNode:HAS[#id[quantumReactions]]
	{
		@cost = 10000
		@hideEmpty = False
		@anyToUnlock = False
		@pos = -2600,1520,0
		@scale = 0.5
	}</v>
      </c>
      <c r="C157" s="7" t="str">
        <f>CHAR(9)&amp;"RDNode"&amp;CHAR(10)&amp;
CHAR(9)&amp;"{"&amp;CHAR(10)&amp;
CHAR(9)&amp;CHAR(9)&amp;"id = "&amp;E157&amp;CHAR(10)&amp;
CHAR(9)&amp;CHAR(9)&amp;"title = "&amp;"#LOC_CSI_"&amp;E157&amp;"_title"&amp;CHAR(10)&amp;
CHAR(9)&amp;CHAR(9)&amp;"description = "&amp;"#LOC_CSI_"&amp;E157&amp;"_description"&amp;CHAR(10)&amp;
CHAR(9)&amp;CHAR(9)&amp;"cost = "&amp;I157&amp;CHAR(10)&amp;
CHAR(9)&amp;CHAR(9)&amp;"hideEmpty = False"&amp;CHAR(10)&amp;
CHAR(9)&amp;CHAR(9)&amp;"nodeName = node"&amp;G157&amp;"_"&amp;E157&amp;CHAR(10)&amp;
CHAR(9)&amp;CHAR(9)&amp;"anyToUnlock = False"&amp;CHAR(10)&amp;
CHAR(9)&amp;CHAR(9)&amp;"icon = "&amp;J157&amp;CHAR(10)&amp;
CHAR(9)&amp;CHAR(9)&amp;"pos = "&amp;K157&amp;CHAR(10)&amp;
CHAR(9)&amp;CHAR(9)&amp;"scale = 0.5"&amp;CHAR(10)&amp;
(IF(L157&lt;&gt;"",(CHAR(9)&amp;CHAR(9)&amp;L157&amp;CHAR(10)),""))&amp;
(IF(M157&lt;&gt;"",(CHAR(9)&amp;CHAR(9)&amp;M157&amp;CHAR(10)),""))&amp;
CHAR(9)&amp;"}"</f>
        <v xml:space="preserve">	RDNode
	{
		id = quantumReactions
		title = #LOC_CSI_quantumReactions_title
		description = #LOC_CSI_quantumReactions_description
		cost = 10000
		hideEmpty = False
		nodeName = node13_quantumReactions
		anyToUnlock = False
		icon = 
		pos = -2600,1520,0
		scale = 0.5
	}</v>
      </c>
      <c r="D157" s="2" t="s">
        <v>2</v>
      </c>
      <c r="E157" s="2" t="s">
        <v>187</v>
      </c>
      <c r="F157" s="2" t="str">
        <f>IFERROR(VLOOKUP(E157,VLOOKUP!F:G,2,FALSE),"CSI")</f>
        <v>CTT</v>
      </c>
      <c r="G157" s="3">
        <v>13</v>
      </c>
      <c r="H157" s="3">
        <v>19</v>
      </c>
      <c r="I157" s="3">
        <f>IF(H157=0,0,VLOOKUP(G157,VLOOKUP!A:D,4,FALSE))</f>
        <v>10000</v>
      </c>
      <c r="K157" s="2" t="str">
        <f>VLOOKUP(G157,VLOOKUP!A:D,2,FALSE)&amp;","&amp;VLOOKUP(H157,VLOOKUP!A:D,3,FALSE)&amp;",0"</f>
        <v>-2600,1520,0</v>
      </c>
    </row>
    <row r="158" spans="1:13" x14ac:dyDescent="0.2">
      <c r="A158" s="6" t="str" cm="1">
        <f t="array" ref="A158">_xlfn.IFS(D158="New",C158,D158="Adjust",B158,D158="Remove",CHAR(9)&amp;"-RDNode:HAS[#id["&amp;E158&amp;"]] {}")</f>
        <v xml:space="preserve">	RDNode
	{
		id = gadgets
		title = #LOC_CSI_gadgets_title
		description = #LOC_CSI_gadgets_description
		cost = 20
		hideEmpty = False
		nodeName = node3_gadgets
		anyToUnlock = False
		icon = RDicon_generic
		pos = -3600,1480,0
		scale = 0.5
		Parent
		{
			parentID = engineering101
			lineFrom = RIGHT
			lineTo = LEFT
		}
	}</v>
      </c>
      <c r="B158" s="7" t="str">
        <f>CHAR(9)&amp;"@RDNode:HAS[#id["&amp;E158&amp;"]]"&amp;CHAR(10)&amp;
CHAR(9)&amp;"{"&amp;CHAR(10)&amp;
CHAR(9)&amp;CHAR(9)&amp;"@cost = "&amp;I158&amp;CHAR(10)&amp;
CHAR(9)&amp;CHAR(9)&amp;"@hideEmpty = False"&amp;CHAR(10)&amp;
CHAR(9)&amp;CHAR(9)&amp;"@anyToUnlock = False"&amp;CHAR(10)&amp;
(IF(J158&lt;&gt;"",(CHAR(9)&amp;CHAR(9)&amp;"@icon = "&amp;J158&amp;CHAR(10)),""))&amp;
CHAR(9)&amp;CHAR(9)&amp;"@pos = "&amp;K158&amp;CHAR(10)&amp;
CHAR(9)&amp;CHAR(9)&amp;"@scale = 0.5"&amp;CHAR(10)&amp;
(IF(L158&lt;&gt;"",(CHAR(9)&amp;CHAR(9)&amp;L158&amp;CHAR(10)),""))&amp;
(IF(M158&lt;&gt;"",(CHAR(9)&amp;CHAR(9)&amp;M158&amp;CHAR(10)),""))&amp;
CHAR(9)&amp;"}"</f>
        <v xml:space="preserve">	@RDNode:HAS[#id[gadgets]]
	{
		@cost = 20
		@hideEmpty = False
		@anyToUnlock = False
		@icon = RDicon_generic
		@pos = -3600,1480,0
		@scale = 0.5
		Parent
		{
			parentID = engineering101
			lineFrom = RIGHT
			lineTo = LEFT
		}
	}</v>
      </c>
      <c r="C158" s="7" t="str">
        <f>CHAR(9)&amp;"RDNode"&amp;CHAR(10)&amp;
CHAR(9)&amp;"{"&amp;CHAR(10)&amp;
CHAR(9)&amp;CHAR(9)&amp;"id = "&amp;E158&amp;CHAR(10)&amp;
CHAR(9)&amp;CHAR(9)&amp;"title = "&amp;"#LOC_CSI_"&amp;E158&amp;"_title"&amp;CHAR(10)&amp;
CHAR(9)&amp;CHAR(9)&amp;"description = "&amp;"#LOC_CSI_"&amp;E158&amp;"_description"&amp;CHAR(10)&amp;
CHAR(9)&amp;CHAR(9)&amp;"cost = "&amp;I158&amp;CHAR(10)&amp;
CHAR(9)&amp;CHAR(9)&amp;"hideEmpty = False"&amp;CHAR(10)&amp;
CHAR(9)&amp;CHAR(9)&amp;"nodeName = node"&amp;G158&amp;"_"&amp;E158&amp;CHAR(10)&amp;
CHAR(9)&amp;CHAR(9)&amp;"anyToUnlock = False"&amp;CHAR(10)&amp;
CHAR(9)&amp;CHAR(9)&amp;"icon = "&amp;J158&amp;CHAR(10)&amp;
CHAR(9)&amp;CHAR(9)&amp;"pos = "&amp;K158&amp;CHAR(10)&amp;
CHAR(9)&amp;CHAR(9)&amp;"scale = 0.5"&amp;CHAR(10)&amp;
(IF(L158&lt;&gt;"",(CHAR(9)&amp;CHAR(9)&amp;L158&amp;CHAR(10)),""))&amp;
(IF(M158&lt;&gt;"",(CHAR(9)&amp;CHAR(9)&amp;M158&amp;CHAR(10)),""))&amp;
CHAR(9)&amp;"}"</f>
        <v xml:space="preserve">	RDNode
	{
		id = gadgets
		title = #LOC_CSI_gadgets_title
		description = #LOC_CSI_gadgets_description
		cost = 20
		hideEmpty = False
		nodeName = node3_gadgets
		anyToUnlock = False
		icon = RDicon_generic
		pos = -3600,1480,0
		scale = 0.5
		Parent
		{
			parentID = engineering101
			lineFrom = RIGHT
			lineTo = LEFT
		}
	}</v>
      </c>
      <c r="D158" s="2" t="s">
        <v>13</v>
      </c>
      <c r="E158" s="2" t="s">
        <v>41</v>
      </c>
      <c r="F158" s="2" t="str">
        <f>IFERROR(VLOOKUP(E158,VLOOKUP!F:G,2,FALSE),"CSI")</f>
        <v>UKS</v>
      </c>
      <c r="G158" s="3">
        <v>3</v>
      </c>
      <c r="H158" s="3">
        <v>20</v>
      </c>
      <c r="I158" s="3">
        <f>IF(H158=0,0,VLOOKUP(G158,VLOOKUP!A:D,4,FALSE))</f>
        <v>20</v>
      </c>
      <c r="J158" s="2" t="s">
        <v>214</v>
      </c>
      <c r="K158" s="2" t="str">
        <f>VLOOKUP(G158,VLOOKUP!A:D,2,FALSE)&amp;","&amp;VLOOKUP(H158,VLOOKUP!A:D,3,FALSE)&amp;",0"</f>
        <v>-3600,1480,0</v>
      </c>
      <c r="L158" s="8" t="s">
        <v>226</v>
      </c>
    </row>
    <row r="159" spans="1:13" x14ac:dyDescent="0.2">
      <c r="A159" s="6" t="str" cm="1">
        <f t="array" ref="A159">_xlfn.IFS(D159="New",C159,D159="Adjust",B159,D159="Remove",CHAR(9)&amp;"-RDNode:HAS[#id["&amp;E159&amp;"]] {}")</f>
        <v xml:space="preserve">	@RDNode:HAS[#id[nuclearPower]]
	{
		@cost = 300
		@hideEmpty = False
		@anyToUnlock = False
		@pos = -3200,1480,0
		@scale = 0.5
		@Parent
{
@parentID = advElectrics
@lineFrom = RIGHT
@lineTo = LEFT
}
	}</v>
      </c>
      <c r="B159" s="7" t="str">
        <f>CHAR(9)&amp;"@RDNode:HAS[#id["&amp;E159&amp;"]]"&amp;CHAR(10)&amp;
CHAR(9)&amp;"{"&amp;CHAR(10)&amp;
CHAR(9)&amp;CHAR(9)&amp;"@cost = "&amp;I159&amp;CHAR(10)&amp;
CHAR(9)&amp;CHAR(9)&amp;"@hideEmpty = False"&amp;CHAR(10)&amp;
CHAR(9)&amp;CHAR(9)&amp;"@anyToUnlock = False"&amp;CHAR(10)&amp;
(IF(J159&lt;&gt;"",(CHAR(9)&amp;CHAR(9)&amp;"@icon = "&amp;J159&amp;CHAR(10)),""))&amp;
CHAR(9)&amp;CHAR(9)&amp;"@pos = "&amp;K159&amp;CHAR(10)&amp;
CHAR(9)&amp;CHAR(9)&amp;"@scale = 0.5"&amp;CHAR(10)&amp;
(IF(L159&lt;&gt;"",(CHAR(9)&amp;CHAR(9)&amp;L159&amp;CHAR(10)),""))&amp;
(IF(M159&lt;&gt;"",(CHAR(9)&amp;CHAR(9)&amp;M159&amp;CHAR(10)),""))&amp;
CHAR(9)&amp;"}"</f>
        <v xml:space="preserve">	@RDNode:HAS[#id[nuclearPower]]
	{
		@cost = 300
		@hideEmpty = False
		@anyToUnlock = False
		@pos = -3200,1480,0
		@scale = 0.5
		@Parent
{
@parentID = advElectrics
@lineFrom = RIGHT
@lineTo = LEFT
}
	}</v>
      </c>
      <c r="C159" s="7" t="str">
        <f>CHAR(9)&amp;"RDNode"&amp;CHAR(10)&amp;
CHAR(9)&amp;"{"&amp;CHAR(10)&amp;
CHAR(9)&amp;CHAR(9)&amp;"id = "&amp;E159&amp;CHAR(10)&amp;
CHAR(9)&amp;CHAR(9)&amp;"title = "&amp;"#LOC_CSI_"&amp;E159&amp;"_title"&amp;CHAR(10)&amp;
CHAR(9)&amp;CHAR(9)&amp;"description = "&amp;"#LOC_CSI_"&amp;E159&amp;"_description"&amp;CHAR(10)&amp;
CHAR(9)&amp;CHAR(9)&amp;"cost = "&amp;I159&amp;CHAR(10)&amp;
CHAR(9)&amp;CHAR(9)&amp;"hideEmpty = False"&amp;CHAR(10)&amp;
CHAR(9)&amp;CHAR(9)&amp;"nodeName = node"&amp;G159&amp;"_"&amp;E159&amp;CHAR(10)&amp;
CHAR(9)&amp;CHAR(9)&amp;"anyToUnlock = False"&amp;CHAR(10)&amp;
CHAR(9)&amp;CHAR(9)&amp;"icon = "&amp;J159&amp;CHAR(10)&amp;
CHAR(9)&amp;CHAR(9)&amp;"pos = "&amp;K159&amp;CHAR(10)&amp;
CHAR(9)&amp;CHAR(9)&amp;"scale = 0.5"&amp;CHAR(10)&amp;
(IF(L159&lt;&gt;"",(CHAR(9)&amp;CHAR(9)&amp;L159&amp;CHAR(10)),""))&amp;
(IF(M159&lt;&gt;"",(CHAR(9)&amp;CHAR(9)&amp;M159&amp;CHAR(10)),""))&amp;
CHAR(9)&amp;"}"</f>
        <v xml:space="preserve">	RDNode
	{
		id = nuclearPower
		title = #LOC_CSI_nuclearPower_title
		description = #LOC_CSI_nuclearPower_description
		cost = 300
		hideEmpty = False
		nodeName = node7_nuclearPower
		anyToUnlock = False
		icon = 
		pos = -3200,1480,0
		scale = 0.5
		@Parent
{
@parentID = advElectrics
@lineFrom = RIGHT
@lineTo = LEFT
}
	}</v>
      </c>
      <c r="D159" s="2" t="s">
        <v>2</v>
      </c>
      <c r="E159" s="2" t="s">
        <v>99</v>
      </c>
      <c r="F159" s="2" t="str">
        <f>IFERROR(VLOOKUP(E159,VLOOKUP!F:G,2,FALSE),"CSI")</f>
        <v>CTT</v>
      </c>
      <c r="G159" s="3">
        <v>7</v>
      </c>
      <c r="H159" s="3">
        <v>20</v>
      </c>
      <c r="I159" s="3">
        <f>IF(H159=0,0,VLOOKUP(G159,VLOOKUP!A:D,4,FALSE))</f>
        <v>300</v>
      </c>
      <c r="K159" s="2" t="str">
        <f>VLOOKUP(G159,VLOOKUP!A:D,2,FALSE)&amp;","&amp;VLOOKUP(H159,VLOOKUP!A:D,3,FALSE)&amp;",0"</f>
        <v>-3200,1480,0</v>
      </c>
      <c r="L159" s="8" t="s">
        <v>260</v>
      </c>
    </row>
    <row r="160" spans="1:13" x14ac:dyDescent="0.2">
      <c r="A160" s="6" t="str" cm="1">
        <f t="array" ref="A160">_xlfn.IFS(D160="New",C160,D160="Adjust",B160,D160="Remove",CHAR(9)&amp;"-RDNode:HAS[#id["&amp;E160&amp;"]] {}")</f>
        <v xml:space="preserve">	@RDNode:HAS[#id[largeNuclearPower]]
	{
		@cost = 550
		@hideEmpty = False
		@anyToUnlock = False
		@pos = -3100,1480,0
		@scale = 0.5
	}</v>
      </c>
      <c r="B160" s="7" t="str">
        <f>CHAR(9)&amp;"@RDNode:HAS[#id["&amp;E160&amp;"]]"&amp;CHAR(10)&amp;
CHAR(9)&amp;"{"&amp;CHAR(10)&amp;
CHAR(9)&amp;CHAR(9)&amp;"@cost = "&amp;I160&amp;CHAR(10)&amp;
CHAR(9)&amp;CHAR(9)&amp;"@hideEmpty = False"&amp;CHAR(10)&amp;
CHAR(9)&amp;CHAR(9)&amp;"@anyToUnlock = False"&amp;CHAR(10)&amp;
(IF(J160&lt;&gt;"",(CHAR(9)&amp;CHAR(9)&amp;"@icon = "&amp;J160&amp;CHAR(10)),""))&amp;
CHAR(9)&amp;CHAR(9)&amp;"@pos = "&amp;K160&amp;CHAR(10)&amp;
CHAR(9)&amp;CHAR(9)&amp;"@scale = 0.5"&amp;CHAR(10)&amp;
(IF(L160&lt;&gt;"",(CHAR(9)&amp;CHAR(9)&amp;L160&amp;CHAR(10)),""))&amp;
(IF(M160&lt;&gt;"",(CHAR(9)&amp;CHAR(9)&amp;M160&amp;CHAR(10)),""))&amp;
CHAR(9)&amp;"}"</f>
        <v xml:space="preserve">	@RDNode:HAS[#id[largeNuclearPower]]
	{
		@cost = 550
		@hideEmpty = False
		@anyToUnlock = False
		@pos = -3100,1480,0
		@scale = 0.5
	}</v>
      </c>
      <c r="C160" s="7" t="str">
        <f>CHAR(9)&amp;"RDNode"&amp;CHAR(10)&amp;
CHAR(9)&amp;"{"&amp;CHAR(10)&amp;
CHAR(9)&amp;CHAR(9)&amp;"id = "&amp;E160&amp;CHAR(10)&amp;
CHAR(9)&amp;CHAR(9)&amp;"title = "&amp;"#LOC_CSI_"&amp;E160&amp;"_title"&amp;CHAR(10)&amp;
CHAR(9)&amp;CHAR(9)&amp;"description = "&amp;"#LOC_CSI_"&amp;E160&amp;"_description"&amp;CHAR(10)&amp;
CHAR(9)&amp;CHAR(9)&amp;"cost = "&amp;I160&amp;CHAR(10)&amp;
CHAR(9)&amp;CHAR(9)&amp;"hideEmpty = False"&amp;CHAR(10)&amp;
CHAR(9)&amp;CHAR(9)&amp;"nodeName = node"&amp;G160&amp;"_"&amp;E160&amp;CHAR(10)&amp;
CHAR(9)&amp;CHAR(9)&amp;"anyToUnlock = False"&amp;CHAR(10)&amp;
CHAR(9)&amp;CHAR(9)&amp;"icon = "&amp;J160&amp;CHAR(10)&amp;
CHAR(9)&amp;CHAR(9)&amp;"pos = "&amp;K160&amp;CHAR(10)&amp;
CHAR(9)&amp;CHAR(9)&amp;"scale = 0.5"&amp;CHAR(10)&amp;
(IF(L160&lt;&gt;"",(CHAR(9)&amp;CHAR(9)&amp;L160&amp;CHAR(10)),""))&amp;
(IF(M160&lt;&gt;"",(CHAR(9)&amp;CHAR(9)&amp;M160&amp;CHAR(10)),""))&amp;
CHAR(9)&amp;"}"</f>
        <v xml:space="preserve">	RDNode
	{
		id = largeNuclearPower
		title = #LOC_CSI_largeNuclearPower_title
		description = #LOC_CSI_largeNuclearPower_description
		cost = 550
		hideEmpty = False
		nodeName = node8_largeNuclearPower
		anyToUnlock = False
		icon = 
		pos = -3100,1480,0
		scale = 0.5
	}</v>
      </c>
      <c r="D160" s="2" t="s">
        <v>2</v>
      </c>
      <c r="E160" s="2" t="s">
        <v>118</v>
      </c>
      <c r="F160" s="2" t="str">
        <f>IFERROR(VLOOKUP(E160,VLOOKUP!F:G,2,FALSE),"CSI")</f>
        <v>CTT</v>
      </c>
      <c r="G160" s="3">
        <v>8</v>
      </c>
      <c r="H160" s="3">
        <v>20</v>
      </c>
      <c r="I160" s="3">
        <f>IF(H160=0,0,VLOOKUP(G160,VLOOKUP!A:D,4,FALSE))</f>
        <v>550</v>
      </c>
      <c r="K160" s="2" t="str">
        <f>VLOOKUP(G160,VLOOKUP!A:D,2,FALSE)&amp;","&amp;VLOOKUP(H160,VLOOKUP!A:D,3,FALSE)&amp;",0"</f>
        <v>-3100,1480,0</v>
      </c>
    </row>
    <row r="161" spans="1:12" x14ac:dyDescent="0.2">
      <c r="A161" s="6" t="str" cm="1">
        <f t="array" ref="A161">_xlfn.IFS(D161="New",C161,D161="Adjust",B161,D161="Remove",CHAR(9)&amp;"-RDNode:HAS[#id["&amp;E161&amp;"]] {}")</f>
        <v xml:space="preserve">	@RDNode:HAS[#id[advNuclearPower]]
	{
		@cost = 1000
		@hideEmpty = False
		@anyToUnlock = False
		@pos = -3000,1480,0
		@scale = 0.5
	}</v>
      </c>
      <c r="B161" s="7" t="str">
        <f>CHAR(9)&amp;"@RDNode:HAS[#id["&amp;E161&amp;"]]"&amp;CHAR(10)&amp;
CHAR(9)&amp;"{"&amp;CHAR(10)&amp;
CHAR(9)&amp;CHAR(9)&amp;"@cost = "&amp;I161&amp;CHAR(10)&amp;
CHAR(9)&amp;CHAR(9)&amp;"@hideEmpty = False"&amp;CHAR(10)&amp;
CHAR(9)&amp;CHAR(9)&amp;"@anyToUnlock = False"&amp;CHAR(10)&amp;
(IF(J161&lt;&gt;"",(CHAR(9)&amp;CHAR(9)&amp;"@icon = "&amp;J161&amp;CHAR(10)),""))&amp;
CHAR(9)&amp;CHAR(9)&amp;"@pos = "&amp;K161&amp;CHAR(10)&amp;
CHAR(9)&amp;CHAR(9)&amp;"@scale = 0.5"&amp;CHAR(10)&amp;
(IF(L161&lt;&gt;"",(CHAR(9)&amp;CHAR(9)&amp;L161&amp;CHAR(10)),""))&amp;
(IF(M161&lt;&gt;"",(CHAR(9)&amp;CHAR(9)&amp;M161&amp;CHAR(10)),""))&amp;
CHAR(9)&amp;"}"</f>
        <v xml:space="preserve">	@RDNode:HAS[#id[advNuclearPower]]
	{
		@cost = 1000
		@hideEmpty = False
		@anyToUnlock = False
		@pos = -3000,1480,0
		@scale = 0.5
	}</v>
      </c>
      <c r="C161" s="7" t="str">
        <f>CHAR(9)&amp;"RDNode"&amp;CHAR(10)&amp;
CHAR(9)&amp;"{"&amp;CHAR(10)&amp;
CHAR(9)&amp;CHAR(9)&amp;"id = "&amp;E161&amp;CHAR(10)&amp;
CHAR(9)&amp;CHAR(9)&amp;"title = "&amp;"#LOC_CSI_"&amp;E161&amp;"_title"&amp;CHAR(10)&amp;
CHAR(9)&amp;CHAR(9)&amp;"description = "&amp;"#LOC_CSI_"&amp;E161&amp;"_description"&amp;CHAR(10)&amp;
CHAR(9)&amp;CHAR(9)&amp;"cost = "&amp;I161&amp;CHAR(10)&amp;
CHAR(9)&amp;CHAR(9)&amp;"hideEmpty = False"&amp;CHAR(10)&amp;
CHAR(9)&amp;CHAR(9)&amp;"nodeName = node"&amp;G161&amp;"_"&amp;E161&amp;CHAR(10)&amp;
CHAR(9)&amp;CHAR(9)&amp;"anyToUnlock = False"&amp;CHAR(10)&amp;
CHAR(9)&amp;CHAR(9)&amp;"icon = "&amp;J161&amp;CHAR(10)&amp;
CHAR(9)&amp;CHAR(9)&amp;"pos = "&amp;K161&amp;CHAR(10)&amp;
CHAR(9)&amp;CHAR(9)&amp;"scale = 0.5"&amp;CHAR(10)&amp;
(IF(L161&lt;&gt;"",(CHAR(9)&amp;CHAR(9)&amp;L161&amp;CHAR(10)),""))&amp;
(IF(M161&lt;&gt;"",(CHAR(9)&amp;CHAR(9)&amp;M161&amp;CHAR(10)),""))&amp;
CHAR(9)&amp;"}"</f>
        <v xml:space="preserve">	RDNode
	{
		id = advNuclearPower
		title = #LOC_CSI_advNuclearPower_title
		description = #LOC_CSI_advNuclearPower_description
		cost = 1000
		hideEmpty = False
		nodeName = node9_advNuclearPower
		anyToUnlock = False
		icon = 
		pos = -3000,1480,0
		scale = 0.5
	}</v>
      </c>
      <c r="D161" s="2" t="s">
        <v>2</v>
      </c>
      <c r="E161" s="2" t="s">
        <v>139</v>
      </c>
      <c r="F161" s="2" t="str">
        <f>IFERROR(VLOOKUP(E161,VLOOKUP!F:G,2,FALSE),"CSI")</f>
        <v>CTT</v>
      </c>
      <c r="G161" s="3">
        <v>9</v>
      </c>
      <c r="H161" s="3">
        <v>20</v>
      </c>
      <c r="I161" s="3">
        <f>IF(H161=0,0,VLOOKUP(G161,VLOOKUP!A:D,4,FALSE))</f>
        <v>1000</v>
      </c>
      <c r="K161" s="2" t="str">
        <f>VLOOKUP(G161,VLOOKUP!A:D,2,FALSE)&amp;","&amp;VLOOKUP(H161,VLOOKUP!A:D,3,FALSE)&amp;",0"</f>
        <v>-3000,1480,0</v>
      </c>
    </row>
    <row r="162" spans="1:12" x14ac:dyDescent="0.2">
      <c r="A162" s="6" t="str" cm="1">
        <f t="array" ref="A162">_xlfn.IFS(D162="New",C162,D162="Adjust",B162,D162="Remove",CHAR(9)&amp;"-RDNode:HAS[#id["&amp;E162&amp;"]] {}")</f>
        <v xml:space="preserve">	@RDNode:HAS[#id[expNuclearPower]]
	{
		@cost = 1500
		@hideEmpty = False
		@anyToUnlock = False
		@pos = -2900,1480,0
		@scale = 0.5
	}</v>
      </c>
      <c r="B162" s="7" t="str">
        <f>CHAR(9)&amp;"@RDNode:HAS[#id["&amp;E162&amp;"]]"&amp;CHAR(10)&amp;
CHAR(9)&amp;"{"&amp;CHAR(10)&amp;
CHAR(9)&amp;CHAR(9)&amp;"@cost = "&amp;I162&amp;CHAR(10)&amp;
CHAR(9)&amp;CHAR(9)&amp;"@hideEmpty = False"&amp;CHAR(10)&amp;
CHAR(9)&amp;CHAR(9)&amp;"@anyToUnlock = False"&amp;CHAR(10)&amp;
(IF(J162&lt;&gt;"",(CHAR(9)&amp;CHAR(9)&amp;"@icon = "&amp;J162&amp;CHAR(10)),""))&amp;
CHAR(9)&amp;CHAR(9)&amp;"@pos = "&amp;K162&amp;CHAR(10)&amp;
CHAR(9)&amp;CHAR(9)&amp;"@scale = 0.5"&amp;CHAR(10)&amp;
(IF(L162&lt;&gt;"",(CHAR(9)&amp;CHAR(9)&amp;L162&amp;CHAR(10)),""))&amp;
(IF(M162&lt;&gt;"",(CHAR(9)&amp;CHAR(9)&amp;M162&amp;CHAR(10)),""))&amp;
CHAR(9)&amp;"}"</f>
        <v xml:space="preserve">	@RDNode:HAS[#id[expNuclearPower]]
	{
		@cost = 1500
		@hideEmpty = False
		@anyToUnlock = False
		@pos = -2900,1480,0
		@scale = 0.5
	}</v>
      </c>
      <c r="C162" s="7" t="str">
        <f>CHAR(9)&amp;"RDNode"&amp;CHAR(10)&amp;
CHAR(9)&amp;"{"&amp;CHAR(10)&amp;
CHAR(9)&amp;CHAR(9)&amp;"id = "&amp;E162&amp;CHAR(10)&amp;
CHAR(9)&amp;CHAR(9)&amp;"title = "&amp;"#LOC_CSI_"&amp;E162&amp;"_title"&amp;CHAR(10)&amp;
CHAR(9)&amp;CHAR(9)&amp;"description = "&amp;"#LOC_CSI_"&amp;E162&amp;"_description"&amp;CHAR(10)&amp;
CHAR(9)&amp;CHAR(9)&amp;"cost = "&amp;I162&amp;CHAR(10)&amp;
CHAR(9)&amp;CHAR(9)&amp;"hideEmpty = False"&amp;CHAR(10)&amp;
CHAR(9)&amp;CHAR(9)&amp;"nodeName = node"&amp;G162&amp;"_"&amp;E162&amp;CHAR(10)&amp;
CHAR(9)&amp;CHAR(9)&amp;"anyToUnlock = False"&amp;CHAR(10)&amp;
CHAR(9)&amp;CHAR(9)&amp;"icon = "&amp;J162&amp;CHAR(10)&amp;
CHAR(9)&amp;CHAR(9)&amp;"pos = "&amp;K162&amp;CHAR(10)&amp;
CHAR(9)&amp;CHAR(9)&amp;"scale = 0.5"&amp;CHAR(10)&amp;
(IF(L162&lt;&gt;"",(CHAR(9)&amp;CHAR(9)&amp;L162&amp;CHAR(10)),""))&amp;
(IF(M162&lt;&gt;"",(CHAR(9)&amp;CHAR(9)&amp;M162&amp;CHAR(10)),""))&amp;
CHAR(9)&amp;"}"</f>
        <v xml:space="preserve">	RDNode
	{
		id = expNuclearPower
		title = #LOC_CSI_expNuclearPower_title
		description = #LOC_CSI_expNuclearPower_description
		cost = 1500
		hideEmpty = False
		nodeName = node10_expNuclearPower
		anyToUnlock = False
		icon = 
		pos = -2900,1480,0
		scale = 0.5
	}</v>
      </c>
      <c r="D162" s="2" t="s">
        <v>2</v>
      </c>
      <c r="E162" s="2" t="s">
        <v>161</v>
      </c>
      <c r="F162" s="2" t="str">
        <f>IFERROR(VLOOKUP(E162,VLOOKUP!F:G,2,FALSE),"CSI")</f>
        <v>CTT</v>
      </c>
      <c r="G162" s="3">
        <v>10</v>
      </c>
      <c r="H162" s="3">
        <v>20</v>
      </c>
      <c r="I162" s="3">
        <f>IF(H162=0,0,VLOOKUP(G162,VLOOKUP!A:D,4,FALSE))</f>
        <v>1500</v>
      </c>
      <c r="K162" s="2" t="str">
        <f>VLOOKUP(G162,VLOOKUP!A:D,2,FALSE)&amp;","&amp;VLOOKUP(H162,VLOOKUP!A:D,3,FALSE)&amp;",0"</f>
        <v>-2900,1480,0</v>
      </c>
    </row>
    <row r="163" spans="1:12" x14ac:dyDescent="0.2">
      <c r="A163" s="6" t="str" cm="1">
        <f t="array" ref="A163">_xlfn.IFS(D163="New",C163,D163="Adjust",B163,D163="Remove",CHAR(9)&amp;"-RDNode:HAS[#id["&amp;E163&amp;"]] {}")</f>
        <v xml:space="preserve">	@RDNode:HAS[#id[exoticNuclearPower]]
	{
		@cost = 2250
		@hideEmpty = False
		@anyToUnlock = False
		@pos = -2800,1480,0
		@scale = 0.5
	}</v>
      </c>
      <c r="B163" s="7" t="str">
        <f>CHAR(9)&amp;"@RDNode:HAS[#id["&amp;E163&amp;"]]"&amp;CHAR(10)&amp;
CHAR(9)&amp;"{"&amp;CHAR(10)&amp;
CHAR(9)&amp;CHAR(9)&amp;"@cost = "&amp;I163&amp;CHAR(10)&amp;
CHAR(9)&amp;CHAR(9)&amp;"@hideEmpty = False"&amp;CHAR(10)&amp;
CHAR(9)&amp;CHAR(9)&amp;"@anyToUnlock = False"&amp;CHAR(10)&amp;
(IF(J163&lt;&gt;"",(CHAR(9)&amp;CHAR(9)&amp;"@icon = "&amp;J163&amp;CHAR(10)),""))&amp;
CHAR(9)&amp;CHAR(9)&amp;"@pos = "&amp;K163&amp;CHAR(10)&amp;
CHAR(9)&amp;CHAR(9)&amp;"@scale = 0.5"&amp;CHAR(10)&amp;
(IF(L163&lt;&gt;"",(CHAR(9)&amp;CHAR(9)&amp;L163&amp;CHAR(10)),""))&amp;
(IF(M163&lt;&gt;"",(CHAR(9)&amp;CHAR(9)&amp;M163&amp;CHAR(10)),""))&amp;
CHAR(9)&amp;"}"</f>
        <v xml:space="preserve">	@RDNode:HAS[#id[exoticNuclearPower]]
	{
		@cost = 2250
		@hideEmpty = False
		@anyToUnlock = False
		@pos = -2800,1480,0
		@scale = 0.5
	}</v>
      </c>
      <c r="C163" s="7" t="str">
        <f>CHAR(9)&amp;"RDNode"&amp;CHAR(10)&amp;
CHAR(9)&amp;"{"&amp;CHAR(10)&amp;
CHAR(9)&amp;CHAR(9)&amp;"id = "&amp;E163&amp;CHAR(10)&amp;
CHAR(9)&amp;CHAR(9)&amp;"title = "&amp;"#LOC_CSI_"&amp;E163&amp;"_title"&amp;CHAR(10)&amp;
CHAR(9)&amp;CHAR(9)&amp;"description = "&amp;"#LOC_CSI_"&amp;E163&amp;"_description"&amp;CHAR(10)&amp;
CHAR(9)&amp;CHAR(9)&amp;"cost = "&amp;I163&amp;CHAR(10)&amp;
CHAR(9)&amp;CHAR(9)&amp;"hideEmpty = False"&amp;CHAR(10)&amp;
CHAR(9)&amp;CHAR(9)&amp;"nodeName = node"&amp;G163&amp;"_"&amp;E163&amp;CHAR(10)&amp;
CHAR(9)&amp;CHAR(9)&amp;"anyToUnlock = False"&amp;CHAR(10)&amp;
CHAR(9)&amp;CHAR(9)&amp;"icon = "&amp;J163&amp;CHAR(10)&amp;
CHAR(9)&amp;CHAR(9)&amp;"pos = "&amp;K163&amp;CHAR(10)&amp;
CHAR(9)&amp;CHAR(9)&amp;"scale = 0.5"&amp;CHAR(10)&amp;
(IF(L163&lt;&gt;"",(CHAR(9)&amp;CHAR(9)&amp;L163&amp;CHAR(10)),""))&amp;
(IF(M163&lt;&gt;"",(CHAR(9)&amp;CHAR(9)&amp;M163&amp;CHAR(10)),""))&amp;
CHAR(9)&amp;"}"</f>
        <v xml:space="preserve">	RDNode
	{
		id = exoticNuclearPower
		title = #LOC_CSI_exoticNuclearPower_title
		description = #LOC_CSI_exoticNuclearPower_description
		cost = 2250
		hideEmpty = False
		nodeName = node11_exoticNuclearPower
		anyToUnlock = False
		icon = 
		pos = -2800,1480,0
		scale = 0.5
	}</v>
      </c>
      <c r="D163" s="2" t="s">
        <v>2</v>
      </c>
      <c r="E163" s="2" t="s">
        <v>176</v>
      </c>
      <c r="F163" s="2" t="str">
        <f>IFERROR(VLOOKUP(E163,VLOOKUP!F:G,2,FALSE),"CSI")</f>
        <v>CTT</v>
      </c>
      <c r="G163" s="3">
        <v>11</v>
      </c>
      <c r="H163" s="3">
        <v>20</v>
      </c>
      <c r="I163" s="3">
        <f>IF(H163=0,0,VLOOKUP(G163,VLOOKUP!A:D,4,FALSE))</f>
        <v>2250</v>
      </c>
      <c r="K163" s="2" t="str">
        <f>VLOOKUP(G163,VLOOKUP!A:D,2,FALSE)&amp;","&amp;VLOOKUP(H163,VLOOKUP!A:D,3,FALSE)&amp;",0"</f>
        <v>-2800,1480,0</v>
      </c>
    </row>
    <row r="164" spans="1:12" x14ac:dyDescent="0.2">
      <c r="A164" s="6" t="str" cm="1">
        <f t="array" ref="A164">_xlfn.IFS(D164="New",C164,D164="Adjust",B164,D164="Remove",CHAR(9)&amp;"-RDNode:HAS[#id["&amp;E164&amp;"]] {}")</f>
        <v xml:space="preserve">	@RDNode:HAS[#id[antimatterPower]]
	{
		@cost = 4000
		@hideEmpty = False
		@anyToUnlock = False
		@pos = -2700,1480,0
		@scale = 0.5
	}</v>
      </c>
      <c r="B164" s="7" t="str">
        <f>CHAR(9)&amp;"@RDNode:HAS[#id["&amp;E164&amp;"]]"&amp;CHAR(10)&amp;
CHAR(9)&amp;"{"&amp;CHAR(10)&amp;
CHAR(9)&amp;CHAR(9)&amp;"@cost = "&amp;I164&amp;CHAR(10)&amp;
CHAR(9)&amp;CHAR(9)&amp;"@hideEmpty = False"&amp;CHAR(10)&amp;
CHAR(9)&amp;CHAR(9)&amp;"@anyToUnlock = False"&amp;CHAR(10)&amp;
(IF(J164&lt;&gt;"",(CHAR(9)&amp;CHAR(9)&amp;"@icon = "&amp;J164&amp;CHAR(10)),""))&amp;
CHAR(9)&amp;CHAR(9)&amp;"@pos = "&amp;K164&amp;CHAR(10)&amp;
CHAR(9)&amp;CHAR(9)&amp;"@scale = 0.5"&amp;CHAR(10)&amp;
(IF(L164&lt;&gt;"",(CHAR(9)&amp;CHAR(9)&amp;L164&amp;CHAR(10)),""))&amp;
(IF(M164&lt;&gt;"",(CHAR(9)&amp;CHAR(9)&amp;M164&amp;CHAR(10)),""))&amp;
CHAR(9)&amp;"}"</f>
        <v xml:space="preserve">	@RDNode:HAS[#id[antimatterPower]]
	{
		@cost = 4000
		@hideEmpty = False
		@anyToUnlock = False
		@pos = -2700,1480,0
		@scale = 0.5
	}</v>
      </c>
      <c r="C164" s="7" t="str">
        <f>CHAR(9)&amp;"RDNode"&amp;CHAR(10)&amp;
CHAR(9)&amp;"{"&amp;CHAR(10)&amp;
CHAR(9)&amp;CHAR(9)&amp;"id = "&amp;E164&amp;CHAR(10)&amp;
CHAR(9)&amp;CHAR(9)&amp;"title = "&amp;"#LOC_CSI_"&amp;E164&amp;"_title"&amp;CHAR(10)&amp;
CHAR(9)&amp;CHAR(9)&amp;"description = "&amp;"#LOC_CSI_"&amp;E164&amp;"_description"&amp;CHAR(10)&amp;
CHAR(9)&amp;CHAR(9)&amp;"cost = "&amp;I164&amp;CHAR(10)&amp;
CHAR(9)&amp;CHAR(9)&amp;"hideEmpty = False"&amp;CHAR(10)&amp;
CHAR(9)&amp;CHAR(9)&amp;"nodeName = node"&amp;G164&amp;"_"&amp;E164&amp;CHAR(10)&amp;
CHAR(9)&amp;CHAR(9)&amp;"anyToUnlock = False"&amp;CHAR(10)&amp;
CHAR(9)&amp;CHAR(9)&amp;"icon = "&amp;J164&amp;CHAR(10)&amp;
CHAR(9)&amp;CHAR(9)&amp;"pos = "&amp;K164&amp;CHAR(10)&amp;
CHAR(9)&amp;CHAR(9)&amp;"scale = 0.5"&amp;CHAR(10)&amp;
(IF(L164&lt;&gt;"",(CHAR(9)&amp;CHAR(9)&amp;L164&amp;CHAR(10)),""))&amp;
(IF(M164&lt;&gt;"",(CHAR(9)&amp;CHAR(9)&amp;M164&amp;CHAR(10)),""))&amp;
CHAR(9)&amp;"}"</f>
        <v xml:space="preserve">	RDNode
	{
		id = antimatterPower
		title = #LOC_CSI_antimatterPower_title
		description = #LOC_CSI_antimatterPower_description
		cost = 4000
		hideEmpty = False
		nodeName = node12_antimatterPower
		anyToUnlock = False
		icon = 
		pos = -2700,1480,0
		scale = 0.5
	}</v>
      </c>
      <c r="D164" s="2" t="s">
        <v>2</v>
      </c>
      <c r="E164" s="2" t="s">
        <v>182</v>
      </c>
      <c r="F164" s="2" t="str">
        <f>IFERROR(VLOOKUP(E164,VLOOKUP!F:G,2,FALSE),"CSI")</f>
        <v>CTT</v>
      </c>
      <c r="G164" s="3">
        <v>12</v>
      </c>
      <c r="H164" s="3">
        <v>20</v>
      </c>
      <c r="I164" s="3">
        <f>IF(H164=0,0,VLOOKUP(G164,VLOOKUP!A:D,4,FALSE))</f>
        <v>4000</v>
      </c>
      <c r="K164" s="2" t="str">
        <f>VLOOKUP(G164,VLOOKUP!A:D,2,FALSE)&amp;","&amp;VLOOKUP(H164,VLOOKUP!A:D,3,FALSE)&amp;",0"</f>
        <v>-2700,1480,0</v>
      </c>
    </row>
    <row r="165" spans="1:12" x14ac:dyDescent="0.2">
      <c r="A165" s="6" t="str" cm="1">
        <f t="array" ref="A165">_xlfn.IFS(D165="New",C165,D165="Adjust",B165,D165="Remove",CHAR(9)&amp;"-RDNode:HAS[#id["&amp;E165&amp;"]] {}")</f>
        <v xml:space="preserve">	@RDNode:HAS[#id[unifiedFieldTheory]]
	{
		@cost = 10000
		@hideEmpty = False
		@anyToUnlock = False
		@pos = -2600,1480,0
		@scale = 0.5
	}</v>
      </c>
      <c r="B165" s="7" t="str">
        <f>CHAR(9)&amp;"@RDNode:HAS[#id["&amp;E165&amp;"]]"&amp;CHAR(10)&amp;
CHAR(9)&amp;"{"&amp;CHAR(10)&amp;
CHAR(9)&amp;CHAR(9)&amp;"@cost = "&amp;I165&amp;CHAR(10)&amp;
CHAR(9)&amp;CHAR(9)&amp;"@hideEmpty = False"&amp;CHAR(10)&amp;
CHAR(9)&amp;CHAR(9)&amp;"@anyToUnlock = False"&amp;CHAR(10)&amp;
(IF(J165&lt;&gt;"",(CHAR(9)&amp;CHAR(9)&amp;"@icon = "&amp;J165&amp;CHAR(10)),""))&amp;
CHAR(9)&amp;CHAR(9)&amp;"@pos = "&amp;K165&amp;CHAR(10)&amp;
CHAR(9)&amp;CHAR(9)&amp;"@scale = 0.5"&amp;CHAR(10)&amp;
(IF(L165&lt;&gt;"",(CHAR(9)&amp;CHAR(9)&amp;L165&amp;CHAR(10)),""))&amp;
(IF(M165&lt;&gt;"",(CHAR(9)&amp;CHAR(9)&amp;M165&amp;CHAR(10)),""))&amp;
CHAR(9)&amp;"}"</f>
        <v xml:space="preserve">	@RDNode:HAS[#id[unifiedFieldTheory]]
	{
		@cost = 10000
		@hideEmpty = False
		@anyToUnlock = False
		@pos = -2600,1480,0
		@scale = 0.5
	}</v>
      </c>
      <c r="C165" s="7" t="str">
        <f>CHAR(9)&amp;"RDNode"&amp;CHAR(10)&amp;
CHAR(9)&amp;"{"&amp;CHAR(10)&amp;
CHAR(9)&amp;CHAR(9)&amp;"id = "&amp;E165&amp;CHAR(10)&amp;
CHAR(9)&amp;CHAR(9)&amp;"title = "&amp;"#LOC_CSI_"&amp;E165&amp;"_title"&amp;CHAR(10)&amp;
CHAR(9)&amp;CHAR(9)&amp;"description = "&amp;"#LOC_CSI_"&amp;E165&amp;"_description"&amp;CHAR(10)&amp;
CHAR(9)&amp;CHAR(9)&amp;"cost = "&amp;I165&amp;CHAR(10)&amp;
CHAR(9)&amp;CHAR(9)&amp;"hideEmpty = False"&amp;CHAR(10)&amp;
CHAR(9)&amp;CHAR(9)&amp;"nodeName = node"&amp;G165&amp;"_"&amp;E165&amp;CHAR(10)&amp;
CHAR(9)&amp;CHAR(9)&amp;"anyToUnlock = False"&amp;CHAR(10)&amp;
CHAR(9)&amp;CHAR(9)&amp;"icon = "&amp;J165&amp;CHAR(10)&amp;
CHAR(9)&amp;CHAR(9)&amp;"pos = "&amp;K165&amp;CHAR(10)&amp;
CHAR(9)&amp;CHAR(9)&amp;"scale = 0.5"&amp;CHAR(10)&amp;
(IF(L165&lt;&gt;"",(CHAR(9)&amp;CHAR(9)&amp;L165&amp;CHAR(10)),""))&amp;
(IF(M165&lt;&gt;"",(CHAR(9)&amp;CHAR(9)&amp;M165&amp;CHAR(10)),""))&amp;
CHAR(9)&amp;"}"</f>
        <v xml:space="preserve">	RDNode
	{
		id = unifiedFieldTheory
		title = #LOC_CSI_unifiedFieldTheory_title
		description = #LOC_CSI_unifiedFieldTheory_description
		cost = 10000
		hideEmpty = False
		nodeName = node13_unifiedFieldTheory
		anyToUnlock = False
		icon = 
		pos = -2600,1480,0
		scale = 0.5
	}</v>
      </c>
      <c r="D165" s="2" t="s">
        <v>2</v>
      </c>
      <c r="E165" s="2" t="s">
        <v>188</v>
      </c>
      <c r="F165" s="2" t="str">
        <f>IFERROR(VLOOKUP(E165,VLOOKUP!F:G,2,FALSE),"CSI")</f>
        <v>CTT</v>
      </c>
      <c r="G165" s="3">
        <v>13</v>
      </c>
      <c r="H165" s="3">
        <v>20</v>
      </c>
      <c r="I165" s="3">
        <f>IF(H165=0,0,VLOOKUP(G165,VLOOKUP!A:D,4,FALSE))</f>
        <v>10000</v>
      </c>
      <c r="K165" s="2" t="str">
        <f>VLOOKUP(G165,VLOOKUP!A:D,2,FALSE)&amp;","&amp;VLOOKUP(H165,VLOOKUP!A:D,3,FALSE)&amp;",0"</f>
        <v>-2600,1480,0</v>
      </c>
    </row>
    <row r="166" spans="1:12" x14ac:dyDescent="0.2">
      <c r="A166" s="6" t="str" cm="1">
        <f t="array" ref="A166">_xlfn.IFS(D166="New",C166,D166="Adjust",B166,D166="Remove",CHAR(9)&amp;"-RDNode:HAS[#id["&amp;E166&amp;"]] {}")</f>
        <v xml:space="preserve">	@RDNode:HAS[#id[electrics]]
	{
		@cost = 90
		@hideEmpty = False
		@anyToUnlock = False
		@pos = -3400,1440,0
		@scale = 0.5
		@Parent
{
@parentID = batteryTech
}
	}</v>
      </c>
      <c r="B166" s="7" t="str">
        <f>CHAR(9)&amp;"@RDNode:HAS[#id["&amp;E166&amp;"]]"&amp;CHAR(10)&amp;
CHAR(9)&amp;"{"&amp;CHAR(10)&amp;
CHAR(9)&amp;CHAR(9)&amp;"@cost = "&amp;I166&amp;CHAR(10)&amp;
CHAR(9)&amp;CHAR(9)&amp;"@hideEmpty = False"&amp;CHAR(10)&amp;
CHAR(9)&amp;CHAR(9)&amp;"@anyToUnlock = False"&amp;CHAR(10)&amp;
(IF(J166&lt;&gt;"",(CHAR(9)&amp;CHAR(9)&amp;"@icon = "&amp;J166&amp;CHAR(10)),""))&amp;
CHAR(9)&amp;CHAR(9)&amp;"@pos = "&amp;K166&amp;CHAR(10)&amp;
CHAR(9)&amp;CHAR(9)&amp;"@scale = 0.5"&amp;CHAR(10)&amp;
(IF(L166&lt;&gt;"",(CHAR(9)&amp;CHAR(9)&amp;L166&amp;CHAR(10)),""))&amp;
(IF(M166&lt;&gt;"",(CHAR(9)&amp;CHAR(9)&amp;M166&amp;CHAR(10)),""))&amp;
CHAR(9)&amp;"}"</f>
        <v xml:space="preserve">	@RDNode:HAS[#id[electrics]]
	{
		@cost = 90
		@hideEmpty = False
		@anyToUnlock = False
		@pos = -3400,1440,0
		@scale = 0.5
		@Parent
{
@parentID = batteryTech
}
	}</v>
      </c>
      <c r="C166" s="7" t="str">
        <f>CHAR(9)&amp;"RDNode"&amp;CHAR(10)&amp;
CHAR(9)&amp;"{"&amp;CHAR(10)&amp;
CHAR(9)&amp;CHAR(9)&amp;"id = "&amp;E166&amp;CHAR(10)&amp;
CHAR(9)&amp;CHAR(9)&amp;"title = "&amp;"#LOC_CSI_"&amp;E166&amp;"_title"&amp;CHAR(10)&amp;
CHAR(9)&amp;CHAR(9)&amp;"description = "&amp;"#LOC_CSI_"&amp;E166&amp;"_description"&amp;CHAR(10)&amp;
CHAR(9)&amp;CHAR(9)&amp;"cost = "&amp;I166&amp;CHAR(10)&amp;
CHAR(9)&amp;CHAR(9)&amp;"hideEmpty = False"&amp;CHAR(10)&amp;
CHAR(9)&amp;CHAR(9)&amp;"nodeName = node"&amp;G166&amp;"_"&amp;E166&amp;CHAR(10)&amp;
CHAR(9)&amp;CHAR(9)&amp;"anyToUnlock = False"&amp;CHAR(10)&amp;
CHAR(9)&amp;CHAR(9)&amp;"icon = "&amp;J166&amp;CHAR(10)&amp;
CHAR(9)&amp;CHAR(9)&amp;"pos = "&amp;K166&amp;CHAR(10)&amp;
CHAR(9)&amp;CHAR(9)&amp;"scale = 0.5"&amp;CHAR(10)&amp;
(IF(L166&lt;&gt;"",(CHAR(9)&amp;CHAR(9)&amp;L166&amp;CHAR(10)),""))&amp;
(IF(M166&lt;&gt;"",(CHAR(9)&amp;CHAR(9)&amp;M166&amp;CHAR(10)),""))&amp;
CHAR(9)&amp;"}"</f>
        <v xml:space="preserve">	RDNode
	{
		id = electrics
		title = #LOC_CSI_electrics_title
		description = #LOC_CSI_electrics_description
		cost = 90
		hideEmpty = False
		nodeName = node5_electrics
		anyToUnlock = False
		icon = 
		pos = -3400,1440,0
		scale = 0.5
		@Parent
{
@parentID = batteryTech
}
	}</v>
      </c>
      <c r="D166" s="2" t="s">
        <v>2</v>
      </c>
      <c r="E166" s="2" t="s">
        <v>66</v>
      </c>
      <c r="F166" s="2" t="str">
        <f>IFERROR(VLOOKUP(E166,VLOOKUP!F:G,2,FALSE),"CSI")</f>
        <v>Stock</v>
      </c>
      <c r="G166" s="3">
        <v>5</v>
      </c>
      <c r="H166" s="3">
        <v>21</v>
      </c>
      <c r="I166" s="3">
        <f>IF(H166=0,0,VLOOKUP(G166,VLOOKUP!A:D,4,FALSE))</f>
        <v>90</v>
      </c>
      <c r="K166" s="2" t="str">
        <f>VLOOKUP(G166,VLOOKUP!A:D,2,FALSE)&amp;","&amp;VLOOKUP(H166,VLOOKUP!A:D,3,FALSE)&amp;",0"</f>
        <v>-3400,1440,0</v>
      </c>
      <c r="L166" s="8" t="s">
        <v>318</v>
      </c>
    </row>
    <row r="167" spans="1:12" x14ac:dyDescent="0.2">
      <c r="A167" s="6" t="str" cm="1">
        <f t="array" ref="A167">_xlfn.IFS(D167="New",C167,D167="Adjust",B167,D167="Remove",CHAR(9)&amp;"-RDNode:HAS[#id["&amp;E167&amp;"]] {}")</f>
        <v xml:space="preserve">	@RDNode:HAS[#id[advElectrics]]
	{
		@cost = 160
		@hideEmpty = False
		@anyToUnlock = False
		@pos = -3300,1440,0
		@scale = 0.5
	}</v>
      </c>
      <c r="B167" s="7" t="str">
        <f>CHAR(9)&amp;"@RDNode:HAS[#id["&amp;E167&amp;"]]"&amp;CHAR(10)&amp;
CHAR(9)&amp;"{"&amp;CHAR(10)&amp;
CHAR(9)&amp;CHAR(9)&amp;"@cost = "&amp;I167&amp;CHAR(10)&amp;
CHAR(9)&amp;CHAR(9)&amp;"@hideEmpty = False"&amp;CHAR(10)&amp;
CHAR(9)&amp;CHAR(9)&amp;"@anyToUnlock = False"&amp;CHAR(10)&amp;
(IF(J167&lt;&gt;"",(CHAR(9)&amp;CHAR(9)&amp;"@icon = "&amp;J167&amp;CHAR(10)),""))&amp;
CHAR(9)&amp;CHAR(9)&amp;"@pos = "&amp;K167&amp;CHAR(10)&amp;
CHAR(9)&amp;CHAR(9)&amp;"@scale = 0.5"&amp;CHAR(10)&amp;
(IF(L167&lt;&gt;"",(CHAR(9)&amp;CHAR(9)&amp;L167&amp;CHAR(10)),""))&amp;
(IF(M167&lt;&gt;"",(CHAR(9)&amp;CHAR(9)&amp;M167&amp;CHAR(10)),""))&amp;
CHAR(9)&amp;"}"</f>
        <v xml:space="preserve">	@RDNode:HAS[#id[advElectrics]]
	{
		@cost = 160
		@hideEmpty = False
		@anyToUnlock = False
		@pos = -3300,1440,0
		@scale = 0.5
	}</v>
      </c>
      <c r="C167" s="7" t="str">
        <f>CHAR(9)&amp;"RDNode"&amp;CHAR(10)&amp;
CHAR(9)&amp;"{"&amp;CHAR(10)&amp;
CHAR(9)&amp;CHAR(9)&amp;"id = "&amp;E167&amp;CHAR(10)&amp;
CHAR(9)&amp;CHAR(9)&amp;"title = "&amp;"#LOC_CSI_"&amp;E167&amp;"_title"&amp;CHAR(10)&amp;
CHAR(9)&amp;CHAR(9)&amp;"description = "&amp;"#LOC_CSI_"&amp;E167&amp;"_description"&amp;CHAR(10)&amp;
CHAR(9)&amp;CHAR(9)&amp;"cost = "&amp;I167&amp;CHAR(10)&amp;
CHAR(9)&amp;CHAR(9)&amp;"hideEmpty = False"&amp;CHAR(10)&amp;
CHAR(9)&amp;CHAR(9)&amp;"nodeName = node"&amp;G167&amp;"_"&amp;E167&amp;CHAR(10)&amp;
CHAR(9)&amp;CHAR(9)&amp;"anyToUnlock = False"&amp;CHAR(10)&amp;
CHAR(9)&amp;CHAR(9)&amp;"icon = "&amp;J167&amp;CHAR(10)&amp;
CHAR(9)&amp;CHAR(9)&amp;"pos = "&amp;K167&amp;CHAR(10)&amp;
CHAR(9)&amp;CHAR(9)&amp;"scale = 0.5"&amp;CHAR(10)&amp;
(IF(L167&lt;&gt;"",(CHAR(9)&amp;CHAR(9)&amp;L167&amp;CHAR(10)),""))&amp;
(IF(M167&lt;&gt;"",(CHAR(9)&amp;CHAR(9)&amp;M167&amp;CHAR(10)),""))&amp;
CHAR(9)&amp;"}"</f>
        <v xml:space="preserve">	RDNode
	{
		id = advElectrics
		title = #LOC_CSI_advElectrics_title
		description = #LOC_CSI_advElectrics_description
		cost = 160
		hideEmpty = False
		nodeName = node6_advElectrics
		anyToUnlock = False
		icon = 
		pos = -3300,1440,0
		scale = 0.5
	}</v>
      </c>
      <c r="D167" s="2" t="s">
        <v>2</v>
      </c>
      <c r="E167" s="2" t="s">
        <v>83</v>
      </c>
      <c r="F167" s="2" t="str">
        <f>IFERROR(VLOOKUP(E167,VLOOKUP!F:G,2,FALSE),"CSI")</f>
        <v>Stock</v>
      </c>
      <c r="G167" s="3">
        <v>6</v>
      </c>
      <c r="H167" s="3">
        <v>21</v>
      </c>
      <c r="I167" s="3">
        <f>IF(H167=0,0,VLOOKUP(G167,VLOOKUP!A:D,4,FALSE))</f>
        <v>160</v>
      </c>
      <c r="K167" s="2" t="str">
        <f>VLOOKUP(G167,VLOOKUP!A:D,2,FALSE)&amp;","&amp;VLOOKUP(H167,VLOOKUP!A:D,3,FALSE)&amp;",0"</f>
        <v>-3300,1440,0</v>
      </c>
    </row>
    <row r="168" spans="1:12" x14ac:dyDescent="0.2">
      <c r="A168" s="6" t="str" cm="1">
        <f t="array" ref="A168">_xlfn.IFS(D168="New",C168,D168="Adjust",B168,D168="Remove",CHAR(9)&amp;"-RDNode:HAS[#id["&amp;E168&amp;"]] {}")</f>
        <v xml:space="preserve">	@RDNode:HAS[#id[largeElectrics]]
	{
		@cost = 300
		@hideEmpty = False
		@anyToUnlock = False
		@pos = -3200,1440,0
		@scale = 0.5
	}</v>
      </c>
      <c r="B168" s="7" t="str">
        <f>CHAR(9)&amp;"@RDNode:HAS[#id["&amp;E168&amp;"]]"&amp;CHAR(10)&amp;
CHAR(9)&amp;"{"&amp;CHAR(10)&amp;
CHAR(9)&amp;CHAR(9)&amp;"@cost = "&amp;I168&amp;CHAR(10)&amp;
CHAR(9)&amp;CHAR(9)&amp;"@hideEmpty = False"&amp;CHAR(10)&amp;
CHAR(9)&amp;CHAR(9)&amp;"@anyToUnlock = False"&amp;CHAR(10)&amp;
(IF(J168&lt;&gt;"",(CHAR(9)&amp;CHAR(9)&amp;"@icon = "&amp;J168&amp;CHAR(10)),""))&amp;
CHAR(9)&amp;CHAR(9)&amp;"@pos = "&amp;K168&amp;CHAR(10)&amp;
CHAR(9)&amp;CHAR(9)&amp;"@scale = 0.5"&amp;CHAR(10)&amp;
(IF(L168&lt;&gt;"",(CHAR(9)&amp;CHAR(9)&amp;L168&amp;CHAR(10)),""))&amp;
(IF(M168&lt;&gt;"",(CHAR(9)&amp;CHAR(9)&amp;M168&amp;CHAR(10)),""))&amp;
CHAR(9)&amp;"}"</f>
        <v xml:space="preserve">	@RDNode:HAS[#id[largeElectrics]]
	{
		@cost = 300
		@hideEmpty = False
		@anyToUnlock = False
		@pos = -3200,1440,0
		@scale = 0.5
	}</v>
      </c>
      <c r="C168" s="7" t="str">
        <f>CHAR(9)&amp;"RDNode"&amp;CHAR(10)&amp;
CHAR(9)&amp;"{"&amp;CHAR(10)&amp;
CHAR(9)&amp;CHAR(9)&amp;"id = "&amp;E168&amp;CHAR(10)&amp;
CHAR(9)&amp;CHAR(9)&amp;"title = "&amp;"#LOC_CSI_"&amp;E168&amp;"_title"&amp;CHAR(10)&amp;
CHAR(9)&amp;CHAR(9)&amp;"description = "&amp;"#LOC_CSI_"&amp;E168&amp;"_description"&amp;CHAR(10)&amp;
CHAR(9)&amp;CHAR(9)&amp;"cost = "&amp;I168&amp;CHAR(10)&amp;
CHAR(9)&amp;CHAR(9)&amp;"hideEmpty = False"&amp;CHAR(10)&amp;
CHAR(9)&amp;CHAR(9)&amp;"nodeName = node"&amp;G168&amp;"_"&amp;E168&amp;CHAR(10)&amp;
CHAR(9)&amp;CHAR(9)&amp;"anyToUnlock = False"&amp;CHAR(10)&amp;
CHAR(9)&amp;CHAR(9)&amp;"icon = "&amp;J168&amp;CHAR(10)&amp;
CHAR(9)&amp;CHAR(9)&amp;"pos = "&amp;K168&amp;CHAR(10)&amp;
CHAR(9)&amp;CHAR(9)&amp;"scale = 0.5"&amp;CHAR(10)&amp;
(IF(L168&lt;&gt;"",(CHAR(9)&amp;CHAR(9)&amp;L168&amp;CHAR(10)),""))&amp;
(IF(M168&lt;&gt;"",(CHAR(9)&amp;CHAR(9)&amp;M168&amp;CHAR(10)),""))&amp;
CHAR(9)&amp;"}"</f>
        <v xml:space="preserve">	RDNode
	{
		id = largeElectrics
		title = #LOC_CSI_largeElectrics_title
		description = #LOC_CSI_largeElectrics_description
		cost = 300
		hideEmpty = False
		nodeName = node7_largeElectrics
		anyToUnlock = False
		icon = 
		pos = -3200,1440,0
		scale = 0.5
	}</v>
      </c>
      <c r="D168" s="2" t="s">
        <v>2</v>
      </c>
      <c r="E168" s="2" t="s">
        <v>100</v>
      </c>
      <c r="F168" s="2" t="str">
        <f>IFERROR(VLOOKUP(E168,VLOOKUP!F:G,2,FALSE),"CSI")</f>
        <v>Stock</v>
      </c>
      <c r="G168" s="3">
        <v>7</v>
      </c>
      <c r="H168" s="3">
        <v>21</v>
      </c>
      <c r="I168" s="3">
        <f>IF(H168=0,0,VLOOKUP(G168,VLOOKUP!A:D,4,FALSE))</f>
        <v>300</v>
      </c>
      <c r="K168" s="2" t="str">
        <f>VLOOKUP(G168,VLOOKUP!A:D,2,FALSE)&amp;","&amp;VLOOKUP(H168,VLOOKUP!A:D,3,FALSE)&amp;",0"</f>
        <v>-3200,1440,0</v>
      </c>
    </row>
    <row r="169" spans="1:12" x14ac:dyDescent="0.2">
      <c r="A169" s="6" t="str" cm="1">
        <f t="array" ref="A169">_xlfn.IFS(D169="New",C169,D169="Adjust",B169,D169="Remove",CHAR(9)&amp;"-RDNode:HAS[#id["&amp;E169&amp;"]] {}")</f>
        <v xml:space="preserve">	@RDNode:HAS[#id[specializedElectrics]]
	{
		@cost = 550
		@hideEmpty = False
		@anyToUnlock = False
		@pos = -3100,1440,0
		@scale = 0.5
	}</v>
      </c>
      <c r="B169" s="7" t="str">
        <f>CHAR(9)&amp;"@RDNode:HAS[#id["&amp;E169&amp;"]]"&amp;CHAR(10)&amp;
CHAR(9)&amp;"{"&amp;CHAR(10)&amp;
CHAR(9)&amp;CHAR(9)&amp;"@cost = "&amp;I169&amp;CHAR(10)&amp;
CHAR(9)&amp;CHAR(9)&amp;"@hideEmpty = False"&amp;CHAR(10)&amp;
CHAR(9)&amp;CHAR(9)&amp;"@anyToUnlock = False"&amp;CHAR(10)&amp;
(IF(J169&lt;&gt;"",(CHAR(9)&amp;CHAR(9)&amp;"@icon = "&amp;J169&amp;CHAR(10)),""))&amp;
CHAR(9)&amp;CHAR(9)&amp;"@pos = "&amp;K169&amp;CHAR(10)&amp;
CHAR(9)&amp;CHAR(9)&amp;"@scale = 0.5"&amp;CHAR(10)&amp;
(IF(L169&lt;&gt;"",(CHAR(9)&amp;CHAR(9)&amp;L169&amp;CHAR(10)),""))&amp;
(IF(M169&lt;&gt;"",(CHAR(9)&amp;CHAR(9)&amp;M169&amp;CHAR(10)),""))&amp;
CHAR(9)&amp;"}"</f>
        <v xml:space="preserve">	@RDNode:HAS[#id[specializedElectrics]]
	{
		@cost = 550
		@hideEmpty = False
		@anyToUnlock = False
		@pos = -3100,1440,0
		@scale = 0.5
	}</v>
      </c>
      <c r="C169" s="7" t="str">
        <f>CHAR(9)&amp;"RDNode"&amp;CHAR(10)&amp;
CHAR(9)&amp;"{"&amp;CHAR(10)&amp;
CHAR(9)&amp;CHAR(9)&amp;"id = "&amp;E169&amp;CHAR(10)&amp;
CHAR(9)&amp;CHAR(9)&amp;"title = "&amp;"#LOC_CSI_"&amp;E169&amp;"_title"&amp;CHAR(10)&amp;
CHAR(9)&amp;CHAR(9)&amp;"description = "&amp;"#LOC_CSI_"&amp;E169&amp;"_description"&amp;CHAR(10)&amp;
CHAR(9)&amp;CHAR(9)&amp;"cost = "&amp;I169&amp;CHAR(10)&amp;
CHAR(9)&amp;CHAR(9)&amp;"hideEmpty = False"&amp;CHAR(10)&amp;
CHAR(9)&amp;CHAR(9)&amp;"nodeName = node"&amp;G169&amp;"_"&amp;E169&amp;CHAR(10)&amp;
CHAR(9)&amp;CHAR(9)&amp;"anyToUnlock = False"&amp;CHAR(10)&amp;
CHAR(9)&amp;CHAR(9)&amp;"icon = "&amp;J169&amp;CHAR(10)&amp;
CHAR(9)&amp;CHAR(9)&amp;"pos = "&amp;K169&amp;CHAR(10)&amp;
CHAR(9)&amp;CHAR(9)&amp;"scale = 0.5"&amp;CHAR(10)&amp;
(IF(L169&lt;&gt;"",(CHAR(9)&amp;CHAR(9)&amp;L169&amp;CHAR(10)),""))&amp;
(IF(M169&lt;&gt;"",(CHAR(9)&amp;CHAR(9)&amp;M169&amp;CHAR(10)),""))&amp;
CHAR(9)&amp;"}"</f>
        <v xml:space="preserve">	RDNode
	{
		id = specializedElectrics
		title = #LOC_CSI_specializedElectrics_title
		description = #LOC_CSI_specializedElectrics_description
		cost = 550
		hideEmpty = False
		nodeName = node8_specializedElectrics
		anyToUnlock = False
		icon = 
		pos = -3100,1440,0
		scale = 0.5
	}</v>
      </c>
      <c r="D169" s="2" t="s">
        <v>2</v>
      </c>
      <c r="E169" s="2" t="s">
        <v>120</v>
      </c>
      <c r="F169" s="2" t="str">
        <f>IFERROR(VLOOKUP(E169,VLOOKUP!F:G,2,FALSE),"CSI")</f>
        <v>Stock</v>
      </c>
      <c r="G169" s="3">
        <v>8</v>
      </c>
      <c r="H169" s="3">
        <v>21</v>
      </c>
      <c r="I169" s="3">
        <f>IF(H169=0,0,VLOOKUP(G169,VLOOKUP!A:D,4,FALSE))</f>
        <v>550</v>
      </c>
      <c r="K169" s="2" t="str">
        <f>VLOOKUP(G169,VLOOKUP!A:D,2,FALSE)&amp;","&amp;VLOOKUP(H169,VLOOKUP!A:D,3,FALSE)&amp;",0"</f>
        <v>-3100,1440,0</v>
      </c>
    </row>
    <row r="170" spans="1:12" x14ac:dyDescent="0.2">
      <c r="A170" s="6" t="str" cm="1">
        <f t="array" ref="A170">_xlfn.IFS(D170="New",C170,D170="Adjust",B170,D170="Remove",CHAR(9)&amp;"-RDNode:HAS[#id["&amp;E170&amp;"]] {}")</f>
        <v xml:space="preserve">	@RDNode:HAS[#id[experimentalElectrics]]
	{
		@cost = 1000
		@hideEmpty = False
		@anyToUnlock = False
		@pos = -3000,1440,0
		@scale = 0.5
	}</v>
      </c>
      <c r="B170" s="7" t="str">
        <f>CHAR(9)&amp;"@RDNode:HAS[#id["&amp;E170&amp;"]]"&amp;CHAR(10)&amp;
CHAR(9)&amp;"{"&amp;CHAR(10)&amp;
CHAR(9)&amp;CHAR(9)&amp;"@cost = "&amp;I170&amp;CHAR(10)&amp;
CHAR(9)&amp;CHAR(9)&amp;"@hideEmpty = False"&amp;CHAR(10)&amp;
CHAR(9)&amp;CHAR(9)&amp;"@anyToUnlock = False"&amp;CHAR(10)&amp;
(IF(J170&lt;&gt;"",(CHAR(9)&amp;CHAR(9)&amp;"@icon = "&amp;J170&amp;CHAR(10)),""))&amp;
CHAR(9)&amp;CHAR(9)&amp;"@pos = "&amp;K170&amp;CHAR(10)&amp;
CHAR(9)&amp;CHAR(9)&amp;"@scale = 0.5"&amp;CHAR(10)&amp;
(IF(L170&lt;&gt;"",(CHAR(9)&amp;CHAR(9)&amp;L170&amp;CHAR(10)),""))&amp;
(IF(M170&lt;&gt;"",(CHAR(9)&amp;CHAR(9)&amp;M170&amp;CHAR(10)),""))&amp;
CHAR(9)&amp;"}"</f>
        <v xml:space="preserve">	@RDNode:HAS[#id[experimentalElectrics]]
	{
		@cost = 1000
		@hideEmpty = False
		@anyToUnlock = False
		@pos = -3000,1440,0
		@scale = 0.5
	}</v>
      </c>
      <c r="C170" s="7" t="str">
        <f>CHAR(9)&amp;"RDNode"&amp;CHAR(10)&amp;
CHAR(9)&amp;"{"&amp;CHAR(10)&amp;
CHAR(9)&amp;CHAR(9)&amp;"id = "&amp;E170&amp;CHAR(10)&amp;
CHAR(9)&amp;CHAR(9)&amp;"title = "&amp;"#LOC_CSI_"&amp;E170&amp;"_title"&amp;CHAR(10)&amp;
CHAR(9)&amp;CHAR(9)&amp;"description = "&amp;"#LOC_CSI_"&amp;E170&amp;"_description"&amp;CHAR(10)&amp;
CHAR(9)&amp;CHAR(9)&amp;"cost = "&amp;I170&amp;CHAR(10)&amp;
CHAR(9)&amp;CHAR(9)&amp;"hideEmpty = False"&amp;CHAR(10)&amp;
CHAR(9)&amp;CHAR(9)&amp;"nodeName = node"&amp;G170&amp;"_"&amp;E170&amp;CHAR(10)&amp;
CHAR(9)&amp;CHAR(9)&amp;"anyToUnlock = False"&amp;CHAR(10)&amp;
CHAR(9)&amp;CHAR(9)&amp;"icon = "&amp;J170&amp;CHAR(10)&amp;
CHAR(9)&amp;CHAR(9)&amp;"pos = "&amp;K170&amp;CHAR(10)&amp;
CHAR(9)&amp;CHAR(9)&amp;"scale = 0.5"&amp;CHAR(10)&amp;
(IF(L170&lt;&gt;"",(CHAR(9)&amp;CHAR(9)&amp;L170&amp;CHAR(10)),""))&amp;
(IF(M170&lt;&gt;"",(CHAR(9)&amp;CHAR(9)&amp;M170&amp;CHAR(10)),""))&amp;
CHAR(9)&amp;"}"</f>
        <v xml:space="preserve">	RDNode
	{
		id = experimentalElectrics
		title = #LOC_CSI_experimentalElectrics_title
		description = #LOC_CSI_experimentalElectrics_description
		cost = 1000
		hideEmpty = False
		nodeName = node9_experimentalElectrics
		anyToUnlock = False
		icon = 
		pos = -3000,1440,0
		scale = 0.5
	}</v>
      </c>
      <c r="D170" s="2" t="s">
        <v>2</v>
      </c>
      <c r="E170" s="2" t="s">
        <v>140</v>
      </c>
      <c r="F170" s="2" t="str">
        <f>IFERROR(VLOOKUP(E170,VLOOKUP!F:G,2,FALSE),"CSI")</f>
        <v>Stock</v>
      </c>
      <c r="G170" s="3">
        <v>9</v>
      </c>
      <c r="H170" s="3">
        <v>21</v>
      </c>
      <c r="I170" s="3">
        <f>IF(H170=0,0,VLOOKUP(G170,VLOOKUP!A:D,4,FALSE))</f>
        <v>1000</v>
      </c>
      <c r="K170" s="2" t="str">
        <f>VLOOKUP(G170,VLOOKUP!A:D,2,FALSE)&amp;","&amp;VLOOKUP(H170,VLOOKUP!A:D,3,FALSE)&amp;",0"</f>
        <v>-3000,1440,0</v>
      </c>
    </row>
    <row r="171" spans="1:12" x14ac:dyDescent="0.2">
      <c r="A171" s="6" t="str" cm="1">
        <f t="array" ref="A171">_xlfn.IFS(D171="New",C171,D171="Adjust",B171,D171="Remove",CHAR(9)&amp;"-RDNode:HAS[#id["&amp;E171&amp;"]] {}")</f>
        <v xml:space="preserve">	@RDNode:HAS[#id[highTechElectricalSystems]]
	{
		@cost = 1500
		@hideEmpty = False
		@anyToUnlock = False
		@pos = -2900,1440,0
		@scale = 0.5
	}</v>
      </c>
      <c r="B171" s="7" t="str">
        <f>CHAR(9)&amp;"@RDNode:HAS[#id["&amp;E171&amp;"]]"&amp;CHAR(10)&amp;
CHAR(9)&amp;"{"&amp;CHAR(10)&amp;
CHAR(9)&amp;CHAR(9)&amp;"@cost = "&amp;I171&amp;CHAR(10)&amp;
CHAR(9)&amp;CHAR(9)&amp;"@hideEmpty = False"&amp;CHAR(10)&amp;
CHAR(9)&amp;CHAR(9)&amp;"@anyToUnlock = False"&amp;CHAR(10)&amp;
(IF(J171&lt;&gt;"",(CHAR(9)&amp;CHAR(9)&amp;"@icon = "&amp;J171&amp;CHAR(10)),""))&amp;
CHAR(9)&amp;CHAR(9)&amp;"@pos = "&amp;K171&amp;CHAR(10)&amp;
CHAR(9)&amp;CHAR(9)&amp;"@scale = 0.5"&amp;CHAR(10)&amp;
(IF(L171&lt;&gt;"",(CHAR(9)&amp;CHAR(9)&amp;L171&amp;CHAR(10)),""))&amp;
(IF(M171&lt;&gt;"",(CHAR(9)&amp;CHAR(9)&amp;M171&amp;CHAR(10)),""))&amp;
CHAR(9)&amp;"}"</f>
        <v xml:space="preserve">	@RDNode:HAS[#id[highTechElectricalSystems]]
	{
		@cost = 1500
		@hideEmpty = False
		@anyToUnlock = False
		@pos = -2900,1440,0
		@scale = 0.5
	}</v>
      </c>
      <c r="C171" s="7" t="str">
        <f>CHAR(9)&amp;"RDNode"&amp;CHAR(10)&amp;
CHAR(9)&amp;"{"&amp;CHAR(10)&amp;
CHAR(9)&amp;CHAR(9)&amp;"id = "&amp;E171&amp;CHAR(10)&amp;
CHAR(9)&amp;CHAR(9)&amp;"title = "&amp;"#LOC_CSI_"&amp;E171&amp;"_title"&amp;CHAR(10)&amp;
CHAR(9)&amp;CHAR(9)&amp;"description = "&amp;"#LOC_CSI_"&amp;E171&amp;"_description"&amp;CHAR(10)&amp;
CHAR(9)&amp;CHAR(9)&amp;"cost = "&amp;I171&amp;CHAR(10)&amp;
CHAR(9)&amp;CHAR(9)&amp;"hideEmpty = False"&amp;CHAR(10)&amp;
CHAR(9)&amp;CHAR(9)&amp;"nodeName = node"&amp;G171&amp;"_"&amp;E171&amp;CHAR(10)&amp;
CHAR(9)&amp;CHAR(9)&amp;"anyToUnlock = False"&amp;CHAR(10)&amp;
CHAR(9)&amp;CHAR(9)&amp;"icon = "&amp;J171&amp;CHAR(10)&amp;
CHAR(9)&amp;CHAR(9)&amp;"pos = "&amp;K171&amp;CHAR(10)&amp;
CHAR(9)&amp;CHAR(9)&amp;"scale = 0.5"&amp;CHAR(10)&amp;
(IF(L171&lt;&gt;"",(CHAR(9)&amp;CHAR(9)&amp;L171&amp;CHAR(10)),""))&amp;
(IF(M171&lt;&gt;"",(CHAR(9)&amp;CHAR(9)&amp;M171&amp;CHAR(10)),""))&amp;
CHAR(9)&amp;"}"</f>
        <v xml:space="preserve">	RDNode
	{
		id = highTechElectricalSystems
		title = #LOC_CSI_highTechElectricalSystems_title
		description = #LOC_CSI_highTechElectricalSystems_description
		cost = 1500
		hideEmpty = False
		nodeName = node10_highTechElectricalSystems
		anyToUnlock = False
		icon = 
		pos = -2900,1440,0
		scale = 0.5
	}</v>
      </c>
      <c r="D171" s="2" t="s">
        <v>2</v>
      </c>
      <c r="E171" s="2" t="s">
        <v>163</v>
      </c>
      <c r="F171" s="2" t="str">
        <f>IFERROR(VLOOKUP(E171,VLOOKUP!F:G,2,FALSE),"CSI")</f>
        <v>CTT</v>
      </c>
      <c r="G171" s="3">
        <v>10</v>
      </c>
      <c r="H171" s="3">
        <v>21</v>
      </c>
      <c r="I171" s="3">
        <f>IF(H171=0,0,VLOOKUP(G171,VLOOKUP!A:D,4,FALSE))</f>
        <v>1500</v>
      </c>
      <c r="K171" s="2" t="str">
        <f>VLOOKUP(G171,VLOOKUP!A:D,2,FALSE)&amp;","&amp;VLOOKUP(H171,VLOOKUP!A:D,3,FALSE)&amp;",0"</f>
        <v>-2900,1440,0</v>
      </c>
    </row>
    <row r="172" spans="1:12" x14ac:dyDescent="0.2">
      <c r="A172" s="6" t="str" cm="1">
        <f t="array" ref="A172">_xlfn.IFS(D172="New",C172,D172="Adjust",B172,D172="Remove",CHAR(9)&amp;"-RDNode:HAS[#id["&amp;E172&amp;"]] {}")</f>
        <v xml:space="preserve">	@RDNode:HAS[#id[highPowerElectricalSystems]]
	{
		@cost = 2250
		@hideEmpty = False
		@anyToUnlock = False
		@pos = -2800,1440,0
		@scale = 0.5
	}</v>
      </c>
      <c r="B172" s="7" t="str">
        <f>CHAR(9)&amp;"@RDNode:HAS[#id["&amp;E172&amp;"]]"&amp;CHAR(10)&amp;
CHAR(9)&amp;"{"&amp;CHAR(10)&amp;
CHAR(9)&amp;CHAR(9)&amp;"@cost = "&amp;I172&amp;CHAR(10)&amp;
CHAR(9)&amp;CHAR(9)&amp;"@hideEmpty = False"&amp;CHAR(10)&amp;
CHAR(9)&amp;CHAR(9)&amp;"@anyToUnlock = False"&amp;CHAR(10)&amp;
(IF(J172&lt;&gt;"",(CHAR(9)&amp;CHAR(9)&amp;"@icon = "&amp;J172&amp;CHAR(10)),""))&amp;
CHAR(9)&amp;CHAR(9)&amp;"@pos = "&amp;K172&amp;CHAR(10)&amp;
CHAR(9)&amp;CHAR(9)&amp;"@scale = 0.5"&amp;CHAR(10)&amp;
(IF(L172&lt;&gt;"",(CHAR(9)&amp;CHAR(9)&amp;L172&amp;CHAR(10)),""))&amp;
(IF(M172&lt;&gt;"",(CHAR(9)&amp;CHAR(9)&amp;M172&amp;CHAR(10)),""))&amp;
CHAR(9)&amp;"}"</f>
        <v xml:space="preserve">	@RDNode:HAS[#id[highPowerElectricalSystems]]
	{
		@cost = 2250
		@hideEmpty = False
		@anyToUnlock = False
		@pos = -2800,1440,0
		@scale = 0.5
	}</v>
      </c>
      <c r="C172" s="7" t="str">
        <f>CHAR(9)&amp;"RDNode"&amp;CHAR(10)&amp;
CHAR(9)&amp;"{"&amp;CHAR(10)&amp;
CHAR(9)&amp;CHAR(9)&amp;"id = "&amp;E172&amp;CHAR(10)&amp;
CHAR(9)&amp;CHAR(9)&amp;"title = "&amp;"#LOC_CSI_"&amp;E172&amp;"_title"&amp;CHAR(10)&amp;
CHAR(9)&amp;CHAR(9)&amp;"description = "&amp;"#LOC_CSI_"&amp;E172&amp;"_description"&amp;CHAR(10)&amp;
CHAR(9)&amp;CHAR(9)&amp;"cost = "&amp;I172&amp;CHAR(10)&amp;
CHAR(9)&amp;CHAR(9)&amp;"hideEmpty = False"&amp;CHAR(10)&amp;
CHAR(9)&amp;CHAR(9)&amp;"nodeName = node"&amp;G172&amp;"_"&amp;E172&amp;CHAR(10)&amp;
CHAR(9)&amp;CHAR(9)&amp;"anyToUnlock = False"&amp;CHAR(10)&amp;
CHAR(9)&amp;CHAR(9)&amp;"icon = "&amp;J172&amp;CHAR(10)&amp;
CHAR(9)&amp;CHAR(9)&amp;"pos = "&amp;K172&amp;CHAR(10)&amp;
CHAR(9)&amp;CHAR(9)&amp;"scale = 0.5"&amp;CHAR(10)&amp;
(IF(L172&lt;&gt;"",(CHAR(9)&amp;CHAR(9)&amp;L172&amp;CHAR(10)),""))&amp;
(IF(M172&lt;&gt;"",(CHAR(9)&amp;CHAR(9)&amp;M172&amp;CHAR(10)),""))&amp;
CHAR(9)&amp;"}"</f>
        <v xml:space="preserve">	RDNode
	{
		id = highPowerElectricalSystems
		title = #LOC_CSI_highPowerElectricalSystems_title
		description = #LOC_CSI_highPowerElectricalSystems_description
		cost = 2250
		hideEmpty = False
		nodeName = node11_highPowerElectricalSystems
		anyToUnlock = False
		icon = 
		pos = -2800,1440,0
		scale = 0.5
	}</v>
      </c>
      <c r="D172" s="2" t="s">
        <v>2</v>
      </c>
      <c r="E172" s="2" t="s">
        <v>177</v>
      </c>
      <c r="F172" s="2" t="str">
        <f>IFERROR(VLOOKUP(E172,VLOOKUP!F:G,2,FALSE),"CSI")</f>
        <v>CTT</v>
      </c>
      <c r="G172" s="3">
        <v>11</v>
      </c>
      <c r="H172" s="3">
        <v>21</v>
      </c>
      <c r="I172" s="3">
        <f>IF(H172=0,0,VLOOKUP(G172,VLOOKUP!A:D,4,FALSE))</f>
        <v>2250</v>
      </c>
      <c r="K172" s="2" t="str">
        <f>VLOOKUP(G172,VLOOKUP!A:D,2,FALSE)&amp;","&amp;VLOOKUP(H172,VLOOKUP!A:D,3,FALSE)&amp;",0"</f>
        <v>-2800,1440,0</v>
      </c>
    </row>
    <row r="173" spans="1:12" x14ac:dyDescent="0.2">
      <c r="A173" s="6" t="str" cm="1">
        <f t="array" ref="A173">_xlfn.IFS(D173="New",C173,D173="Adjust",B173,D173="Remove",CHAR(9)&amp;"-RDNode:HAS[#id["&amp;E173&amp;"]] {}")</f>
        <v xml:space="preserve">	@RDNode:HAS[#id[experimentalElectricalSystems]]
	{
		@cost = 4000
		@hideEmpty = False
		@anyToUnlock = False
		@pos = -2700,1440,0
		@scale = 0.5
	}</v>
      </c>
      <c r="B173" s="7" t="str">
        <f>CHAR(9)&amp;"@RDNode:HAS[#id["&amp;E173&amp;"]]"&amp;CHAR(10)&amp;
CHAR(9)&amp;"{"&amp;CHAR(10)&amp;
CHAR(9)&amp;CHAR(9)&amp;"@cost = "&amp;I173&amp;CHAR(10)&amp;
CHAR(9)&amp;CHAR(9)&amp;"@hideEmpty = False"&amp;CHAR(10)&amp;
CHAR(9)&amp;CHAR(9)&amp;"@anyToUnlock = False"&amp;CHAR(10)&amp;
(IF(J173&lt;&gt;"",(CHAR(9)&amp;CHAR(9)&amp;"@icon = "&amp;J173&amp;CHAR(10)),""))&amp;
CHAR(9)&amp;CHAR(9)&amp;"@pos = "&amp;K173&amp;CHAR(10)&amp;
CHAR(9)&amp;CHAR(9)&amp;"@scale = 0.5"&amp;CHAR(10)&amp;
(IF(L173&lt;&gt;"",(CHAR(9)&amp;CHAR(9)&amp;L173&amp;CHAR(10)),""))&amp;
(IF(M173&lt;&gt;"",(CHAR(9)&amp;CHAR(9)&amp;M173&amp;CHAR(10)),""))&amp;
CHAR(9)&amp;"}"</f>
        <v xml:space="preserve">	@RDNode:HAS[#id[experimentalElectricalSystems]]
	{
		@cost = 4000
		@hideEmpty = False
		@anyToUnlock = False
		@pos = -2700,1440,0
		@scale = 0.5
	}</v>
      </c>
      <c r="C173" s="7" t="str">
        <f>CHAR(9)&amp;"RDNode"&amp;CHAR(10)&amp;
CHAR(9)&amp;"{"&amp;CHAR(10)&amp;
CHAR(9)&amp;CHAR(9)&amp;"id = "&amp;E173&amp;CHAR(10)&amp;
CHAR(9)&amp;CHAR(9)&amp;"title = "&amp;"#LOC_CSI_"&amp;E173&amp;"_title"&amp;CHAR(10)&amp;
CHAR(9)&amp;CHAR(9)&amp;"description = "&amp;"#LOC_CSI_"&amp;E173&amp;"_description"&amp;CHAR(10)&amp;
CHAR(9)&amp;CHAR(9)&amp;"cost = "&amp;I173&amp;CHAR(10)&amp;
CHAR(9)&amp;CHAR(9)&amp;"hideEmpty = False"&amp;CHAR(10)&amp;
CHAR(9)&amp;CHAR(9)&amp;"nodeName = node"&amp;G173&amp;"_"&amp;E173&amp;CHAR(10)&amp;
CHAR(9)&amp;CHAR(9)&amp;"anyToUnlock = False"&amp;CHAR(10)&amp;
CHAR(9)&amp;CHAR(9)&amp;"icon = "&amp;J173&amp;CHAR(10)&amp;
CHAR(9)&amp;CHAR(9)&amp;"pos = "&amp;K173&amp;CHAR(10)&amp;
CHAR(9)&amp;CHAR(9)&amp;"scale = 0.5"&amp;CHAR(10)&amp;
(IF(L173&lt;&gt;"",(CHAR(9)&amp;CHAR(9)&amp;L173&amp;CHAR(10)),""))&amp;
(IF(M173&lt;&gt;"",(CHAR(9)&amp;CHAR(9)&amp;M173&amp;CHAR(10)),""))&amp;
CHAR(9)&amp;"}"</f>
        <v xml:space="preserve">	RDNode
	{
		id = experimentalElectricalSystems
		title = #LOC_CSI_experimentalElectricalSystems_title
		description = #LOC_CSI_experimentalElectricalSystems_description
		cost = 4000
		hideEmpty = False
		nodeName = node12_experimentalElectricalSystems
		anyToUnlock = False
		icon = 
		pos = -2700,1440,0
		scale = 0.5
	}</v>
      </c>
      <c r="D173" s="2" t="s">
        <v>2</v>
      </c>
      <c r="E173" s="2" t="s">
        <v>184</v>
      </c>
      <c r="F173" s="2" t="str">
        <f>IFERROR(VLOOKUP(E173,VLOOKUP!F:G,2,FALSE),"CSI")</f>
        <v>CTT</v>
      </c>
      <c r="G173" s="3">
        <v>12</v>
      </c>
      <c r="H173" s="3">
        <v>21</v>
      </c>
      <c r="I173" s="3">
        <f>IF(H173=0,0,VLOOKUP(G173,VLOOKUP!A:D,4,FALSE))</f>
        <v>4000</v>
      </c>
      <c r="K173" s="2" t="str">
        <f>VLOOKUP(G173,VLOOKUP!A:D,2,FALSE)&amp;","&amp;VLOOKUP(H173,VLOOKUP!A:D,3,FALSE)&amp;",0"</f>
        <v>-2700,1440,0</v>
      </c>
    </row>
    <row r="174" spans="1:12" x14ac:dyDescent="0.2">
      <c r="A174" s="6" t="str" cm="1">
        <f t="array" ref="A174">_xlfn.IFS(D174="New",C174,D174="Adjust",B174,D174="Remove",CHAR(9)&amp;"-RDNode:HAS[#id["&amp;E174&amp;"]] {}")</f>
        <v xml:space="preserve">	@RDNode:HAS[#id[exoticElectricalSystems]]
	{
		@cost = 10000
		@hideEmpty = False
		@anyToUnlock = False
		@pos = -2600,1440,0
		@scale = 0.5
	}</v>
      </c>
      <c r="B174" s="7" t="str">
        <f>CHAR(9)&amp;"@RDNode:HAS[#id["&amp;E174&amp;"]]"&amp;CHAR(10)&amp;
CHAR(9)&amp;"{"&amp;CHAR(10)&amp;
CHAR(9)&amp;CHAR(9)&amp;"@cost = "&amp;I174&amp;CHAR(10)&amp;
CHAR(9)&amp;CHAR(9)&amp;"@hideEmpty = False"&amp;CHAR(10)&amp;
CHAR(9)&amp;CHAR(9)&amp;"@anyToUnlock = False"&amp;CHAR(10)&amp;
(IF(J174&lt;&gt;"",(CHAR(9)&amp;CHAR(9)&amp;"@icon = "&amp;J174&amp;CHAR(10)),""))&amp;
CHAR(9)&amp;CHAR(9)&amp;"@pos = "&amp;K174&amp;CHAR(10)&amp;
CHAR(9)&amp;CHAR(9)&amp;"@scale = 0.5"&amp;CHAR(10)&amp;
(IF(L174&lt;&gt;"",(CHAR(9)&amp;CHAR(9)&amp;L174&amp;CHAR(10)),""))&amp;
(IF(M174&lt;&gt;"",(CHAR(9)&amp;CHAR(9)&amp;M174&amp;CHAR(10)),""))&amp;
CHAR(9)&amp;"}"</f>
        <v xml:space="preserve">	@RDNode:HAS[#id[exoticElectricalSystems]]
	{
		@cost = 10000
		@hideEmpty = False
		@anyToUnlock = False
		@pos = -2600,1440,0
		@scale = 0.5
	}</v>
      </c>
      <c r="C174" s="7" t="str">
        <f>CHAR(9)&amp;"RDNode"&amp;CHAR(10)&amp;
CHAR(9)&amp;"{"&amp;CHAR(10)&amp;
CHAR(9)&amp;CHAR(9)&amp;"id = "&amp;E174&amp;CHAR(10)&amp;
CHAR(9)&amp;CHAR(9)&amp;"title = "&amp;"#LOC_CSI_"&amp;E174&amp;"_title"&amp;CHAR(10)&amp;
CHAR(9)&amp;CHAR(9)&amp;"description = "&amp;"#LOC_CSI_"&amp;E174&amp;"_description"&amp;CHAR(10)&amp;
CHAR(9)&amp;CHAR(9)&amp;"cost = "&amp;I174&amp;CHAR(10)&amp;
CHAR(9)&amp;CHAR(9)&amp;"hideEmpty = False"&amp;CHAR(10)&amp;
CHAR(9)&amp;CHAR(9)&amp;"nodeName = node"&amp;G174&amp;"_"&amp;E174&amp;CHAR(10)&amp;
CHAR(9)&amp;CHAR(9)&amp;"anyToUnlock = False"&amp;CHAR(10)&amp;
CHAR(9)&amp;CHAR(9)&amp;"icon = "&amp;J174&amp;CHAR(10)&amp;
CHAR(9)&amp;CHAR(9)&amp;"pos = "&amp;K174&amp;CHAR(10)&amp;
CHAR(9)&amp;CHAR(9)&amp;"scale = 0.5"&amp;CHAR(10)&amp;
(IF(L174&lt;&gt;"",(CHAR(9)&amp;CHAR(9)&amp;L174&amp;CHAR(10)),""))&amp;
(IF(M174&lt;&gt;"",(CHAR(9)&amp;CHAR(9)&amp;M174&amp;CHAR(10)),""))&amp;
CHAR(9)&amp;"}"</f>
        <v xml:space="preserve">	RDNode
	{
		id = exoticElectricalSystems
		title = #LOC_CSI_exoticElectricalSystems_title
		description = #LOC_CSI_exoticElectricalSystems_description
		cost = 10000
		hideEmpty = False
		nodeName = node13_exoticElectricalSystems
		anyToUnlock = False
		icon = 
		pos = -2600,1440,0
		scale = 0.5
	}</v>
      </c>
      <c r="D174" s="2" t="s">
        <v>2</v>
      </c>
      <c r="E174" s="2" t="s">
        <v>189</v>
      </c>
      <c r="F174" s="2" t="str">
        <f>IFERROR(VLOOKUP(E174,VLOOKUP!F:G,2,FALSE),"CSI")</f>
        <v>CTT</v>
      </c>
      <c r="G174" s="3">
        <v>13</v>
      </c>
      <c r="H174" s="3">
        <v>21</v>
      </c>
      <c r="I174" s="3">
        <f>IF(H174=0,0,VLOOKUP(G174,VLOOKUP!A:D,4,FALSE))</f>
        <v>10000</v>
      </c>
      <c r="K174" s="2" t="str">
        <f>VLOOKUP(G174,VLOOKUP!A:D,2,FALSE)&amp;","&amp;VLOOKUP(H174,VLOOKUP!A:D,3,FALSE)&amp;",0"</f>
        <v>-2600,1440,0</v>
      </c>
    </row>
    <row r="175" spans="1:12" x14ac:dyDescent="0.2">
      <c r="A175" s="6" t="str" cm="1">
        <f t="array" ref="A175">_xlfn.IFS(D175="New",C175,D175="Adjust",B175,D175="Remove",CHAR(9)&amp;"-RDNode:HAS[#id["&amp;E175&amp;"]] {}")</f>
        <v xml:space="preserve">	RDNode
	{
		id = batteryTech
		title = #LOC_CSI_batteryTech_title
		description = #LOC_CSI_batteryTech_description
		cost = 45
		hideEmpty = False
		nodeName = node4_batteryTech
		anyToUnlock = False
		icon = CSITechTree/Icon/csi_icon_batteryTech
		pos = -3500,1400,0
		scale = 0.5
		Parent
		{
			parentID = gadgets
			lineFrom = RIGHT
			lineTo = LEFT
		}
	}</v>
      </c>
      <c r="B175" s="7" t="str">
        <f>CHAR(9)&amp;"@RDNode:HAS[#id["&amp;E175&amp;"]]"&amp;CHAR(10)&amp;
CHAR(9)&amp;"{"&amp;CHAR(10)&amp;
CHAR(9)&amp;CHAR(9)&amp;"@cost = "&amp;I175&amp;CHAR(10)&amp;
CHAR(9)&amp;CHAR(9)&amp;"@hideEmpty = False"&amp;CHAR(10)&amp;
CHAR(9)&amp;CHAR(9)&amp;"@anyToUnlock = False"&amp;CHAR(10)&amp;
(IF(J175&lt;&gt;"",(CHAR(9)&amp;CHAR(9)&amp;"@icon = "&amp;J175&amp;CHAR(10)),""))&amp;
CHAR(9)&amp;CHAR(9)&amp;"@pos = "&amp;K175&amp;CHAR(10)&amp;
CHAR(9)&amp;CHAR(9)&amp;"@scale = 0.5"&amp;CHAR(10)&amp;
(IF(L175&lt;&gt;"",(CHAR(9)&amp;CHAR(9)&amp;L175&amp;CHAR(10)),""))&amp;
(IF(M175&lt;&gt;"",(CHAR(9)&amp;CHAR(9)&amp;M175&amp;CHAR(10)),""))&amp;
CHAR(9)&amp;"}"</f>
        <v xml:space="preserve">	@RDNode:HAS[#id[batteryTech]]
	{
		@cost = 45
		@hideEmpty = False
		@anyToUnlock = False
		@icon = CSITechTree/Icon/csi_icon_batteryTech
		@pos = -3500,1400,0
		@scale = 0.5
		Parent
		{
			parentID = gadgets
			lineFrom = RIGHT
			lineTo = LEFT
		}
	}</v>
      </c>
      <c r="C175" s="7" t="str">
        <f>CHAR(9)&amp;"RDNode"&amp;CHAR(10)&amp;
CHAR(9)&amp;"{"&amp;CHAR(10)&amp;
CHAR(9)&amp;CHAR(9)&amp;"id = "&amp;E175&amp;CHAR(10)&amp;
CHAR(9)&amp;CHAR(9)&amp;"title = "&amp;"#LOC_CSI_"&amp;E175&amp;"_title"&amp;CHAR(10)&amp;
CHAR(9)&amp;CHAR(9)&amp;"description = "&amp;"#LOC_CSI_"&amp;E175&amp;"_description"&amp;CHAR(10)&amp;
CHAR(9)&amp;CHAR(9)&amp;"cost = "&amp;I175&amp;CHAR(10)&amp;
CHAR(9)&amp;CHAR(9)&amp;"hideEmpty = False"&amp;CHAR(10)&amp;
CHAR(9)&amp;CHAR(9)&amp;"nodeName = node"&amp;G175&amp;"_"&amp;E175&amp;CHAR(10)&amp;
CHAR(9)&amp;CHAR(9)&amp;"anyToUnlock = False"&amp;CHAR(10)&amp;
CHAR(9)&amp;CHAR(9)&amp;"icon = "&amp;J175&amp;CHAR(10)&amp;
CHAR(9)&amp;CHAR(9)&amp;"pos = "&amp;K175&amp;CHAR(10)&amp;
CHAR(9)&amp;CHAR(9)&amp;"scale = 0.5"&amp;CHAR(10)&amp;
(IF(L175&lt;&gt;"",(CHAR(9)&amp;CHAR(9)&amp;L175&amp;CHAR(10)),""))&amp;
(IF(M175&lt;&gt;"",(CHAR(9)&amp;CHAR(9)&amp;M175&amp;CHAR(10)),""))&amp;
CHAR(9)&amp;"}"</f>
        <v xml:space="preserve">	RDNode
	{
		id = batteryTech
		title = #LOC_CSI_batteryTech_title
		description = #LOC_CSI_batteryTech_description
		cost = 45
		hideEmpty = False
		nodeName = node4_batteryTech
		anyToUnlock = False
		icon = CSITechTree/Icon/csi_icon_batteryTech
		pos = -3500,1400,0
		scale = 0.5
		Parent
		{
			parentID = gadgets
			lineFrom = RIGHT
			lineTo = LEFT
		}
	}</v>
      </c>
      <c r="D175" s="2" t="s">
        <v>13</v>
      </c>
      <c r="E175" s="2" t="s">
        <v>199</v>
      </c>
      <c r="F175" s="2" t="str">
        <f>IFERROR(VLOOKUP(E175,VLOOKUP!F:G,2,FALSE),"CSI")</f>
        <v>UKS</v>
      </c>
      <c r="G175" s="3">
        <v>4</v>
      </c>
      <c r="H175" s="3">
        <v>22</v>
      </c>
      <c r="I175" s="3">
        <f>IF(H175=0,0,VLOOKUP(G175,VLOOKUP!A:D,4,FALSE))</f>
        <v>45</v>
      </c>
      <c r="J175" s="2" t="s">
        <v>315</v>
      </c>
      <c r="K175" s="2" t="str">
        <f>VLOOKUP(G175,VLOOKUP!A:D,2,FALSE)&amp;","&amp;VLOOKUP(H175,VLOOKUP!A:D,3,FALSE)&amp;",0"</f>
        <v>-3500,1400,0</v>
      </c>
      <c r="L175" s="8" t="s">
        <v>231</v>
      </c>
    </row>
    <row r="176" spans="1:12" x14ac:dyDescent="0.2">
      <c r="A176" s="6" t="str" cm="1">
        <f t="array" ref="A176">_xlfn.IFS(D176="New",C176,D176="Adjust",B176,D176="Remove",CHAR(9)&amp;"-RDNode:HAS[#id["&amp;E176&amp;"]] {}")</f>
        <v xml:space="preserve">	RDNode
	{
		id = solarTech
		title = #LOC_CSI_solarTech_title
		description = #LOC_CSI_solarTech_description
		cost = 90
		hideEmpty = False
		nodeName = node5_solarTech
		anyToUnlock = False
		icon = CSITechTree/Icon/csi_icon_solarTech
		pos = -3400,1400,0
		scale = 0.5
		Parent
		{
			parentID = batteryTech
			lineFrom = RIGHT
			lineTo = LEFT
		}
	}</v>
      </c>
      <c r="B176" s="7" t="str">
        <f>CHAR(9)&amp;"@RDNode:HAS[#id["&amp;E176&amp;"]]"&amp;CHAR(10)&amp;
CHAR(9)&amp;"{"&amp;CHAR(10)&amp;
CHAR(9)&amp;CHAR(9)&amp;"@cost = "&amp;I176&amp;CHAR(10)&amp;
CHAR(9)&amp;CHAR(9)&amp;"@hideEmpty = False"&amp;CHAR(10)&amp;
CHAR(9)&amp;CHAR(9)&amp;"@anyToUnlock = False"&amp;CHAR(10)&amp;
(IF(J176&lt;&gt;"",(CHAR(9)&amp;CHAR(9)&amp;"@icon = "&amp;J176&amp;CHAR(10)),""))&amp;
CHAR(9)&amp;CHAR(9)&amp;"@pos = "&amp;K176&amp;CHAR(10)&amp;
CHAR(9)&amp;CHAR(9)&amp;"@scale = 0.5"&amp;CHAR(10)&amp;
(IF(L176&lt;&gt;"",(CHAR(9)&amp;CHAR(9)&amp;L176&amp;CHAR(10)),""))&amp;
(IF(M176&lt;&gt;"",(CHAR(9)&amp;CHAR(9)&amp;M176&amp;CHAR(10)),""))&amp;
CHAR(9)&amp;"}"</f>
        <v xml:space="preserve">	@RDNode:HAS[#id[solarTech]]
	{
		@cost = 90
		@hideEmpty = False
		@anyToUnlock = False
		@icon = CSITechTree/Icon/csi_icon_solarTech
		@pos = -3400,1400,0
		@scale = 0.5
		Parent
		{
			parentID = batteryTech
			lineFrom = RIGHT
			lineTo = LEFT
		}
	}</v>
      </c>
      <c r="C176" s="7" t="str">
        <f>CHAR(9)&amp;"RDNode"&amp;CHAR(10)&amp;
CHAR(9)&amp;"{"&amp;CHAR(10)&amp;
CHAR(9)&amp;CHAR(9)&amp;"id = "&amp;E176&amp;CHAR(10)&amp;
CHAR(9)&amp;CHAR(9)&amp;"title = "&amp;"#LOC_CSI_"&amp;E176&amp;"_title"&amp;CHAR(10)&amp;
CHAR(9)&amp;CHAR(9)&amp;"description = "&amp;"#LOC_CSI_"&amp;E176&amp;"_description"&amp;CHAR(10)&amp;
CHAR(9)&amp;CHAR(9)&amp;"cost = "&amp;I176&amp;CHAR(10)&amp;
CHAR(9)&amp;CHAR(9)&amp;"hideEmpty = False"&amp;CHAR(10)&amp;
CHAR(9)&amp;CHAR(9)&amp;"nodeName = node"&amp;G176&amp;"_"&amp;E176&amp;CHAR(10)&amp;
CHAR(9)&amp;CHAR(9)&amp;"anyToUnlock = False"&amp;CHAR(10)&amp;
CHAR(9)&amp;CHAR(9)&amp;"icon = "&amp;J176&amp;CHAR(10)&amp;
CHAR(9)&amp;CHAR(9)&amp;"pos = "&amp;K176&amp;CHAR(10)&amp;
CHAR(9)&amp;CHAR(9)&amp;"scale = 0.5"&amp;CHAR(10)&amp;
(IF(L176&lt;&gt;"",(CHAR(9)&amp;CHAR(9)&amp;L176&amp;CHAR(10)),""))&amp;
(IF(M176&lt;&gt;"",(CHAR(9)&amp;CHAR(9)&amp;M176&amp;CHAR(10)),""))&amp;
CHAR(9)&amp;"}"</f>
        <v xml:space="preserve">	RDNode
	{
		id = solarTech
		title = #LOC_CSI_solarTech_title
		description = #LOC_CSI_solarTech_description
		cost = 90
		hideEmpty = False
		nodeName = node5_solarTech
		anyToUnlock = False
		icon = CSITechTree/Icon/csi_icon_solarTech
		pos = -3400,1400,0
		scale = 0.5
		Parent
		{
			parentID = batteryTech
			lineFrom = RIGHT
			lineTo = LEFT
		}
	}</v>
      </c>
      <c r="D176" s="2" t="s">
        <v>13</v>
      </c>
      <c r="E176" s="2" t="s">
        <v>328</v>
      </c>
      <c r="F176" s="2" t="str">
        <f>IFERROR(VLOOKUP(E176,VLOOKUP!F:G,2,FALSE),"CSI")</f>
        <v>CSI</v>
      </c>
      <c r="G176" s="3">
        <v>5</v>
      </c>
      <c r="H176" s="3">
        <v>22</v>
      </c>
      <c r="I176" s="3">
        <f>IF(H176=0,0,VLOOKUP(G176,VLOOKUP!A:D,4,FALSE))</f>
        <v>90</v>
      </c>
      <c r="J176" s="2" t="s">
        <v>331</v>
      </c>
      <c r="K176" s="2" t="str">
        <f>VLOOKUP(G176,VLOOKUP!A:D,2,FALSE)&amp;","&amp;VLOOKUP(H176,VLOOKUP!A:D,3,FALSE)&amp;",0"</f>
        <v>-3400,1400,0</v>
      </c>
      <c r="L176" s="8" t="s">
        <v>319</v>
      </c>
    </row>
    <row r="177" spans="1:13" x14ac:dyDescent="0.2">
      <c r="A177" s="6" t="str" cm="1">
        <f t="array" ref="A177">_xlfn.IFS(D177="New",C177,D177="Adjust",B177,D177="Remove",CHAR(9)&amp;"-RDNode:HAS[#id["&amp;E177&amp;"]] {}")</f>
        <v xml:space="preserve">	@RDNode:HAS[#id[advSolarTech]]
	{
		@cost = 160
		@hideEmpty = False
		@anyToUnlock = False
		@pos = -3300,1400,0
		@scale = 0.5
		@Parent
{
@parentID = electrics
}
		Parent
		{
			parentID = solarTech
			lineFrom = RIGHT
			lineTo = LEFT
		}
	}</v>
      </c>
      <c r="B177" s="7" t="str">
        <f>CHAR(9)&amp;"@RDNode:HAS[#id["&amp;E177&amp;"]]"&amp;CHAR(10)&amp;
CHAR(9)&amp;"{"&amp;CHAR(10)&amp;
CHAR(9)&amp;CHAR(9)&amp;"@cost = "&amp;I177&amp;CHAR(10)&amp;
CHAR(9)&amp;CHAR(9)&amp;"@hideEmpty = False"&amp;CHAR(10)&amp;
CHAR(9)&amp;CHAR(9)&amp;"@anyToUnlock = False"&amp;CHAR(10)&amp;
(IF(J177&lt;&gt;"",(CHAR(9)&amp;CHAR(9)&amp;"@icon = "&amp;J177&amp;CHAR(10)),""))&amp;
CHAR(9)&amp;CHAR(9)&amp;"@pos = "&amp;K177&amp;CHAR(10)&amp;
CHAR(9)&amp;CHAR(9)&amp;"@scale = 0.5"&amp;CHAR(10)&amp;
(IF(L177&lt;&gt;"",(CHAR(9)&amp;CHAR(9)&amp;L177&amp;CHAR(10)),""))&amp;
(IF(M177&lt;&gt;"",(CHAR(9)&amp;CHAR(9)&amp;M177&amp;CHAR(10)),""))&amp;
CHAR(9)&amp;"}"</f>
        <v xml:space="preserve">	@RDNode:HAS[#id[advSolarTech]]
	{
		@cost = 160
		@hideEmpty = False
		@anyToUnlock = False
		@pos = -3300,1400,0
		@scale = 0.5
		@Parent
{
@parentID = electrics
}
		Parent
		{
			parentID = solarTech
			lineFrom = RIGHT
			lineTo = LEFT
		}
	}</v>
      </c>
      <c r="C177" s="7" t="str">
        <f>CHAR(9)&amp;"RDNode"&amp;CHAR(10)&amp;
CHAR(9)&amp;"{"&amp;CHAR(10)&amp;
CHAR(9)&amp;CHAR(9)&amp;"id = "&amp;E177&amp;CHAR(10)&amp;
CHAR(9)&amp;CHAR(9)&amp;"title = "&amp;"#LOC_CSI_"&amp;E177&amp;"_title"&amp;CHAR(10)&amp;
CHAR(9)&amp;CHAR(9)&amp;"description = "&amp;"#LOC_CSI_"&amp;E177&amp;"_description"&amp;CHAR(10)&amp;
CHAR(9)&amp;CHAR(9)&amp;"cost = "&amp;I177&amp;CHAR(10)&amp;
CHAR(9)&amp;CHAR(9)&amp;"hideEmpty = False"&amp;CHAR(10)&amp;
CHAR(9)&amp;CHAR(9)&amp;"nodeName = node"&amp;G177&amp;"_"&amp;E177&amp;CHAR(10)&amp;
CHAR(9)&amp;CHAR(9)&amp;"anyToUnlock = False"&amp;CHAR(10)&amp;
CHAR(9)&amp;CHAR(9)&amp;"icon = "&amp;J177&amp;CHAR(10)&amp;
CHAR(9)&amp;CHAR(9)&amp;"pos = "&amp;K177&amp;CHAR(10)&amp;
CHAR(9)&amp;CHAR(9)&amp;"scale = 0.5"&amp;CHAR(10)&amp;
(IF(L177&lt;&gt;"",(CHAR(9)&amp;CHAR(9)&amp;L177&amp;CHAR(10)),""))&amp;
(IF(M177&lt;&gt;"",(CHAR(9)&amp;CHAR(9)&amp;M177&amp;CHAR(10)),""))&amp;
CHAR(9)&amp;"}"</f>
        <v xml:space="preserve">	RDNode
	{
		id = advSolarTech
		title = #LOC_CSI_advSolarTech_title
		description = #LOC_CSI_advSolarTech_description
		cost = 160
		hideEmpty = False
		nodeName = node6_advSolarTech
		anyToUnlock = False
		icon = 
		pos = -3300,1400,0
		scale = 0.5
		@Parent
{
@parentID = electrics
}
		Parent
		{
			parentID = solarTech
			lineFrom = RIGHT
			lineTo = LEFT
		}
	}</v>
      </c>
      <c r="D177" s="2" t="s">
        <v>2</v>
      </c>
      <c r="E177" s="2" t="s">
        <v>121</v>
      </c>
      <c r="F177" s="2" t="str">
        <f>IFERROR(VLOOKUP(E177,VLOOKUP!F:G,2,FALSE),"CSI")</f>
        <v>CTT</v>
      </c>
      <c r="G177" s="3">
        <v>6</v>
      </c>
      <c r="H177" s="3">
        <v>22</v>
      </c>
      <c r="I177" s="3">
        <f>IF(H177=0,0,VLOOKUP(G177,VLOOKUP!A:D,4,FALSE))</f>
        <v>160</v>
      </c>
      <c r="K177" s="2" t="str">
        <f>VLOOKUP(G177,VLOOKUP!A:D,2,FALSE)&amp;","&amp;VLOOKUP(H177,VLOOKUP!A:D,3,FALSE)&amp;",0"</f>
        <v>-3300,1400,0</v>
      </c>
      <c r="L177" s="8" t="s">
        <v>247</v>
      </c>
      <c r="M177" s="8" t="s">
        <v>329</v>
      </c>
    </row>
    <row r="178" spans="1:13" x14ac:dyDescent="0.2">
      <c r="A178" s="6" t="str" cm="1">
        <f t="array" ref="A178">_xlfn.IFS(D178="New",C178,D178="Adjust",B178,D178="Remove",CHAR(9)&amp;"-RDNode:HAS[#id["&amp;E178&amp;"]] {}")</f>
        <v xml:space="preserve">	@RDNode:HAS[#id[advPVMaterials]]
	{
		@cost = 300
		@hideEmpty = False
		@anyToUnlock = False
		@pos = -3200,1400,0
		@scale = 0.5
		@Parent
{
@parentID = advSolarTech
}
	}</v>
      </c>
      <c r="B178" s="7" t="str">
        <f>CHAR(9)&amp;"@RDNode:HAS[#id["&amp;E178&amp;"]]"&amp;CHAR(10)&amp;
CHAR(9)&amp;"{"&amp;CHAR(10)&amp;
CHAR(9)&amp;CHAR(9)&amp;"@cost = "&amp;I178&amp;CHAR(10)&amp;
CHAR(9)&amp;CHAR(9)&amp;"@hideEmpty = False"&amp;CHAR(10)&amp;
CHAR(9)&amp;CHAR(9)&amp;"@anyToUnlock = False"&amp;CHAR(10)&amp;
(IF(J178&lt;&gt;"",(CHAR(9)&amp;CHAR(9)&amp;"@icon = "&amp;J178&amp;CHAR(10)),""))&amp;
CHAR(9)&amp;CHAR(9)&amp;"@pos = "&amp;K178&amp;CHAR(10)&amp;
CHAR(9)&amp;CHAR(9)&amp;"@scale = 0.5"&amp;CHAR(10)&amp;
(IF(L178&lt;&gt;"",(CHAR(9)&amp;CHAR(9)&amp;L178&amp;CHAR(10)),""))&amp;
(IF(M178&lt;&gt;"",(CHAR(9)&amp;CHAR(9)&amp;M178&amp;CHAR(10)),""))&amp;
CHAR(9)&amp;"}"</f>
        <v xml:space="preserve">	@RDNode:HAS[#id[advPVMaterials]]
	{
		@cost = 300
		@hideEmpty = False
		@anyToUnlock = False
		@pos = -3200,1400,0
		@scale = 0.5
		@Parent
{
@parentID = advSolarTech
}
	}</v>
      </c>
      <c r="C178" s="7" t="str">
        <f>CHAR(9)&amp;"RDNode"&amp;CHAR(10)&amp;
CHAR(9)&amp;"{"&amp;CHAR(10)&amp;
CHAR(9)&amp;CHAR(9)&amp;"id = "&amp;E178&amp;CHAR(10)&amp;
CHAR(9)&amp;CHAR(9)&amp;"title = "&amp;"#LOC_CSI_"&amp;E178&amp;"_title"&amp;CHAR(10)&amp;
CHAR(9)&amp;CHAR(9)&amp;"description = "&amp;"#LOC_CSI_"&amp;E178&amp;"_description"&amp;CHAR(10)&amp;
CHAR(9)&amp;CHAR(9)&amp;"cost = "&amp;I178&amp;CHAR(10)&amp;
CHAR(9)&amp;CHAR(9)&amp;"hideEmpty = False"&amp;CHAR(10)&amp;
CHAR(9)&amp;CHAR(9)&amp;"nodeName = node"&amp;G178&amp;"_"&amp;E178&amp;CHAR(10)&amp;
CHAR(9)&amp;CHAR(9)&amp;"anyToUnlock = False"&amp;CHAR(10)&amp;
CHAR(9)&amp;CHAR(9)&amp;"icon = "&amp;J178&amp;CHAR(10)&amp;
CHAR(9)&amp;CHAR(9)&amp;"pos = "&amp;K178&amp;CHAR(10)&amp;
CHAR(9)&amp;CHAR(9)&amp;"scale = 0.5"&amp;CHAR(10)&amp;
(IF(L178&lt;&gt;"",(CHAR(9)&amp;CHAR(9)&amp;L178&amp;CHAR(10)),""))&amp;
(IF(M178&lt;&gt;"",(CHAR(9)&amp;CHAR(9)&amp;M178&amp;CHAR(10)),""))&amp;
CHAR(9)&amp;"}"</f>
        <v xml:space="preserve">	RDNode
	{
		id = advPVMaterials
		title = #LOC_CSI_advPVMaterials_title
		description = #LOC_CSI_advPVMaterials_description
		cost = 300
		hideEmpty = False
		nodeName = node7_advPVMaterials
		anyToUnlock = False
		icon = 
		pos = -3200,1400,0
		scale = 0.5
		@Parent
{
@parentID = advSolarTech
}
	}</v>
      </c>
      <c r="D178" s="2" t="s">
        <v>2</v>
      </c>
      <c r="E178" s="2" t="s">
        <v>141</v>
      </c>
      <c r="F178" s="2" t="str">
        <f>IFERROR(VLOOKUP(E178,VLOOKUP!F:G,2,FALSE),"CSI")</f>
        <v>CTT</v>
      </c>
      <c r="G178" s="3">
        <v>7</v>
      </c>
      <c r="H178" s="3">
        <v>22</v>
      </c>
      <c r="I178" s="3">
        <f>IF(H178=0,0,VLOOKUP(G178,VLOOKUP!A:D,4,FALSE))</f>
        <v>300</v>
      </c>
      <c r="K178" s="2" t="str">
        <f>VLOOKUP(G178,VLOOKUP!A:D,2,FALSE)&amp;","&amp;VLOOKUP(H178,VLOOKUP!A:D,3,FALSE)&amp;",0"</f>
        <v>-3200,1400,0</v>
      </c>
      <c r="L178" s="8" t="s">
        <v>248</v>
      </c>
    </row>
    <row r="179" spans="1:13" x14ac:dyDescent="0.2">
      <c r="A179" s="6" t="str" cm="1">
        <f t="array" ref="A179">_xlfn.IFS(D179="New",C179,D179="Adjust",B179,D179="Remove",CHAR(9)&amp;"-RDNode:HAS[#id["&amp;E179&amp;"]] {}")</f>
        <v xml:space="preserve">	@RDNode:HAS[#id[cuttingEdgeSolarTech]]
	{
		@cost = 550
		@hideEmpty = False
		@anyToUnlock = False
		@pos = -3100,1400,0
		@scale = 0.5
		@Parent
{
@parentID = advPVMaterials
}
	}</v>
      </c>
      <c r="B179" s="7" t="str">
        <f>CHAR(9)&amp;"@RDNode:HAS[#id["&amp;E179&amp;"]]"&amp;CHAR(10)&amp;
CHAR(9)&amp;"{"&amp;CHAR(10)&amp;
CHAR(9)&amp;CHAR(9)&amp;"@cost = "&amp;I179&amp;CHAR(10)&amp;
CHAR(9)&amp;CHAR(9)&amp;"@hideEmpty = False"&amp;CHAR(10)&amp;
CHAR(9)&amp;CHAR(9)&amp;"@anyToUnlock = False"&amp;CHAR(10)&amp;
(IF(J179&lt;&gt;"",(CHAR(9)&amp;CHAR(9)&amp;"@icon = "&amp;J179&amp;CHAR(10)),""))&amp;
CHAR(9)&amp;CHAR(9)&amp;"@pos = "&amp;K179&amp;CHAR(10)&amp;
CHAR(9)&amp;CHAR(9)&amp;"@scale = 0.5"&amp;CHAR(10)&amp;
(IF(L179&lt;&gt;"",(CHAR(9)&amp;CHAR(9)&amp;L179&amp;CHAR(10)),""))&amp;
(IF(M179&lt;&gt;"",(CHAR(9)&amp;CHAR(9)&amp;M179&amp;CHAR(10)),""))&amp;
CHAR(9)&amp;"}"</f>
        <v xml:space="preserve">	@RDNode:HAS[#id[cuttingEdgeSolarTech]]
	{
		@cost = 550
		@hideEmpty = False
		@anyToUnlock = False
		@pos = -3100,1400,0
		@scale = 0.5
		@Parent
{
@parentID = advPVMaterials
}
	}</v>
      </c>
      <c r="C179" s="7" t="str">
        <f>CHAR(9)&amp;"RDNode"&amp;CHAR(10)&amp;
CHAR(9)&amp;"{"&amp;CHAR(10)&amp;
CHAR(9)&amp;CHAR(9)&amp;"id = "&amp;E179&amp;CHAR(10)&amp;
CHAR(9)&amp;CHAR(9)&amp;"title = "&amp;"#LOC_CSI_"&amp;E179&amp;"_title"&amp;CHAR(10)&amp;
CHAR(9)&amp;CHAR(9)&amp;"description = "&amp;"#LOC_CSI_"&amp;E179&amp;"_description"&amp;CHAR(10)&amp;
CHAR(9)&amp;CHAR(9)&amp;"cost = "&amp;I179&amp;CHAR(10)&amp;
CHAR(9)&amp;CHAR(9)&amp;"hideEmpty = False"&amp;CHAR(10)&amp;
CHAR(9)&amp;CHAR(9)&amp;"nodeName = node"&amp;G179&amp;"_"&amp;E179&amp;CHAR(10)&amp;
CHAR(9)&amp;CHAR(9)&amp;"anyToUnlock = False"&amp;CHAR(10)&amp;
CHAR(9)&amp;CHAR(9)&amp;"icon = "&amp;J179&amp;CHAR(10)&amp;
CHAR(9)&amp;CHAR(9)&amp;"pos = "&amp;K179&amp;CHAR(10)&amp;
CHAR(9)&amp;CHAR(9)&amp;"scale = 0.5"&amp;CHAR(10)&amp;
(IF(L179&lt;&gt;"",(CHAR(9)&amp;CHAR(9)&amp;L179&amp;CHAR(10)),""))&amp;
(IF(M179&lt;&gt;"",(CHAR(9)&amp;CHAR(9)&amp;M179&amp;CHAR(10)),""))&amp;
CHAR(9)&amp;"}"</f>
        <v xml:space="preserve">	RDNode
	{
		id = cuttingEdgeSolarTech
		title = #LOC_CSI_cuttingEdgeSolarTech_title
		description = #LOC_CSI_cuttingEdgeSolarTech_description
		cost = 550
		hideEmpty = False
		nodeName = node8_cuttingEdgeSolarTech
		anyToUnlock = False
		icon = 
		pos = -3100,1400,0
		scale = 0.5
		@Parent
{
@parentID = advPVMaterials
}
	}</v>
      </c>
      <c r="D179" s="2" t="s">
        <v>2</v>
      </c>
      <c r="E179" s="2" t="s">
        <v>142</v>
      </c>
      <c r="F179" s="2" t="str">
        <f>IFERROR(VLOOKUP(E179,VLOOKUP!F:G,2,FALSE),"CSI")</f>
        <v>CTT</v>
      </c>
      <c r="G179" s="3">
        <v>8</v>
      </c>
      <c r="H179" s="3">
        <v>22</v>
      </c>
      <c r="I179" s="3">
        <f>IF(H179=0,0,VLOOKUP(G179,VLOOKUP!A:D,4,FALSE))</f>
        <v>550</v>
      </c>
      <c r="K179" s="2" t="str">
        <f>VLOOKUP(G179,VLOOKUP!A:D,2,FALSE)&amp;","&amp;VLOOKUP(H179,VLOOKUP!A:D,3,FALSE)&amp;",0"</f>
        <v>-3100,1400,0</v>
      </c>
      <c r="L179" s="8" t="s">
        <v>249</v>
      </c>
    </row>
    <row r="180" spans="1:13" x14ac:dyDescent="0.2">
      <c r="A180" s="6" t="str" cm="1">
        <f t="array" ref="A180">_xlfn.IFS(D180="New",C180,D180="Adjust",B180,D180="Remove",CHAR(9)&amp;"-RDNode:HAS[#id["&amp;E180&amp;"]] {}")</f>
        <v xml:space="preserve">	@RDNode:HAS[#id[exoticSolarTech]]
	{
		@cost = 1000
		@hideEmpty = False
		@anyToUnlock = False
		@pos = -3000,1400,0
		@scale = 0.5
	}</v>
      </c>
      <c r="B180" s="7" t="str">
        <f>CHAR(9)&amp;"@RDNode:HAS[#id["&amp;E180&amp;"]]"&amp;CHAR(10)&amp;
CHAR(9)&amp;"{"&amp;CHAR(10)&amp;
CHAR(9)&amp;CHAR(9)&amp;"@cost = "&amp;I180&amp;CHAR(10)&amp;
CHAR(9)&amp;CHAR(9)&amp;"@hideEmpty = False"&amp;CHAR(10)&amp;
CHAR(9)&amp;CHAR(9)&amp;"@anyToUnlock = False"&amp;CHAR(10)&amp;
(IF(J180&lt;&gt;"",(CHAR(9)&amp;CHAR(9)&amp;"@icon = "&amp;J180&amp;CHAR(10)),""))&amp;
CHAR(9)&amp;CHAR(9)&amp;"@pos = "&amp;K180&amp;CHAR(10)&amp;
CHAR(9)&amp;CHAR(9)&amp;"@scale = 0.5"&amp;CHAR(10)&amp;
(IF(L180&lt;&gt;"",(CHAR(9)&amp;CHAR(9)&amp;L180&amp;CHAR(10)),""))&amp;
(IF(M180&lt;&gt;"",(CHAR(9)&amp;CHAR(9)&amp;M180&amp;CHAR(10)),""))&amp;
CHAR(9)&amp;"}"</f>
        <v xml:space="preserve">	@RDNode:HAS[#id[exoticSolarTech]]
	{
		@cost = 1000
		@hideEmpty = False
		@anyToUnlock = False
		@pos = -3000,1400,0
		@scale = 0.5
	}</v>
      </c>
      <c r="C180" s="7" t="str">
        <f>CHAR(9)&amp;"RDNode"&amp;CHAR(10)&amp;
CHAR(9)&amp;"{"&amp;CHAR(10)&amp;
CHAR(9)&amp;CHAR(9)&amp;"id = "&amp;E180&amp;CHAR(10)&amp;
CHAR(9)&amp;CHAR(9)&amp;"title = "&amp;"#LOC_CSI_"&amp;E180&amp;"_title"&amp;CHAR(10)&amp;
CHAR(9)&amp;CHAR(9)&amp;"description = "&amp;"#LOC_CSI_"&amp;E180&amp;"_description"&amp;CHAR(10)&amp;
CHAR(9)&amp;CHAR(9)&amp;"cost = "&amp;I180&amp;CHAR(10)&amp;
CHAR(9)&amp;CHAR(9)&amp;"hideEmpty = False"&amp;CHAR(10)&amp;
CHAR(9)&amp;CHAR(9)&amp;"nodeName = node"&amp;G180&amp;"_"&amp;E180&amp;CHAR(10)&amp;
CHAR(9)&amp;CHAR(9)&amp;"anyToUnlock = False"&amp;CHAR(10)&amp;
CHAR(9)&amp;CHAR(9)&amp;"icon = "&amp;J180&amp;CHAR(10)&amp;
CHAR(9)&amp;CHAR(9)&amp;"pos = "&amp;K180&amp;CHAR(10)&amp;
CHAR(9)&amp;CHAR(9)&amp;"scale = 0.5"&amp;CHAR(10)&amp;
(IF(L180&lt;&gt;"",(CHAR(9)&amp;CHAR(9)&amp;L180&amp;CHAR(10)),""))&amp;
(IF(M180&lt;&gt;"",(CHAR(9)&amp;CHAR(9)&amp;M180&amp;CHAR(10)),""))&amp;
CHAR(9)&amp;"}"</f>
        <v xml:space="preserve">	RDNode
	{
		id = exoticSolarTech
		title = #LOC_CSI_exoticSolarTech_title
		description = #LOC_CSI_exoticSolarTech_description
		cost = 1000
		hideEmpty = False
		nodeName = node9_exoticSolarTech
		anyToUnlock = False
		icon = 
		pos = -3000,1400,0
		scale = 0.5
	}</v>
      </c>
      <c r="D180" s="2" t="s">
        <v>2</v>
      </c>
      <c r="E180" s="2" t="s">
        <v>165</v>
      </c>
      <c r="F180" s="2" t="str">
        <f>IFERROR(VLOOKUP(E180,VLOOKUP!F:G,2,FALSE),"CSI")</f>
        <v>CTT</v>
      </c>
      <c r="G180" s="3">
        <v>9</v>
      </c>
      <c r="H180" s="3">
        <v>22</v>
      </c>
      <c r="I180" s="3">
        <f>IF(H180=0,0,VLOOKUP(G180,VLOOKUP!A:D,4,FALSE))</f>
        <v>1000</v>
      </c>
      <c r="K180" s="2" t="str">
        <f>VLOOKUP(G180,VLOOKUP!A:D,2,FALSE)&amp;","&amp;VLOOKUP(H180,VLOOKUP!A:D,3,FALSE)&amp;",0"</f>
        <v>-3000,1400,0</v>
      </c>
    </row>
    <row r="181" spans="1:13" x14ac:dyDescent="0.2">
      <c r="A181" s="6" t="str" cm="1">
        <f t="array" ref="A181">_xlfn.IFS(D181="New",C181,D181="Adjust",B181,D181="Remove",CHAR(9)&amp;"-RDNode:HAS[#id["&amp;E181&amp;"]] {}")</f>
        <v xml:space="preserve">	@RDNode:HAS[#id[microwavePowerTransmission]]
	{
		@cost = 1500
		@hideEmpty = False
		@anyToUnlock = False
		@pos = -2900,1400,0
		@scale = 0.5
		@Parent:HAS[#parentID[advPVMaterials]]
{
@parentID = exoticSolarTech
}
	}</v>
      </c>
      <c r="B181" s="7" t="str">
        <f>CHAR(9)&amp;"@RDNode:HAS[#id["&amp;E181&amp;"]]"&amp;CHAR(10)&amp;
CHAR(9)&amp;"{"&amp;CHAR(10)&amp;
CHAR(9)&amp;CHAR(9)&amp;"@cost = "&amp;I181&amp;CHAR(10)&amp;
CHAR(9)&amp;CHAR(9)&amp;"@hideEmpty = False"&amp;CHAR(10)&amp;
CHAR(9)&amp;CHAR(9)&amp;"@anyToUnlock = False"&amp;CHAR(10)&amp;
(IF(J181&lt;&gt;"",(CHAR(9)&amp;CHAR(9)&amp;"@icon = "&amp;J181&amp;CHAR(10)),""))&amp;
CHAR(9)&amp;CHAR(9)&amp;"@pos = "&amp;K181&amp;CHAR(10)&amp;
CHAR(9)&amp;CHAR(9)&amp;"@scale = 0.5"&amp;CHAR(10)&amp;
(IF(L181&lt;&gt;"",(CHAR(9)&amp;CHAR(9)&amp;L181&amp;CHAR(10)),""))&amp;
(IF(M181&lt;&gt;"",(CHAR(9)&amp;CHAR(9)&amp;M181&amp;CHAR(10)),""))&amp;
CHAR(9)&amp;"}"</f>
        <v xml:space="preserve">	@RDNode:HAS[#id[microwavePowerTransmission]]
	{
		@cost = 1500
		@hideEmpty = False
		@anyToUnlock = False
		@pos = -2900,1400,0
		@scale = 0.5
		@Parent:HAS[#parentID[advPVMaterials]]
{
@parentID = exoticSolarTech
}
	}</v>
      </c>
      <c r="C181" s="7" t="str">
        <f>CHAR(9)&amp;"RDNode"&amp;CHAR(10)&amp;
CHAR(9)&amp;"{"&amp;CHAR(10)&amp;
CHAR(9)&amp;CHAR(9)&amp;"id = "&amp;E181&amp;CHAR(10)&amp;
CHAR(9)&amp;CHAR(9)&amp;"title = "&amp;"#LOC_CSI_"&amp;E181&amp;"_title"&amp;CHAR(10)&amp;
CHAR(9)&amp;CHAR(9)&amp;"description = "&amp;"#LOC_CSI_"&amp;E181&amp;"_description"&amp;CHAR(10)&amp;
CHAR(9)&amp;CHAR(9)&amp;"cost = "&amp;I181&amp;CHAR(10)&amp;
CHAR(9)&amp;CHAR(9)&amp;"hideEmpty = False"&amp;CHAR(10)&amp;
CHAR(9)&amp;CHAR(9)&amp;"nodeName = node"&amp;G181&amp;"_"&amp;E181&amp;CHAR(10)&amp;
CHAR(9)&amp;CHAR(9)&amp;"anyToUnlock = False"&amp;CHAR(10)&amp;
CHAR(9)&amp;CHAR(9)&amp;"icon = "&amp;J181&amp;CHAR(10)&amp;
CHAR(9)&amp;CHAR(9)&amp;"pos = "&amp;K181&amp;CHAR(10)&amp;
CHAR(9)&amp;CHAR(9)&amp;"scale = 0.5"&amp;CHAR(10)&amp;
(IF(L181&lt;&gt;"",(CHAR(9)&amp;CHAR(9)&amp;L181&amp;CHAR(10)),""))&amp;
(IF(M181&lt;&gt;"",(CHAR(9)&amp;CHAR(9)&amp;M181&amp;CHAR(10)),""))&amp;
CHAR(9)&amp;"}"</f>
        <v xml:space="preserve">	RDNode
	{
		id = microwavePowerTransmission
		title = #LOC_CSI_microwavePowerTransmission_title
		description = #LOC_CSI_microwavePowerTransmission_description
		cost = 1500
		hideEmpty = False
		nodeName = node10_microwavePowerTransmission
		anyToUnlock = False
		icon = 
		pos = -2900,1400,0
		scale = 0.5
		@Parent:HAS[#parentID[advPVMaterials]]
{
@parentID = exoticSolarTech
}
	}</v>
      </c>
      <c r="D181" s="2" t="s">
        <v>2</v>
      </c>
      <c r="E181" s="2" t="s">
        <v>164</v>
      </c>
      <c r="F181" s="2" t="str">
        <f>IFERROR(VLOOKUP(E181,VLOOKUP!F:G,2,FALSE),"CSI")</f>
        <v>CTT</v>
      </c>
      <c r="G181" s="3">
        <v>10</v>
      </c>
      <c r="H181" s="3">
        <v>22</v>
      </c>
      <c r="I181" s="3">
        <f>IF(H181=0,0,VLOOKUP(G181,VLOOKUP!A:D,4,FALSE))</f>
        <v>1500</v>
      </c>
      <c r="K181" s="2" t="str">
        <f>VLOOKUP(G181,VLOOKUP!A:D,2,FALSE)&amp;","&amp;VLOOKUP(H181,VLOOKUP!A:D,3,FALSE)&amp;",0"</f>
        <v>-2900,1400,0</v>
      </c>
      <c r="L181" s="8" t="s">
        <v>250</v>
      </c>
    </row>
    <row r="182" spans="1:13" x14ac:dyDescent="0.2">
      <c r="A182" s="6" t="str" cm="1">
        <f t="array" ref="A182">_xlfn.IFS(D182="New",C182,D182="Adjust",B182,D182="Remove",CHAR(9)&amp;"-RDNode:HAS[#id["&amp;E182&amp;"]] {}")</f>
        <v xml:space="preserve">	RDNode
	{
		id = earlyHeatManagement
		title = #LOC_CSI_earlyHeatManagement_title
		description = #LOC_CSI_earlyHeatManagement_description
		cost = 90
		hideEmpty = False
		nodeName = node5_earlyHeatManagement
		anyToUnlock = False
		icon = CommunityTechTree/UI/ctt_icon_heatManagementSystems
		pos = -3400,1360,0
		scale = 0.5
		Parent
		{
			parentID = batteryTech
			lineFrom = RIGHT
			lineTo = LEFT
		}
	}</v>
      </c>
      <c r="B182" s="7" t="str">
        <f>CHAR(9)&amp;"@RDNode:HAS[#id["&amp;E182&amp;"]]"&amp;CHAR(10)&amp;
CHAR(9)&amp;"{"&amp;CHAR(10)&amp;
CHAR(9)&amp;CHAR(9)&amp;"@cost = "&amp;I182&amp;CHAR(10)&amp;
CHAR(9)&amp;CHAR(9)&amp;"@hideEmpty = False"&amp;CHAR(10)&amp;
CHAR(9)&amp;CHAR(9)&amp;"@anyToUnlock = False"&amp;CHAR(10)&amp;
(IF(J182&lt;&gt;"",(CHAR(9)&amp;CHAR(9)&amp;"@icon = "&amp;J182&amp;CHAR(10)),""))&amp;
CHAR(9)&amp;CHAR(9)&amp;"@pos = "&amp;K182&amp;CHAR(10)&amp;
CHAR(9)&amp;CHAR(9)&amp;"@scale = 0.5"&amp;CHAR(10)&amp;
(IF(L182&lt;&gt;"",(CHAR(9)&amp;CHAR(9)&amp;L182&amp;CHAR(10)),""))&amp;
(IF(M182&lt;&gt;"",(CHAR(9)&amp;CHAR(9)&amp;M182&amp;CHAR(10)),""))&amp;
CHAR(9)&amp;"}"</f>
        <v xml:space="preserve">	@RDNode:HAS[#id[earlyHeatManagement]]
	{
		@cost = 90
		@hideEmpty = False
		@anyToUnlock = False
		@icon = CommunityTechTree/UI/ctt_icon_heatManagementSystems
		@pos = -3400,1360,0
		@scale = 0.5
		Parent
		{
			parentID = batteryTech
			lineFrom = RIGHT
			lineTo = LEFT
		}
	}</v>
      </c>
      <c r="C182" s="7" t="str">
        <f>CHAR(9)&amp;"RDNode"&amp;CHAR(10)&amp;
CHAR(9)&amp;"{"&amp;CHAR(10)&amp;
CHAR(9)&amp;CHAR(9)&amp;"id = "&amp;E182&amp;CHAR(10)&amp;
CHAR(9)&amp;CHAR(9)&amp;"title = "&amp;"#LOC_CSI_"&amp;E182&amp;"_title"&amp;CHAR(10)&amp;
CHAR(9)&amp;CHAR(9)&amp;"description = "&amp;"#LOC_CSI_"&amp;E182&amp;"_description"&amp;CHAR(10)&amp;
CHAR(9)&amp;CHAR(9)&amp;"cost = "&amp;I182&amp;CHAR(10)&amp;
CHAR(9)&amp;CHAR(9)&amp;"hideEmpty = False"&amp;CHAR(10)&amp;
CHAR(9)&amp;CHAR(9)&amp;"nodeName = node"&amp;G182&amp;"_"&amp;E182&amp;CHAR(10)&amp;
CHAR(9)&amp;CHAR(9)&amp;"anyToUnlock = False"&amp;CHAR(10)&amp;
CHAR(9)&amp;CHAR(9)&amp;"icon = "&amp;J182&amp;CHAR(10)&amp;
CHAR(9)&amp;CHAR(9)&amp;"pos = "&amp;K182&amp;CHAR(10)&amp;
CHAR(9)&amp;CHAR(9)&amp;"scale = 0.5"&amp;CHAR(10)&amp;
(IF(L182&lt;&gt;"",(CHAR(9)&amp;CHAR(9)&amp;L182&amp;CHAR(10)),""))&amp;
(IF(M182&lt;&gt;"",(CHAR(9)&amp;CHAR(9)&amp;M182&amp;CHAR(10)),""))&amp;
CHAR(9)&amp;"}"</f>
        <v xml:space="preserve">	RDNode
	{
		id = earlyHeatManagement
		title = #LOC_CSI_earlyHeatManagement_title
		description = #LOC_CSI_earlyHeatManagement_description
		cost = 90
		hideEmpty = False
		nodeName = node5_earlyHeatManagement
		anyToUnlock = False
		icon = CommunityTechTree/UI/ctt_icon_heatManagementSystems
		pos = -3400,1360,0
		scale = 0.5
		Parent
		{
			parentID = batteryTech
			lineFrom = RIGHT
			lineTo = LEFT
		}
	}</v>
      </c>
      <c r="D182" s="2" t="s">
        <v>13</v>
      </c>
      <c r="E182" s="2" t="s">
        <v>65</v>
      </c>
      <c r="F182" s="2" t="str">
        <f>IFERROR(VLOOKUP(E182,VLOOKUP!F:G,2,FALSE),"CSI")</f>
        <v>UKS</v>
      </c>
      <c r="G182" s="3">
        <v>5</v>
      </c>
      <c r="H182" s="3">
        <v>23</v>
      </c>
      <c r="I182" s="3">
        <f>IF(H182=0,0,VLOOKUP(G182,VLOOKUP!A:D,4,FALSE))</f>
        <v>90</v>
      </c>
      <c r="J182" s="2" t="s">
        <v>215</v>
      </c>
      <c r="K182" s="2" t="str">
        <f>VLOOKUP(G182,VLOOKUP!A:D,2,FALSE)&amp;","&amp;VLOOKUP(H182,VLOOKUP!A:D,3,FALSE)&amp;",0"</f>
        <v>-3400,1360,0</v>
      </c>
      <c r="L182" s="8" t="s">
        <v>319</v>
      </c>
    </row>
    <row r="183" spans="1:13" x14ac:dyDescent="0.2">
      <c r="A183" s="6" t="str" cm="1">
        <f t="array" ref="A183">_xlfn.IFS(D183="New",C183,D183="Adjust",B183,D183="Remove",CHAR(9)&amp;"-RDNode:HAS[#id["&amp;E183&amp;"]] {}")</f>
        <v xml:space="preserve">	@RDNode:HAS[#id[heatManagementSystems]]
	{
		@cost = 160
		@hideEmpty = False
		@anyToUnlock = False
		@icon = CommunityTechTree/UI/ctt_icon_specializedRadiators
		@pos = -3300,1360,0
		@scale = 0.5
		@Parent
{
@parentID = earlyHeatManagement
}
	}</v>
      </c>
      <c r="B183" s="7" t="str">
        <f>CHAR(9)&amp;"@RDNode:HAS[#id["&amp;E183&amp;"]]"&amp;CHAR(10)&amp;
CHAR(9)&amp;"{"&amp;CHAR(10)&amp;
CHAR(9)&amp;CHAR(9)&amp;"@cost = "&amp;I183&amp;CHAR(10)&amp;
CHAR(9)&amp;CHAR(9)&amp;"@hideEmpty = False"&amp;CHAR(10)&amp;
CHAR(9)&amp;CHAR(9)&amp;"@anyToUnlock = False"&amp;CHAR(10)&amp;
(IF(J183&lt;&gt;"",(CHAR(9)&amp;CHAR(9)&amp;"@icon = "&amp;J183&amp;CHAR(10)),""))&amp;
CHAR(9)&amp;CHAR(9)&amp;"@pos = "&amp;K183&amp;CHAR(10)&amp;
CHAR(9)&amp;CHAR(9)&amp;"@scale = 0.5"&amp;CHAR(10)&amp;
(IF(L183&lt;&gt;"",(CHAR(9)&amp;CHAR(9)&amp;L183&amp;CHAR(10)),""))&amp;
(IF(M183&lt;&gt;"",(CHAR(9)&amp;CHAR(9)&amp;M183&amp;CHAR(10)),""))&amp;
CHAR(9)&amp;"}"</f>
        <v xml:space="preserve">	@RDNode:HAS[#id[heatManagementSystems]]
	{
		@cost = 160
		@hideEmpty = False
		@anyToUnlock = False
		@icon = CommunityTechTree/UI/ctt_icon_specializedRadiators
		@pos = -3300,1360,0
		@scale = 0.5
		@Parent
{
@parentID = earlyHeatManagement
}
	}</v>
      </c>
      <c r="C183" s="7" t="str">
        <f>CHAR(9)&amp;"RDNode"&amp;CHAR(10)&amp;
CHAR(9)&amp;"{"&amp;CHAR(10)&amp;
CHAR(9)&amp;CHAR(9)&amp;"id = "&amp;E183&amp;CHAR(10)&amp;
CHAR(9)&amp;CHAR(9)&amp;"title = "&amp;"#LOC_CSI_"&amp;E183&amp;"_title"&amp;CHAR(10)&amp;
CHAR(9)&amp;CHAR(9)&amp;"description = "&amp;"#LOC_CSI_"&amp;E183&amp;"_description"&amp;CHAR(10)&amp;
CHAR(9)&amp;CHAR(9)&amp;"cost = "&amp;I183&amp;CHAR(10)&amp;
CHAR(9)&amp;CHAR(9)&amp;"hideEmpty = False"&amp;CHAR(10)&amp;
CHAR(9)&amp;CHAR(9)&amp;"nodeName = node"&amp;G183&amp;"_"&amp;E183&amp;CHAR(10)&amp;
CHAR(9)&amp;CHAR(9)&amp;"anyToUnlock = False"&amp;CHAR(10)&amp;
CHAR(9)&amp;CHAR(9)&amp;"icon = "&amp;J183&amp;CHAR(10)&amp;
CHAR(9)&amp;CHAR(9)&amp;"pos = "&amp;K183&amp;CHAR(10)&amp;
CHAR(9)&amp;CHAR(9)&amp;"scale = 0.5"&amp;CHAR(10)&amp;
(IF(L183&lt;&gt;"",(CHAR(9)&amp;CHAR(9)&amp;L183&amp;CHAR(10)),""))&amp;
(IF(M183&lt;&gt;"",(CHAR(9)&amp;CHAR(9)&amp;M183&amp;CHAR(10)),""))&amp;
CHAR(9)&amp;"}"</f>
        <v xml:space="preserve">	RDNode
	{
		id = heatManagementSystems
		title = #LOC_CSI_heatManagementSystems_title
		description = #LOC_CSI_heatManagementSystems_description
		cost = 160
		hideEmpty = False
		nodeName = node6_heatManagementSystems
		anyToUnlock = False
		icon = CommunityTechTree/UI/ctt_icon_specializedRadiators
		pos = -3300,1360,0
		scale = 0.5
		@Parent
{
@parentID = earlyHeatManagement
}
	}</v>
      </c>
      <c r="D183" s="2" t="s">
        <v>2</v>
      </c>
      <c r="E183" s="2" t="s">
        <v>82</v>
      </c>
      <c r="F183" s="2" t="str">
        <f>IFERROR(VLOOKUP(E183,VLOOKUP!F:G,2,FALSE),"CSI")</f>
        <v>CTT</v>
      </c>
      <c r="G183" s="3">
        <v>6</v>
      </c>
      <c r="H183" s="3">
        <v>23</v>
      </c>
      <c r="I183" s="3">
        <f>IF(H183=0,0,VLOOKUP(G183,VLOOKUP!A:D,4,FALSE))</f>
        <v>160</v>
      </c>
      <c r="J183" s="2" t="s">
        <v>216</v>
      </c>
      <c r="K183" s="2" t="str">
        <f>VLOOKUP(G183,VLOOKUP!A:D,2,FALSE)&amp;","&amp;VLOOKUP(H183,VLOOKUP!A:D,3,FALSE)&amp;",0"</f>
        <v>-3300,1360,0</v>
      </c>
      <c r="L183" s="8" t="s">
        <v>236</v>
      </c>
    </row>
    <row r="184" spans="1:13" x14ac:dyDescent="0.2">
      <c r="A184" s="6" t="str" cm="1">
        <f t="array" ref="A184">_xlfn.IFS(D184="New",C184,D184="Adjust",B184,D184="Remove",CHAR(9)&amp;"-RDNode:HAS[#id["&amp;E184&amp;"]] {}")</f>
        <v xml:space="preserve">	@RDNode:HAS[#id[advHeatManagement]]
	{
		@cost = 550
		@hideEmpty = False
		@anyToUnlock = False
		@pos = -3100,1360,0
		@scale = 0.5
	}</v>
      </c>
      <c r="B184" s="7" t="str">
        <f>CHAR(9)&amp;"@RDNode:HAS[#id["&amp;E184&amp;"]]"&amp;CHAR(10)&amp;
CHAR(9)&amp;"{"&amp;CHAR(10)&amp;
CHAR(9)&amp;CHAR(9)&amp;"@cost = "&amp;I184&amp;CHAR(10)&amp;
CHAR(9)&amp;CHAR(9)&amp;"@hideEmpty = False"&amp;CHAR(10)&amp;
CHAR(9)&amp;CHAR(9)&amp;"@anyToUnlock = False"&amp;CHAR(10)&amp;
(IF(J184&lt;&gt;"",(CHAR(9)&amp;CHAR(9)&amp;"@icon = "&amp;J184&amp;CHAR(10)),""))&amp;
CHAR(9)&amp;CHAR(9)&amp;"@pos = "&amp;K184&amp;CHAR(10)&amp;
CHAR(9)&amp;CHAR(9)&amp;"@scale = 0.5"&amp;CHAR(10)&amp;
(IF(L184&lt;&gt;"",(CHAR(9)&amp;CHAR(9)&amp;L184&amp;CHAR(10)),""))&amp;
(IF(M184&lt;&gt;"",(CHAR(9)&amp;CHAR(9)&amp;M184&amp;CHAR(10)),""))&amp;
CHAR(9)&amp;"}"</f>
        <v xml:space="preserve">	@RDNode:HAS[#id[advHeatManagement]]
	{
		@cost = 550
		@hideEmpty = False
		@anyToUnlock = False
		@pos = -3100,1360,0
		@scale = 0.5
	}</v>
      </c>
      <c r="C184" s="7" t="str">
        <f>CHAR(9)&amp;"RDNode"&amp;CHAR(10)&amp;
CHAR(9)&amp;"{"&amp;CHAR(10)&amp;
CHAR(9)&amp;CHAR(9)&amp;"id = "&amp;E184&amp;CHAR(10)&amp;
CHAR(9)&amp;CHAR(9)&amp;"title = "&amp;"#LOC_CSI_"&amp;E184&amp;"_title"&amp;CHAR(10)&amp;
CHAR(9)&amp;CHAR(9)&amp;"description = "&amp;"#LOC_CSI_"&amp;E184&amp;"_description"&amp;CHAR(10)&amp;
CHAR(9)&amp;CHAR(9)&amp;"cost = "&amp;I184&amp;CHAR(10)&amp;
CHAR(9)&amp;CHAR(9)&amp;"hideEmpty = False"&amp;CHAR(10)&amp;
CHAR(9)&amp;CHAR(9)&amp;"nodeName = node"&amp;G184&amp;"_"&amp;E184&amp;CHAR(10)&amp;
CHAR(9)&amp;CHAR(9)&amp;"anyToUnlock = False"&amp;CHAR(10)&amp;
CHAR(9)&amp;CHAR(9)&amp;"icon = "&amp;J184&amp;CHAR(10)&amp;
CHAR(9)&amp;CHAR(9)&amp;"pos = "&amp;K184&amp;CHAR(10)&amp;
CHAR(9)&amp;CHAR(9)&amp;"scale = 0.5"&amp;CHAR(10)&amp;
(IF(L184&lt;&gt;"",(CHAR(9)&amp;CHAR(9)&amp;L184&amp;CHAR(10)),""))&amp;
(IF(M184&lt;&gt;"",(CHAR(9)&amp;CHAR(9)&amp;M184&amp;CHAR(10)),""))&amp;
CHAR(9)&amp;"}"</f>
        <v xml:space="preserve">	RDNode
	{
		id = advHeatManagement
		title = #LOC_CSI_advHeatManagement_title
		description = #LOC_CSI_advHeatManagement_description
		cost = 550
		hideEmpty = False
		nodeName = node8_advHeatManagement
		anyToUnlock = False
		icon = 
		pos = -3100,1360,0
		scale = 0.5
	}</v>
      </c>
      <c r="D184" s="2" t="s">
        <v>2</v>
      </c>
      <c r="E184" s="2" t="s">
        <v>119</v>
      </c>
      <c r="F184" s="2" t="str">
        <f>IFERROR(VLOOKUP(E184,VLOOKUP!F:G,2,FALSE),"CSI")</f>
        <v>CTT</v>
      </c>
      <c r="G184" s="3">
        <v>8</v>
      </c>
      <c r="H184" s="3">
        <v>23</v>
      </c>
      <c r="I184" s="3">
        <f>IF(H184=0,0,VLOOKUP(G184,VLOOKUP!A:D,4,FALSE))</f>
        <v>550</v>
      </c>
      <c r="K184" s="2" t="str">
        <f>VLOOKUP(G184,VLOOKUP!A:D,2,FALSE)&amp;","&amp;VLOOKUP(H184,VLOOKUP!A:D,3,FALSE)&amp;",0"</f>
        <v>-3100,1360,0</v>
      </c>
    </row>
    <row r="185" spans="1:13" x14ac:dyDescent="0.2">
      <c r="A185" s="6" t="str" cm="1">
        <f t="array" ref="A185">_xlfn.IFS(D185="New",C185,D185="Adjust",B185,D185="Remove",CHAR(9)&amp;"-RDNode:HAS[#id["&amp;E185&amp;"]] {}")</f>
        <v xml:space="preserve">	@RDNode:HAS[#id[specializedRadiators]]
	{
		@cost = 1000
		@hideEmpty = False
		@anyToUnlock = False
		@pos = -3000,1360,0
		@scale = 0.5
	}</v>
      </c>
      <c r="B185" s="7" t="str">
        <f>CHAR(9)&amp;"@RDNode:HAS[#id["&amp;E185&amp;"]]"&amp;CHAR(10)&amp;
CHAR(9)&amp;"{"&amp;CHAR(10)&amp;
CHAR(9)&amp;CHAR(9)&amp;"@cost = "&amp;I185&amp;CHAR(10)&amp;
CHAR(9)&amp;CHAR(9)&amp;"@hideEmpty = False"&amp;CHAR(10)&amp;
CHAR(9)&amp;CHAR(9)&amp;"@anyToUnlock = False"&amp;CHAR(10)&amp;
(IF(J185&lt;&gt;"",(CHAR(9)&amp;CHAR(9)&amp;"@icon = "&amp;J185&amp;CHAR(10)),""))&amp;
CHAR(9)&amp;CHAR(9)&amp;"@pos = "&amp;K185&amp;CHAR(10)&amp;
CHAR(9)&amp;CHAR(9)&amp;"@scale = 0.5"&amp;CHAR(10)&amp;
(IF(L185&lt;&gt;"",(CHAR(9)&amp;CHAR(9)&amp;L185&amp;CHAR(10)),""))&amp;
(IF(M185&lt;&gt;"",(CHAR(9)&amp;CHAR(9)&amp;M185&amp;CHAR(10)),""))&amp;
CHAR(9)&amp;"}"</f>
        <v xml:space="preserve">	@RDNode:HAS[#id[specializedRadiators]]
	{
		@cost = 1000
		@hideEmpty = False
		@anyToUnlock = False
		@pos = -3000,1360,0
		@scale = 0.5
	}</v>
      </c>
      <c r="C185" s="7" t="str">
        <f>CHAR(9)&amp;"RDNode"&amp;CHAR(10)&amp;
CHAR(9)&amp;"{"&amp;CHAR(10)&amp;
CHAR(9)&amp;CHAR(9)&amp;"id = "&amp;E185&amp;CHAR(10)&amp;
CHAR(9)&amp;CHAR(9)&amp;"title = "&amp;"#LOC_CSI_"&amp;E185&amp;"_title"&amp;CHAR(10)&amp;
CHAR(9)&amp;CHAR(9)&amp;"description = "&amp;"#LOC_CSI_"&amp;E185&amp;"_description"&amp;CHAR(10)&amp;
CHAR(9)&amp;CHAR(9)&amp;"cost = "&amp;I185&amp;CHAR(10)&amp;
CHAR(9)&amp;CHAR(9)&amp;"hideEmpty = False"&amp;CHAR(10)&amp;
CHAR(9)&amp;CHAR(9)&amp;"nodeName = node"&amp;G185&amp;"_"&amp;E185&amp;CHAR(10)&amp;
CHAR(9)&amp;CHAR(9)&amp;"anyToUnlock = False"&amp;CHAR(10)&amp;
CHAR(9)&amp;CHAR(9)&amp;"icon = "&amp;J185&amp;CHAR(10)&amp;
CHAR(9)&amp;CHAR(9)&amp;"pos = "&amp;K185&amp;CHAR(10)&amp;
CHAR(9)&amp;CHAR(9)&amp;"scale = 0.5"&amp;CHAR(10)&amp;
(IF(L185&lt;&gt;"",(CHAR(9)&amp;CHAR(9)&amp;L185&amp;CHAR(10)),""))&amp;
(IF(M185&lt;&gt;"",(CHAR(9)&amp;CHAR(9)&amp;M185&amp;CHAR(10)),""))&amp;
CHAR(9)&amp;"}"</f>
        <v xml:space="preserve">	RDNode
	{
		id = specializedRadiators
		title = #LOC_CSI_specializedRadiators_title
		description = #LOC_CSI_specializedRadiators_description
		cost = 1000
		hideEmpty = False
		nodeName = node9_specializedRadiators
		anyToUnlock = False
		icon = 
		pos = -3000,1360,0
		scale = 0.5
	}</v>
      </c>
      <c r="D185" s="2" t="s">
        <v>2</v>
      </c>
      <c r="E185" s="2" t="s">
        <v>162</v>
      </c>
      <c r="F185" s="2" t="str">
        <f>IFERROR(VLOOKUP(E185,VLOOKUP!F:G,2,FALSE),"CSI")</f>
        <v>CTT</v>
      </c>
      <c r="G185" s="3">
        <v>9</v>
      </c>
      <c r="H185" s="3">
        <v>23</v>
      </c>
      <c r="I185" s="3">
        <f>IF(H185=0,0,VLOOKUP(G185,VLOOKUP!A:D,4,FALSE))</f>
        <v>1000</v>
      </c>
      <c r="K185" s="2" t="str">
        <f>VLOOKUP(G185,VLOOKUP!A:D,2,FALSE)&amp;","&amp;VLOOKUP(H185,VLOOKUP!A:D,3,FALSE)&amp;",0"</f>
        <v>-3000,1360,0</v>
      </c>
    </row>
    <row r="186" spans="1:13" x14ac:dyDescent="0.2">
      <c r="A186" s="6" t="str" cm="1">
        <f t="array" ref="A186">_xlfn.IFS(D186="New",C186,D186="Adjust",B186,D186="Remove",CHAR(9)&amp;"-RDNode:HAS[#id["&amp;E186&amp;"]] {}")</f>
        <v xml:space="preserve">	@RDNode:HAS[#id[exoticRadiators]]
	{
		@cost = 2250
		@hideEmpty = False
		@anyToUnlock = False
		@pos = -2800,1360,0
		@scale = 0.5
	}</v>
      </c>
      <c r="B186" s="7" t="str">
        <f>CHAR(9)&amp;"@RDNode:HAS[#id["&amp;E186&amp;"]]"&amp;CHAR(10)&amp;
CHAR(9)&amp;"{"&amp;CHAR(10)&amp;
CHAR(9)&amp;CHAR(9)&amp;"@cost = "&amp;I186&amp;CHAR(10)&amp;
CHAR(9)&amp;CHAR(9)&amp;"@hideEmpty = False"&amp;CHAR(10)&amp;
CHAR(9)&amp;CHAR(9)&amp;"@anyToUnlock = False"&amp;CHAR(10)&amp;
(IF(J186&lt;&gt;"",(CHAR(9)&amp;CHAR(9)&amp;"@icon = "&amp;J186&amp;CHAR(10)),""))&amp;
CHAR(9)&amp;CHAR(9)&amp;"@pos = "&amp;K186&amp;CHAR(10)&amp;
CHAR(9)&amp;CHAR(9)&amp;"@scale = 0.5"&amp;CHAR(10)&amp;
(IF(L186&lt;&gt;"",(CHAR(9)&amp;CHAR(9)&amp;L186&amp;CHAR(10)),""))&amp;
(IF(M186&lt;&gt;"",(CHAR(9)&amp;CHAR(9)&amp;M186&amp;CHAR(10)),""))&amp;
CHAR(9)&amp;"}"</f>
        <v xml:space="preserve">	@RDNode:HAS[#id[exoticRadiators]]
	{
		@cost = 2250
		@hideEmpty = False
		@anyToUnlock = False
		@pos = -2800,1360,0
		@scale = 0.5
	}</v>
      </c>
      <c r="C186" s="7" t="str">
        <f>CHAR(9)&amp;"RDNode"&amp;CHAR(10)&amp;
CHAR(9)&amp;"{"&amp;CHAR(10)&amp;
CHAR(9)&amp;CHAR(9)&amp;"id = "&amp;E186&amp;CHAR(10)&amp;
CHAR(9)&amp;CHAR(9)&amp;"title = "&amp;"#LOC_CSI_"&amp;E186&amp;"_title"&amp;CHAR(10)&amp;
CHAR(9)&amp;CHAR(9)&amp;"description = "&amp;"#LOC_CSI_"&amp;E186&amp;"_description"&amp;CHAR(10)&amp;
CHAR(9)&amp;CHAR(9)&amp;"cost = "&amp;I186&amp;CHAR(10)&amp;
CHAR(9)&amp;CHAR(9)&amp;"hideEmpty = False"&amp;CHAR(10)&amp;
CHAR(9)&amp;CHAR(9)&amp;"nodeName = node"&amp;G186&amp;"_"&amp;E186&amp;CHAR(10)&amp;
CHAR(9)&amp;CHAR(9)&amp;"anyToUnlock = False"&amp;CHAR(10)&amp;
CHAR(9)&amp;CHAR(9)&amp;"icon = "&amp;J186&amp;CHAR(10)&amp;
CHAR(9)&amp;CHAR(9)&amp;"pos = "&amp;K186&amp;CHAR(10)&amp;
CHAR(9)&amp;CHAR(9)&amp;"scale = 0.5"&amp;CHAR(10)&amp;
(IF(L186&lt;&gt;"",(CHAR(9)&amp;CHAR(9)&amp;L186&amp;CHAR(10)),""))&amp;
(IF(M186&lt;&gt;"",(CHAR(9)&amp;CHAR(9)&amp;M186&amp;CHAR(10)),""))&amp;
CHAR(9)&amp;"}"</f>
        <v xml:space="preserve">	RDNode
	{
		id = exoticRadiators
		title = #LOC_CSI_exoticRadiators_title
		description = #LOC_CSI_exoticRadiators_description
		cost = 2250
		hideEmpty = False
		nodeName = node11_exoticRadiators
		anyToUnlock = False
		icon = 
		pos = -2800,1360,0
		scale = 0.5
	}</v>
      </c>
      <c r="D186" s="2" t="s">
        <v>2</v>
      </c>
      <c r="E186" s="2" t="s">
        <v>183</v>
      </c>
      <c r="F186" s="2" t="str">
        <f>IFERROR(VLOOKUP(E186,VLOOKUP!F:G,2,FALSE),"CSI")</f>
        <v>CTT</v>
      </c>
      <c r="G186" s="3">
        <v>11</v>
      </c>
      <c r="H186" s="3">
        <v>23</v>
      </c>
      <c r="I186" s="3">
        <f>IF(H186=0,0,VLOOKUP(G186,VLOOKUP!A:D,4,FALSE))</f>
        <v>2250</v>
      </c>
      <c r="K186" s="2" t="str">
        <f>VLOOKUP(G186,VLOOKUP!A:D,2,FALSE)&amp;","&amp;VLOOKUP(H186,VLOOKUP!A:D,3,FALSE)&amp;",0"</f>
        <v>-2800,1360,0</v>
      </c>
    </row>
    <row r="187" spans="1:13" x14ac:dyDescent="0.2">
      <c r="A187" s="2" t="s">
        <v>241</v>
      </c>
    </row>
  </sheetData>
  <autoFilter ref="A1:L187" xr:uid="{C6B131C9-8A74-4B70-B756-98CC93D52F22}"/>
  <sortState xmlns:xlrd2="http://schemas.microsoft.com/office/spreadsheetml/2017/richdata2" ref="A2:O187">
    <sortCondition ref="H2:H187"/>
    <sortCondition ref="G2:G187"/>
  </sortState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923C-45FB-408B-84B2-BD30187C0A26}">
  <dimension ref="A1:G191"/>
  <sheetViews>
    <sheetView workbookViewId="0">
      <selection activeCell="C3" sqref="C3"/>
    </sheetView>
  </sheetViews>
  <sheetFormatPr defaultRowHeight="14.25" x14ac:dyDescent="0.2"/>
  <cols>
    <col min="1" max="4" width="8.75" style="1"/>
    <col min="6" max="6" width="26.625" bestFit="1" customWidth="1"/>
    <col min="7" max="7" width="6.375" bestFit="1" customWidth="1"/>
  </cols>
  <sheetData>
    <row r="1" spans="1:7" x14ac:dyDescent="0.2">
      <c r="A1" s="1" t="s">
        <v>9</v>
      </c>
      <c r="B1" s="1">
        <v>50</v>
      </c>
      <c r="C1" s="1">
        <v>20</v>
      </c>
      <c r="D1" s="1" t="s">
        <v>8</v>
      </c>
      <c r="F1" t="s">
        <v>190</v>
      </c>
      <c r="G1" t="s">
        <v>191</v>
      </c>
    </row>
    <row r="2" spans="1:7" x14ac:dyDescent="0.2">
      <c r="A2" s="1">
        <v>-5</v>
      </c>
      <c r="B2" s="1">
        <v>-4400</v>
      </c>
      <c r="C2" s="1">
        <v>2480</v>
      </c>
      <c r="D2" s="1">
        <v>0</v>
      </c>
      <c r="F2" t="s">
        <v>90</v>
      </c>
      <c r="G2" t="s">
        <v>193</v>
      </c>
    </row>
    <row r="3" spans="1:7" x14ac:dyDescent="0.2">
      <c r="A3" s="1">
        <v>-4.5</v>
      </c>
      <c r="B3" s="1">
        <f>B2+$B$1</f>
        <v>-4350</v>
      </c>
      <c r="C3" s="1">
        <f>C2-$C$1</f>
        <v>2460</v>
      </c>
      <c r="D3" s="1">
        <v>0</v>
      </c>
      <c r="F3" t="s">
        <v>152</v>
      </c>
      <c r="G3" t="s">
        <v>193</v>
      </c>
    </row>
    <row r="4" spans="1:7" x14ac:dyDescent="0.2">
      <c r="A4" s="1">
        <v>-4</v>
      </c>
      <c r="B4" s="1">
        <f t="shared" ref="B4:B67" si="0">B3+$B$1</f>
        <v>-4300</v>
      </c>
      <c r="C4" s="1">
        <f t="shared" ref="C4:C22" si="1">C3-$C$1</f>
        <v>2440</v>
      </c>
      <c r="D4" s="1">
        <v>0</v>
      </c>
      <c r="F4" t="s">
        <v>179</v>
      </c>
      <c r="G4" t="s">
        <v>193</v>
      </c>
    </row>
    <row r="5" spans="1:7" x14ac:dyDescent="0.2">
      <c r="A5" s="1">
        <v>-3.5</v>
      </c>
      <c r="B5" s="1">
        <f t="shared" si="0"/>
        <v>-4250</v>
      </c>
      <c r="C5" s="1">
        <f t="shared" si="1"/>
        <v>2420</v>
      </c>
      <c r="D5" s="1">
        <v>0</v>
      </c>
      <c r="F5" t="s">
        <v>166</v>
      </c>
      <c r="G5" t="s">
        <v>193</v>
      </c>
    </row>
    <row r="6" spans="1:7" x14ac:dyDescent="0.2">
      <c r="A6" s="1">
        <v>-3</v>
      </c>
      <c r="B6" s="1">
        <f t="shared" si="0"/>
        <v>-4200</v>
      </c>
      <c r="C6" s="1">
        <f t="shared" si="1"/>
        <v>2400</v>
      </c>
      <c r="D6" s="1">
        <v>0</v>
      </c>
      <c r="F6" t="s">
        <v>175</v>
      </c>
      <c r="G6" t="s">
        <v>193</v>
      </c>
    </row>
    <row r="7" spans="1:7" x14ac:dyDescent="0.2">
      <c r="A7" s="1">
        <v>-2.5</v>
      </c>
      <c r="B7" s="1">
        <f t="shared" si="0"/>
        <v>-4150</v>
      </c>
      <c r="C7" s="1">
        <f t="shared" si="1"/>
        <v>2380</v>
      </c>
      <c r="D7" s="1">
        <v>0</v>
      </c>
      <c r="F7" t="s">
        <v>144</v>
      </c>
      <c r="G7" t="s">
        <v>193</v>
      </c>
    </row>
    <row r="8" spans="1:7" x14ac:dyDescent="0.2">
      <c r="A8" s="1">
        <v>-2</v>
      </c>
      <c r="B8" s="1">
        <f t="shared" si="0"/>
        <v>-4100</v>
      </c>
      <c r="C8" s="1">
        <f t="shared" si="1"/>
        <v>2360</v>
      </c>
      <c r="D8" s="1">
        <v>0</v>
      </c>
      <c r="F8" t="s">
        <v>119</v>
      </c>
      <c r="G8" t="s">
        <v>193</v>
      </c>
    </row>
    <row r="9" spans="1:7" x14ac:dyDescent="0.2">
      <c r="A9" s="1">
        <v>-1.5</v>
      </c>
      <c r="B9" s="1">
        <f t="shared" si="0"/>
        <v>-4050</v>
      </c>
      <c r="C9" s="1">
        <f t="shared" si="1"/>
        <v>2340</v>
      </c>
      <c r="D9" s="1">
        <v>0</v>
      </c>
      <c r="F9" t="s">
        <v>122</v>
      </c>
      <c r="G9" t="s">
        <v>193</v>
      </c>
    </row>
    <row r="10" spans="1:7" x14ac:dyDescent="0.2">
      <c r="A10" s="1">
        <v>-1</v>
      </c>
      <c r="B10" s="1">
        <f t="shared" si="0"/>
        <v>-4000</v>
      </c>
      <c r="C10" s="1">
        <f t="shared" si="1"/>
        <v>2320</v>
      </c>
      <c r="D10" s="1">
        <v>0</v>
      </c>
      <c r="F10" t="s">
        <v>157</v>
      </c>
      <c r="G10" t="s">
        <v>193</v>
      </c>
    </row>
    <row r="11" spans="1:7" x14ac:dyDescent="0.2">
      <c r="A11" s="1">
        <v>-0.5</v>
      </c>
      <c r="B11" s="1">
        <f t="shared" si="0"/>
        <v>-3950</v>
      </c>
      <c r="C11" s="1">
        <f t="shared" si="1"/>
        <v>2300</v>
      </c>
      <c r="D11" s="1">
        <v>0</v>
      </c>
      <c r="F11" t="s">
        <v>139</v>
      </c>
      <c r="G11" t="s">
        <v>193</v>
      </c>
    </row>
    <row r="12" spans="1:7" x14ac:dyDescent="0.2">
      <c r="A12" s="1">
        <v>0</v>
      </c>
      <c r="B12" s="1">
        <f t="shared" si="0"/>
        <v>-3900</v>
      </c>
      <c r="C12" s="1">
        <f t="shared" si="1"/>
        <v>2280</v>
      </c>
      <c r="D12" s="1">
        <v>0</v>
      </c>
      <c r="F12" t="s">
        <v>123</v>
      </c>
      <c r="G12" t="s">
        <v>193</v>
      </c>
    </row>
    <row r="13" spans="1:7" x14ac:dyDescent="0.2">
      <c r="A13" s="1">
        <v>0.5</v>
      </c>
      <c r="B13" s="1">
        <f t="shared" si="0"/>
        <v>-3850</v>
      </c>
      <c r="C13" s="1">
        <f t="shared" si="1"/>
        <v>2260</v>
      </c>
      <c r="F13" t="s">
        <v>158</v>
      </c>
      <c r="G13" t="s">
        <v>193</v>
      </c>
    </row>
    <row r="14" spans="1:7" x14ac:dyDescent="0.2">
      <c r="A14" s="1">
        <v>1</v>
      </c>
      <c r="B14" s="1">
        <f t="shared" si="0"/>
        <v>-3800</v>
      </c>
      <c r="C14" s="1">
        <f t="shared" si="1"/>
        <v>2240</v>
      </c>
      <c r="D14" s="1">
        <v>0</v>
      </c>
      <c r="F14" t="s">
        <v>141</v>
      </c>
      <c r="G14" t="s">
        <v>193</v>
      </c>
    </row>
    <row r="15" spans="1:7" x14ac:dyDescent="0.2">
      <c r="A15" s="1">
        <v>1.5</v>
      </c>
      <c r="B15" s="1">
        <f t="shared" si="0"/>
        <v>-3750</v>
      </c>
      <c r="C15" s="1">
        <f t="shared" si="1"/>
        <v>2220</v>
      </c>
      <c r="F15" t="s">
        <v>121</v>
      </c>
      <c r="G15" t="s">
        <v>193</v>
      </c>
    </row>
    <row r="16" spans="1:7" x14ac:dyDescent="0.2">
      <c r="A16" s="1">
        <v>2</v>
      </c>
      <c r="B16" s="1">
        <f t="shared" si="0"/>
        <v>-3700</v>
      </c>
      <c r="C16" s="1">
        <f t="shared" si="1"/>
        <v>2200</v>
      </c>
      <c r="D16" s="1">
        <v>10</v>
      </c>
      <c r="F16" t="s">
        <v>182</v>
      </c>
      <c r="G16" t="s">
        <v>193</v>
      </c>
    </row>
    <row r="17" spans="1:7" x14ac:dyDescent="0.2">
      <c r="A17" s="1">
        <v>2.5</v>
      </c>
      <c r="B17" s="1">
        <f t="shared" si="0"/>
        <v>-3650</v>
      </c>
      <c r="C17" s="1">
        <f t="shared" si="1"/>
        <v>2180</v>
      </c>
      <c r="F17" t="s">
        <v>180</v>
      </c>
      <c r="G17" t="s">
        <v>193</v>
      </c>
    </row>
    <row r="18" spans="1:7" x14ac:dyDescent="0.2">
      <c r="A18" s="1">
        <v>3</v>
      </c>
      <c r="B18" s="1">
        <f t="shared" si="0"/>
        <v>-3600</v>
      </c>
      <c r="C18" s="1">
        <f t="shared" si="1"/>
        <v>2160</v>
      </c>
      <c r="D18" s="1">
        <v>20</v>
      </c>
      <c r="F18" t="s">
        <v>154</v>
      </c>
      <c r="G18" t="s">
        <v>193</v>
      </c>
    </row>
    <row r="19" spans="1:7" x14ac:dyDescent="0.2">
      <c r="A19" s="1">
        <v>3.5</v>
      </c>
      <c r="B19" s="1">
        <f t="shared" si="0"/>
        <v>-3550</v>
      </c>
      <c r="C19" s="1">
        <f t="shared" si="1"/>
        <v>2140</v>
      </c>
      <c r="F19" t="s">
        <v>172</v>
      </c>
      <c r="G19" t="s">
        <v>193</v>
      </c>
    </row>
    <row r="20" spans="1:7" x14ac:dyDescent="0.2">
      <c r="A20" s="1">
        <v>4</v>
      </c>
      <c r="B20" s="1">
        <f t="shared" si="0"/>
        <v>-3500</v>
      </c>
      <c r="C20" s="1">
        <f t="shared" si="1"/>
        <v>2120</v>
      </c>
      <c r="D20" s="1">
        <v>45</v>
      </c>
      <c r="F20" t="s">
        <v>170</v>
      </c>
      <c r="G20" t="s">
        <v>193</v>
      </c>
    </row>
    <row r="21" spans="1:7" x14ac:dyDescent="0.2">
      <c r="A21" s="1">
        <v>4.5</v>
      </c>
      <c r="B21" s="1">
        <f t="shared" si="0"/>
        <v>-3450</v>
      </c>
      <c r="C21" s="1">
        <f t="shared" si="1"/>
        <v>2100</v>
      </c>
      <c r="F21" t="s">
        <v>142</v>
      </c>
      <c r="G21" t="s">
        <v>193</v>
      </c>
    </row>
    <row r="22" spans="1:7" x14ac:dyDescent="0.2">
      <c r="A22" s="1">
        <v>5</v>
      </c>
      <c r="B22" s="1">
        <f t="shared" si="0"/>
        <v>-3400</v>
      </c>
      <c r="C22" s="1">
        <f t="shared" si="1"/>
        <v>2080</v>
      </c>
      <c r="D22" s="1">
        <v>90</v>
      </c>
      <c r="F22" t="s">
        <v>74</v>
      </c>
      <c r="G22" t="s">
        <v>193</v>
      </c>
    </row>
    <row r="23" spans="1:7" x14ac:dyDescent="0.2">
      <c r="A23" s="1">
        <v>5.5</v>
      </c>
      <c r="B23" s="1">
        <f t="shared" si="0"/>
        <v>-3350</v>
      </c>
      <c r="C23" s="1">
        <f t="shared" ref="C23:C67" si="2">C22-$C$1</f>
        <v>2060</v>
      </c>
      <c r="F23" t="s">
        <v>48</v>
      </c>
      <c r="G23" t="s">
        <v>193</v>
      </c>
    </row>
    <row r="24" spans="1:7" x14ac:dyDescent="0.2">
      <c r="A24" s="1">
        <v>6</v>
      </c>
      <c r="B24" s="1">
        <f t="shared" si="0"/>
        <v>-3300</v>
      </c>
      <c r="C24" s="1">
        <f t="shared" si="2"/>
        <v>2040</v>
      </c>
      <c r="D24" s="1">
        <v>160</v>
      </c>
      <c r="F24" t="s">
        <v>127</v>
      </c>
      <c r="G24" t="s">
        <v>193</v>
      </c>
    </row>
    <row r="25" spans="1:7" x14ac:dyDescent="0.2">
      <c r="A25" s="1">
        <v>6.5</v>
      </c>
      <c r="B25" s="1">
        <f t="shared" si="0"/>
        <v>-3250</v>
      </c>
      <c r="C25" s="1">
        <f t="shared" si="2"/>
        <v>2020</v>
      </c>
      <c r="F25" t="s">
        <v>189</v>
      </c>
      <c r="G25" t="s">
        <v>193</v>
      </c>
    </row>
    <row r="26" spans="1:7" x14ac:dyDescent="0.2">
      <c r="A26" s="1">
        <v>7</v>
      </c>
      <c r="B26" s="1">
        <f t="shared" si="0"/>
        <v>-3200</v>
      </c>
      <c r="C26" s="1">
        <f t="shared" si="2"/>
        <v>2000</v>
      </c>
      <c r="D26" s="1">
        <v>300</v>
      </c>
      <c r="F26" t="s">
        <v>149</v>
      </c>
      <c r="G26" t="s">
        <v>193</v>
      </c>
    </row>
    <row r="27" spans="1:7" x14ac:dyDescent="0.2">
      <c r="A27" s="1">
        <v>7.5</v>
      </c>
      <c r="B27" s="1">
        <f t="shared" si="0"/>
        <v>-3150</v>
      </c>
      <c r="C27" s="1">
        <f t="shared" si="2"/>
        <v>1980</v>
      </c>
      <c r="F27" t="s">
        <v>176</v>
      </c>
      <c r="G27" t="s">
        <v>193</v>
      </c>
    </row>
    <row r="28" spans="1:7" x14ac:dyDescent="0.2">
      <c r="A28" s="1">
        <v>8</v>
      </c>
      <c r="B28" s="1">
        <f t="shared" si="0"/>
        <v>-3100</v>
      </c>
      <c r="C28" s="1">
        <f t="shared" si="2"/>
        <v>1960</v>
      </c>
      <c r="D28" s="1">
        <v>550</v>
      </c>
      <c r="F28" t="s">
        <v>168</v>
      </c>
      <c r="G28" t="s">
        <v>193</v>
      </c>
    </row>
    <row r="29" spans="1:7" x14ac:dyDescent="0.2">
      <c r="A29" s="1">
        <v>8.5</v>
      </c>
      <c r="B29" s="1">
        <f t="shared" si="0"/>
        <v>-3050</v>
      </c>
      <c r="C29" s="1">
        <f t="shared" si="2"/>
        <v>1940</v>
      </c>
      <c r="F29" t="s">
        <v>185</v>
      </c>
      <c r="G29" t="s">
        <v>193</v>
      </c>
    </row>
    <row r="30" spans="1:7" x14ac:dyDescent="0.2">
      <c r="A30" s="1">
        <v>9</v>
      </c>
      <c r="B30" s="1">
        <f t="shared" si="0"/>
        <v>-3000</v>
      </c>
      <c r="C30" s="1">
        <f t="shared" si="2"/>
        <v>1920</v>
      </c>
      <c r="D30" s="1">
        <v>1000</v>
      </c>
      <c r="F30" t="s">
        <v>183</v>
      </c>
      <c r="G30" t="s">
        <v>193</v>
      </c>
    </row>
    <row r="31" spans="1:7" x14ac:dyDescent="0.2">
      <c r="A31" s="1">
        <v>9.5</v>
      </c>
      <c r="B31" s="1">
        <f t="shared" si="0"/>
        <v>-2950</v>
      </c>
      <c r="C31" s="1">
        <f t="shared" si="2"/>
        <v>1900</v>
      </c>
      <c r="F31" t="s">
        <v>181</v>
      </c>
      <c r="G31" t="s">
        <v>193</v>
      </c>
    </row>
    <row r="32" spans="1:7" x14ac:dyDescent="0.2">
      <c r="A32" s="1">
        <v>10</v>
      </c>
      <c r="B32" s="1">
        <f t="shared" si="0"/>
        <v>-2900</v>
      </c>
      <c r="C32" s="1">
        <f t="shared" si="2"/>
        <v>1880</v>
      </c>
      <c r="D32" s="1">
        <v>1500</v>
      </c>
      <c r="F32" t="s">
        <v>165</v>
      </c>
      <c r="G32" t="s">
        <v>193</v>
      </c>
    </row>
    <row r="33" spans="1:7" x14ac:dyDescent="0.2">
      <c r="A33" s="1">
        <v>10.5</v>
      </c>
      <c r="B33" s="1">
        <f t="shared" si="0"/>
        <v>-2850</v>
      </c>
      <c r="C33" s="1">
        <f t="shared" si="2"/>
        <v>1860</v>
      </c>
      <c r="F33" t="s">
        <v>153</v>
      </c>
      <c r="G33" t="s">
        <v>193</v>
      </c>
    </row>
    <row r="34" spans="1:7" x14ac:dyDescent="0.2">
      <c r="A34" s="1">
        <v>11</v>
      </c>
      <c r="B34" s="1">
        <f t="shared" si="0"/>
        <v>-2800</v>
      </c>
      <c r="C34" s="1">
        <f t="shared" si="2"/>
        <v>1840</v>
      </c>
      <c r="D34" s="1">
        <v>2250</v>
      </c>
      <c r="F34" t="s">
        <v>109</v>
      </c>
      <c r="G34" t="s">
        <v>193</v>
      </c>
    </row>
    <row r="35" spans="1:7" x14ac:dyDescent="0.2">
      <c r="A35" s="1">
        <v>11.5</v>
      </c>
      <c r="B35" s="1">
        <f t="shared" si="0"/>
        <v>-2750</v>
      </c>
      <c r="C35" s="1">
        <f t="shared" si="2"/>
        <v>1820</v>
      </c>
      <c r="F35" t="s">
        <v>184</v>
      </c>
      <c r="G35" t="s">
        <v>193</v>
      </c>
    </row>
    <row r="36" spans="1:7" x14ac:dyDescent="0.2">
      <c r="A36" s="1">
        <v>12</v>
      </c>
      <c r="B36" s="1">
        <f t="shared" si="0"/>
        <v>-2700</v>
      </c>
      <c r="C36" s="1">
        <f t="shared" si="2"/>
        <v>1800</v>
      </c>
      <c r="D36" s="1">
        <v>4000</v>
      </c>
      <c r="F36" t="s">
        <v>125</v>
      </c>
      <c r="G36" t="s">
        <v>193</v>
      </c>
    </row>
    <row r="37" spans="1:7" x14ac:dyDescent="0.2">
      <c r="A37" s="1">
        <v>12.5</v>
      </c>
      <c r="B37" s="1">
        <f t="shared" si="0"/>
        <v>-2650</v>
      </c>
      <c r="C37" s="1">
        <f t="shared" si="2"/>
        <v>1780</v>
      </c>
      <c r="F37" t="s">
        <v>167</v>
      </c>
      <c r="G37" t="s">
        <v>193</v>
      </c>
    </row>
    <row r="38" spans="1:7" x14ac:dyDescent="0.2">
      <c r="A38" s="1">
        <v>13</v>
      </c>
      <c r="B38" s="1">
        <f t="shared" si="0"/>
        <v>-2600</v>
      </c>
      <c r="C38" s="1">
        <f t="shared" si="2"/>
        <v>1760</v>
      </c>
      <c r="D38" s="1">
        <v>10000</v>
      </c>
      <c r="F38" t="s">
        <v>161</v>
      </c>
      <c r="G38" t="s">
        <v>193</v>
      </c>
    </row>
    <row r="39" spans="1:7" x14ac:dyDescent="0.2">
      <c r="A39" s="1">
        <v>13.5</v>
      </c>
      <c r="B39" s="1">
        <f t="shared" si="0"/>
        <v>-2550</v>
      </c>
      <c r="C39" s="1">
        <f t="shared" si="2"/>
        <v>1740</v>
      </c>
      <c r="F39" t="s">
        <v>146</v>
      </c>
      <c r="G39" t="s">
        <v>193</v>
      </c>
    </row>
    <row r="40" spans="1:7" x14ac:dyDescent="0.2">
      <c r="A40" s="1">
        <v>14</v>
      </c>
      <c r="B40" s="1">
        <f t="shared" si="0"/>
        <v>-2500</v>
      </c>
      <c r="C40" s="1">
        <f t="shared" si="2"/>
        <v>1720</v>
      </c>
      <c r="F40" t="s">
        <v>171</v>
      </c>
      <c r="G40" t="s">
        <v>193</v>
      </c>
    </row>
    <row r="41" spans="1:7" x14ac:dyDescent="0.2">
      <c r="A41" s="1">
        <v>14.5</v>
      </c>
      <c r="B41" s="1">
        <f t="shared" si="0"/>
        <v>-2450</v>
      </c>
      <c r="C41" s="1">
        <f t="shared" si="2"/>
        <v>1700</v>
      </c>
      <c r="F41" t="s">
        <v>160</v>
      </c>
      <c r="G41" t="s">
        <v>193</v>
      </c>
    </row>
    <row r="42" spans="1:7" x14ac:dyDescent="0.2">
      <c r="A42" s="1">
        <v>15</v>
      </c>
      <c r="B42" s="1">
        <f t="shared" si="0"/>
        <v>-2400</v>
      </c>
      <c r="C42" s="1">
        <f t="shared" si="2"/>
        <v>1680</v>
      </c>
      <c r="F42" t="s">
        <v>145</v>
      </c>
      <c r="G42" t="s">
        <v>193</v>
      </c>
    </row>
    <row r="43" spans="1:7" x14ac:dyDescent="0.2">
      <c r="A43" s="1">
        <v>15.5</v>
      </c>
      <c r="B43" s="1">
        <f t="shared" si="0"/>
        <v>-2350</v>
      </c>
      <c r="C43" s="1">
        <f t="shared" si="2"/>
        <v>1660</v>
      </c>
      <c r="F43" t="s">
        <v>148</v>
      </c>
      <c r="G43" t="s">
        <v>193</v>
      </c>
    </row>
    <row r="44" spans="1:7" x14ac:dyDescent="0.2">
      <c r="A44" s="1">
        <v>16</v>
      </c>
      <c r="B44" s="1">
        <f t="shared" si="0"/>
        <v>-2300</v>
      </c>
      <c r="C44" s="1">
        <f t="shared" si="2"/>
        <v>1640</v>
      </c>
      <c r="F44" t="s">
        <v>82</v>
      </c>
      <c r="G44" t="s">
        <v>193</v>
      </c>
    </row>
    <row r="45" spans="1:7" x14ac:dyDescent="0.2">
      <c r="A45" s="1">
        <v>16.5</v>
      </c>
      <c r="B45" s="1">
        <f t="shared" si="0"/>
        <v>-2250</v>
      </c>
      <c r="C45" s="1">
        <f t="shared" si="2"/>
        <v>1620</v>
      </c>
      <c r="F45" t="s">
        <v>156</v>
      </c>
      <c r="G45" t="s">
        <v>193</v>
      </c>
    </row>
    <row r="46" spans="1:7" x14ac:dyDescent="0.2">
      <c r="A46" s="1">
        <v>17</v>
      </c>
      <c r="B46" s="1">
        <f t="shared" si="0"/>
        <v>-2200</v>
      </c>
      <c r="C46" s="1">
        <f t="shared" si="2"/>
        <v>1600</v>
      </c>
      <c r="F46" t="s">
        <v>95</v>
      </c>
      <c r="G46" t="s">
        <v>193</v>
      </c>
    </row>
    <row r="47" spans="1:7" x14ac:dyDescent="0.2">
      <c r="A47" s="1">
        <v>17.5</v>
      </c>
      <c r="B47" s="1">
        <f t="shared" si="0"/>
        <v>-2150</v>
      </c>
      <c r="C47" s="1">
        <f t="shared" si="2"/>
        <v>1580</v>
      </c>
      <c r="F47" t="s">
        <v>155</v>
      </c>
      <c r="G47" t="s">
        <v>193</v>
      </c>
    </row>
    <row r="48" spans="1:7" x14ac:dyDescent="0.2">
      <c r="A48" s="1">
        <v>18</v>
      </c>
      <c r="B48" s="1">
        <f t="shared" si="0"/>
        <v>-2100</v>
      </c>
      <c r="C48" s="1">
        <f t="shared" si="2"/>
        <v>1560</v>
      </c>
      <c r="F48" t="s">
        <v>174</v>
      </c>
      <c r="G48" t="s">
        <v>193</v>
      </c>
    </row>
    <row r="49" spans="1:7" x14ac:dyDescent="0.2">
      <c r="A49" s="1">
        <v>18.5</v>
      </c>
      <c r="B49" s="1">
        <f t="shared" si="0"/>
        <v>-2050</v>
      </c>
      <c r="C49" s="1">
        <f t="shared" si="2"/>
        <v>1540</v>
      </c>
      <c r="F49" t="s">
        <v>177</v>
      </c>
      <c r="G49" t="s">
        <v>193</v>
      </c>
    </row>
    <row r="50" spans="1:7" x14ac:dyDescent="0.2">
      <c r="A50" s="1">
        <v>19</v>
      </c>
      <c r="B50" s="1">
        <f t="shared" si="0"/>
        <v>-2000</v>
      </c>
      <c r="C50" s="1">
        <f t="shared" si="2"/>
        <v>1520</v>
      </c>
      <c r="F50" t="s">
        <v>163</v>
      </c>
      <c r="G50" t="s">
        <v>193</v>
      </c>
    </row>
    <row r="51" spans="1:7" x14ac:dyDescent="0.2">
      <c r="A51" s="1">
        <v>19.5</v>
      </c>
      <c r="B51" s="1">
        <f t="shared" si="0"/>
        <v>-1950</v>
      </c>
      <c r="C51" s="1">
        <f t="shared" si="2"/>
        <v>1500</v>
      </c>
      <c r="F51" t="s">
        <v>79</v>
      </c>
      <c r="G51" t="s">
        <v>193</v>
      </c>
    </row>
    <row r="52" spans="1:7" x14ac:dyDescent="0.2">
      <c r="A52" s="1">
        <v>20</v>
      </c>
      <c r="B52" s="1">
        <f t="shared" si="0"/>
        <v>-1900</v>
      </c>
      <c r="C52" s="1">
        <f t="shared" si="2"/>
        <v>1480</v>
      </c>
      <c r="F52" t="s">
        <v>103</v>
      </c>
      <c r="G52" t="s">
        <v>193</v>
      </c>
    </row>
    <row r="53" spans="1:7" x14ac:dyDescent="0.2">
      <c r="A53" s="1">
        <v>20.5</v>
      </c>
      <c r="B53" s="1">
        <f t="shared" si="0"/>
        <v>-1850</v>
      </c>
      <c r="C53" s="1">
        <f t="shared" si="2"/>
        <v>1460</v>
      </c>
      <c r="F53" t="s">
        <v>118</v>
      </c>
      <c r="G53" t="s">
        <v>193</v>
      </c>
    </row>
    <row r="54" spans="1:7" x14ac:dyDescent="0.2">
      <c r="A54" s="1">
        <v>21</v>
      </c>
      <c r="B54" s="1">
        <f t="shared" si="0"/>
        <v>-1800</v>
      </c>
      <c r="C54" s="1">
        <f t="shared" si="2"/>
        <v>1440</v>
      </c>
      <c r="F54" t="s">
        <v>96</v>
      </c>
      <c r="G54" t="s">
        <v>193</v>
      </c>
    </row>
    <row r="55" spans="1:7" x14ac:dyDescent="0.2">
      <c r="A55" s="1">
        <v>21.5</v>
      </c>
      <c r="B55" s="1">
        <f t="shared" si="0"/>
        <v>-1750</v>
      </c>
      <c r="C55" s="1">
        <f t="shared" si="2"/>
        <v>1420</v>
      </c>
      <c r="F55" t="s">
        <v>136</v>
      </c>
      <c r="G55" t="s">
        <v>193</v>
      </c>
    </row>
    <row r="56" spans="1:7" x14ac:dyDescent="0.2">
      <c r="A56" s="1">
        <v>22</v>
      </c>
      <c r="B56" s="1">
        <f t="shared" si="0"/>
        <v>-1700</v>
      </c>
      <c r="C56" s="1">
        <f t="shared" si="2"/>
        <v>1400</v>
      </c>
      <c r="F56" t="s">
        <v>159</v>
      </c>
      <c r="G56" t="s">
        <v>193</v>
      </c>
    </row>
    <row r="57" spans="1:7" x14ac:dyDescent="0.2">
      <c r="A57" s="1">
        <v>22.5</v>
      </c>
      <c r="B57" s="1">
        <f t="shared" si="0"/>
        <v>-1650</v>
      </c>
      <c r="C57" s="1">
        <f t="shared" si="2"/>
        <v>1380</v>
      </c>
      <c r="F57" t="s">
        <v>151</v>
      </c>
      <c r="G57" t="s">
        <v>193</v>
      </c>
    </row>
    <row r="58" spans="1:7" x14ac:dyDescent="0.2">
      <c r="A58" s="1">
        <v>23</v>
      </c>
      <c r="B58" s="1">
        <f t="shared" si="0"/>
        <v>-1600</v>
      </c>
      <c r="C58" s="1">
        <f t="shared" si="2"/>
        <v>1360</v>
      </c>
      <c r="F58" t="s">
        <v>164</v>
      </c>
      <c r="G58" t="s">
        <v>193</v>
      </c>
    </row>
    <row r="59" spans="1:7" x14ac:dyDescent="0.2">
      <c r="A59" s="1">
        <v>23.5</v>
      </c>
      <c r="B59" s="1">
        <f t="shared" si="0"/>
        <v>-1550</v>
      </c>
      <c r="C59" s="1">
        <f t="shared" si="2"/>
        <v>1340</v>
      </c>
      <c r="F59" t="s">
        <v>102</v>
      </c>
      <c r="G59" t="s">
        <v>193</v>
      </c>
    </row>
    <row r="60" spans="1:7" x14ac:dyDescent="0.2">
      <c r="A60" s="1">
        <v>24</v>
      </c>
      <c r="B60" s="1">
        <f t="shared" si="0"/>
        <v>-1500</v>
      </c>
      <c r="C60" s="1">
        <f t="shared" si="2"/>
        <v>1320</v>
      </c>
      <c r="F60" t="s">
        <v>99</v>
      </c>
      <c r="G60" t="s">
        <v>193</v>
      </c>
    </row>
    <row r="61" spans="1:7" x14ac:dyDescent="0.2">
      <c r="A61" s="1">
        <v>24.5</v>
      </c>
      <c r="B61" s="1">
        <f t="shared" si="0"/>
        <v>-1450</v>
      </c>
      <c r="C61" s="1">
        <f t="shared" si="2"/>
        <v>1300</v>
      </c>
      <c r="F61" t="s">
        <v>129</v>
      </c>
      <c r="G61" t="s">
        <v>193</v>
      </c>
    </row>
    <row r="62" spans="1:7" x14ac:dyDescent="0.2">
      <c r="A62" s="1">
        <v>25</v>
      </c>
      <c r="B62" s="1">
        <f t="shared" si="0"/>
        <v>-1400</v>
      </c>
      <c r="C62" s="1">
        <f t="shared" si="2"/>
        <v>1280</v>
      </c>
      <c r="F62" t="s">
        <v>128</v>
      </c>
      <c r="G62" t="s">
        <v>193</v>
      </c>
    </row>
    <row r="63" spans="1:7" x14ac:dyDescent="0.2">
      <c r="A63" s="1">
        <v>25.5</v>
      </c>
      <c r="B63" s="1">
        <f t="shared" si="0"/>
        <v>-1350</v>
      </c>
      <c r="C63" s="1">
        <f t="shared" si="2"/>
        <v>1260</v>
      </c>
      <c r="F63" t="s">
        <v>150</v>
      </c>
      <c r="G63" t="s">
        <v>193</v>
      </c>
    </row>
    <row r="64" spans="1:7" x14ac:dyDescent="0.2">
      <c r="A64" s="1">
        <v>26</v>
      </c>
      <c r="B64" s="1">
        <f t="shared" si="0"/>
        <v>-1300</v>
      </c>
      <c r="C64" s="1">
        <f t="shared" si="2"/>
        <v>1240</v>
      </c>
      <c r="F64" t="s">
        <v>143</v>
      </c>
      <c r="G64" t="s">
        <v>193</v>
      </c>
    </row>
    <row r="65" spans="1:7" x14ac:dyDescent="0.2">
      <c r="A65" s="1">
        <v>26.5</v>
      </c>
      <c r="B65" s="1">
        <f t="shared" si="0"/>
        <v>-1250</v>
      </c>
      <c r="C65" s="1">
        <f t="shared" si="2"/>
        <v>1220</v>
      </c>
      <c r="F65" t="s">
        <v>187</v>
      </c>
      <c r="G65" t="s">
        <v>193</v>
      </c>
    </row>
    <row r="66" spans="1:7" x14ac:dyDescent="0.2">
      <c r="A66" s="1">
        <v>27</v>
      </c>
      <c r="B66" s="1">
        <f t="shared" si="0"/>
        <v>-1200</v>
      </c>
      <c r="C66" s="1">
        <f t="shared" si="2"/>
        <v>1200</v>
      </c>
      <c r="F66" t="s">
        <v>62</v>
      </c>
      <c r="G66" t="s">
        <v>193</v>
      </c>
    </row>
    <row r="67" spans="1:7" x14ac:dyDescent="0.2">
      <c r="A67" s="1">
        <v>27.5</v>
      </c>
      <c r="B67" s="1">
        <f t="shared" si="0"/>
        <v>-1150</v>
      </c>
      <c r="C67" s="1">
        <f t="shared" si="2"/>
        <v>1180</v>
      </c>
      <c r="F67" t="s">
        <v>173</v>
      </c>
      <c r="G67" t="s">
        <v>193</v>
      </c>
    </row>
    <row r="68" spans="1:7" x14ac:dyDescent="0.2">
      <c r="A68" s="1">
        <v>28</v>
      </c>
      <c r="B68" s="1">
        <f t="shared" ref="B68:B100" si="3">B67+$B$1</f>
        <v>-1100</v>
      </c>
      <c r="C68" s="1">
        <f t="shared" ref="C68:C100" si="4">C67-$C$1</f>
        <v>1160</v>
      </c>
      <c r="F68" t="s">
        <v>137</v>
      </c>
      <c r="G68" t="s">
        <v>193</v>
      </c>
    </row>
    <row r="69" spans="1:7" x14ac:dyDescent="0.2">
      <c r="A69" s="1">
        <v>28.5</v>
      </c>
      <c r="B69" s="1">
        <f t="shared" si="3"/>
        <v>-1050</v>
      </c>
      <c r="C69" s="1">
        <f t="shared" si="4"/>
        <v>1140</v>
      </c>
      <c r="F69" t="s">
        <v>116</v>
      </c>
      <c r="G69" t="s">
        <v>193</v>
      </c>
    </row>
    <row r="70" spans="1:7" x14ac:dyDescent="0.2">
      <c r="A70" s="1">
        <v>29</v>
      </c>
      <c r="B70" s="1">
        <f t="shared" si="3"/>
        <v>-1000</v>
      </c>
      <c r="C70" s="1">
        <f t="shared" si="4"/>
        <v>1120</v>
      </c>
      <c r="F70" t="s">
        <v>61</v>
      </c>
      <c r="G70" t="s">
        <v>193</v>
      </c>
    </row>
    <row r="71" spans="1:7" x14ac:dyDescent="0.2">
      <c r="A71" s="1">
        <v>29.5</v>
      </c>
      <c r="B71" s="1">
        <f t="shared" si="3"/>
        <v>-950</v>
      </c>
      <c r="C71" s="1">
        <f t="shared" si="4"/>
        <v>1100</v>
      </c>
      <c r="F71" t="s">
        <v>135</v>
      </c>
      <c r="G71" t="s">
        <v>193</v>
      </c>
    </row>
    <row r="72" spans="1:7" x14ac:dyDescent="0.2">
      <c r="A72" s="1">
        <v>30</v>
      </c>
      <c r="B72" s="1">
        <f t="shared" si="3"/>
        <v>-900</v>
      </c>
      <c r="C72" s="1">
        <f t="shared" si="4"/>
        <v>1080</v>
      </c>
      <c r="F72" t="s">
        <v>115</v>
      </c>
      <c r="G72" t="s">
        <v>193</v>
      </c>
    </row>
    <row r="73" spans="1:7" x14ac:dyDescent="0.2">
      <c r="A73" s="1">
        <v>30.5</v>
      </c>
      <c r="B73" s="1">
        <f t="shared" si="3"/>
        <v>-850</v>
      </c>
      <c r="C73" s="1">
        <f t="shared" si="4"/>
        <v>1060</v>
      </c>
      <c r="F73" t="s">
        <v>111</v>
      </c>
      <c r="G73" t="s">
        <v>193</v>
      </c>
    </row>
    <row r="74" spans="1:7" x14ac:dyDescent="0.2">
      <c r="A74" s="1">
        <v>31</v>
      </c>
      <c r="B74" s="1">
        <f t="shared" si="3"/>
        <v>-800</v>
      </c>
      <c r="C74" s="1">
        <f t="shared" si="4"/>
        <v>1040</v>
      </c>
      <c r="F74" t="s">
        <v>126</v>
      </c>
      <c r="G74" t="s">
        <v>193</v>
      </c>
    </row>
    <row r="75" spans="1:7" x14ac:dyDescent="0.2">
      <c r="A75" s="1">
        <v>31.5</v>
      </c>
      <c r="B75" s="1">
        <f t="shared" si="3"/>
        <v>-750</v>
      </c>
      <c r="C75" s="1">
        <f t="shared" si="4"/>
        <v>1020</v>
      </c>
      <c r="F75" t="s">
        <v>134</v>
      </c>
      <c r="G75" t="s">
        <v>193</v>
      </c>
    </row>
    <row r="76" spans="1:7" x14ac:dyDescent="0.2">
      <c r="A76" s="1">
        <v>32</v>
      </c>
      <c r="B76" s="1">
        <f t="shared" si="3"/>
        <v>-700</v>
      </c>
      <c r="C76" s="1">
        <f t="shared" si="4"/>
        <v>1000</v>
      </c>
      <c r="F76" t="s">
        <v>178</v>
      </c>
      <c r="G76" t="s">
        <v>193</v>
      </c>
    </row>
    <row r="77" spans="1:7" x14ac:dyDescent="0.2">
      <c r="A77" s="1">
        <v>32.5</v>
      </c>
      <c r="B77" s="1">
        <f t="shared" si="3"/>
        <v>-650</v>
      </c>
      <c r="C77" s="1">
        <f t="shared" si="4"/>
        <v>980</v>
      </c>
      <c r="F77" t="s">
        <v>162</v>
      </c>
      <c r="G77" t="s">
        <v>193</v>
      </c>
    </row>
    <row r="78" spans="1:7" x14ac:dyDescent="0.2">
      <c r="A78" s="1">
        <v>33</v>
      </c>
      <c r="B78" s="1">
        <f t="shared" si="3"/>
        <v>-600</v>
      </c>
      <c r="C78" s="1">
        <f t="shared" si="4"/>
        <v>960</v>
      </c>
      <c r="F78" t="s">
        <v>205</v>
      </c>
      <c r="G78" t="s">
        <v>193</v>
      </c>
    </row>
    <row r="79" spans="1:7" x14ac:dyDescent="0.2">
      <c r="A79" s="1">
        <v>33.5</v>
      </c>
      <c r="B79" s="1">
        <f t="shared" si="3"/>
        <v>-550</v>
      </c>
      <c r="C79" s="1">
        <f t="shared" si="4"/>
        <v>940</v>
      </c>
      <c r="F79" t="s">
        <v>206</v>
      </c>
      <c r="G79" t="s">
        <v>193</v>
      </c>
    </row>
    <row r="80" spans="1:7" x14ac:dyDescent="0.2">
      <c r="A80" s="1">
        <v>34</v>
      </c>
      <c r="B80" s="1">
        <f t="shared" si="3"/>
        <v>-500</v>
      </c>
      <c r="C80" s="1">
        <f t="shared" si="4"/>
        <v>920</v>
      </c>
      <c r="F80" t="s">
        <v>186</v>
      </c>
      <c r="G80" t="s">
        <v>193</v>
      </c>
    </row>
    <row r="81" spans="1:7" x14ac:dyDescent="0.2">
      <c r="A81" s="1">
        <v>34.5</v>
      </c>
      <c r="B81" s="1">
        <f t="shared" si="3"/>
        <v>-450</v>
      </c>
      <c r="C81" s="1">
        <f t="shared" si="4"/>
        <v>900</v>
      </c>
      <c r="F81" t="s">
        <v>188</v>
      </c>
      <c r="G81" t="s">
        <v>193</v>
      </c>
    </row>
    <row r="82" spans="1:7" x14ac:dyDescent="0.2">
      <c r="A82" s="1">
        <v>35</v>
      </c>
      <c r="B82" s="1">
        <f t="shared" si="3"/>
        <v>-400</v>
      </c>
      <c r="C82" s="1">
        <f t="shared" si="4"/>
        <v>880</v>
      </c>
      <c r="F82" t="s">
        <v>72</v>
      </c>
      <c r="G82" t="s">
        <v>192</v>
      </c>
    </row>
    <row r="83" spans="1:7" x14ac:dyDescent="0.2">
      <c r="A83" s="1">
        <v>35.5</v>
      </c>
      <c r="B83" s="1">
        <f t="shared" si="3"/>
        <v>-350</v>
      </c>
      <c r="C83" s="1">
        <f t="shared" si="4"/>
        <v>860</v>
      </c>
      <c r="F83" t="s">
        <v>73</v>
      </c>
      <c r="G83" t="s">
        <v>192</v>
      </c>
    </row>
    <row r="84" spans="1:7" x14ac:dyDescent="0.2">
      <c r="A84" s="1">
        <v>36</v>
      </c>
      <c r="B84" s="1">
        <f t="shared" si="3"/>
        <v>-300</v>
      </c>
      <c r="C84" s="1">
        <f t="shared" si="4"/>
        <v>840</v>
      </c>
      <c r="F84" t="s">
        <v>114</v>
      </c>
      <c r="G84" t="s">
        <v>192</v>
      </c>
    </row>
    <row r="85" spans="1:7" x14ac:dyDescent="0.2">
      <c r="A85" s="1">
        <v>36.5</v>
      </c>
      <c r="B85" s="1">
        <f t="shared" si="3"/>
        <v>-250</v>
      </c>
      <c r="C85" s="1">
        <f t="shared" si="4"/>
        <v>820</v>
      </c>
      <c r="F85" t="s">
        <v>55</v>
      </c>
      <c r="G85" t="s">
        <v>192</v>
      </c>
    </row>
    <row r="86" spans="1:7" x14ac:dyDescent="0.2">
      <c r="A86" s="1">
        <v>37</v>
      </c>
      <c r="B86" s="1">
        <f t="shared" si="3"/>
        <v>-200</v>
      </c>
      <c r="C86" s="1">
        <f t="shared" si="4"/>
        <v>800</v>
      </c>
      <c r="F86" t="s">
        <v>83</v>
      </c>
      <c r="G86" t="s">
        <v>192</v>
      </c>
    </row>
    <row r="87" spans="1:7" x14ac:dyDescent="0.2">
      <c r="A87" s="1">
        <v>37.5</v>
      </c>
      <c r="B87" s="1">
        <f t="shared" si="3"/>
        <v>-150</v>
      </c>
      <c r="C87" s="1">
        <f t="shared" si="4"/>
        <v>780</v>
      </c>
      <c r="F87" t="s">
        <v>80</v>
      </c>
      <c r="G87" t="s">
        <v>192</v>
      </c>
    </row>
    <row r="88" spans="1:7" x14ac:dyDescent="0.2">
      <c r="A88" s="1">
        <v>38</v>
      </c>
      <c r="B88" s="1">
        <f t="shared" si="3"/>
        <v>-100</v>
      </c>
      <c r="C88" s="1">
        <f t="shared" si="4"/>
        <v>760</v>
      </c>
      <c r="F88" t="s">
        <v>59</v>
      </c>
      <c r="G88" t="s">
        <v>192</v>
      </c>
    </row>
    <row r="89" spans="1:7" x14ac:dyDescent="0.2">
      <c r="A89" s="1">
        <v>38.5</v>
      </c>
      <c r="B89" s="1">
        <f t="shared" si="3"/>
        <v>-50</v>
      </c>
      <c r="C89" s="1">
        <f t="shared" si="4"/>
        <v>740</v>
      </c>
      <c r="F89" t="s">
        <v>69</v>
      </c>
      <c r="G89" t="s">
        <v>192</v>
      </c>
    </row>
    <row r="90" spans="1:7" x14ac:dyDescent="0.2">
      <c r="A90" s="1">
        <v>39</v>
      </c>
      <c r="B90" s="1">
        <f t="shared" si="3"/>
        <v>0</v>
      </c>
      <c r="C90" s="1">
        <f t="shared" si="4"/>
        <v>720</v>
      </c>
      <c r="F90" t="s">
        <v>77</v>
      </c>
      <c r="G90" t="s">
        <v>192</v>
      </c>
    </row>
    <row r="91" spans="1:7" x14ac:dyDescent="0.2">
      <c r="A91" s="1">
        <v>39.5</v>
      </c>
      <c r="B91" s="1">
        <f t="shared" si="3"/>
        <v>50</v>
      </c>
      <c r="C91" s="1">
        <f t="shared" si="4"/>
        <v>700</v>
      </c>
      <c r="F91" t="s">
        <v>89</v>
      </c>
      <c r="G91" t="s">
        <v>192</v>
      </c>
    </row>
    <row r="92" spans="1:7" x14ac:dyDescent="0.2">
      <c r="A92" s="1">
        <v>40</v>
      </c>
      <c r="B92" s="1">
        <f t="shared" si="3"/>
        <v>100</v>
      </c>
      <c r="C92" s="1">
        <f t="shared" si="4"/>
        <v>680</v>
      </c>
      <c r="F92" t="s">
        <v>42</v>
      </c>
      <c r="G92" t="s">
        <v>192</v>
      </c>
    </row>
    <row r="93" spans="1:7" x14ac:dyDescent="0.2">
      <c r="A93" s="1">
        <v>40.5</v>
      </c>
      <c r="B93" s="1">
        <f t="shared" si="3"/>
        <v>150</v>
      </c>
      <c r="C93" s="1">
        <f t="shared" si="4"/>
        <v>660</v>
      </c>
      <c r="F93" t="s">
        <v>117</v>
      </c>
      <c r="G93" t="s">
        <v>192</v>
      </c>
    </row>
    <row r="94" spans="1:7" x14ac:dyDescent="0.2">
      <c r="A94" s="1">
        <v>41</v>
      </c>
      <c r="B94" s="1">
        <f t="shared" si="3"/>
        <v>200</v>
      </c>
      <c r="C94" s="1">
        <f t="shared" si="4"/>
        <v>640</v>
      </c>
      <c r="F94" t="s">
        <v>113</v>
      </c>
      <c r="G94" t="s">
        <v>192</v>
      </c>
    </row>
    <row r="95" spans="1:7" x14ac:dyDescent="0.2">
      <c r="A95" s="1">
        <v>41.5</v>
      </c>
      <c r="B95" s="1">
        <f t="shared" si="3"/>
        <v>250</v>
      </c>
      <c r="C95" s="1">
        <f t="shared" si="4"/>
        <v>620</v>
      </c>
      <c r="F95" t="s">
        <v>56</v>
      </c>
      <c r="G95" t="s">
        <v>192</v>
      </c>
    </row>
    <row r="96" spans="1:7" x14ac:dyDescent="0.2">
      <c r="A96" s="1">
        <v>42</v>
      </c>
      <c r="B96" s="1">
        <f t="shared" si="3"/>
        <v>300</v>
      </c>
      <c r="C96" s="1">
        <f t="shared" si="4"/>
        <v>600</v>
      </c>
      <c r="F96" t="s">
        <v>131</v>
      </c>
      <c r="G96" t="s">
        <v>192</v>
      </c>
    </row>
    <row r="97" spans="1:7" x14ac:dyDescent="0.2">
      <c r="A97" s="1">
        <v>42.5</v>
      </c>
      <c r="B97" s="1">
        <f t="shared" si="3"/>
        <v>350</v>
      </c>
      <c r="C97" s="1">
        <f t="shared" si="4"/>
        <v>580</v>
      </c>
      <c r="F97" t="s">
        <v>132</v>
      </c>
      <c r="G97" t="s">
        <v>192</v>
      </c>
    </row>
    <row r="98" spans="1:7" x14ac:dyDescent="0.2">
      <c r="A98" s="1">
        <v>43</v>
      </c>
      <c r="B98" s="1">
        <f t="shared" si="3"/>
        <v>400</v>
      </c>
      <c r="C98" s="1">
        <f t="shared" si="4"/>
        <v>560</v>
      </c>
      <c r="F98" t="s">
        <v>196</v>
      </c>
      <c r="G98" t="s">
        <v>192</v>
      </c>
    </row>
    <row r="99" spans="1:7" x14ac:dyDescent="0.2">
      <c r="A99" s="1">
        <v>43.5</v>
      </c>
      <c r="B99" s="1">
        <f t="shared" si="3"/>
        <v>450</v>
      </c>
      <c r="C99" s="1">
        <f t="shared" si="4"/>
        <v>540</v>
      </c>
      <c r="F99" t="s">
        <v>46</v>
      </c>
      <c r="G99" t="s">
        <v>192</v>
      </c>
    </row>
    <row r="100" spans="1:7" x14ac:dyDescent="0.2">
      <c r="A100" s="1">
        <v>44</v>
      </c>
      <c r="B100" s="1">
        <f t="shared" si="3"/>
        <v>500</v>
      </c>
      <c r="C100" s="1">
        <f t="shared" si="4"/>
        <v>520</v>
      </c>
      <c r="F100" t="s">
        <v>28</v>
      </c>
      <c r="G100" t="s">
        <v>192</v>
      </c>
    </row>
    <row r="101" spans="1:7" x14ac:dyDescent="0.2">
      <c r="F101" t="s">
        <v>49</v>
      </c>
      <c r="G101" t="s">
        <v>192</v>
      </c>
    </row>
    <row r="102" spans="1:7" x14ac:dyDescent="0.2">
      <c r="F102" t="s">
        <v>78</v>
      </c>
      <c r="G102" t="s">
        <v>192</v>
      </c>
    </row>
    <row r="103" spans="1:7" x14ac:dyDescent="0.2">
      <c r="F103" t="s">
        <v>88</v>
      </c>
      <c r="G103" t="s">
        <v>192</v>
      </c>
    </row>
    <row r="104" spans="1:7" x14ac:dyDescent="0.2">
      <c r="F104" t="s">
        <v>66</v>
      </c>
      <c r="G104" t="s">
        <v>192</v>
      </c>
    </row>
    <row r="105" spans="1:7" x14ac:dyDescent="0.2">
      <c r="F105" t="s">
        <v>98</v>
      </c>
      <c r="G105" t="s">
        <v>192</v>
      </c>
    </row>
    <row r="106" spans="1:7" x14ac:dyDescent="0.2">
      <c r="F106" t="s">
        <v>33</v>
      </c>
      <c r="G106" t="s">
        <v>192</v>
      </c>
    </row>
    <row r="107" spans="1:7" x14ac:dyDescent="0.2">
      <c r="F107" t="s">
        <v>110</v>
      </c>
      <c r="G107" t="s">
        <v>192</v>
      </c>
    </row>
    <row r="108" spans="1:7" x14ac:dyDescent="0.2">
      <c r="F108" t="s">
        <v>140</v>
      </c>
      <c r="G108" t="s">
        <v>192</v>
      </c>
    </row>
    <row r="109" spans="1:7" x14ac:dyDescent="0.2">
      <c r="F109" t="s">
        <v>130</v>
      </c>
      <c r="G109" t="s">
        <v>192</v>
      </c>
    </row>
    <row r="110" spans="1:7" x14ac:dyDescent="0.2">
      <c r="F110" t="s">
        <v>138</v>
      </c>
      <c r="G110" t="s">
        <v>192</v>
      </c>
    </row>
    <row r="111" spans="1:7" x14ac:dyDescent="0.2">
      <c r="F111" t="s">
        <v>201</v>
      </c>
      <c r="G111" t="s">
        <v>192</v>
      </c>
    </row>
    <row r="112" spans="1:7" x14ac:dyDescent="0.2">
      <c r="F112" t="s">
        <v>47</v>
      </c>
      <c r="G112" t="s">
        <v>192</v>
      </c>
    </row>
    <row r="113" spans="6:7" x14ac:dyDescent="0.2">
      <c r="F113" t="s">
        <v>53</v>
      </c>
      <c r="G113" t="s">
        <v>192</v>
      </c>
    </row>
    <row r="114" spans="6:7" x14ac:dyDescent="0.2">
      <c r="F114" t="s">
        <v>44</v>
      </c>
      <c r="G114" t="s">
        <v>192</v>
      </c>
    </row>
    <row r="115" spans="6:7" x14ac:dyDescent="0.2">
      <c r="F115" t="s">
        <v>34</v>
      </c>
      <c r="G115" t="s">
        <v>192</v>
      </c>
    </row>
    <row r="116" spans="6:7" x14ac:dyDescent="0.2">
      <c r="F116" t="s">
        <v>68</v>
      </c>
      <c r="G116" t="s">
        <v>192</v>
      </c>
    </row>
    <row r="117" spans="6:7" x14ac:dyDescent="0.2">
      <c r="F117" t="s">
        <v>91</v>
      </c>
      <c r="G117" t="s">
        <v>192</v>
      </c>
    </row>
    <row r="118" spans="6:7" x14ac:dyDescent="0.2">
      <c r="F118" t="s">
        <v>94</v>
      </c>
      <c r="G118" t="s">
        <v>192</v>
      </c>
    </row>
    <row r="119" spans="6:7" x14ac:dyDescent="0.2">
      <c r="F119" t="s">
        <v>52</v>
      </c>
      <c r="G119" t="s">
        <v>192</v>
      </c>
    </row>
    <row r="120" spans="6:7" x14ac:dyDescent="0.2">
      <c r="F120" t="s">
        <v>92</v>
      </c>
      <c r="G120" t="s">
        <v>192</v>
      </c>
    </row>
    <row r="121" spans="6:7" x14ac:dyDescent="0.2">
      <c r="F121" t="s">
        <v>106</v>
      </c>
      <c r="G121" t="s">
        <v>192</v>
      </c>
    </row>
    <row r="122" spans="6:7" x14ac:dyDescent="0.2">
      <c r="F122" t="s">
        <v>112</v>
      </c>
      <c r="G122" t="s">
        <v>192</v>
      </c>
    </row>
    <row r="123" spans="6:7" x14ac:dyDescent="0.2">
      <c r="F123" t="s">
        <v>101</v>
      </c>
      <c r="G123" t="s">
        <v>192</v>
      </c>
    </row>
    <row r="124" spans="6:7" x14ac:dyDescent="0.2">
      <c r="F124" t="s">
        <v>60</v>
      </c>
      <c r="G124" t="s">
        <v>192</v>
      </c>
    </row>
    <row r="125" spans="6:7" x14ac:dyDescent="0.2">
      <c r="F125" t="s">
        <v>100</v>
      </c>
      <c r="G125" t="s">
        <v>192</v>
      </c>
    </row>
    <row r="126" spans="6:7" x14ac:dyDescent="0.2">
      <c r="F126" t="s">
        <v>133</v>
      </c>
      <c r="G126" t="s">
        <v>192</v>
      </c>
    </row>
    <row r="127" spans="6:7" x14ac:dyDescent="0.2">
      <c r="F127" t="s">
        <v>87</v>
      </c>
      <c r="G127" t="s">
        <v>192</v>
      </c>
    </row>
    <row r="128" spans="6:7" x14ac:dyDescent="0.2">
      <c r="F128" t="s">
        <v>107</v>
      </c>
      <c r="G128" t="s">
        <v>192</v>
      </c>
    </row>
    <row r="129" spans="6:7" x14ac:dyDescent="0.2">
      <c r="F129" t="s">
        <v>64</v>
      </c>
      <c r="G129" t="s">
        <v>192</v>
      </c>
    </row>
    <row r="130" spans="6:7" x14ac:dyDescent="0.2">
      <c r="F130" t="s">
        <v>108</v>
      </c>
      <c r="G130" t="s">
        <v>192</v>
      </c>
    </row>
    <row r="131" spans="6:7" x14ac:dyDescent="0.2">
      <c r="F131" t="s">
        <v>84</v>
      </c>
      <c r="G131" t="s">
        <v>192</v>
      </c>
    </row>
    <row r="132" spans="6:7" x14ac:dyDescent="0.2">
      <c r="F132" t="s">
        <v>81</v>
      </c>
      <c r="G132" t="s">
        <v>192</v>
      </c>
    </row>
    <row r="133" spans="6:7" x14ac:dyDescent="0.2">
      <c r="F133" t="s">
        <v>67</v>
      </c>
      <c r="G133" t="s">
        <v>192</v>
      </c>
    </row>
    <row r="134" spans="6:7" x14ac:dyDescent="0.2">
      <c r="F134" t="s">
        <v>51</v>
      </c>
      <c r="G134" t="s">
        <v>192</v>
      </c>
    </row>
    <row r="135" spans="6:7" x14ac:dyDescent="0.2">
      <c r="F135" t="s">
        <v>97</v>
      </c>
      <c r="G135" t="s">
        <v>192</v>
      </c>
    </row>
    <row r="136" spans="6:7" x14ac:dyDescent="0.2">
      <c r="F136" t="s">
        <v>63</v>
      </c>
      <c r="G136" t="s">
        <v>192</v>
      </c>
    </row>
    <row r="137" spans="6:7" x14ac:dyDescent="0.2">
      <c r="F137" t="s">
        <v>71</v>
      </c>
      <c r="G137" t="s">
        <v>192</v>
      </c>
    </row>
    <row r="138" spans="6:7" x14ac:dyDescent="0.2">
      <c r="F138" t="s">
        <v>76</v>
      </c>
      <c r="G138" t="s">
        <v>192</v>
      </c>
    </row>
    <row r="139" spans="6:7" x14ac:dyDescent="0.2">
      <c r="F139" t="s">
        <v>120</v>
      </c>
      <c r="G139" t="s">
        <v>192</v>
      </c>
    </row>
    <row r="140" spans="6:7" x14ac:dyDescent="0.2">
      <c r="F140" t="s">
        <v>39</v>
      </c>
      <c r="G140" t="s">
        <v>192</v>
      </c>
    </row>
    <row r="141" spans="6:7" x14ac:dyDescent="0.2">
      <c r="F141" t="s">
        <v>7</v>
      </c>
      <c r="G141" t="s">
        <v>192</v>
      </c>
    </row>
    <row r="142" spans="6:7" x14ac:dyDescent="0.2">
      <c r="F142" t="s">
        <v>58</v>
      </c>
      <c r="G142" t="s">
        <v>192</v>
      </c>
    </row>
    <row r="143" spans="6:7" x14ac:dyDescent="0.2">
      <c r="F143" t="s">
        <v>75</v>
      </c>
      <c r="G143" t="s">
        <v>192</v>
      </c>
    </row>
    <row r="144" spans="6:7" x14ac:dyDescent="0.2">
      <c r="F144" t="s">
        <v>40</v>
      </c>
      <c r="G144" t="s">
        <v>192</v>
      </c>
    </row>
    <row r="145" spans="6:7" x14ac:dyDescent="0.2">
      <c r="F145" t="s">
        <v>93</v>
      </c>
      <c r="G145" t="s">
        <v>192</v>
      </c>
    </row>
    <row r="146" spans="6:7" x14ac:dyDescent="0.2">
      <c r="F146" t="s">
        <v>105</v>
      </c>
      <c r="G146" t="s">
        <v>192</v>
      </c>
    </row>
    <row r="147" spans="6:7" x14ac:dyDescent="0.2">
      <c r="F147" t="s">
        <v>194</v>
      </c>
      <c r="G147" t="s">
        <v>195</v>
      </c>
    </row>
    <row r="148" spans="6:7" x14ac:dyDescent="0.2">
      <c r="F148" t="s">
        <v>32</v>
      </c>
      <c r="G148" t="s">
        <v>195</v>
      </c>
    </row>
    <row r="149" spans="6:7" x14ac:dyDescent="0.2">
      <c r="F149" t="s">
        <v>197</v>
      </c>
      <c r="G149" t="s">
        <v>195</v>
      </c>
    </row>
    <row r="150" spans="6:7" x14ac:dyDescent="0.2">
      <c r="F150" t="s">
        <v>36</v>
      </c>
      <c r="G150" t="s">
        <v>195</v>
      </c>
    </row>
    <row r="151" spans="6:7" x14ac:dyDescent="0.2">
      <c r="F151" t="s">
        <v>198</v>
      </c>
      <c r="G151" t="s">
        <v>195</v>
      </c>
    </row>
    <row r="152" spans="6:7" x14ac:dyDescent="0.2">
      <c r="F152" t="s">
        <v>199</v>
      </c>
      <c r="G152" t="s">
        <v>195</v>
      </c>
    </row>
    <row r="153" spans="6:7" x14ac:dyDescent="0.2">
      <c r="F153" t="s">
        <v>43</v>
      </c>
      <c r="G153" t="s">
        <v>195</v>
      </c>
    </row>
    <row r="154" spans="6:7" x14ac:dyDescent="0.2">
      <c r="F154" t="s">
        <v>200</v>
      </c>
      <c r="G154" t="s">
        <v>195</v>
      </c>
    </row>
    <row r="155" spans="6:7" x14ac:dyDescent="0.2">
      <c r="F155" t="s">
        <v>38</v>
      </c>
      <c r="G155" t="s">
        <v>195</v>
      </c>
    </row>
    <row r="156" spans="6:7" x14ac:dyDescent="0.2">
      <c r="F156" t="s">
        <v>65</v>
      </c>
      <c r="G156" t="s">
        <v>195</v>
      </c>
    </row>
    <row r="157" spans="6:7" x14ac:dyDescent="0.2">
      <c r="F157" t="s">
        <v>30</v>
      </c>
      <c r="G157" t="s">
        <v>195</v>
      </c>
    </row>
    <row r="158" spans="6:7" x14ac:dyDescent="0.2">
      <c r="F158" t="s">
        <v>31</v>
      </c>
      <c r="G158" t="s">
        <v>195</v>
      </c>
    </row>
    <row r="159" spans="6:7" x14ac:dyDescent="0.2">
      <c r="F159" t="s">
        <v>37</v>
      </c>
      <c r="G159" t="s">
        <v>195</v>
      </c>
    </row>
    <row r="160" spans="6:7" x14ac:dyDescent="0.2">
      <c r="F160" t="s">
        <v>45</v>
      </c>
      <c r="G160" t="s">
        <v>195</v>
      </c>
    </row>
    <row r="161" spans="6:7" x14ac:dyDescent="0.2">
      <c r="F161" t="s">
        <v>57</v>
      </c>
      <c r="G161" t="s">
        <v>195</v>
      </c>
    </row>
    <row r="162" spans="6:7" x14ac:dyDescent="0.2">
      <c r="F162" t="s">
        <v>41</v>
      </c>
      <c r="G162" t="s">
        <v>195</v>
      </c>
    </row>
    <row r="163" spans="6:7" x14ac:dyDescent="0.2">
      <c r="F163" t="s">
        <v>50</v>
      </c>
      <c r="G163" t="s">
        <v>195</v>
      </c>
    </row>
    <row r="164" spans="6:7" x14ac:dyDescent="0.2">
      <c r="F164" t="s">
        <v>202</v>
      </c>
      <c r="G164" t="s">
        <v>195</v>
      </c>
    </row>
    <row r="165" spans="6:7" x14ac:dyDescent="0.2">
      <c r="F165" t="s">
        <v>203</v>
      </c>
      <c r="G165" t="s">
        <v>195</v>
      </c>
    </row>
    <row r="166" spans="6:7" x14ac:dyDescent="0.2">
      <c r="F166" t="s">
        <v>204</v>
      </c>
      <c r="G166" t="s">
        <v>195</v>
      </c>
    </row>
    <row r="167" spans="6:7" x14ac:dyDescent="0.2">
      <c r="F167" t="s">
        <v>86</v>
      </c>
      <c r="G167" t="s">
        <v>195</v>
      </c>
    </row>
    <row r="168" spans="6:7" x14ac:dyDescent="0.2">
      <c r="F168" t="s">
        <v>147</v>
      </c>
      <c r="G168" t="s">
        <v>195</v>
      </c>
    </row>
    <row r="169" spans="6:7" x14ac:dyDescent="0.2">
      <c r="F169" t="s">
        <v>169</v>
      </c>
      <c r="G169" t="s">
        <v>195</v>
      </c>
    </row>
    <row r="170" spans="6:7" x14ac:dyDescent="0.2">
      <c r="F170" t="s">
        <v>85</v>
      </c>
      <c r="G170" t="s">
        <v>195</v>
      </c>
    </row>
    <row r="171" spans="6:7" x14ac:dyDescent="0.2">
      <c r="F171" t="s">
        <v>104</v>
      </c>
      <c r="G171" t="s">
        <v>195</v>
      </c>
    </row>
    <row r="172" spans="6:7" x14ac:dyDescent="0.2">
      <c r="F172" t="s">
        <v>124</v>
      </c>
      <c r="G172" t="s">
        <v>195</v>
      </c>
    </row>
    <row r="173" spans="6:7" x14ac:dyDescent="0.2">
      <c r="F173" t="s">
        <v>27</v>
      </c>
      <c r="G173" t="s">
        <v>195</v>
      </c>
    </row>
    <row r="174" spans="6:7" x14ac:dyDescent="0.2">
      <c r="F174" t="s">
        <v>29</v>
      </c>
      <c r="G174" t="s">
        <v>195</v>
      </c>
    </row>
    <row r="175" spans="6:7" x14ac:dyDescent="0.2">
      <c r="F175" t="s">
        <v>35</v>
      </c>
      <c r="G175" t="s">
        <v>195</v>
      </c>
    </row>
    <row r="176" spans="6:7" x14ac:dyDescent="0.2">
      <c r="F176" t="s">
        <v>54</v>
      </c>
      <c r="G176" t="s">
        <v>195</v>
      </c>
    </row>
    <row r="177" spans="6:7" x14ac:dyDescent="0.2">
      <c r="F177" t="s">
        <v>70</v>
      </c>
      <c r="G177" t="s">
        <v>195</v>
      </c>
    </row>
    <row r="178" spans="6:7" x14ac:dyDescent="0.2">
      <c r="F178" t="s">
        <v>207</v>
      </c>
      <c r="G178" t="s">
        <v>195</v>
      </c>
    </row>
    <row r="179" spans="6:7" x14ac:dyDescent="0.2">
      <c r="F179" t="s">
        <v>10</v>
      </c>
      <c r="G179" t="s">
        <v>195</v>
      </c>
    </row>
    <row r="180" spans="6:7" x14ac:dyDescent="0.2">
      <c r="F180" t="s">
        <v>23</v>
      </c>
      <c r="G180" t="s">
        <v>195</v>
      </c>
    </row>
    <row r="181" spans="6:7" x14ac:dyDescent="0.2">
      <c r="F181" t="s">
        <v>24</v>
      </c>
      <c r="G181" t="s">
        <v>195</v>
      </c>
    </row>
    <row r="182" spans="6:7" x14ac:dyDescent="0.2">
      <c r="F182" t="s">
        <v>25</v>
      </c>
      <c r="G182" t="s">
        <v>195</v>
      </c>
    </row>
    <row r="183" spans="6:7" x14ac:dyDescent="0.2">
      <c r="F183" t="s">
        <v>26</v>
      </c>
      <c r="G183" t="s">
        <v>195</v>
      </c>
    </row>
    <row r="184" spans="6:7" x14ac:dyDescent="0.2">
      <c r="F184" t="s">
        <v>15</v>
      </c>
      <c r="G184" t="s">
        <v>195</v>
      </c>
    </row>
    <row r="185" spans="6:7" x14ac:dyDescent="0.2">
      <c r="F185" t="s">
        <v>16</v>
      </c>
      <c r="G185" t="s">
        <v>195</v>
      </c>
    </row>
    <row r="186" spans="6:7" x14ac:dyDescent="0.2">
      <c r="F186" t="s">
        <v>17</v>
      </c>
      <c r="G186" t="s">
        <v>195</v>
      </c>
    </row>
    <row r="187" spans="6:7" x14ac:dyDescent="0.2">
      <c r="F187" t="s">
        <v>18</v>
      </c>
      <c r="G187" t="s">
        <v>195</v>
      </c>
    </row>
    <row r="188" spans="6:7" x14ac:dyDescent="0.2">
      <c r="F188" t="s">
        <v>19</v>
      </c>
      <c r="G188" t="s">
        <v>195</v>
      </c>
    </row>
    <row r="189" spans="6:7" x14ac:dyDescent="0.2">
      <c r="F189" t="s">
        <v>20</v>
      </c>
      <c r="G189" t="s">
        <v>195</v>
      </c>
    </row>
    <row r="190" spans="6:7" x14ac:dyDescent="0.2">
      <c r="F190" t="s">
        <v>21</v>
      </c>
      <c r="G190" t="s">
        <v>195</v>
      </c>
    </row>
    <row r="191" spans="6:7" x14ac:dyDescent="0.2">
      <c r="F191" t="s">
        <v>22</v>
      </c>
      <c r="G191" t="s">
        <v>195</v>
      </c>
    </row>
  </sheetData>
  <sortState xmlns:xlrd2="http://schemas.microsoft.com/office/spreadsheetml/2017/richdata2" ref="F2:G191">
    <sortCondition ref="G2:G19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FBB320364297409384AF472FF2FAAB" ma:contentTypeVersion="13" ma:contentTypeDescription="Create a new document." ma:contentTypeScope="" ma:versionID="1ec4702ee5edeac5cda1006f1a80969e">
  <xsd:schema xmlns:xsd="http://www.w3.org/2001/XMLSchema" xmlns:xs="http://www.w3.org/2001/XMLSchema" xmlns:p="http://schemas.microsoft.com/office/2006/metadata/properties" xmlns:ns3="2f1c21d9-c4c7-4d79-a699-36309cfc7c78" xmlns:ns4="8536573e-b935-43a2-a0c3-62cd49d0e866" targetNamespace="http://schemas.microsoft.com/office/2006/metadata/properties" ma:root="true" ma:fieldsID="370958586dce4c562e1ce0e02aec781d" ns3:_="" ns4:_="">
    <xsd:import namespace="2f1c21d9-c4c7-4d79-a699-36309cfc7c78"/>
    <xsd:import namespace="8536573e-b935-43a2-a0c3-62cd49d0e8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c21d9-c4c7-4d79-a699-36309cfc7c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6573e-b935-43a2-a0c3-62cd49d0e8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BABE94-B1AE-46B7-AF35-7F602142D6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2F05F3D-DE8D-41EC-8CB8-FE216D85CC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C23ADA-5827-4F0E-AFE2-34B6A3A662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c21d9-c4c7-4d79-a699-36309cfc7c78"/>
    <ds:schemaRef ds:uri="8536573e-b935-43a2-a0c3-62cd49d0e8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Robinson</dc:creator>
  <cp:lastModifiedBy>Bret Robinson</cp:lastModifiedBy>
  <dcterms:created xsi:type="dcterms:W3CDTF">2021-04-27T12:29:57Z</dcterms:created>
  <dcterms:modified xsi:type="dcterms:W3CDTF">2021-05-02T22:30:29Z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2021-04-27T12:29:58Z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5a206d5e-412a-4526-b518-00004790b75b</vt:lpwstr>
  </property>
  <property fmtid="{D5CDD505-2E9C-101B-9397-08002B2CF9AE}" pid="8" name="MSIP_Label_d210e4fd-1ff5-4324-97e9-6e0860215bae_ContentBits">
    <vt:lpwstr>0</vt:lpwstr>
  </property>
  <property fmtid="{D5CDD505-2E9C-101B-9397-08002B2CF9AE}" pid="9" name="ContentTypeId">
    <vt:lpwstr>0x010100F7FBB320364297409384AF472FF2FAAB</vt:lpwstr>
  </property>
</Properties>
</file>