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A094C92A-D8E3-437E-85B0-CB5761BC4805}" xr6:coauthVersionLast="36" xr6:coauthVersionMax="36" xr10:uidLastSave="{00000000-0000-0000-0000-000000000000}"/>
  <bookViews>
    <workbookView xWindow="0" yWindow="0" windowWidth="15345" windowHeight="447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1" i="1" l="1"/>
  <c r="O11" i="1" s="1"/>
  <c r="M11" i="1"/>
  <c r="V15" i="1" l="1"/>
  <c r="U15" i="1"/>
  <c r="T19" i="1"/>
  <c r="Q16" i="1"/>
  <c r="K10" i="1" l="1"/>
  <c r="N10" i="1" s="1"/>
  <c r="O10" i="1" s="1"/>
  <c r="M9" i="1"/>
  <c r="N9" i="1" s="1"/>
  <c r="O9" i="1" s="1"/>
  <c r="L8" i="1"/>
  <c r="K8" i="1"/>
  <c r="N8" i="1" s="1"/>
  <c r="O8" i="1" s="1"/>
  <c r="M7" i="1"/>
  <c r="N7" i="1" s="1"/>
  <c r="O7" i="1" s="1"/>
  <c r="N6" i="1"/>
  <c r="O6" i="1" s="1"/>
  <c r="M6" i="1"/>
  <c r="L6" i="1"/>
  <c r="N5" i="1"/>
  <c r="O5" i="1" s="1"/>
  <c r="L5" i="1"/>
  <c r="N4" i="1"/>
  <c r="O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O3" authorId="0" shapeId="0" xr:uid="{6F757780-2A80-41F6-927D-FC2B801492B7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Total de Recursos Disponibles.</t>
        </r>
      </text>
    </comment>
  </commentList>
</comments>
</file>

<file path=xl/sharedStrings.xml><?xml version="1.0" encoding="utf-8"?>
<sst xmlns="http://schemas.openxmlformats.org/spreadsheetml/2006/main" count="62" uniqueCount="45">
  <si>
    <t>Registro de transacciones en el periodo de Marzo de 2019</t>
  </si>
  <si>
    <t>Descripción</t>
  </si>
  <si>
    <t>Categoría</t>
  </si>
  <si>
    <t>Monto</t>
  </si>
  <si>
    <t>Fecha</t>
  </si>
  <si>
    <t>Ingreso/Gasto</t>
  </si>
  <si>
    <t>Forma de Pago</t>
  </si>
  <si>
    <t>Efectivo</t>
  </si>
  <si>
    <t>Establecimiento de Compra</t>
  </si>
  <si>
    <t>Banamex</t>
  </si>
  <si>
    <t>Santander</t>
  </si>
  <si>
    <t>Monto Actual</t>
  </si>
  <si>
    <t>Total</t>
  </si>
  <si>
    <t>Subtotal</t>
  </si>
  <si>
    <t>*</t>
  </si>
  <si>
    <t>Pago de Nómina</t>
  </si>
  <si>
    <t>Salario</t>
  </si>
  <si>
    <t>Ingreso</t>
  </si>
  <si>
    <t>Tarjeta Santander</t>
  </si>
  <si>
    <t>Optimen</t>
  </si>
  <si>
    <t>Pago de Renta</t>
  </si>
  <si>
    <t>Renta</t>
  </si>
  <si>
    <t>Gasto</t>
  </si>
  <si>
    <t>Departamento</t>
  </si>
  <si>
    <t>Movimiento de Cuentas Santander a Banamex</t>
  </si>
  <si>
    <t>Movimiento</t>
  </si>
  <si>
    <t>Transferencia</t>
  </si>
  <si>
    <t>Chocomilk Esquina Verde</t>
  </si>
  <si>
    <t>Golosina</t>
  </si>
  <si>
    <t>Esquina Verde</t>
  </si>
  <si>
    <t>Box 5 en 1 KFC</t>
  </si>
  <si>
    <t>Comida</t>
  </si>
  <si>
    <t>Tarjeta Banamex</t>
  </si>
  <si>
    <t>KFC</t>
  </si>
  <si>
    <t>Retiro de Banco Santander</t>
  </si>
  <si>
    <t>ATM Santander</t>
  </si>
  <si>
    <t>Quincena</t>
  </si>
  <si>
    <t>Pago Deudas Madre</t>
  </si>
  <si>
    <t>Actual</t>
  </si>
  <si>
    <t>Posibles Gastos de la Cuincena</t>
  </si>
  <si>
    <t>Proyección pre-Quincena</t>
  </si>
  <si>
    <t>Proyección Post-Quincena</t>
  </si>
  <si>
    <t>Ingreso de monedas a alcancía</t>
  </si>
  <si>
    <t>ahorro</t>
  </si>
  <si>
    <t>Alcancía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</si>
</sst>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9"/>
  <sheetViews>
    <sheetView tabSelected="1" workbookViewId="0">
      <pane ySplit="3" topLeftCell="A4" activePane="bottomLeft" state="frozen"/>
      <selection pane="bottomLeft" activeCell="K12" sqref="K12"/>
    </sheetView>
  </sheetViews>
  <sheetFormatPr baseColWidth="10" defaultColWidth="9.140625" defaultRowHeight="15" x14ac:dyDescent="0.25"/>
  <cols>
    <col min="1" max="1" width="12.5703125" customWidth="1"/>
    <col min="3" max="3" width="18.42578125" customWidth="1"/>
    <col min="4" max="4" width="10.140625" customWidth="1"/>
    <col min="5" max="5" width="13.85546875" customWidth="1"/>
    <col min="6" max="6" width="17.85546875" customWidth="1"/>
    <col min="7" max="7" width="14.7109375" customWidth="1"/>
    <col min="14" max="14" width="9.42578125" bestFit="1" customWidth="1"/>
  </cols>
  <sheetData>
    <row r="1" spans="1:22" x14ac:dyDescent="0.25">
      <c r="A1" s="4" t="s">
        <v>0</v>
      </c>
      <c r="B1" s="4"/>
      <c r="C1" s="4"/>
      <c r="D1" s="4"/>
      <c r="E1" s="4"/>
      <c r="F1" s="4"/>
    </row>
    <row r="2" spans="1:22" x14ac:dyDescent="0.25">
      <c r="K2" s="5" t="s">
        <v>11</v>
      </c>
      <c r="L2" s="5"/>
      <c r="M2" s="5"/>
    </row>
    <row r="3" spans="1:22" x14ac:dyDescent="0.25">
      <c r="A3" t="s">
        <v>4</v>
      </c>
      <c r="B3" t="s">
        <v>3</v>
      </c>
      <c r="C3" t="s">
        <v>1</v>
      </c>
      <c r="D3" t="s">
        <v>2</v>
      </c>
      <c r="E3" t="s">
        <v>5</v>
      </c>
      <c r="F3" t="s">
        <v>6</v>
      </c>
      <c r="G3" t="s">
        <v>8</v>
      </c>
      <c r="K3" t="s">
        <v>9</v>
      </c>
      <c r="L3" t="s">
        <v>10</v>
      </c>
      <c r="M3" t="s">
        <v>7</v>
      </c>
      <c r="N3" t="s">
        <v>13</v>
      </c>
      <c r="O3" t="s">
        <v>12</v>
      </c>
    </row>
    <row r="4" spans="1:22" x14ac:dyDescent="0.25">
      <c r="A4" s="1" t="s">
        <v>14</v>
      </c>
      <c r="B4" s="2" t="s">
        <v>14</v>
      </c>
      <c r="C4" s="2" t="s">
        <v>14</v>
      </c>
      <c r="D4" s="2" t="s">
        <v>14</v>
      </c>
      <c r="E4" s="2" t="s">
        <v>14</v>
      </c>
      <c r="F4" s="2" t="s">
        <v>14</v>
      </c>
      <c r="G4" s="2" t="s">
        <v>14</v>
      </c>
      <c r="H4" s="2"/>
      <c r="I4" s="2"/>
      <c r="J4" s="2"/>
      <c r="K4" s="2">
        <v>6726.36</v>
      </c>
      <c r="L4" s="2">
        <v>2841.46</v>
      </c>
      <c r="M4" s="2">
        <v>170</v>
      </c>
      <c r="N4" s="2">
        <f t="shared" ref="N4:N10" si="0">SUM(K4:M4)</f>
        <v>9737.82</v>
      </c>
      <c r="O4" s="2">
        <f t="shared" ref="O4:O11" si="1">N4-4000</f>
        <v>5737.82</v>
      </c>
    </row>
    <row r="5" spans="1:22" x14ac:dyDescent="0.25">
      <c r="A5" s="1">
        <v>43525</v>
      </c>
      <c r="B5" s="2">
        <v>2108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K5">
        <v>6726.36</v>
      </c>
      <c r="L5">
        <f>2841.46+B5</f>
        <v>4949.46</v>
      </c>
      <c r="M5">
        <v>170</v>
      </c>
      <c r="N5">
        <f t="shared" si="0"/>
        <v>11845.82</v>
      </c>
      <c r="O5">
        <f t="shared" si="1"/>
        <v>7845.82</v>
      </c>
    </row>
    <row r="6" spans="1:22" x14ac:dyDescent="0.25">
      <c r="A6" s="1">
        <v>43525</v>
      </c>
      <c r="B6">
        <v>3200</v>
      </c>
      <c r="C6" t="s">
        <v>34</v>
      </c>
      <c r="D6" t="s">
        <v>25</v>
      </c>
      <c r="E6" t="s">
        <v>25</v>
      </c>
      <c r="F6" t="s">
        <v>18</v>
      </c>
      <c r="G6" t="s">
        <v>35</v>
      </c>
      <c r="K6">
        <v>6726.36</v>
      </c>
      <c r="L6">
        <f>L5-B6</f>
        <v>1749.46</v>
      </c>
      <c r="M6">
        <f>M5+B6</f>
        <v>3370</v>
      </c>
      <c r="N6" s="2">
        <f t="shared" si="0"/>
        <v>11845.82</v>
      </c>
      <c r="O6" s="2">
        <f t="shared" si="1"/>
        <v>7845.82</v>
      </c>
    </row>
    <row r="7" spans="1:22" x14ac:dyDescent="0.25">
      <c r="A7" s="1">
        <v>43525</v>
      </c>
      <c r="B7">
        <v>3250</v>
      </c>
      <c r="C7" t="s">
        <v>20</v>
      </c>
      <c r="D7" t="s">
        <v>21</v>
      </c>
      <c r="E7" t="s">
        <v>22</v>
      </c>
      <c r="F7" t="s">
        <v>7</v>
      </c>
      <c r="G7" t="s">
        <v>23</v>
      </c>
      <c r="K7">
        <v>6726.36</v>
      </c>
      <c r="L7">
        <v>1749.46</v>
      </c>
      <c r="M7">
        <f>M6-B7</f>
        <v>120</v>
      </c>
      <c r="N7" s="2">
        <f t="shared" si="0"/>
        <v>8595.82</v>
      </c>
      <c r="O7" s="2">
        <f t="shared" si="1"/>
        <v>4595.82</v>
      </c>
    </row>
    <row r="8" spans="1:22" x14ac:dyDescent="0.25">
      <c r="A8" s="1">
        <v>43525</v>
      </c>
      <c r="B8" s="2">
        <v>1599.46</v>
      </c>
      <c r="C8" s="2" t="s">
        <v>24</v>
      </c>
      <c r="D8" s="2" t="s">
        <v>25</v>
      </c>
      <c r="E8" s="2" t="s">
        <v>25</v>
      </c>
      <c r="F8" s="2" t="s">
        <v>18</v>
      </c>
      <c r="G8" s="2" t="s">
        <v>26</v>
      </c>
      <c r="K8">
        <f>K7+B8</f>
        <v>8325.82</v>
      </c>
      <c r="L8">
        <f>L7-B8</f>
        <v>150</v>
      </c>
      <c r="M8">
        <v>120</v>
      </c>
      <c r="N8" s="2">
        <f t="shared" si="0"/>
        <v>8595.82</v>
      </c>
      <c r="O8" s="2">
        <f t="shared" si="1"/>
        <v>4595.82</v>
      </c>
    </row>
    <row r="9" spans="1:22" x14ac:dyDescent="0.25">
      <c r="A9" s="1">
        <v>43526</v>
      </c>
      <c r="B9" s="2">
        <v>25</v>
      </c>
      <c r="C9" s="2" t="s">
        <v>27</v>
      </c>
      <c r="D9" s="2" t="s">
        <v>28</v>
      </c>
      <c r="E9" s="2" t="s">
        <v>22</v>
      </c>
      <c r="F9" s="2" t="s">
        <v>7</v>
      </c>
      <c r="G9" s="2" t="s">
        <v>29</v>
      </c>
      <c r="K9">
        <v>8325.82</v>
      </c>
      <c r="L9">
        <v>150</v>
      </c>
      <c r="M9">
        <f>M8-B9</f>
        <v>95</v>
      </c>
      <c r="N9" s="2">
        <f t="shared" si="0"/>
        <v>8570.82</v>
      </c>
      <c r="O9" s="2">
        <f t="shared" si="1"/>
        <v>4570.82</v>
      </c>
    </row>
    <row r="10" spans="1:22" x14ac:dyDescent="0.25">
      <c r="A10" s="1">
        <v>43526</v>
      </c>
      <c r="B10" s="2">
        <v>69</v>
      </c>
      <c r="C10" s="2" t="s">
        <v>30</v>
      </c>
      <c r="D10" s="2" t="s">
        <v>31</v>
      </c>
      <c r="E10" s="2" t="s">
        <v>22</v>
      </c>
      <c r="F10" s="2" t="s">
        <v>32</v>
      </c>
      <c r="G10" s="2" t="s">
        <v>33</v>
      </c>
      <c r="K10">
        <f>K9-B10</f>
        <v>8256.82</v>
      </c>
      <c r="L10">
        <v>150</v>
      </c>
      <c r="M10">
        <v>95</v>
      </c>
      <c r="N10" s="2">
        <f t="shared" si="0"/>
        <v>8501.82</v>
      </c>
      <c r="O10" s="2">
        <f t="shared" si="1"/>
        <v>4501.82</v>
      </c>
    </row>
    <row r="11" spans="1:22" x14ac:dyDescent="0.25">
      <c r="A11" s="1">
        <v>43526</v>
      </c>
      <c r="B11">
        <v>5</v>
      </c>
      <c r="C11" t="s">
        <v>42</v>
      </c>
      <c r="D11" t="s">
        <v>43</v>
      </c>
      <c r="E11" t="s">
        <v>22</v>
      </c>
      <c r="F11" t="s">
        <v>7</v>
      </c>
      <c r="G11" t="s">
        <v>44</v>
      </c>
      <c r="K11">
        <v>8256.82</v>
      </c>
      <c r="L11">
        <v>150</v>
      </c>
      <c r="M11">
        <f>M10-B11</f>
        <v>90</v>
      </c>
      <c r="N11" s="3">
        <f t="shared" ref="N11" si="2">SUM(K11:M11)</f>
        <v>8496.82</v>
      </c>
      <c r="O11" s="3">
        <f t="shared" si="1"/>
        <v>4496.82</v>
      </c>
    </row>
    <row r="12" spans="1:22" x14ac:dyDescent="0.25">
      <c r="A12" s="1"/>
    </row>
    <row r="13" spans="1:22" x14ac:dyDescent="0.25">
      <c r="A13" s="1"/>
    </row>
    <row r="14" spans="1:22" x14ac:dyDescent="0.25">
      <c r="S14" t="s">
        <v>38</v>
      </c>
      <c r="T14" t="s">
        <v>39</v>
      </c>
      <c r="U14" t="s">
        <v>40</v>
      </c>
      <c r="V14" t="s">
        <v>41</v>
      </c>
    </row>
    <row r="15" spans="1:22" x14ac:dyDescent="0.25">
      <c r="O15" t="s">
        <v>36</v>
      </c>
      <c r="P15" t="s">
        <v>37</v>
      </c>
      <c r="S15">
        <v>4501.82</v>
      </c>
      <c r="T15">
        <v>250</v>
      </c>
      <c r="U15">
        <f>S15-T19</f>
        <v>3551.8199999999997</v>
      </c>
      <c r="V15">
        <f>U15+Q16</f>
        <v>7877.82</v>
      </c>
    </row>
    <row r="16" spans="1:22" x14ac:dyDescent="0.25">
      <c r="O16">
        <v>5826</v>
      </c>
      <c r="P16">
        <v>1500</v>
      </c>
      <c r="Q16">
        <f>O16-P16</f>
        <v>4326</v>
      </c>
      <c r="T16">
        <v>250</v>
      </c>
    </row>
    <row r="17" spans="20:20" x14ac:dyDescent="0.25">
      <c r="T17">
        <v>150</v>
      </c>
    </row>
    <row r="18" spans="20:20" x14ac:dyDescent="0.25">
      <c r="T18">
        <v>300</v>
      </c>
    </row>
    <row r="19" spans="20:20" x14ac:dyDescent="0.25">
      <c r="T19">
        <f>SUM(T15:T18)</f>
        <v>950</v>
      </c>
    </row>
  </sheetData>
  <mergeCells count="2">
    <mergeCell ref="A1:F1"/>
    <mergeCell ref="K2:M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2019-04-03T04:29:03Z</dcterms:modified>
</cp:coreProperties>
</file>