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D6465D8-8B2E-4EFF-952F-0B7115E9024B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8" i="1" l="1"/>
  <c r="O88" i="1"/>
  <c r="P88" i="1" s="1"/>
  <c r="P87" i="1"/>
  <c r="K88" i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<sst xmlns="http://schemas.openxmlformats.org/spreadsheetml/2006/main" count="499" uniqueCount="160">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</sst>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tabSelected="1" workbookViewId="0">
      <pane ySplit="3" topLeftCell="A64" activePane="bottomLeft" state="frozen"/>
      <selection pane="bottomLeft" activeCell="R88" sqref="R88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28" t="s">
        <v>0</v>
      </c>
      <c r="B1" s="28"/>
      <c r="C1" s="28"/>
      <c r="D1" s="28"/>
      <c r="E1" s="28"/>
      <c r="F1" s="28"/>
    </row>
    <row r="2" spans="1:22" x14ac:dyDescent="0.25">
      <c r="K2" s="29" t="s">
        <v>11</v>
      </c>
      <c r="L2" s="29"/>
      <c r="M2" s="29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4">
        <f t="shared" ref="N72" si="70">SUM(K72:M72)</f>
        <v>10436.81</v>
      </c>
      <c r="O72" s="24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4">
        <f t="shared" ref="N73" si="73">SUM(K73:M73)</f>
        <v>10420.51</v>
      </c>
      <c r="O73" s="24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4">
        <f t="shared" ref="N74" si="75">SUM(K74:M74)</f>
        <v>10406.61</v>
      </c>
      <c r="O74" s="24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4">
        <f t="shared" ref="N75:N84" si="77">SUM(K75:M75)</f>
        <v>10375.36</v>
      </c>
      <c r="O75" s="24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4">
        <v>5.6</v>
      </c>
      <c r="C83" s="24" t="s">
        <v>155</v>
      </c>
      <c r="D83" s="24" t="s">
        <v>82</v>
      </c>
      <c r="E83" s="24" t="s">
        <v>22</v>
      </c>
      <c r="F83" s="24" t="s">
        <v>32</v>
      </c>
      <c r="G83" s="24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4">
        <f t="shared" ref="N85" si="79">SUM(K85:M85)</f>
        <v>10131.48</v>
      </c>
      <c r="O85" s="24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4">
        <f t="shared" ref="N86" si="81">SUM(K86:M86)</f>
        <v>9891.41</v>
      </c>
      <c r="O86" s="24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7261.84</v>
      </c>
      <c r="L87">
        <f>L86-B87</f>
        <v>2442.5700000000002</v>
      </c>
      <c r="M87">
        <v>2</v>
      </c>
      <c r="N87" s="25">
        <f t="shared" ref="N87" si="83">SUM(K87:M87)</f>
        <v>9706.41</v>
      </c>
      <c r="O87" s="25">
        <f t="shared" ref="O87" si="84">N87-4000</f>
        <v>5706.41</v>
      </c>
      <c r="P87" s="27">
        <f>O87-Ahorros!$E$4</f>
        <v>1206.4099999999999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7241.9400000000005</v>
      </c>
      <c r="L88">
        <v>2442.5700000000002</v>
      </c>
      <c r="M88">
        <v>2</v>
      </c>
      <c r="N88" s="26">
        <f t="shared" ref="N88" si="85">SUM(K88:M88)</f>
        <v>9686.51</v>
      </c>
      <c r="O88" s="26">
        <f t="shared" ref="O88" si="86">N88-4000</f>
        <v>5686.51</v>
      </c>
      <c r="P88" s="27">
        <f>O88-Ahorros!$E$4</f>
        <v>1186.5100000000002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C14" sqref="C14"/>
    </sheetView>
  </sheetViews>
  <sheetFormatPr baseColWidth="10" defaultRowHeight="15" x14ac:dyDescent="0.25"/>
  <sheetData>
    <row r="2" spans="1:9" x14ac:dyDescent="0.25">
      <c r="A2" s="29" t="s">
        <v>98</v>
      </c>
      <c r="B2" s="29"/>
      <c r="C2" s="29"/>
      <c r="D2" s="29"/>
      <c r="E2" s="29"/>
      <c r="F2" s="29"/>
      <c r="G2" s="29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2019-04-21T20:57:03Z</dcterms:modified>
</cp:coreProperties>
</file>