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igSort\"/>
    </mc:Choice>
  </mc:AlternateContent>
  <bookViews>
    <workbookView xWindow="0" yWindow="2736" windowWidth="23040" windowHeight="9252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2" i="2" l="1"/>
  <c r="E99" i="2"/>
  <c r="E96" i="2"/>
  <c r="E93" i="2"/>
  <c r="E90" i="2"/>
  <c r="E87" i="2"/>
  <c r="E81" i="2"/>
  <c r="E78" i="2"/>
  <c r="E75" i="2"/>
  <c r="E72" i="2"/>
  <c r="E69" i="2"/>
  <c r="E63" i="2"/>
  <c r="E60" i="2"/>
  <c r="E57" i="2"/>
  <c r="E54" i="2"/>
  <c r="E48" i="2"/>
  <c r="E45" i="2"/>
  <c r="E42" i="2"/>
  <c r="E39" i="2"/>
  <c r="E33" i="2"/>
  <c r="E30" i="2"/>
  <c r="E27" i="2"/>
  <c r="E24" i="2"/>
  <c r="E21" i="2"/>
  <c r="E6" i="2"/>
  <c r="E9" i="2"/>
  <c r="E12" i="2"/>
  <c r="E15" i="2"/>
  <c r="E3" i="2"/>
  <c r="D104" i="2" l="1"/>
  <c r="D103" i="2"/>
  <c r="D102" i="2"/>
  <c r="D101" i="2"/>
  <c r="D100" i="2"/>
  <c r="D99" i="2"/>
  <c r="D98" i="2"/>
  <c r="D97" i="2"/>
  <c r="D87" i="2"/>
  <c r="D88" i="2"/>
  <c r="D90" i="2"/>
  <c r="D91" i="2"/>
  <c r="D92" i="2"/>
  <c r="D93" i="2"/>
  <c r="D94" i="2"/>
  <c r="D95" i="2"/>
  <c r="D96" i="2"/>
  <c r="D89" i="2"/>
  <c r="D83" i="2"/>
  <c r="D82" i="2"/>
  <c r="D81" i="2"/>
  <c r="D80" i="2"/>
  <c r="D79" i="2"/>
  <c r="D70" i="2"/>
  <c r="D71" i="2"/>
  <c r="D72" i="2"/>
  <c r="D73" i="2"/>
  <c r="D74" i="2"/>
  <c r="D75" i="2"/>
  <c r="D76" i="2"/>
  <c r="D77" i="2"/>
  <c r="D78" i="2"/>
  <c r="D69" i="2"/>
  <c r="D65" i="2"/>
  <c r="D64" i="2"/>
  <c r="D55" i="2"/>
  <c r="D56" i="2"/>
  <c r="D57" i="2"/>
  <c r="D58" i="2"/>
  <c r="D59" i="2"/>
  <c r="D60" i="2"/>
  <c r="D61" i="2"/>
  <c r="D62" i="2"/>
  <c r="D63" i="2"/>
  <c r="D54" i="2"/>
  <c r="D50" i="2"/>
  <c r="D49" i="2"/>
  <c r="D48" i="2"/>
  <c r="D47" i="2"/>
  <c r="D40" i="2"/>
  <c r="D41" i="2"/>
  <c r="D42" i="2"/>
  <c r="D43" i="2"/>
  <c r="D44" i="2"/>
  <c r="D45" i="2"/>
  <c r="D46" i="2"/>
  <c r="D39" i="2"/>
  <c r="D23" i="2"/>
  <c r="D22" i="2"/>
  <c r="D21" i="2"/>
  <c r="D5" i="2"/>
  <c r="D4" i="2"/>
  <c r="D3" i="2"/>
  <c r="D8" i="2"/>
  <c r="D7" i="2"/>
  <c r="D6" i="2"/>
  <c r="D11" i="2"/>
  <c r="D10" i="2"/>
  <c r="D9" i="2"/>
  <c r="D26" i="2"/>
  <c r="D25" i="2"/>
  <c r="D24" i="2"/>
  <c r="D28" i="2"/>
  <c r="D29" i="2"/>
  <c r="D30" i="2"/>
  <c r="D31" i="2"/>
  <c r="D32" i="2"/>
  <c r="D33" i="2"/>
  <c r="D34" i="2"/>
  <c r="D35" i="2"/>
  <c r="D27" i="2"/>
  <c r="D13" i="2"/>
  <c r="D14" i="2"/>
  <c r="D15" i="2"/>
  <c r="D16" i="2"/>
  <c r="D17" i="2"/>
  <c r="D12" i="2"/>
  <c r="H14" i="1" l="1"/>
  <c r="H13" i="1"/>
  <c r="H12" i="1"/>
  <c r="H11" i="1"/>
  <c r="I10" i="1"/>
  <c r="H10" i="1"/>
  <c r="E10" i="1"/>
  <c r="H32" i="1" l="1"/>
  <c r="I30" i="1" s="1"/>
  <c r="H31" i="1"/>
  <c r="H30" i="1"/>
  <c r="E30" i="1"/>
  <c r="I27" i="1"/>
  <c r="H29" i="1"/>
  <c r="H28" i="1"/>
  <c r="E27" i="1"/>
  <c r="B24" i="1"/>
  <c r="H17" i="1"/>
  <c r="I15" i="1" s="1"/>
  <c r="H16" i="1"/>
  <c r="H15" i="1"/>
  <c r="E15" i="1"/>
  <c r="E18" i="1"/>
  <c r="E21" i="1"/>
  <c r="E24" i="1"/>
  <c r="E5" i="1"/>
  <c r="B15" i="1"/>
  <c r="B5" i="1"/>
  <c r="H6" i="1"/>
  <c r="I5" i="1" s="1"/>
  <c r="H7" i="1"/>
  <c r="H8" i="1"/>
  <c r="H9" i="1"/>
  <c r="H18" i="1"/>
  <c r="I18" i="1" s="1"/>
  <c r="H19" i="1"/>
  <c r="H20" i="1"/>
  <c r="H21" i="1"/>
  <c r="I21" i="1" s="1"/>
  <c r="H22" i="1"/>
  <c r="H23" i="1"/>
  <c r="H24" i="1"/>
  <c r="I24" i="1" s="1"/>
  <c r="H25" i="1"/>
  <c r="H26" i="1"/>
  <c r="H27" i="1"/>
  <c r="H5" i="1"/>
</calcChain>
</file>

<file path=xl/sharedStrings.xml><?xml version="1.0" encoding="utf-8"?>
<sst xmlns="http://schemas.openxmlformats.org/spreadsheetml/2006/main" count="46" uniqueCount="22">
  <si>
    <t>路数</t>
    <phoneticPr fontId="2" type="noConversion"/>
  </si>
  <si>
    <t>数据总量</t>
    <phoneticPr fontId="2" type="noConversion"/>
  </si>
  <si>
    <t>内排时间（ms）</t>
    <phoneticPr fontId="2" type="noConversion"/>
  </si>
  <si>
    <t>外排时间（ms）</t>
    <phoneticPr fontId="2" type="noConversion"/>
  </si>
  <si>
    <t>总时间（s）</t>
    <phoneticPr fontId="2" type="noConversion"/>
  </si>
  <si>
    <t>测试环境：Windows 10 (x86)    处理器：Intel Core i7 4700HQ</t>
    <phoneticPr fontId="2" type="noConversion"/>
  </si>
  <si>
    <t>数据总量
（文件大小, MB）</t>
    <phoneticPr fontId="2" type="noConversion"/>
  </si>
  <si>
    <t>分块
（数据条目）</t>
    <phoneticPr fontId="2" type="noConversion"/>
  </si>
  <si>
    <t>分块
（文件大小, KB）</t>
    <phoneticPr fontId="2" type="noConversion"/>
  </si>
  <si>
    <t>平均时间（s）</t>
    <phoneticPr fontId="2" type="noConversion"/>
  </si>
  <si>
    <t>Ways</t>
    <phoneticPr fontId="2" type="noConversion"/>
  </si>
  <si>
    <t>Time of
internal sort
(ms)</t>
    <phoneticPr fontId="2" type="noConversion"/>
  </si>
  <si>
    <t>Time of
merge sort
(ms)</t>
    <phoneticPr fontId="2" type="noConversion"/>
  </si>
  <si>
    <t>Total time（s）</t>
    <phoneticPr fontId="2" type="noConversion"/>
  </si>
  <si>
    <t>Number of intergers: 1,024,000    Size of source file(MB): 4</t>
    <phoneticPr fontId="2" type="noConversion"/>
  </si>
  <si>
    <t>Number of intergers: 5,120,000    Size of source file(MB): 20</t>
    <phoneticPr fontId="2" type="noConversion"/>
  </si>
  <si>
    <t>Avg. time（s）</t>
    <phoneticPr fontId="2" type="noConversion"/>
  </si>
  <si>
    <t>Number of intergers: 10,240,000    Size of source file(MB): 40</t>
    <phoneticPr fontId="2" type="noConversion"/>
  </si>
  <si>
    <t>Number of intergers: 51,200,000    Size of source file(MB): 200</t>
    <phoneticPr fontId="2" type="noConversion"/>
  </si>
  <si>
    <t>Number of intergers: 102,400,000    Size of source file(MB): 400</t>
    <phoneticPr fontId="2" type="noConversion"/>
  </si>
  <si>
    <t>Number of intergers: 204,800,000    Size of source file(MB): 800</t>
    <phoneticPr fontId="2" type="noConversion"/>
  </si>
  <si>
    <t>Time of
merge sort
(ms)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</si>
</sst>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 * #,##0_ ;_ * \-#,##0_ ;_ * &quot;-&quot;_ ;_ @_ "/>
    <numFmt numFmtId="176" formatCode="0.00_ "/>
    <numFmt numFmtId="177" formatCode="0.000_ "/>
  </numFmts>
  <fonts count="4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4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1" fontId="0" fillId="0" borderId="0" xfId="0" applyNumberFormat="1" applyAlignment="1">
      <alignment horizontal="center" vertical="center" wrapText="1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3" xfId="0" applyBorder="1">
      <alignment vertical="center"/>
    </xf>
    <xf numFmtId="176" fontId="0" fillId="0" borderId="3" xfId="0" applyNumberFormat="1" applyBorder="1">
      <alignment vertical="center"/>
    </xf>
    <xf numFmtId="0" fontId="0" fillId="0" borderId="8" xfId="0" applyBorder="1">
      <alignment vertical="center"/>
    </xf>
    <xf numFmtId="176" fontId="0" fillId="0" borderId="8" xfId="0" applyNumberFormat="1" applyBorder="1">
      <alignment vertical="center"/>
    </xf>
    <xf numFmtId="0" fontId="0" fillId="0" borderId="10" xfId="0" applyBorder="1">
      <alignment vertical="center"/>
    </xf>
    <xf numFmtId="176" fontId="0" fillId="0" borderId="10" xfId="0" applyNumberFormat="1" applyBorder="1">
      <alignment vertical="center"/>
    </xf>
    <xf numFmtId="0" fontId="0" fillId="0" borderId="0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0" xfId="0" applyAlignment="1">
      <alignment horizontal="center" vertical="center"/>
    </xf>
    <xf numFmtId="41" fontId="0" fillId="0" borderId="2" xfId="0" applyNumberFormat="1" applyBorder="1" applyAlignment="1">
      <alignment horizontal="center" vertical="center"/>
    </xf>
    <xf numFmtId="41" fontId="0" fillId="0" borderId="5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1" fontId="0" fillId="0" borderId="3" xfId="0" applyNumberFormat="1" applyBorder="1" applyAlignment="1">
      <alignment horizontal="center" vertical="center"/>
    </xf>
    <xf numFmtId="41" fontId="0" fillId="0" borderId="0" xfId="0" applyNumberFormat="1" applyBorder="1" applyAlignment="1">
      <alignment horizontal="center" vertical="center"/>
    </xf>
    <xf numFmtId="41" fontId="0" fillId="0" borderId="8" xfId="0" applyNumberFormat="1" applyBorder="1" applyAlignment="1">
      <alignment horizontal="center" vertical="center"/>
    </xf>
    <xf numFmtId="41" fontId="0" fillId="0" borderId="7" xfId="0" applyNumberFormat="1" applyBorder="1" applyAlignment="1">
      <alignment horizontal="center" vertical="center"/>
    </xf>
    <xf numFmtId="41" fontId="0" fillId="0" borderId="1" xfId="0" applyNumberFormat="1" applyBorder="1" applyAlignment="1">
      <alignment horizontal="center" vertical="center"/>
    </xf>
    <xf numFmtId="41" fontId="0" fillId="0" borderId="1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176" fontId="1" fillId="0" borderId="6" xfId="0" applyNumberFormat="1" applyFont="1" applyBorder="1" applyAlignment="1">
      <alignment horizontal="center" vertical="center"/>
    </xf>
    <xf numFmtId="176" fontId="1" fillId="0" borderId="11" xfId="0" applyNumberFormat="1" applyFon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76" fontId="1" fillId="0" borderId="12" xfId="0" applyNumberFormat="1" applyFon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177" fontId="1" fillId="0" borderId="0" xfId="0" applyNumberFormat="1" applyFont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41" fontId="0" fillId="0" borderId="0" xfId="0" applyNumberFormat="1" applyAlignment="1">
      <alignment horizontal="center" vertical="center"/>
    </xf>
    <xf numFmtId="41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E5" sqref="E5:E9"/>
    </sheetView>
  </sheetViews>
  <sheetFormatPr defaultRowHeight="13.8"/>
  <cols>
    <col min="1" max="1" width="12.77734375" bestFit="1" customWidth="1"/>
    <col min="2" max="2" width="18.109375" bestFit="1" customWidth="1"/>
    <col min="3" max="3" width="5.5546875" bestFit="1" customWidth="1"/>
    <col min="4" max="4" width="13.88671875" style="1" bestFit="1" customWidth="1"/>
    <col min="5" max="5" width="17.44140625" bestFit="1" customWidth="1"/>
    <col min="6" max="7" width="16.5546875" bestFit="1" customWidth="1"/>
    <col min="8" max="8" width="12.5546875" bestFit="1" customWidth="1"/>
    <col min="9" max="9" width="14.77734375" bestFit="1" customWidth="1"/>
  </cols>
  <sheetData>
    <row r="1" spans="1:9">
      <c r="A1" s="43" t="s">
        <v>5</v>
      </c>
      <c r="B1" s="43"/>
      <c r="C1" s="43"/>
      <c r="D1" s="43"/>
      <c r="E1" s="43"/>
      <c r="F1" s="43"/>
      <c r="G1" s="43"/>
      <c r="H1" s="43"/>
    </row>
    <row r="4" spans="1:9" ht="28.2" thickBot="1">
      <c r="A4" s="2" t="s">
        <v>1</v>
      </c>
      <c r="B4" s="3" t="s">
        <v>6</v>
      </c>
      <c r="C4" s="2" t="s">
        <v>0</v>
      </c>
      <c r="D4" s="4" t="s">
        <v>7</v>
      </c>
      <c r="E4" s="3" t="s">
        <v>8</v>
      </c>
      <c r="F4" s="2" t="s">
        <v>2</v>
      </c>
      <c r="G4" s="2" t="s">
        <v>3</v>
      </c>
      <c r="H4" s="2" t="s">
        <v>4</v>
      </c>
      <c r="I4" s="2" t="s">
        <v>9</v>
      </c>
    </row>
    <row r="5" spans="1:9">
      <c r="A5" s="21">
        <v>102400000</v>
      </c>
      <c r="B5" s="26">
        <f>A5*4/(1024*1000)</f>
        <v>400</v>
      </c>
      <c r="C5" s="23">
        <v>500</v>
      </c>
      <c r="D5" s="26">
        <v>204800</v>
      </c>
      <c r="E5" s="23">
        <f>D5*4/(1024)</f>
        <v>800</v>
      </c>
      <c r="F5" s="9">
        <v>4146</v>
      </c>
      <c r="G5" s="9">
        <v>14702</v>
      </c>
      <c r="H5" s="10">
        <f>(F5+G5)/1000</f>
        <v>18.847999999999999</v>
      </c>
      <c r="I5" s="42">
        <f>AVERAGE(H5:H9)</f>
        <v>18.9268</v>
      </c>
    </row>
    <row r="6" spans="1:9">
      <c r="A6" s="22"/>
      <c r="B6" s="27"/>
      <c r="C6" s="24"/>
      <c r="D6" s="27"/>
      <c r="E6" s="24"/>
      <c r="F6" s="5">
        <v>3887</v>
      </c>
      <c r="G6" s="5">
        <v>15333</v>
      </c>
      <c r="H6" s="6">
        <f t="shared" ref="H6:H32" si="0">(F6+G6)/1000</f>
        <v>19.22</v>
      </c>
      <c r="I6" s="38"/>
    </row>
    <row r="7" spans="1:9">
      <c r="A7" s="22"/>
      <c r="B7" s="27"/>
      <c r="C7" s="24"/>
      <c r="D7" s="27"/>
      <c r="E7" s="24"/>
      <c r="F7" s="5">
        <v>4032</v>
      </c>
      <c r="G7" s="5">
        <v>14880</v>
      </c>
      <c r="H7" s="6">
        <f t="shared" si="0"/>
        <v>18.911999999999999</v>
      </c>
      <c r="I7" s="38"/>
    </row>
    <row r="8" spans="1:9">
      <c r="A8" s="22"/>
      <c r="B8" s="27"/>
      <c r="C8" s="24"/>
      <c r="D8" s="27"/>
      <c r="E8" s="24"/>
      <c r="F8" s="5">
        <v>3772</v>
      </c>
      <c r="G8" s="5">
        <v>14808</v>
      </c>
      <c r="H8" s="6">
        <f t="shared" si="0"/>
        <v>18.579999999999998</v>
      </c>
      <c r="I8" s="38"/>
    </row>
    <row r="9" spans="1:9" ht="14.4" thickBot="1">
      <c r="A9" s="22"/>
      <c r="B9" s="27"/>
      <c r="C9" s="25"/>
      <c r="D9" s="28"/>
      <c r="E9" s="25"/>
      <c r="F9" s="11">
        <v>4051</v>
      </c>
      <c r="G9" s="11">
        <v>15023</v>
      </c>
      <c r="H9" s="12">
        <f t="shared" si="0"/>
        <v>19.074000000000002</v>
      </c>
      <c r="I9" s="40"/>
    </row>
    <row r="10" spans="1:9">
      <c r="A10" s="22"/>
      <c r="B10" s="27"/>
      <c r="C10" s="23">
        <v>500</v>
      </c>
      <c r="D10" s="26">
        <v>204800</v>
      </c>
      <c r="E10" s="23">
        <f>D10*4/(1024)</f>
        <v>800</v>
      </c>
      <c r="F10" s="9">
        <v>4146</v>
      </c>
      <c r="G10" s="9">
        <v>14702</v>
      </c>
      <c r="H10" s="10">
        <f>(F10+G10)/1000</f>
        <v>18.847999999999999</v>
      </c>
      <c r="I10" s="42">
        <f>AVERAGE(H10:H14)</f>
        <v>18.9268</v>
      </c>
    </row>
    <row r="11" spans="1:9">
      <c r="A11" s="22"/>
      <c r="B11" s="27"/>
      <c r="C11" s="24"/>
      <c r="D11" s="27"/>
      <c r="E11" s="24"/>
      <c r="F11" s="5">
        <v>3887</v>
      </c>
      <c r="G11" s="5">
        <v>15333</v>
      </c>
      <c r="H11" s="6">
        <f t="shared" ref="H11:H14" si="1">(F11+G11)/1000</f>
        <v>19.22</v>
      </c>
      <c r="I11" s="38"/>
    </row>
    <row r="12" spans="1:9">
      <c r="A12" s="22"/>
      <c r="B12" s="27"/>
      <c r="C12" s="24"/>
      <c r="D12" s="27"/>
      <c r="E12" s="24"/>
      <c r="F12" s="5">
        <v>4032</v>
      </c>
      <c r="G12" s="5">
        <v>14880</v>
      </c>
      <c r="H12" s="6">
        <f t="shared" si="1"/>
        <v>18.911999999999999</v>
      </c>
      <c r="I12" s="38"/>
    </row>
    <row r="13" spans="1:9">
      <c r="A13" s="22"/>
      <c r="B13" s="27"/>
      <c r="C13" s="24"/>
      <c r="D13" s="27"/>
      <c r="E13" s="24"/>
      <c r="F13" s="5">
        <v>3772</v>
      </c>
      <c r="G13" s="5">
        <v>14808</v>
      </c>
      <c r="H13" s="6">
        <f t="shared" si="1"/>
        <v>18.579999999999998</v>
      </c>
      <c r="I13" s="38"/>
    </row>
    <row r="14" spans="1:9" ht="14.4" thickBot="1">
      <c r="A14" s="29"/>
      <c r="B14" s="28"/>
      <c r="C14" s="25"/>
      <c r="D14" s="28"/>
      <c r="E14" s="25"/>
      <c r="F14" s="11">
        <v>4051</v>
      </c>
      <c r="G14" s="11">
        <v>15023</v>
      </c>
      <c r="H14" s="12">
        <f t="shared" si="1"/>
        <v>19.074000000000002</v>
      </c>
      <c r="I14" s="40"/>
    </row>
    <row r="15" spans="1:9">
      <c r="A15" s="21">
        <v>51200000</v>
      </c>
      <c r="B15" s="26">
        <f>A15*4/(1024*1000)</f>
        <v>200</v>
      </c>
      <c r="C15" s="23">
        <v>200</v>
      </c>
      <c r="D15" s="26">
        <v>256000</v>
      </c>
      <c r="E15" s="23">
        <f>D15*4/(1024)</f>
        <v>1000</v>
      </c>
      <c r="F15" s="9">
        <v>2276</v>
      </c>
      <c r="G15" s="9">
        <v>8165</v>
      </c>
      <c r="H15" s="10">
        <f t="shared" si="0"/>
        <v>10.441000000000001</v>
      </c>
      <c r="I15" s="42">
        <f>AVERAGE(H15:H17)</f>
        <v>9.6783333333333346</v>
      </c>
    </row>
    <row r="16" spans="1:9">
      <c r="A16" s="22"/>
      <c r="B16" s="27"/>
      <c r="C16" s="24"/>
      <c r="D16" s="27"/>
      <c r="E16" s="24"/>
      <c r="F16" s="5">
        <v>1896</v>
      </c>
      <c r="G16" s="5">
        <v>7400</v>
      </c>
      <c r="H16" s="6">
        <f t="shared" si="0"/>
        <v>9.2959999999999994</v>
      </c>
      <c r="I16" s="38"/>
    </row>
    <row r="17" spans="1:9">
      <c r="A17" s="22"/>
      <c r="B17" s="27"/>
      <c r="C17" s="32"/>
      <c r="D17" s="30"/>
      <c r="E17" s="32"/>
      <c r="F17" s="7">
        <v>2078</v>
      </c>
      <c r="G17" s="7">
        <v>7220</v>
      </c>
      <c r="H17" s="8">
        <f t="shared" si="0"/>
        <v>9.298</v>
      </c>
      <c r="I17" s="39"/>
    </row>
    <row r="18" spans="1:9">
      <c r="A18" s="22"/>
      <c r="B18" s="27"/>
      <c r="C18" s="33">
        <v>250</v>
      </c>
      <c r="D18" s="31">
        <v>204800</v>
      </c>
      <c r="E18" s="33">
        <f t="shared" ref="E18:E30" si="2">D18*4/(1024)</f>
        <v>800</v>
      </c>
      <c r="F18" s="13">
        <v>1895</v>
      </c>
      <c r="G18" s="13">
        <v>7423</v>
      </c>
      <c r="H18" s="14">
        <f t="shared" si="0"/>
        <v>9.3179999999999996</v>
      </c>
      <c r="I18" s="41">
        <f>AVERAGE(H18:H20)</f>
        <v>9.1886666666666663</v>
      </c>
    </row>
    <row r="19" spans="1:9">
      <c r="A19" s="22"/>
      <c r="B19" s="27"/>
      <c r="C19" s="24"/>
      <c r="D19" s="27"/>
      <c r="E19" s="24"/>
      <c r="F19" s="5">
        <v>1893</v>
      </c>
      <c r="G19" s="5">
        <v>7297</v>
      </c>
      <c r="H19" s="6">
        <f t="shared" si="0"/>
        <v>9.19</v>
      </c>
      <c r="I19" s="35"/>
    </row>
    <row r="20" spans="1:9">
      <c r="A20" s="22"/>
      <c r="B20" s="27"/>
      <c r="C20" s="32"/>
      <c r="D20" s="30"/>
      <c r="E20" s="32"/>
      <c r="F20" s="7">
        <v>1880</v>
      </c>
      <c r="G20" s="7">
        <v>7178</v>
      </c>
      <c r="H20" s="8">
        <f t="shared" si="0"/>
        <v>9.0579999999999998</v>
      </c>
      <c r="I20" s="36"/>
    </row>
    <row r="21" spans="1:9">
      <c r="A21" s="22"/>
      <c r="B21" s="27"/>
      <c r="C21" s="24">
        <v>500</v>
      </c>
      <c r="D21" s="27">
        <v>102400</v>
      </c>
      <c r="E21" s="24">
        <f t="shared" si="2"/>
        <v>400</v>
      </c>
      <c r="F21" s="5">
        <v>2231</v>
      </c>
      <c r="G21" s="5">
        <v>7422</v>
      </c>
      <c r="H21" s="6">
        <f t="shared" si="0"/>
        <v>9.6530000000000005</v>
      </c>
      <c r="I21" s="38">
        <f>AVERAGE(H21:H23)</f>
        <v>9.6196666666666673</v>
      </c>
    </row>
    <row r="22" spans="1:9">
      <c r="A22" s="22"/>
      <c r="B22" s="27"/>
      <c r="C22" s="24"/>
      <c r="D22" s="27"/>
      <c r="E22" s="24"/>
      <c r="F22" s="5">
        <v>2135</v>
      </c>
      <c r="G22" s="5">
        <v>7520</v>
      </c>
      <c r="H22" s="6">
        <f t="shared" si="0"/>
        <v>9.6549999999999994</v>
      </c>
      <c r="I22" s="38"/>
    </row>
    <row r="23" spans="1:9" ht="14.4" thickBot="1">
      <c r="A23" s="29"/>
      <c r="B23" s="28"/>
      <c r="C23" s="25"/>
      <c r="D23" s="28"/>
      <c r="E23" s="25"/>
      <c r="F23" s="11">
        <v>2075</v>
      </c>
      <c r="G23" s="11">
        <v>7476</v>
      </c>
      <c r="H23" s="12">
        <f t="shared" si="0"/>
        <v>9.5510000000000002</v>
      </c>
      <c r="I23" s="40"/>
    </row>
    <row r="24" spans="1:9">
      <c r="A24" s="21">
        <v>10240000</v>
      </c>
      <c r="B24" s="26">
        <f>A24*4/(1024*1000)</f>
        <v>40</v>
      </c>
      <c r="C24" s="23">
        <v>100</v>
      </c>
      <c r="D24" s="26">
        <v>256000</v>
      </c>
      <c r="E24" s="23">
        <f t="shared" si="2"/>
        <v>1000</v>
      </c>
      <c r="F24" s="16">
        <v>1031</v>
      </c>
      <c r="G24" s="16">
        <v>3519</v>
      </c>
      <c r="H24" s="10">
        <f t="shared" si="0"/>
        <v>4.55</v>
      </c>
      <c r="I24" s="34">
        <f>AVERAGE(H24:H26)</f>
        <v>4.5979999999999999</v>
      </c>
    </row>
    <row r="25" spans="1:9">
      <c r="A25" s="22"/>
      <c r="B25" s="27"/>
      <c r="C25" s="24"/>
      <c r="D25" s="27"/>
      <c r="E25" s="24"/>
      <c r="F25" s="15">
        <v>1111</v>
      </c>
      <c r="G25" s="15">
        <v>3482</v>
      </c>
      <c r="H25" s="6">
        <f t="shared" si="0"/>
        <v>4.593</v>
      </c>
      <c r="I25" s="35"/>
    </row>
    <row r="26" spans="1:9">
      <c r="A26" s="22"/>
      <c r="B26" s="27"/>
      <c r="C26" s="32"/>
      <c r="D26" s="30"/>
      <c r="E26" s="32"/>
      <c r="F26" s="17">
        <v>1093</v>
      </c>
      <c r="G26" s="17">
        <v>3558</v>
      </c>
      <c r="H26" s="8">
        <f t="shared" si="0"/>
        <v>4.6509999999999998</v>
      </c>
      <c r="I26" s="36"/>
    </row>
    <row r="27" spans="1:9">
      <c r="A27" s="22"/>
      <c r="B27" s="27"/>
      <c r="C27" s="33">
        <v>200</v>
      </c>
      <c r="D27" s="31">
        <v>128000</v>
      </c>
      <c r="E27" s="33">
        <f t="shared" si="2"/>
        <v>500</v>
      </c>
      <c r="F27" s="18">
        <v>1136</v>
      </c>
      <c r="G27" s="18">
        <v>3565</v>
      </c>
      <c r="H27" s="14">
        <f t="shared" si="0"/>
        <v>4.7009999999999996</v>
      </c>
      <c r="I27" s="37">
        <f>AVERAGE(H27:H29)</f>
        <v>4.7106666666666674</v>
      </c>
    </row>
    <row r="28" spans="1:9">
      <c r="A28" s="22"/>
      <c r="B28" s="27"/>
      <c r="C28" s="24"/>
      <c r="D28" s="27"/>
      <c r="E28" s="24"/>
      <c r="F28" s="15">
        <v>1177</v>
      </c>
      <c r="G28" s="15">
        <v>3660</v>
      </c>
      <c r="H28" s="6">
        <f t="shared" si="0"/>
        <v>4.8369999999999997</v>
      </c>
      <c r="I28" s="38"/>
    </row>
    <row r="29" spans="1:9">
      <c r="A29" s="22"/>
      <c r="B29" s="27"/>
      <c r="C29" s="32"/>
      <c r="D29" s="30"/>
      <c r="E29" s="32"/>
      <c r="F29" s="17">
        <v>1083</v>
      </c>
      <c r="G29" s="17">
        <v>3511</v>
      </c>
      <c r="H29" s="8">
        <f t="shared" si="0"/>
        <v>4.5940000000000003</v>
      </c>
      <c r="I29" s="39"/>
    </row>
    <row r="30" spans="1:9">
      <c r="A30" s="22"/>
      <c r="B30" s="27"/>
      <c r="C30" s="33">
        <v>500</v>
      </c>
      <c r="D30" s="31">
        <v>51200</v>
      </c>
      <c r="E30" s="33">
        <f t="shared" si="2"/>
        <v>200</v>
      </c>
      <c r="F30" s="18">
        <v>1208</v>
      </c>
      <c r="G30" s="18">
        <v>3594</v>
      </c>
      <c r="H30" s="14">
        <f t="shared" si="0"/>
        <v>4.8019999999999996</v>
      </c>
      <c r="I30" s="37">
        <f>AVERAGE(H30:H32)</f>
        <v>4.8793333333333342</v>
      </c>
    </row>
    <row r="31" spans="1:9">
      <c r="A31" s="22"/>
      <c r="B31" s="27"/>
      <c r="C31" s="24"/>
      <c r="D31" s="27"/>
      <c r="E31" s="24"/>
      <c r="F31" s="15">
        <v>1232</v>
      </c>
      <c r="G31" s="15">
        <v>3667</v>
      </c>
      <c r="H31" s="6">
        <f t="shared" si="0"/>
        <v>4.899</v>
      </c>
      <c r="I31" s="38"/>
    </row>
    <row r="32" spans="1:9" ht="14.4" thickBot="1">
      <c r="A32" s="29"/>
      <c r="B32" s="28"/>
      <c r="C32" s="25"/>
      <c r="D32" s="28"/>
      <c r="E32" s="25"/>
      <c r="F32" s="19">
        <v>1166</v>
      </c>
      <c r="G32" s="19">
        <v>3771</v>
      </c>
      <c r="H32" s="12">
        <f t="shared" si="0"/>
        <v>4.9370000000000003</v>
      </c>
      <c r="I32" s="40"/>
    </row>
    <row r="33" spans="1:1">
      <c r="A33" s="21">
        <v>5120000</v>
      </c>
    </row>
    <row r="34" spans="1:1" ht="14.4" thickBot="1">
      <c r="A34" s="22"/>
    </row>
    <row r="35" spans="1:1">
      <c r="A35" s="21">
        <v>1024000</v>
      </c>
    </row>
    <row r="36" spans="1:1">
      <c r="A36" s="22"/>
    </row>
  </sheetData>
  <mergeCells count="41">
    <mergeCell ref="A1:H1"/>
    <mergeCell ref="E5:E9"/>
    <mergeCell ref="D5:D9"/>
    <mergeCell ref="C5:C9"/>
    <mergeCell ref="B15:B23"/>
    <mergeCell ref="I5:I9"/>
    <mergeCell ref="I15:I17"/>
    <mergeCell ref="E15:E17"/>
    <mergeCell ref="D15:D17"/>
    <mergeCell ref="C15:C17"/>
    <mergeCell ref="I10:I14"/>
    <mergeCell ref="I18:I20"/>
    <mergeCell ref="E18:E20"/>
    <mergeCell ref="D18:D20"/>
    <mergeCell ref="C18:C20"/>
    <mergeCell ref="I21:I23"/>
    <mergeCell ref="E21:E23"/>
    <mergeCell ref="D21:D23"/>
    <mergeCell ref="C21:C23"/>
    <mergeCell ref="I24:I26"/>
    <mergeCell ref="I27:I29"/>
    <mergeCell ref="I30:I32"/>
    <mergeCell ref="E24:E26"/>
    <mergeCell ref="E27:E29"/>
    <mergeCell ref="E30:E32"/>
    <mergeCell ref="A33:A34"/>
    <mergeCell ref="A35:A36"/>
    <mergeCell ref="C10:C14"/>
    <mergeCell ref="D10:D14"/>
    <mergeCell ref="E10:E14"/>
    <mergeCell ref="A5:A14"/>
    <mergeCell ref="B5:B14"/>
    <mergeCell ref="B24:B32"/>
    <mergeCell ref="A24:A32"/>
    <mergeCell ref="D24:D26"/>
    <mergeCell ref="D27:D29"/>
    <mergeCell ref="D30:D32"/>
    <mergeCell ref="C24:C26"/>
    <mergeCell ref="C27:C29"/>
    <mergeCell ref="C30:C32"/>
    <mergeCell ref="A15:A2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tabSelected="1" workbookViewId="0">
      <selection activeCell="M118" sqref="M118"/>
    </sheetView>
  </sheetViews>
  <sheetFormatPr defaultRowHeight="13.8"/>
  <cols>
    <col min="1" max="1" width="13.33203125" style="50" customWidth="1"/>
    <col min="2" max="5" width="13.33203125" style="20" customWidth="1"/>
    <col min="6" max="16384" width="8.88671875" style="20"/>
  </cols>
  <sheetData>
    <row r="1" spans="1:5">
      <c r="A1" s="51" t="s">
        <v>14</v>
      </c>
      <c r="B1" s="51"/>
      <c r="C1" s="51"/>
      <c r="D1" s="51"/>
      <c r="E1" s="51"/>
    </row>
    <row r="2" spans="1:5" ht="43.8" customHeight="1">
      <c r="A2" s="3" t="s">
        <v>10</v>
      </c>
      <c r="B2" s="3" t="s">
        <v>11</v>
      </c>
      <c r="C2" s="3" t="s">
        <v>21</v>
      </c>
      <c r="D2" s="3" t="s">
        <v>13</v>
      </c>
      <c r="E2" s="3" t="s">
        <v>16</v>
      </c>
    </row>
    <row r="3" spans="1:5">
      <c r="A3" s="44">
        <v>4</v>
      </c>
      <c r="B3" s="3">
        <v>97</v>
      </c>
      <c r="C3" s="3">
        <v>147</v>
      </c>
      <c r="D3" s="48">
        <f>SUM(B3:C3)/1000</f>
        <v>0.24399999999999999</v>
      </c>
      <c r="E3" s="46">
        <f>AVERAGE(D3:D5)</f>
        <v>0.23066666666666666</v>
      </c>
    </row>
    <row r="4" spans="1:5">
      <c r="A4" s="44"/>
      <c r="B4" s="3">
        <v>71</v>
      </c>
      <c r="C4" s="3">
        <v>152</v>
      </c>
      <c r="D4" s="48">
        <f t="shared" ref="D4:D5" si="0">SUM(B4:C4)/1000</f>
        <v>0.223</v>
      </c>
      <c r="E4" s="46"/>
    </row>
    <row r="5" spans="1:5">
      <c r="A5" s="44"/>
      <c r="B5" s="3">
        <v>74</v>
      </c>
      <c r="C5" s="3">
        <v>151</v>
      </c>
      <c r="D5" s="48">
        <f t="shared" si="0"/>
        <v>0.22500000000000001</v>
      </c>
      <c r="E5" s="46"/>
    </row>
    <row r="6" spans="1:5">
      <c r="A6" s="45">
        <v>8</v>
      </c>
      <c r="B6" s="3">
        <v>86</v>
      </c>
      <c r="C6" s="3">
        <v>154</v>
      </c>
      <c r="D6" s="48">
        <f>SUM(B6:C6)/1000</f>
        <v>0.24</v>
      </c>
      <c r="E6" s="47">
        <f t="shared" ref="E4:E17" si="1">AVERAGE(D6:D8)</f>
        <v>0.2253333333333333</v>
      </c>
    </row>
    <row r="7" spans="1:5">
      <c r="A7" s="45"/>
      <c r="B7" s="3">
        <v>87</v>
      </c>
      <c r="C7" s="3">
        <v>137</v>
      </c>
      <c r="D7" s="48">
        <f t="shared" ref="D7:D8" si="2">SUM(B7:C7)/1000</f>
        <v>0.224</v>
      </c>
      <c r="E7" s="47"/>
    </row>
    <row r="8" spans="1:5">
      <c r="A8" s="45"/>
      <c r="B8" s="3">
        <v>61</v>
      </c>
      <c r="C8" s="3">
        <v>151</v>
      </c>
      <c r="D8" s="48">
        <f t="shared" si="2"/>
        <v>0.21199999999999999</v>
      </c>
      <c r="E8" s="47"/>
    </row>
    <row r="9" spans="1:5">
      <c r="A9" s="44">
        <v>16</v>
      </c>
      <c r="B9" s="3">
        <v>115</v>
      </c>
      <c r="C9" s="3">
        <v>138</v>
      </c>
      <c r="D9" s="48">
        <f>SUM(B9:C9)/1000</f>
        <v>0.253</v>
      </c>
      <c r="E9" s="46">
        <f t="shared" si="1"/>
        <v>0.25</v>
      </c>
    </row>
    <row r="10" spans="1:5">
      <c r="A10" s="44"/>
      <c r="B10" s="3">
        <v>100</v>
      </c>
      <c r="C10" s="3">
        <v>145</v>
      </c>
      <c r="D10" s="48">
        <f t="shared" ref="D10:D11" si="3">SUM(B10:C10)/1000</f>
        <v>0.245</v>
      </c>
      <c r="E10" s="46"/>
    </row>
    <row r="11" spans="1:5">
      <c r="A11" s="44"/>
      <c r="B11" s="3">
        <v>109</v>
      </c>
      <c r="C11" s="3">
        <v>143</v>
      </c>
      <c r="D11" s="48">
        <f t="shared" si="3"/>
        <v>0.252</v>
      </c>
      <c r="E11" s="46"/>
    </row>
    <row r="12" spans="1:5">
      <c r="A12" s="44">
        <v>32</v>
      </c>
      <c r="B12" s="3">
        <v>163</v>
      </c>
      <c r="C12" s="3">
        <v>140</v>
      </c>
      <c r="D12" s="48">
        <f>SUM(B12:C12)/1000</f>
        <v>0.30299999999999999</v>
      </c>
      <c r="E12" s="46">
        <f t="shared" si="1"/>
        <v>0.32400000000000001</v>
      </c>
    </row>
    <row r="13" spans="1:5">
      <c r="A13" s="44"/>
      <c r="B13" s="3">
        <v>172</v>
      </c>
      <c r="C13" s="3">
        <v>157</v>
      </c>
      <c r="D13" s="48">
        <f t="shared" ref="D13:D17" si="4">SUM(B13:C13)/1000</f>
        <v>0.32900000000000001</v>
      </c>
      <c r="E13" s="46"/>
    </row>
    <row r="14" spans="1:5">
      <c r="A14" s="44"/>
      <c r="B14" s="3">
        <v>186</v>
      </c>
      <c r="C14" s="3">
        <v>154</v>
      </c>
      <c r="D14" s="48">
        <f t="shared" si="4"/>
        <v>0.34</v>
      </c>
      <c r="E14" s="46"/>
    </row>
    <row r="15" spans="1:5">
      <c r="A15" s="44">
        <v>64</v>
      </c>
      <c r="B15" s="3">
        <v>277</v>
      </c>
      <c r="C15" s="3">
        <v>156</v>
      </c>
      <c r="D15" s="48">
        <f t="shared" si="4"/>
        <v>0.433</v>
      </c>
      <c r="E15" s="46">
        <f t="shared" si="1"/>
        <v>0.44700000000000001</v>
      </c>
    </row>
    <row r="16" spans="1:5">
      <c r="A16" s="44"/>
      <c r="B16" s="3">
        <v>252</v>
      </c>
      <c r="C16" s="3">
        <v>158</v>
      </c>
      <c r="D16" s="48">
        <f t="shared" si="4"/>
        <v>0.41</v>
      </c>
      <c r="E16" s="46"/>
    </row>
    <row r="17" spans="1:5">
      <c r="A17" s="44"/>
      <c r="B17" s="3">
        <v>343</v>
      </c>
      <c r="C17" s="3">
        <v>155</v>
      </c>
      <c r="D17" s="48">
        <f t="shared" si="4"/>
        <v>0.498</v>
      </c>
      <c r="E17" s="46"/>
    </row>
    <row r="18" spans="1:5">
      <c r="A18" s="4"/>
      <c r="B18" s="3"/>
      <c r="C18" s="3"/>
      <c r="D18" s="48"/>
      <c r="E18" s="48"/>
    </row>
    <row r="19" spans="1:5">
      <c r="A19" s="51" t="s">
        <v>15</v>
      </c>
      <c r="B19" s="51"/>
      <c r="C19" s="51"/>
      <c r="D19" s="51"/>
      <c r="E19" s="51"/>
    </row>
    <row r="20" spans="1:5" ht="43.8" customHeight="1">
      <c r="A20" s="3" t="s">
        <v>10</v>
      </c>
      <c r="B20" s="3" t="s">
        <v>11</v>
      </c>
      <c r="C20" s="3" t="s">
        <v>12</v>
      </c>
      <c r="D20" s="48" t="s">
        <v>13</v>
      </c>
      <c r="E20" s="48" t="s">
        <v>16</v>
      </c>
    </row>
    <row r="21" spans="1:5">
      <c r="A21" s="44">
        <v>4</v>
      </c>
      <c r="B21" s="3">
        <v>238</v>
      </c>
      <c r="C21" s="3">
        <v>448</v>
      </c>
      <c r="D21" s="48">
        <f>SUM(B21:C21)/1000</f>
        <v>0.68600000000000005</v>
      </c>
      <c r="E21" s="46">
        <f>AVERAGE(D21:D23)</f>
        <v>0.70299999999999996</v>
      </c>
    </row>
    <row r="22" spans="1:5">
      <c r="A22" s="44"/>
      <c r="B22" s="3">
        <v>248</v>
      </c>
      <c r="C22" s="3">
        <v>463</v>
      </c>
      <c r="D22" s="48">
        <f t="shared" ref="D22:D23" si="5">SUM(B22:C22)/1000</f>
        <v>0.71099999999999997</v>
      </c>
      <c r="E22" s="46"/>
    </row>
    <row r="23" spans="1:5">
      <c r="A23" s="44"/>
      <c r="B23" s="3">
        <v>244</v>
      </c>
      <c r="C23" s="3">
        <v>468</v>
      </c>
      <c r="D23" s="48">
        <f t="shared" si="5"/>
        <v>0.71199999999999997</v>
      </c>
      <c r="E23" s="46"/>
    </row>
    <row r="24" spans="1:5">
      <c r="A24" s="45">
        <v>8</v>
      </c>
      <c r="B24" s="3">
        <v>176</v>
      </c>
      <c r="C24" s="3">
        <v>488</v>
      </c>
      <c r="D24" s="48">
        <f>SUM(B24:C24)/1000</f>
        <v>0.66400000000000003</v>
      </c>
      <c r="E24" s="47">
        <f t="shared" ref="E24:E33" si="6">AVERAGE(D24:D26)</f>
        <v>0.67266666666666675</v>
      </c>
    </row>
    <row r="25" spans="1:5">
      <c r="A25" s="45"/>
      <c r="B25" s="3">
        <v>177</v>
      </c>
      <c r="C25" s="3">
        <v>492</v>
      </c>
      <c r="D25" s="48">
        <f t="shared" ref="D25:D26" si="7">SUM(B25:C25)/1000</f>
        <v>0.66900000000000004</v>
      </c>
      <c r="E25" s="47"/>
    </row>
    <row r="26" spans="1:5">
      <c r="A26" s="45"/>
      <c r="B26" s="3">
        <v>177</v>
      </c>
      <c r="C26" s="3">
        <v>508</v>
      </c>
      <c r="D26" s="48">
        <f t="shared" si="7"/>
        <v>0.68500000000000005</v>
      </c>
      <c r="E26" s="47"/>
    </row>
    <row r="27" spans="1:5">
      <c r="A27" s="44">
        <v>16</v>
      </c>
      <c r="B27" s="3">
        <v>220</v>
      </c>
      <c r="C27" s="3">
        <v>501</v>
      </c>
      <c r="D27" s="48">
        <f>SUM(B27:C27)/1000</f>
        <v>0.72099999999999997</v>
      </c>
      <c r="E27" s="46">
        <f t="shared" si="6"/>
        <v>0.73099999999999998</v>
      </c>
    </row>
    <row r="28" spans="1:5">
      <c r="A28" s="44"/>
      <c r="B28" s="3">
        <v>232</v>
      </c>
      <c r="C28" s="3">
        <v>483</v>
      </c>
      <c r="D28" s="48">
        <f t="shared" ref="D28:D35" si="8">SUM(B28:C28)/1000</f>
        <v>0.71499999999999997</v>
      </c>
      <c r="E28" s="46"/>
    </row>
    <row r="29" spans="1:5">
      <c r="A29" s="44"/>
      <c r="B29" s="3">
        <v>242</v>
      </c>
      <c r="C29" s="3">
        <v>515</v>
      </c>
      <c r="D29" s="48">
        <f t="shared" si="8"/>
        <v>0.75700000000000001</v>
      </c>
      <c r="E29" s="46"/>
    </row>
    <row r="30" spans="1:5">
      <c r="A30" s="44">
        <v>32</v>
      </c>
      <c r="B30" s="3">
        <v>280</v>
      </c>
      <c r="C30" s="3">
        <v>505</v>
      </c>
      <c r="D30" s="48">
        <f t="shared" si="8"/>
        <v>0.78500000000000003</v>
      </c>
      <c r="E30" s="46">
        <f t="shared" si="6"/>
        <v>0.79866666666666664</v>
      </c>
    </row>
    <row r="31" spans="1:5">
      <c r="A31" s="44"/>
      <c r="B31" s="3">
        <v>309</v>
      </c>
      <c r="C31" s="3">
        <v>507</v>
      </c>
      <c r="D31" s="48">
        <f t="shared" si="8"/>
        <v>0.81599999999999995</v>
      </c>
      <c r="E31" s="46"/>
    </row>
    <row r="32" spans="1:5">
      <c r="A32" s="44"/>
      <c r="B32" s="3">
        <v>281</v>
      </c>
      <c r="C32" s="3">
        <v>514</v>
      </c>
      <c r="D32" s="48">
        <f t="shared" si="8"/>
        <v>0.79500000000000004</v>
      </c>
      <c r="E32" s="46"/>
    </row>
    <row r="33" spans="1:5">
      <c r="A33" s="44">
        <v>64</v>
      </c>
      <c r="B33" s="3">
        <v>367</v>
      </c>
      <c r="C33" s="3">
        <v>524</v>
      </c>
      <c r="D33" s="48">
        <f t="shared" si="8"/>
        <v>0.89100000000000001</v>
      </c>
      <c r="E33" s="46">
        <f t="shared" si="6"/>
        <v>0.90933333333333344</v>
      </c>
    </row>
    <row r="34" spans="1:5">
      <c r="A34" s="44"/>
      <c r="B34" s="3">
        <v>409</v>
      </c>
      <c r="C34" s="3">
        <v>506</v>
      </c>
      <c r="D34" s="48">
        <f t="shared" si="8"/>
        <v>0.91500000000000004</v>
      </c>
      <c r="E34" s="46"/>
    </row>
    <row r="35" spans="1:5">
      <c r="A35" s="44"/>
      <c r="B35" s="3">
        <v>398</v>
      </c>
      <c r="C35" s="3">
        <v>524</v>
      </c>
      <c r="D35" s="48">
        <f t="shared" si="8"/>
        <v>0.92200000000000004</v>
      </c>
      <c r="E35" s="46"/>
    </row>
    <row r="36" spans="1:5">
      <c r="A36" s="3"/>
      <c r="B36" s="3"/>
      <c r="C36" s="3"/>
      <c r="D36" s="48"/>
      <c r="E36" s="48"/>
    </row>
    <row r="37" spans="1:5">
      <c r="A37" s="51" t="s">
        <v>17</v>
      </c>
      <c r="B37" s="51"/>
      <c r="C37" s="51"/>
      <c r="D37" s="51"/>
      <c r="E37" s="51"/>
    </row>
    <row r="38" spans="1:5" ht="43.8" customHeight="1">
      <c r="A38" s="3" t="s">
        <v>10</v>
      </c>
      <c r="B38" s="3" t="s">
        <v>11</v>
      </c>
      <c r="C38" s="3" t="s">
        <v>12</v>
      </c>
      <c r="D38" s="48" t="s">
        <v>13</v>
      </c>
      <c r="E38" s="48" t="s">
        <v>16</v>
      </c>
    </row>
    <row r="39" spans="1:5">
      <c r="A39" s="45">
        <v>8</v>
      </c>
      <c r="B39" s="3">
        <v>316</v>
      </c>
      <c r="C39" s="3">
        <v>935</v>
      </c>
      <c r="D39" s="48">
        <f>SUM(B39:C39)/1000</f>
        <v>1.2509999999999999</v>
      </c>
      <c r="E39" s="47">
        <f>AVERAGE(D39:D41)</f>
        <v>1.2156666666666667</v>
      </c>
    </row>
    <row r="40" spans="1:5">
      <c r="A40" s="45"/>
      <c r="B40" s="20">
        <v>304</v>
      </c>
      <c r="C40" s="20">
        <v>900</v>
      </c>
      <c r="D40" s="48">
        <f t="shared" ref="D40:D50" si="9">SUM(B40:C40)/1000</f>
        <v>1.204</v>
      </c>
      <c r="E40" s="47"/>
    </row>
    <row r="41" spans="1:5">
      <c r="A41" s="45"/>
      <c r="B41" s="3">
        <v>299</v>
      </c>
      <c r="C41" s="3">
        <v>893</v>
      </c>
      <c r="D41" s="48">
        <f t="shared" si="9"/>
        <v>1.1919999999999999</v>
      </c>
      <c r="E41" s="47"/>
    </row>
    <row r="42" spans="1:5">
      <c r="A42" s="44">
        <v>16</v>
      </c>
      <c r="B42" s="3">
        <v>381</v>
      </c>
      <c r="C42" s="3">
        <v>921</v>
      </c>
      <c r="D42" s="48">
        <f t="shared" si="9"/>
        <v>1.302</v>
      </c>
      <c r="E42" s="49">
        <f t="shared" ref="E42:E45" si="10">AVERAGE(D42:D44)</f>
        <v>1.2746666666666666</v>
      </c>
    </row>
    <row r="43" spans="1:5">
      <c r="A43" s="44"/>
      <c r="B43" s="3">
        <v>329</v>
      </c>
      <c r="C43" s="3">
        <v>920</v>
      </c>
      <c r="D43" s="48">
        <f t="shared" si="9"/>
        <v>1.2490000000000001</v>
      </c>
      <c r="E43" s="49"/>
    </row>
    <row r="44" spans="1:5">
      <c r="A44" s="44"/>
      <c r="B44" s="3">
        <v>325</v>
      </c>
      <c r="C44" s="3">
        <v>948</v>
      </c>
      <c r="D44" s="48">
        <f t="shared" si="9"/>
        <v>1.2729999999999999</v>
      </c>
      <c r="E44" s="49"/>
    </row>
    <row r="45" spans="1:5">
      <c r="A45" s="44">
        <v>32</v>
      </c>
      <c r="B45" s="3">
        <v>427</v>
      </c>
      <c r="C45" s="3">
        <v>920</v>
      </c>
      <c r="D45" s="48">
        <f t="shared" si="9"/>
        <v>1.347</v>
      </c>
      <c r="E45" s="46">
        <f t="shared" si="10"/>
        <v>1.3363333333333334</v>
      </c>
    </row>
    <row r="46" spans="1:5">
      <c r="A46" s="44"/>
      <c r="B46" s="3">
        <v>397</v>
      </c>
      <c r="C46" s="3">
        <v>930</v>
      </c>
      <c r="D46" s="48">
        <f t="shared" si="9"/>
        <v>1.327</v>
      </c>
      <c r="E46" s="46"/>
    </row>
    <row r="47" spans="1:5">
      <c r="A47" s="44"/>
      <c r="B47" s="3">
        <v>383</v>
      </c>
      <c r="C47" s="3">
        <v>952</v>
      </c>
      <c r="D47" s="48">
        <f t="shared" si="9"/>
        <v>1.335</v>
      </c>
      <c r="E47" s="46"/>
    </row>
    <row r="48" spans="1:5">
      <c r="A48" s="44">
        <v>64</v>
      </c>
      <c r="B48" s="3">
        <v>477</v>
      </c>
      <c r="C48" s="3">
        <v>945</v>
      </c>
      <c r="D48" s="48">
        <f t="shared" si="9"/>
        <v>1.4219999999999999</v>
      </c>
      <c r="E48" s="46">
        <f t="shared" ref="E48" si="11">AVERAGE(D48:D50)</f>
        <v>1.4263333333333332</v>
      </c>
    </row>
    <row r="49" spans="1:5">
      <c r="A49" s="44"/>
      <c r="B49" s="3">
        <v>467</v>
      </c>
      <c r="C49" s="3">
        <v>961</v>
      </c>
      <c r="D49" s="48">
        <f t="shared" si="9"/>
        <v>1.4279999999999999</v>
      </c>
      <c r="E49" s="46"/>
    </row>
    <row r="50" spans="1:5">
      <c r="A50" s="44"/>
      <c r="B50" s="3">
        <v>495</v>
      </c>
      <c r="C50" s="3">
        <v>934</v>
      </c>
      <c r="D50" s="48">
        <f t="shared" si="9"/>
        <v>1.429</v>
      </c>
      <c r="E50" s="46"/>
    </row>
    <row r="51" spans="1:5">
      <c r="A51" s="3"/>
      <c r="B51" s="3"/>
      <c r="C51" s="3"/>
      <c r="D51" s="48"/>
      <c r="E51" s="48"/>
    </row>
    <row r="52" spans="1:5">
      <c r="A52" s="51" t="s">
        <v>18</v>
      </c>
      <c r="B52" s="51"/>
      <c r="C52" s="51"/>
      <c r="D52" s="51"/>
      <c r="E52" s="51"/>
    </row>
    <row r="53" spans="1:5" ht="43.8" customHeight="1">
      <c r="A53" s="3" t="s">
        <v>10</v>
      </c>
      <c r="B53" s="3" t="s">
        <v>11</v>
      </c>
      <c r="C53" s="3" t="s">
        <v>12</v>
      </c>
      <c r="D53" s="48" t="s">
        <v>13</v>
      </c>
      <c r="E53" s="48" t="s">
        <v>16</v>
      </c>
    </row>
    <row r="54" spans="1:5">
      <c r="A54" s="44">
        <v>8</v>
      </c>
      <c r="B54" s="3">
        <v>1681</v>
      </c>
      <c r="C54" s="3">
        <v>4262</v>
      </c>
      <c r="D54" s="48">
        <f>SUM(B54:C54)/1000</f>
        <v>5.9429999999999996</v>
      </c>
      <c r="E54" s="49">
        <f>AVERAGE(D54:D56)</f>
        <v>5.9396666666666667</v>
      </c>
    </row>
    <row r="55" spans="1:5">
      <c r="A55" s="44"/>
      <c r="B55" s="3">
        <v>1595</v>
      </c>
      <c r="C55" s="3">
        <v>4295</v>
      </c>
      <c r="D55" s="48">
        <f t="shared" ref="D55:D65" si="12">SUM(B55:C55)/1000</f>
        <v>5.89</v>
      </c>
      <c r="E55" s="49"/>
    </row>
    <row r="56" spans="1:5">
      <c r="A56" s="44"/>
      <c r="B56" s="3">
        <v>1697</v>
      </c>
      <c r="C56" s="3">
        <v>4289</v>
      </c>
      <c r="D56" s="48">
        <f t="shared" si="12"/>
        <v>5.9859999999999998</v>
      </c>
      <c r="E56" s="49"/>
    </row>
    <row r="57" spans="1:5">
      <c r="A57" s="45">
        <v>16</v>
      </c>
      <c r="B57" s="3">
        <v>1381</v>
      </c>
      <c r="C57" s="3">
        <v>4310</v>
      </c>
      <c r="D57" s="48">
        <f t="shared" si="12"/>
        <v>5.6909999999999998</v>
      </c>
      <c r="E57" s="47">
        <f t="shared" ref="E57:E60" si="13">AVERAGE(D57:D59)</f>
        <v>5.7456666666666658</v>
      </c>
    </row>
    <row r="58" spans="1:5">
      <c r="A58" s="45"/>
      <c r="B58" s="3">
        <v>1383</v>
      </c>
      <c r="C58" s="3">
        <v>4472</v>
      </c>
      <c r="D58" s="48">
        <f t="shared" si="12"/>
        <v>5.8550000000000004</v>
      </c>
      <c r="E58" s="47"/>
    </row>
    <row r="59" spans="1:5">
      <c r="A59" s="45"/>
      <c r="B59" s="3">
        <v>1374</v>
      </c>
      <c r="C59" s="3">
        <v>4317</v>
      </c>
      <c r="D59" s="48">
        <f t="shared" si="12"/>
        <v>5.6909999999999998</v>
      </c>
      <c r="E59" s="47"/>
    </row>
    <row r="60" spans="1:5">
      <c r="A60" s="44">
        <v>32</v>
      </c>
      <c r="B60" s="3">
        <v>1445</v>
      </c>
      <c r="C60" s="3">
        <v>4421</v>
      </c>
      <c r="D60" s="48">
        <f t="shared" si="12"/>
        <v>5.8659999999999997</v>
      </c>
      <c r="E60" s="46">
        <f t="shared" si="13"/>
        <v>5.8696666666666664</v>
      </c>
    </row>
    <row r="61" spans="1:5">
      <c r="A61" s="44"/>
      <c r="B61" s="3">
        <v>1428</v>
      </c>
      <c r="C61" s="3">
        <v>4454</v>
      </c>
      <c r="D61" s="48">
        <f t="shared" si="12"/>
        <v>5.8819999999999997</v>
      </c>
      <c r="E61" s="46"/>
    </row>
    <row r="62" spans="1:5">
      <c r="A62" s="44"/>
      <c r="B62" s="3">
        <v>1425</v>
      </c>
      <c r="C62" s="3">
        <v>4436</v>
      </c>
      <c r="D62" s="48">
        <f t="shared" si="12"/>
        <v>5.8609999999999998</v>
      </c>
      <c r="E62" s="46"/>
    </row>
    <row r="63" spans="1:5">
      <c r="A63" s="44">
        <v>64</v>
      </c>
      <c r="B63" s="3">
        <v>1559</v>
      </c>
      <c r="C63" s="3">
        <v>4470</v>
      </c>
      <c r="D63" s="48">
        <f t="shared" si="12"/>
        <v>6.0289999999999999</v>
      </c>
      <c r="E63" s="46">
        <f t="shared" ref="E63" si="14">AVERAGE(D63:D65)</f>
        <v>6.0219999999999994</v>
      </c>
    </row>
    <row r="64" spans="1:5">
      <c r="A64" s="44"/>
      <c r="B64" s="3">
        <v>1545</v>
      </c>
      <c r="C64" s="3">
        <v>4471</v>
      </c>
      <c r="D64" s="48">
        <f t="shared" si="12"/>
        <v>6.016</v>
      </c>
      <c r="E64" s="46"/>
    </row>
    <row r="65" spans="1:5">
      <c r="A65" s="44"/>
      <c r="B65" s="3">
        <v>1542</v>
      </c>
      <c r="C65" s="3">
        <v>4479</v>
      </c>
      <c r="D65" s="48">
        <f t="shared" si="12"/>
        <v>6.0209999999999999</v>
      </c>
      <c r="E65" s="46"/>
    </row>
    <row r="66" spans="1:5">
      <c r="A66" s="3"/>
      <c r="B66" s="3"/>
      <c r="C66" s="3"/>
      <c r="D66" s="48"/>
      <c r="E66" s="48"/>
    </row>
    <row r="67" spans="1:5">
      <c r="A67" s="51" t="s">
        <v>19</v>
      </c>
      <c r="B67" s="51"/>
      <c r="C67" s="51"/>
      <c r="D67" s="51"/>
      <c r="E67" s="51"/>
    </row>
    <row r="68" spans="1:5" ht="43.8" customHeight="1">
      <c r="A68" s="3" t="s">
        <v>10</v>
      </c>
      <c r="B68" s="3" t="s">
        <v>11</v>
      </c>
      <c r="C68" s="3" t="s">
        <v>12</v>
      </c>
      <c r="D68" s="48" t="s">
        <v>13</v>
      </c>
      <c r="E68" s="48" t="s">
        <v>16</v>
      </c>
    </row>
    <row r="69" spans="1:5">
      <c r="A69" s="44">
        <v>8</v>
      </c>
      <c r="B69" s="3">
        <v>6236</v>
      </c>
      <c r="C69" s="3">
        <v>8326</v>
      </c>
      <c r="D69" s="48">
        <f>SUM(B69:C69)/1000</f>
        <v>14.561999999999999</v>
      </c>
      <c r="E69" s="49">
        <f>AVERAGE(D69:D71)</f>
        <v>13.641333333333334</v>
      </c>
    </row>
    <row r="70" spans="1:5">
      <c r="A70" s="44"/>
      <c r="B70" s="3">
        <v>5050</v>
      </c>
      <c r="C70" s="3">
        <v>8478</v>
      </c>
      <c r="D70" s="48">
        <f t="shared" ref="D70:D83" si="15">SUM(B70:C70)/1000</f>
        <v>13.528</v>
      </c>
      <c r="E70" s="49"/>
    </row>
    <row r="71" spans="1:5">
      <c r="A71" s="44"/>
      <c r="B71" s="3">
        <v>4423</v>
      </c>
      <c r="C71" s="3">
        <v>8411</v>
      </c>
      <c r="D71" s="48">
        <f t="shared" si="15"/>
        <v>12.834</v>
      </c>
      <c r="E71" s="49"/>
    </row>
    <row r="72" spans="1:5">
      <c r="A72" s="44">
        <v>16</v>
      </c>
      <c r="B72" s="3">
        <v>3078</v>
      </c>
      <c r="C72" s="3">
        <v>8632</v>
      </c>
      <c r="D72" s="48">
        <f t="shared" si="15"/>
        <v>11.71</v>
      </c>
      <c r="E72" s="49">
        <f t="shared" ref="E72:E75" si="16">AVERAGE(D72:D74)</f>
        <v>12.039</v>
      </c>
    </row>
    <row r="73" spans="1:5">
      <c r="A73" s="44"/>
      <c r="B73" s="3">
        <v>3489</v>
      </c>
      <c r="C73" s="3">
        <v>8762</v>
      </c>
      <c r="D73" s="48">
        <f t="shared" si="15"/>
        <v>12.250999999999999</v>
      </c>
      <c r="E73" s="49"/>
    </row>
    <row r="74" spans="1:5">
      <c r="A74" s="44"/>
      <c r="B74" s="3">
        <v>3264</v>
      </c>
      <c r="C74" s="3">
        <v>8892</v>
      </c>
      <c r="D74" s="48">
        <f t="shared" si="15"/>
        <v>12.156000000000001</v>
      </c>
      <c r="E74" s="49"/>
    </row>
    <row r="75" spans="1:5">
      <c r="A75" s="45">
        <v>32</v>
      </c>
      <c r="B75" s="3">
        <v>2805</v>
      </c>
      <c r="C75" s="3">
        <v>8827</v>
      </c>
      <c r="D75" s="48">
        <f t="shared" si="15"/>
        <v>11.632</v>
      </c>
      <c r="E75" s="47">
        <f t="shared" si="16"/>
        <v>11.623333333333333</v>
      </c>
    </row>
    <row r="76" spans="1:5">
      <c r="A76" s="45"/>
      <c r="B76" s="3">
        <v>2798</v>
      </c>
      <c r="C76" s="3">
        <v>8946</v>
      </c>
      <c r="D76" s="48">
        <f t="shared" si="15"/>
        <v>11.744</v>
      </c>
      <c r="E76" s="47"/>
    </row>
    <row r="77" spans="1:5">
      <c r="A77" s="45"/>
      <c r="B77" s="3">
        <v>2705</v>
      </c>
      <c r="C77" s="3">
        <v>8789</v>
      </c>
      <c r="D77" s="48">
        <f t="shared" si="15"/>
        <v>11.494</v>
      </c>
      <c r="E77" s="47"/>
    </row>
    <row r="78" spans="1:5">
      <c r="A78" s="44">
        <v>64</v>
      </c>
      <c r="B78" s="3">
        <v>2820</v>
      </c>
      <c r="C78" s="3">
        <v>8943</v>
      </c>
      <c r="D78" s="48">
        <f t="shared" si="15"/>
        <v>11.763</v>
      </c>
      <c r="E78" s="46">
        <f t="shared" ref="E78" si="17">AVERAGE(D78:D80)</f>
        <v>11.636333333333333</v>
      </c>
    </row>
    <row r="79" spans="1:5">
      <c r="A79" s="44"/>
      <c r="B79" s="3">
        <v>2791</v>
      </c>
      <c r="C79" s="3">
        <v>8790</v>
      </c>
      <c r="D79" s="48">
        <f t="shared" si="15"/>
        <v>11.581</v>
      </c>
      <c r="E79" s="46"/>
    </row>
    <row r="80" spans="1:5">
      <c r="A80" s="44"/>
      <c r="B80" s="3">
        <v>2798</v>
      </c>
      <c r="C80" s="3">
        <v>8767</v>
      </c>
      <c r="D80" s="48">
        <f t="shared" si="15"/>
        <v>11.565</v>
      </c>
      <c r="E80" s="46"/>
    </row>
    <row r="81" spans="1:5">
      <c r="A81" s="44">
        <v>128</v>
      </c>
      <c r="B81" s="3">
        <v>3178</v>
      </c>
      <c r="C81" s="3">
        <v>9214</v>
      </c>
      <c r="D81" s="48">
        <f t="shared" si="15"/>
        <v>12.391999999999999</v>
      </c>
      <c r="E81" s="46">
        <f t="shared" ref="E81" si="18">AVERAGE(D81:D83)</f>
        <v>12.38</v>
      </c>
    </row>
    <row r="82" spans="1:5">
      <c r="A82" s="44"/>
      <c r="B82" s="3">
        <v>3109</v>
      </c>
      <c r="C82" s="3">
        <v>9156</v>
      </c>
      <c r="D82" s="48">
        <f t="shared" si="15"/>
        <v>12.265000000000001</v>
      </c>
      <c r="E82" s="46"/>
    </row>
    <row r="83" spans="1:5">
      <c r="A83" s="44"/>
      <c r="B83" s="3">
        <v>3158</v>
      </c>
      <c r="C83" s="3">
        <v>9325</v>
      </c>
      <c r="D83" s="48">
        <f t="shared" si="15"/>
        <v>12.483000000000001</v>
      </c>
      <c r="E83" s="46"/>
    </row>
    <row r="84" spans="1:5">
      <c r="A84" s="3"/>
      <c r="B84" s="3"/>
      <c r="C84" s="3"/>
      <c r="D84" s="48"/>
      <c r="E84" s="48"/>
    </row>
    <row r="85" spans="1:5">
      <c r="A85" s="51" t="s">
        <v>20</v>
      </c>
      <c r="B85" s="51"/>
      <c r="C85" s="51"/>
      <c r="D85" s="51"/>
      <c r="E85" s="51"/>
    </row>
    <row r="86" spans="1:5" ht="43.8" customHeight="1">
      <c r="A86" s="3" t="s">
        <v>10</v>
      </c>
      <c r="B86" s="3" t="s">
        <v>11</v>
      </c>
      <c r="C86" s="3" t="s">
        <v>12</v>
      </c>
      <c r="D86" s="48" t="s">
        <v>13</v>
      </c>
      <c r="E86" s="48" t="s">
        <v>16</v>
      </c>
    </row>
    <row r="87" spans="1:5">
      <c r="A87" s="44">
        <v>8</v>
      </c>
      <c r="B87" s="3">
        <v>8295</v>
      </c>
      <c r="C87" s="3">
        <v>16680</v>
      </c>
      <c r="D87" s="48">
        <f t="shared" ref="D87:D104" si="19">SUM(B87:C87)/1000</f>
        <v>24.975000000000001</v>
      </c>
      <c r="E87" s="49">
        <f>AVERAGE(D87:D89)</f>
        <v>24.984999999999999</v>
      </c>
    </row>
    <row r="88" spans="1:5">
      <c r="A88" s="44"/>
      <c r="B88" s="3">
        <v>8237</v>
      </c>
      <c r="C88" s="3">
        <v>16746</v>
      </c>
      <c r="D88" s="48">
        <f t="shared" si="19"/>
        <v>24.983000000000001</v>
      </c>
      <c r="E88" s="49"/>
    </row>
    <row r="89" spans="1:5">
      <c r="A89" s="44"/>
      <c r="B89" s="3">
        <v>8220</v>
      </c>
      <c r="C89" s="3">
        <v>16777</v>
      </c>
      <c r="D89" s="48">
        <f>SUM(B89:C89)/1000</f>
        <v>24.997</v>
      </c>
      <c r="E89" s="49"/>
    </row>
    <row r="90" spans="1:5">
      <c r="A90" s="44">
        <v>16</v>
      </c>
      <c r="B90" s="3">
        <v>7521</v>
      </c>
      <c r="C90" s="3">
        <v>17241</v>
      </c>
      <c r="D90" s="48">
        <f t="shared" si="19"/>
        <v>24.762</v>
      </c>
      <c r="E90" s="49">
        <f t="shared" ref="E90:E93" si="20">AVERAGE(D90:D92)</f>
        <v>25.123666666666665</v>
      </c>
    </row>
    <row r="91" spans="1:5">
      <c r="A91" s="44"/>
      <c r="B91" s="3">
        <v>8596</v>
      </c>
      <c r="C91" s="3">
        <v>17301</v>
      </c>
      <c r="D91" s="48">
        <f t="shared" si="19"/>
        <v>25.896999999999998</v>
      </c>
      <c r="E91" s="49"/>
    </row>
    <row r="92" spans="1:5">
      <c r="A92" s="44"/>
      <c r="B92" s="3">
        <v>7617</v>
      </c>
      <c r="C92" s="3">
        <v>17095</v>
      </c>
      <c r="D92" s="48">
        <f t="shared" si="19"/>
        <v>24.712</v>
      </c>
      <c r="E92" s="49"/>
    </row>
    <row r="93" spans="1:5">
      <c r="A93" s="44">
        <v>32</v>
      </c>
      <c r="B93" s="3">
        <v>7990</v>
      </c>
      <c r="C93" s="3">
        <v>17687</v>
      </c>
      <c r="D93" s="48">
        <f t="shared" si="19"/>
        <v>25.677</v>
      </c>
      <c r="E93" s="49">
        <f t="shared" si="20"/>
        <v>25.911666666666665</v>
      </c>
    </row>
    <row r="94" spans="1:5">
      <c r="A94" s="44"/>
      <c r="B94" s="3">
        <v>8797</v>
      </c>
      <c r="C94" s="3">
        <v>17489</v>
      </c>
      <c r="D94" s="48">
        <f t="shared" si="19"/>
        <v>26.286000000000001</v>
      </c>
      <c r="E94" s="49"/>
    </row>
    <row r="95" spans="1:5">
      <c r="A95" s="44"/>
      <c r="B95" s="3">
        <v>8357</v>
      </c>
      <c r="C95" s="3">
        <v>17415</v>
      </c>
      <c r="D95" s="48">
        <f t="shared" si="19"/>
        <v>25.771999999999998</v>
      </c>
      <c r="E95" s="49"/>
    </row>
    <row r="96" spans="1:5">
      <c r="A96" s="45">
        <v>64</v>
      </c>
      <c r="B96" s="3">
        <v>5641</v>
      </c>
      <c r="C96" s="3">
        <v>17573</v>
      </c>
      <c r="D96" s="48">
        <f t="shared" si="19"/>
        <v>23.213999999999999</v>
      </c>
      <c r="E96" s="47">
        <f t="shared" ref="E96" si="21">AVERAGE(D96:D98)</f>
        <v>23.161666666666665</v>
      </c>
    </row>
    <row r="97" spans="1:5">
      <c r="A97" s="45"/>
      <c r="B97" s="3">
        <v>5555</v>
      </c>
      <c r="C97" s="3">
        <v>17606</v>
      </c>
      <c r="D97" s="48">
        <f t="shared" si="19"/>
        <v>23.161000000000001</v>
      </c>
      <c r="E97" s="47"/>
    </row>
    <row r="98" spans="1:5">
      <c r="A98" s="45"/>
      <c r="B98" s="3">
        <v>5577</v>
      </c>
      <c r="C98" s="3">
        <v>17533</v>
      </c>
      <c r="D98" s="48">
        <f t="shared" si="19"/>
        <v>23.11</v>
      </c>
      <c r="E98" s="47"/>
    </row>
    <row r="99" spans="1:5">
      <c r="A99" s="44">
        <v>128</v>
      </c>
      <c r="B99" s="3">
        <v>5693</v>
      </c>
      <c r="C99" s="3">
        <v>17958</v>
      </c>
      <c r="D99" s="48">
        <f t="shared" si="19"/>
        <v>23.651</v>
      </c>
      <c r="E99" s="46">
        <f t="shared" ref="E99" si="22">AVERAGE(D99:D101)</f>
        <v>23.808666666666667</v>
      </c>
    </row>
    <row r="100" spans="1:5">
      <c r="A100" s="44"/>
      <c r="B100" s="3">
        <v>5704</v>
      </c>
      <c r="C100" s="3">
        <v>18077</v>
      </c>
      <c r="D100" s="48">
        <f t="shared" si="19"/>
        <v>23.780999999999999</v>
      </c>
      <c r="E100" s="46"/>
    </row>
    <row r="101" spans="1:5">
      <c r="A101" s="44"/>
      <c r="B101" s="3">
        <v>5662</v>
      </c>
      <c r="C101" s="3">
        <v>18332</v>
      </c>
      <c r="D101" s="48">
        <f t="shared" si="19"/>
        <v>23.994</v>
      </c>
      <c r="E101" s="46"/>
    </row>
    <row r="102" spans="1:5">
      <c r="A102" s="44">
        <v>256</v>
      </c>
      <c r="B102" s="3">
        <v>6238</v>
      </c>
      <c r="C102" s="3">
        <v>19218</v>
      </c>
      <c r="D102" s="48">
        <f t="shared" si="19"/>
        <v>25.456</v>
      </c>
      <c r="E102" s="46">
        <f t="shared" ref="E102" si="23">AVERAGE(D102:D104)</f>
        <v>26.12166666666667</v>
      </c>
    </row>
    <row r="103" spans="1:5">
      <c r="A103" s="44"/>
      <c r="B103" s="3">
        <v>6172</v>
      </c>
      <c r="C103" s="3">
        <v>18823</v>
      </c>
      <c r="D103" s="48">
        <f t="shared" si="19"/>
        <v>24.995000000000001</v>
      </c>
      <c r="E103" s="46"/>
    </row>
    <row r="104" spans="1:5">
      <c r="A104" s="44"/>
      <c r="B104" s="3">
        <v>6237</v>
      </c>
      <c r="C104" s="3">
        <v>21677</v>
      </c>
      <c r="D104" s="48">
        <f t="shared" si="19"/>
        <v>27.914000000000001</v>
      </c>
      <c r="E104" s="46"/>
    </row>
  </sheetData>
  <mergeCells count="64">
    <mergeCell ref="A1:E1"/>
    <mergeCell ref="A19:E19"/>
    <mergeCell ref="A37:E37"/>
    <mergeCell ref="A52:E52"/>
    <mergeCell ref="A67:E67"/>
    <mergeCell ref="A85:E85"/>
    <mergeCell ref="A87:A89"/>
    <mergeCell ref="A90:A92"/>
    <mergeCell ref="A93:A95"/>
    <mergeCell ref="A96:A98"/>
    <mergeCell ref="A99:A101"/>
    <mergeCell ref="A102:A104"/>
    <mergeCell ref="E87:E89"/>
    <mergeCell ref="E90:E92"/>
    <mergeCell ref="E93:E95"/>
    <mergeCell ref="E96:E98"/>
    <mergeCell ref="E99:E101"/>
    <mergeCell ref="E102:E104"/>
    <mergeCell ref="E69:E71"/>
    <mergeCell ref="E72:E74"/>
    <mergeCell ref="E75:E77"/>
    <mergeCell ref="E78:E80"/>
    <mergeCell ref="E81:E83"/>
    <mergeCell ref="A69:A71"/>
    <mergeCell ref="A72:A74"/>
    <mergeCell ref="A75:A77"/>
    <mergeCell ref="A78:A80"/>
    <mergeCell ref="A81:A83"/>
    <mergeCell ref="E54:E56"/>
    <mergeCell ref="E57:E59"/>
    <mergeCell ref="E60:E62"/>
    <mergeCell ref="E63:E65"/>
    <mergeCell ref="A54:A56"/>
    <mergeCell ref="A57:A59"/>
    <mergeCell ref="A60:A62"/>
    <mergeCell ref="A63:A65"/>
    <mergeCell ref="E39:E41"/>
    <mergeCell ref="E42:E44"/>
    <mergeCell ref="E45:E47"/>
    <mergeCell ref="E48:E50"/>
    <mergeCell ref="A39:A41"/>
    <mergeCell ref="A42:A44"/>
    <mergeCell ref="A45:A47"/>
    <mergeCell ref="A48:A50"/>
    <mergeCell ref="A21:A23"/>
    <mergeCell ref="A24:A26"/>
    <mergeCell ref="A27:A29"/>
    <mergeCell ref="A30:A32"/>
    <mergeCell ref="A33:A35"/>
    <mergeCell ref="E21:E23"/>
    <mergeCell ref="E24:E26"/>
    <mergeCell ref="E27:E29"/>
    <mergeCell ref="E30:E32"/>
    <mergeCell ref="E33:E35"/>
    <mergeCell ref="E3:E5"/>
    <mergeCell ref="E6:E8"/>
    <mergeCell ref="E9:E11"/>
    <mergeCell ref="E12:E14"/>
    <mergeCell ref="E15:E17"/>
    <mergeCell ref="A3:A5"/>
    <mergeCell ref="A6:A8"/>
    <mergeCell ref="A9:A11"/>
    <mergeCell ref="A12:A14"/>
    <mergeCell ref="A15:A17"/>
  </mergeCells>
  <phoneticPr fontId="2" type="noConversion"/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刘赫</dc:creator>
  <cp:lastModifiedBy>He Liu</cp:lastModifiedBy>
  <dcterms:created xsi:type="dcterms:W3CDTF">2015-12-30T06:59:40Z</dcterms:created>
  <dcterms:modified xsi:type="dcterms:W3CDTF">2016-01-10T18:23:20Z</dcterms:modified>
</cp:coreProperties>
</file>