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2120" windowHeight="87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10" i="1"/>
  <c r="E19"/>
  <c r="G14"/>
  <c r="G13"/>
  <c r="G12"/>
  <c r="H11"/>
  <c r="G11"/>
  <c r="H15"/>
  <c r="G15"/>
  <c r="F13"/>
  <c r="C23"/>
  <c r="F11"/>
  <c r="E11"/>
  <c r="E15"/>
  <c r="E12"/>
  <c r="F12"/>
  <c r="I12"/>
  <c r="E13"/>
  <c r="E14"/>
  <c r="E10"/>
  <c r="F25"/>
  <c r="E18"/>
  <c r="I13"/>
  <c r="G10"/>
  <c r="I14"/>
  <c r="H12"/>
  <c r="H10"/>
  <c r="I10"/>
  <c r="F14"/>
</calcChain>
</file>

<file path=xl/sharedStrings.xml><?xml version="1.0" encoding="utf-8"?>
<sst xmlns="http://schemas.openxmlformats.org/spreadsheetml/2006/main" count="42" uniqueCount="40">
  <si>
    <r>
      <t>Перечень сырья:</t>
    </r>
    <r>
      <rPr>
        <sz val="9"/>
        <rFont val="Times New Roman"/>
        <family val="1"/>
      </rPr>
      <t xml:space="preserve"> </t>
    </r>
  </si>
  <si>
    <r>
      <t>Наименование блюда:</t>
    </r>
    <r>
      <rPr>
        <b/>
        <sz val="12"/>
        <rFont val="Times New Roman"/>
        <family val="1"/>
      </rPr>
      <t xml:space="preserve"> </t>
    </r>
  </si>
  <si>
    <t xml:space="preserve">Требования  к  качеству сырья: </t>
  </si>
  <si>
    <t>продовольственное  сырье, пищевые продукты и полуфабрикаты, используемые для приготовления данного блюда (изделия), соответствуют требованиям нормативных документов и имеют сертификаты соответствия и (или) удостоверения качества.</t>
  </si>
  <si>
    <t xml:space="preserve">                                           УТВЕРЖДАЮ</t>
  </si>
  <si>
    <t>Выход готового блюда</t>
  </si>
  <si>
    <t>Выход готового продукта, г</t>
  </si>
  <si>
    <t>Нормы расхода на 1 порцию</t>
  </si>
  <si>
    <t>Нормы расхода на 100 порций</t>
  </si>
  <si>
    <t>№ п/п</t>
  </si>
  <si>
    <t>Наименование сырья</t>
  </si>
  <si>
    <t>Масса брутто, г</t>
  </si>
  <si>
    <t>Масса нетто, г</t>
  </si>
  <si>
    <t>Нормы отходов, при холодной обработке %</t>
  </si>
  <si>
    <t>ТЕХНОЛОГИЧЕСКИЙ ПРОЦЕСС</t>
  </si>
  <si>
    <t xml:space="preserve">ТЕХНИКО-ТЕХНОЛОГИЧЕСКАЯ  КАРТА  № </t>
  </si>
  <si>
    <t>ДАТА</t>
  </si>
  <si>
    <t>ЗАКЛАДКА  В КОТЕЛ КГ</t>
  </si>
  <si>
    <t xml:space="preserve">Лук репчатый  </t>
  </si>
  <si>
    <t>Масло растительное</t>
  </si>
  <si>
    <t>Руководство по приготовлению пищи в воинских частях, военно-учебных заведениях армии и флота</t>
  </si>
  <si>
    <t>Свекла (август-декабрь)</t>
  </si>
  <si>
    <t>свекла,  лук репчатый,  томат-паста,  масло растительное,  перец, соль.</t>
  </si>
  <si>
    <t>Соль</t>
  </si>
  <si>
    <t>Начальник производственного отдела____________________</t>
  </si>
  <si>
    <t>Руководитель технологического отдела___________________</t>
  </si>
  <si>
    <t>ТРЕБОВАНИЯ К  КАЧЕСТВУ</t>
  </si>
  <si>
    <t xml:space="preserve">  </t>
  </si>
  <si>
    <t>ОКГ</t>
  </si>
  <si>
    <t>Икра овощная</t>
  </si>
  <si>
    <t>Морковь (январь-июль)</t>
  </si>
  <si>
    <t>Томаты свежие</t>
  </si>
  <si>
    <t>Огурцы консервиров.</t>
  </si>
  <si>
    <t xml:space="preserve">               Управляющий столовой________________</t>
  </si>
  <si>
    <t xml:space="preserve">               Заведующий производством______________</t>
  </si>
  <si>
    <t>Свекла (январь-июль)</t>
  </si>
  <si>
    <t>Морковь(август-декабрь)</t>
  </si>
  <si>
    <t xml:space="preserve">Свёклу и морковь моют, калибруют, чистят. Затем свеклу нарезают соломкой, припускают в небольшом количестве воды из расчётов 10% к массе овощей, с добавлением соли и лимонной кислоты в течении 50-60 мин до готовности, охлаждают.  Морковь нарезают мелкой соломкой и пассеруют с мелко нарезанным луком репчатым,  на растительном масле. Огурцы консервированные нарезают мелкой соломкой и припускают в небольшом количестве воды. Томаты свежие нарезают дольками и слегка пассеруют. Затем  все ингредиенты соединяют и доводят до вкуса. При перемешивании ингредиентов, входящих в состав блюд, необходимо пользоваться кухонным инвентарем, не касаясь продукта руками.  Хранение заправленных салатов не допускается. </t>
  </si>
  <si>
    <r>
      <t xml:space="preserve">Требования к оформлению, подаче и реализации:   </t>
    </r>
    <r>
      <rPr>
        <sz val="12"/>
        <rFont val="Times New Roman"/>
        <family val="1"/>
        <charset val="204"/>
      </rPr>
      <t xml:space="preserve">При подаче свеклу уложить аккуратной горкой на тарелку (салатник). </t>
    </r>
    <r>
      <rPr>
        <b/>
        <sz val="12"/>
        <rFont val="Times New Roman"/>
        <family val="1"/>
      </rPr>
      <t xml:space="preserve">
Органолептические показатели:
Внешний вид: </t>
    </r>
    <r>
      <rPr>
        <sz val="12"/>
        <rFont val="Times New Roman"/>
        <family val="1"/>
        <charset val="204"/>
      </rPr>
      <t>масса однородная.</t>
    </r>
    <r>
      <rPr>
        <b/>
        <sz val="12"/>
        <rFont val="Times New Roman"/>
        <family val="1"/>
      </rPr>
      <t xml:space="preserve">
Консистенция:  </t>
    </r>
    <r>
      <rPr>
        <sz val="12"/>
        <rFont val="Times New Roman"/>
        <family val="1"/>
        <charset val="204"/>
      </rPr>
      <t>мажущаяся, однородная, нарезанных продуктов.</t>
    </r>
    <r>
      <rPr>
        <b/>
        <sz val="12"/>
        <rFont val="Times New Roman"/>
        <family val="1"/>
      </rPr>
      <t xml:space="preserve">
Вкус, запах: </t>
    </r>
    <r>
      <rPr>
        <sz val="12"/>
        <rFont val="Times New Roman"/>
        <family val="1"/>
        <charset val="204"/>
      </rPr>
      <t xml:space="preserve">умеренно соленый, свойственный припущенной свекле, припущенных огурцов с ароматом пассерованых лука, моркови, помидор. </t>
    </r>
    <r>
      <rPr>
        <b/>
        <sz val="12"/>
        <rFont val="Times New Roman"/>
        <family val="1"/>
      </rPr>
      <t xml:space="preserve">
Цвет: </t>
    </r>
    <r>
      <rPr>
        <sz val="12"/>
        <rFont val="Times New Roman"/>
        <family val="1"/>
        <charset val="204"/>
      </rPr>
      <t>бордовый.</t>
    </r>
    <r>
      <rPr>
        <b/>
        <sz val="12"/>
        <rFont val="Times New Roman"/>
        <family val="1"/>
      </rPr>
      <t xml:space="preserve">
</t>
    </r>
  </si>
  <si>
    <t>1.44.</t>
  </si>
</sst>
</file>

<file path=xl/styles.xml><?xml version="1.0" encoding="utf-8"?>
<styleSheet xmlns="http://schemas.openxmlformats.org/spreadsheetml/2006/main">
  <numFmts count="1">
    <numFmt numFmtId="178" formatCode="0.0"/>
  </numFmts>
  <fonts count="19">
    <font>
      <sz val="10"/>
      <name val="Arial Cyr"/>
      <charset val="204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  <charset val="204"/>
    </font>
    <font>
      <b/>
      <i/>
      <sz val="16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indexed="10"/>
      <name val="Times New Roman"/>
      <family val="1"/>
    </font>
    <font>
      <sz val="10"/>
      <name val="Times New Roman"/>
      <family val="1"/>
      <charset val="204"/>
    </font>
    <font>
      <sz val="12"/>
      <name val="Arial"/>
      <family val="2"/>
      <charset val="204"/>
    </font>
    <font>
      <b/>
      <sz val="14"/>
      <name val="Times New Roman"/>
      <family val="1"/>
      <charset val="204"/>
    </font>
    <font>
      <b/>
      <sz val="14"/>
      <name val="Arial Cyr"/>
      <charset val="204"/>
    </font>
    <font>
      <sz val="14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6" fillId="0" borderId="0" xfId="0" applyNumberFormat="1" applyFont="1" applyAlignment="1">
      <alignment horizontal="left" vertical="center" wrapText="1"/>
    </xf>
    <xf numFmtId="3" fontId="3" fillId="0" borderId="1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12" fillId="0" borderId="0" xfId="0" applyFont="1"/>
    <xf numFmtId="0" fontId="10" fillId="0" borderId="0" xfId="0" applyFont="1"/>
    <xf numFmtId="0" fontId="10" fillId="0" borderId="0" xfId="0" applyFont="1" applyAlignment="1"/>
    <xf numFmtId="0" fontId="15" fillId="0" borderId="4" xfId="0" applyFont="1" applyBorder="1" applyAlignment="1">
      <alignment horizontal="center" vertical="top" wrapText="1"/>
    </xf>
    <xf numFmtId="0" fontId="16" fillId="0" borderId="0" xfId="0" applyFont="1" applyAlignment="1">
      <alignment horizontal="right" vertical="top" wrapText="1"/>
    </xf>
    <xf numFmtId="14" fontId="16" fillId="0" borderId="0" xfId="0" applyNumberFormat="1" applyFont="1" applyAlignment="1">
      <alignment horizontal="right" vertical="top" wrapText="1"/>
    </xf>
    <xf numFmtId="0" fontId="16" fillId="2" borderId="5" xfId="0" applyFont="1" applyFill="1" applyBorder="1" applyAlignment="1">
      <alignment horizontal="justify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top" wrapText="1"/>
    </xf>
    <xf numFmtId="0" fontId="0" fillId="0" borderId="0" xfId="0" applyBorder="1" applyAlignment="1"/>
    <xf numFmtId="3" fontId="9" fillId="0" borderId="0" xfId="0" applyNumberFormat="1" applyFont="1" applyBorder="1" applyAlignment="1">
      <alignment horizontal="center" vertical="top" wrapText="1"/>
    </xf>
    <xf numFmtId="0" fontId="17" fillId="0" borderId="0" xfId="0" applyFont="1" applyBorder="1" applyAlignment="1"/>
    <xf numFmtId="0" fontId="9" fillId="0" borderId="0" xfId="0" applyFont="1"/>
    <xf numFmtId="0" fontId="16" fillId="0" borderId="0" xfId="0" applyFont="1"/>
    <xf numFmtId="0" fontId="16" fillId="0" borderId="0" xfId="0" applyFont="1" applyAlignment="1"/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2" xfId="0" applyFont="1" applyBorder="1" applyAlignment="1">
      <alignment vertical="top" wrapText="1"/>
    </xf>
    <xf numFmtId="178" fontId="15" fillId="0" borderId="2" xfId="0" applyNumberFormat="1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1" fontId="15" fillId="0" borderId="4" xfId="0" applyNumberFormat="1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center" wrapText="1"/>
    </xf>
    <xf numFmtId="178" fontId="15" fillId="0" borderId="4" xfId="0" applyNumberFormat="1" applyFont="1" applyBorder="1" applyAlignment="1">
      <alignment horizontal="center" vertical="top" wrapText="1"/>
    </xf>
    <xf numFmtId="178" fontId="15" fillId="0" borderId="9" xfId="0" applyNumberFormat="1" applyFont="1" applyBorder="1" applyAlignment="1">
      <alignment horizontal="center" vertical="top" wrapText="1"/>
    </xf>
    <xf numFmtId="0" fontId="15" fillId="0" borderId="2" xfId="0" applyFont="1" applyBorder="1" applyAlignment="1">
      <alignment horizontal="left"/>
    </xf>
    <xf numFmtId="178" fontId="15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wrapText="1"/>
    </xf>
    <xf numFmtId="0" fontId="15" fillId="0" borderId="2" xfId="0" applyFont="1" applyBorder="1"/>
    <xf numFmtId="0" fontId="15" fillId="0" borderId="2" xfId="0" applyFont="1" applyBorder="1" applyAlignment="1">
      <alignment horizontal="center"/>
    </xf>
    <xf numFmtId="0" fontId="3" fillId="0" borderId="9" xfId="0" applyFont="1" applyBorder="1" applyAlignment="1">
      <alignment vertical="top" wrapText="1"/>
    </xf>
    <xf numFmtId="1" fontId="3" fillId="3" borderId="1" xfId="0" applyNumberFormat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vertical="top" wrapText="1"/>
    </xf>
    <xf numFmtId="178" fontId="3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1" fontId="3" fillId="3" borderId="0" xfId="0" applyNumberFormat="1" applyFont="1" applyFill="1" applyBorder="1" applyAlignment="1">
      <alignment horizontal="center" vertical="top" wrapText="1"/>
    </xf>
    <xf numFmtId="178" fontId="15" fillId="0" borderId="1" xfId="0" applyNumberFormat="1" applyFont="1" applyBorder="1" applyAlignment="1">
      <alignment horizontal="center" vertical="top" wrapText="1"/>
    </xf>
    <xf numFmtId="0" fontId="18" fillId="0" borderId="0" xfId="0" applyFont="1"/>
    <xf numFmtId="0" fontId="14" fillId="0" borderId="0" xfId="0" applyFont="1"/>
    <xf numFmtId="0" fontId="15" fillId="0" borderId="2" xfId="0" applyFont="1" applyBorder="1" applyAlignment="1">
      <alignment wrapText="1"/>
    </xf>
    <xf numFmtId="0" fontId="15" fillId="0" borderId="9" xfId="0" applyFont="1" applyBorder="1" applyAlignment="1">
      <alignment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left" vertical="top" wrapText="1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0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7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top" wrapText="1"/>
    </xf>
    <xf numFmtId="0" fontId="14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3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" xfId="0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0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9" fillId="0" borderId="0" xfId="0" applyFont="1" applyAlignment="1">
      <alignment horizontal="right" vertical="center"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1"/>
  <sheetViews>
    <sheetView tabSelected="1" zoomScale="78" zoomScaleNormal="78" workbookViewId="0">
      <selection activeCell="J8" sqref="J8:M9"/>
    </sheetView>
  </sheetViews>
  <sheetFormatPr defaultRowHeight="12.75"/>
  <cols>
    <col min="1" max="1" width="7.28515625" style="2" customWidth="1"/>
    <col min="2" max="2" width="31.42578125" style="2" customWidth="1"/>
    <col min="3" max="3" width="9.42578125" style="2" customWidth="1"/>
    <col min="4" max="4" width="11.85546875" style="2" customWidth="1"/>
    <col min="5" max="5" width="9.7109375" style="2" customWidth="1"/>
    <col min="6" max="8" width="11.42578125" style="2" customWidth="1"/>
    <col min="9" max="9" width="13.7109375" style="2" hidden="1" customWidth="1"/>
    <col min="10" max="10" width="14" style="2" customWidth="1"/>
    <col min="11" max="11" width="30.42578125" style="2" customWidth="1"/>
    <col min="12" max="12" width="13.85546875" style="2" customWidth="1"/>
    <col min="13" max="13" width="38.85546875" style="2" customWidth="1"/>
    <col min="14" max="16384" width="9.140625" style="2"/>
  </cols>
  <sheetData>
    <row r="1" spans="1:13" ht="13.5" customHeight="1">
      <c r="A1" s="83"/>
      <c r="B1" s="83"/>
      <c r="C1" s="1"/>
      <c r="K1" s="4"/>
      <c r="L1" s="4"/>
      <c r="M1" s="7" t="s">
        <v>4</v>
      </c>
    </row>
    <row r="2" spans="1:13" ht="20.25" customHeight="1">
      <c r="A2" s="83"/>
      <c r="B2" s="83"/>
      <c r="C2" s="97" t="s">
        <v>15</v>
      </c>
      <c r="D2" s="97"/>
      <c r="E2" s="97"/>
      <c r="F2" s="97"/>
      <c r="G2" s="97"/>
      <c r="H2" s="97"/>
      <c r="I2" s="97"/>
      <c r="J2" s="97"/>
      <c r="K2" s="8" t="s">
        <v>39</v>
      </c>
      <c r="L2" s="59"/>
      <c r="M2" s="59"/>
    </row>
    <row r="3" spans="1:13" ht="19.5" customHeight="1">
      <c r="A3" s="83"/>
      <c r="B3" s="84"/>
      <c r="D3" s="86" t="s">
        <v>20</v>
      </c>
      <c r="E3" s="86"/>
      <c r="F3" s="86"/>
      <c r="G3" s="86"/>
      <c r="H3" s="86"/>
      <c r="I3" s="86"/>
      <c r="J3" s="86"/>
      <c r="K3" s="86"/>
      <c r="L3" s="86"/>
      <c r="M3" s="3"/>
    </row>
    <row r="4" spans="1:13" ht="21.75" hidden="1" customHeight="1" thickBot="1">
      <c r="A4" s="85"/>
      <c r="B4" s="85"/>
      <c r="C4" s="17">
        <v>100</v>
      </c>
      <c r="K4" s="15" t="s">
        <v>16</v>
      </c>
      <c r="L4" s="16">
        <v>40862</v>
      </c>
      <c r="M4" s="3"/>
    </row>
    <row r="5" spans="1:13" ht="26.25" customHeight="1">
      <c r="A5" s="26" t="s">
        <v>1</v>
      </c>
      <c r="B5" s="27"/>
      <c r="C5" s="70" t="s">
        <v>29</v>
      </c>
      <c r="D5" s="70"/>
      <c r="E5" s="70"/>
      <c r="F5" s="70"/>
      <c r="G5" s="70"/>
      <c r="H5" s="70"/>
      <c r="I5" s="70"/>
      <c r="J5" s="70"/>
      <c r="K5" s="70"/>
      <c r="L5" s="70"/>
      <c r="M5" s="70"/>
    </row>
    <row r="6" spans="1:13" ht="21" customHeight="1">
      <c r="A6" s="82" t="s">
        <v>0</v>
      </c>
      <c r="B6" s="82"/>
      <c r="C6" s="71" t="s">
        <v>22</v>
      </c>
      <c r="D6" s="72"/>
      <c r="E6" s="72"/>
      <c r="F6" s="72"/>
      <c r="G6" s="72"/>
      <c r="H6" s="72"/>
      <c r="I6" s="72"/>
      <c r="J6" s="72"/>
      <c r="K6" s="72"/>
      <c r="L6" s="72"/>
      <c r="M6" s="72"/>
    </row>
    <row r="7" spans="1:13" ht="27" customHeight="1">
      <c r="A7" s="69" t="s">
        <v>2</v>
      </c>
      <c r="B7" s="69"/>
      <c r="C7" s="57" t="s">
        <v>3</v>
      </c>
      <c r="D7" s="57"/>
      <c r="E7" s="57"/>
      <c r="F7" s="57"/>
      <c r="G7" s="57"/>
      <c r="H7" s="57"/>
      <c r="I7" s="57"/>
      <c r="J7" s="58"/>
      <c r="K7" s="58"/>
      <c r="L7" s="58"/>
      <c r="M7" s="58"/>
    </row>
    <row r="8" spans="1:13" ht="39.75" customHeight="1">
      <c r="A8" s="79" t="s">
        <v>9</v>
      </c>
      <c r="B8" s="79" t="s">
        <v>10</v>
      </c>
      <c r="C8" s="98" t="s">
        <v>7</v>
      </c>
      <c r="D8" s="99"/>
      <c r="E8" s="99"/>
      <c r="F8" s="99"/>
      <c r="G8" s="98" t="s">
        <v>8</v>
      </c>
      <c r="H8" s="100"/>
      <c r="I8" s="100"/>
      <c r="J8" s="73" t="s">
        <v>14</v>
      </c>
      <c r="K8" s="74"/>
      <c r="L8" s="74"/>
      <c r="M8" s="75"/>
    </row>
    <row r="9" spans="1:13" ht="96" customHeight="1">
      <c r="A9" s="80"/>
      <c r="B9" s="81"/>
      <c r="C9" s="10" t="s">
        <v>11</v>
      </c>
      <c r="D9" s="6" t="s">
        <v>13</v>
      </c>
      <c r="E9" s="10" t="s">
        <v>12</v>
      </c>
      <c r="F9" s="10" t="s">
        <v>6</v>
      </c>
      <c r="G9" s="6" t="s">
        <v>11</v>
      </c>
      <c r="H9" s="6" t="s">
        <v>12</v>
      </c>
      <c r="I9" s="18" t="s">
        <v>17</v>
      </c>
      <c r="J9" s="76"/>
      <c r="K9" s="77"/>
      <c r="L9" s="77"/>
      <c r="M9" s="78"/>
    </row>
    <row r="10" spans="1:13" ht="18.75" customHeight="1">
      <c r="A10" s="28">
        <v>1</v>
      </c>
      <c r="B10" s="29" t="s">
        <v>35</v>
      </c>
      <c r="C10" s="30">
        <v>55</v>
      </c>
      <c r="D10" s="31">
        <v>25</v>
      </c>
      <c r="E10" s="30">
        <f t="shared" ref="E10:E15" si="0">C10-(C10/100*D10)</f>
        <v>41.25</v>
      </c>
      <c r="F10" s="30">
        <f>E10*0.92</f>
        <v>37.950000000000003</v>
      </c>
      <c r="G10" s="32">
        <f t="shared" ref="G10:G15" si="1">C10*100</f>
        <v>5500</v>
      </c>
      <c r="H10" s="14">
        <f>E10*100</f>
        <v>4125</v>
      </c>
      <c r="I10" s="19">
        <f>(E10*C4)/1000</f>
        <v>4.125</v>
      </c>
      <c r="J10" s="90" t="s">
        <v>37</v>
      </c>
      <c r="K10" s="91"/>
      <c r="L10" s="91"/>
      <c r="M10" s="92"/>
    </row>
    <row r="11" spans="1:13" ht="18.75" customHeight="1">
      <c r="A11" s="28">
        <v>2</v>
      </c>
      <c r="B11" s="29" t="s">
        <v>30</v>
      </c>
      <c r="C11" s="30">
        <v>20</v>
      </c>
      <c r="D11" s="33">
        <v>25</v>
      </c>
      <c r="E11" s="30">
        <f t="shared" si="0"/>
        <v>15</v>
      </c>
      <c r="F11" s="30">
        <f>E11*0.92</f>
        <v>13.8</v>
      </c>
      <c r="G11" s="32">
        <f t="shared" si="1"/>
        <v>2000</v>
      </c>
      <c r="H11" s="14">
        <f>E11*100</f>
        <v>1500</v>
      </c>
      <c r="I11" s="19"/>
      <c r="J11" s="93"/>
      <c r="K11" s="94"/>
      <c r="L11" s="94"/>
      <c r="M11" s="95"/>
    </row>
    <row r="12" spans="1:13" ht="18.75" customHeight="1">
      <c r="A12" s="28">
        <v>3</v>
      </c>
      <c r="B12" s="29" t="s">
        <v>18</v>
      </c>
      <c r="C12" s="30">
        <v>25</v>
      </c>
      <c r="D12" s="33">
        <v>16</v>
      </c>
      <c r="E12" s="34">
        <f t="shared" si="0"/>
        <v>21</v>
      </c>
      <c r="F12" s="52">
        <f>E12-E12*38/100</f>
        <v>13.02</v>
      </c>
      <c r="G12" s="32">
        <f t="shared" si="1"/>
        <v>2500</v>
      </c>
      <c r="H12" s="14">
        <f>E12*100</f>
        <v>2100</v>
      </c>
      <c r="I12" s="19">
        <f>(E12*C4)/1000</f>
        <v>2.1</v>
      </c>
      <c r="J12" s="93"/>
      <c r="K12" s="94"/>
      <c r="L12" s="94"/>
      <c r="M12" s="95"/>
    </row>
    <row r="13" spans="1:13" ht="18.75" customHeight="1">
      <c r="A13" s="28">
        <v>4</v>
      </c>
      <c r="B13" s="29" t="s">
        <v>31</v>
      </c>
      <c r="C13" s="30">
        <v>25</v>
      </c>
      <c r="D13" s="33">
        <v>15</v>
      </c>
      <c r="E13" s="30">
        <f t="shared" si="0"/>
        <v>21.25</v>
      </c>
      <c r="F13" s="52">
        <f>E13-E13*37/100</f>
        <v>13.387499999999999</v>
      </c>
      <c r="G13" s="32">
        <f t="shared" si="1"/>
        <v>2500</v>
      </c>
      <c r="H13" s="14">
        <v>2130</v>
      </c>
      <c r="I13" s="19">
        <f>(E13*C4)/1000</f>
        <v>2.125</v>
      </c>
      <c r="J13" s="93"/>
      <c r="K13" s="94"/>
      <c r="L13" s="94"/>
      <c r="M13" s="95"/>
    </row>
    <row r="14" spans="1:13" ht="18.75" customHeight="1">
      <c r="A14" s="28">
        <v>5</v>
      </c>
      <c r="B14" s="29" t="s">
        <v>32</v>
      </c>
      <c r="C14" s="30">
        <v>25</v>
      </c>
      <c r="D14" s="35">
        <v>45</v>
      </c>
      <c r="E14" s="30">
        <f t="shared" si="0"/>
        <v>13.75</v>
      </c>
      <c r="F14" s="52">
        <f>E14</f>
        <v>13.75</v>
      </c>
      <c r="G14" s="32">
        <f t="shared" si="1"/>
        <v>2500</v>
      </c>
      <c r="H14" s="14">
        <v>1380</v>
      </c>
      <c r="I14" s="19">
        <f>(E14*C4)/1000</f>
        <v>1.375</v>
      </c>
      <c r="J14" s="96"/>
      <c r="K14" s="94"/>
      <c r="L14" s="94"/>
      <c r="M14" s="95"/>
    </row>
    <row r="15" spans="1:13" ht="18.75" customHeight="1">
      <c r="A15" s="36">
        <v>6</v>
      </c>
      <c r="B15" s="29" t="s">
        <v>19</v>
      </c>
      <c r="C15" s="37">
        <v>8</v>
      </c>
      <c r="D15" s="35"/>
      <c r="E15" s="38">
        <f t="shared" si="0"/>
        <v>8</v>
      </c>
      <c r="F15" s="52"/>
      <c r="G15" s="32">
        <f t="shared" si="1"/>
        <v>800</v>
      </c>
      <c r="H15" s="14">
        <f>E15*100</f>
        <v>800</v>
      </c>
      <c r="I15" s="14"/>
      <c r="J15" s="96"/>
      <c r="K15" s="94"/>
      <c r="L15" s="94"/>
      <c r="M15" s="95"/>
    </row>
    <row r="16" spans="1:13" ht="18.75" customHeight="1">
      <c r="A16" s="36">
        <v>7</v>
      </c>
      <c r="B16" s="39" t="s">
        <v>23</v>
      </c>
      <c r="C16" s="40">
        <v>2</v>
      </c>
      <c r="D16" s="37"/>
      <c r="E16" s="52">
        <v>2</v>
      </c>
      <c r="F16" s="35"/>
      <c r="G16" s="35">
        <v>200</v>
      </c>
      <c r="H16" s="35">
        <v>200</v>
      </c>
      <c r="I16" s="5"/>
      <c r="J16" s="96"/>
      <c r="K16" s="94"/>
      <c r="L16" s="94"/>
      <c r="M16" s="95"/>
    </row>
    <row r="17" spans="1:13" ht="15.75">
      <c r="A17" s="55"/>
      <c r="B17" s="42"/>
      <c r="C17" s="34"/>
      <c r="D17" s="31"/>
      <c r="E17" s="34"/>
      <c r="F17" s="35"/>
      <c r="G17" s="35"/>
      <c r="H17" s="35"/>
      <c r="I17" s="5"/>
      <c r="J17" s="87" t="s">
        <v>26</v>
      </c>
      <c r="K17" s="88"/>
      <c r="L17" s="88"/>
      <c r="M17" s="89"/>
    </row>
    <row r="18" spans="1:13" ht="15.75">
      <c r="A18" s="55"/>
      <c r="B18" s="42" t="s">
        <v>21</v>
      </c>
      <c r="C18" s="40">
        <v>50</v>
      </c>
      <c r="D18" s="43">
        <v>20</v>
      </c>
      <c r="E18" s="30">
        <f>C18-(C18/100*D18)</f>
        <v>40</v>
      </c>
      <c r="F18" s="35"/>
      <c r="G18" s="35"/>
      <c r="H18" s="35"/>
      <c r="I18" s="5"/>
      <c r="J18" s="60" t="s">
        <v>38</v>
      </c>
      <c r="K18" s="61"/>
      <c r="L18" s="61"/>
      <c r="M18" s="62"/>
    </row>
    <row r="19" spans="1:13" ht="15" customHeight="1">
      <c r="A19" s="55"/>
      <c r="B19" s="56" t="s">
        <v>36</v>
      </c>
      <c r="C19" s="52">
        <v>25</v>
      </c>
      <c r="D19" s="35">
        <v>20</v>
      </c>
      <c r="E19" s="30">
        <f>C19-(C19/100*D19)</f>
        <v>20</v>
      </c>
      <c r="F19" s="35"/>
      <c r="G19" s="35"/>
      <c r="H19" s="35"/>
      <c r="I19" s="5"/>
      <c r="J19" s="63"/>
      <c r="K19" s="64"/>
      <c r="L19" s="64"/>
      <c r="M19" s="65"/>
    </row>
    <row r="20" spans="1:13" ht="15" customHeight="1">
      <c r="A20" s="55"/>
      <c r="B20" s="56" t="s">
        <v>27</v>
      </c>
      <c r="C20" s="35"/>
      <c r="D20" s="35"/>
      <c r="E20" s="35"/>
      <c r="F20" s="35"/>
      <c r="G20" s="35"/>
      <c r="H20" s="35"/>
      <c r="I20" s="5"/>
      <c r="J20" s="63"/>
      <c r="K20" s="64"/>
      <c r="L20" s="64"/>
      <c r="M20" s="65"/>
    </row>
    <row r="21" spans="1:13" ht="15" customHeight="1">
      <c r="A21" s="55"/>
      <c r="B21" s="56"/>
      <c r="C21" s="35"/>
      <c r="D21" s="35"/>
      <c r="E21" s="35"/>
      <c r="F21" s="35"/>
      <c r="G21" s="35"/>
      <c r="H21" s="35"/>
      <c r="I21" s="5"/>
      <c r="J21" s="63"/>
      <c r="K21" s="64"/>
      <c r="L21" s="64"/>
      <c r="M21" s="65"/>
    </row>
    <row r="22" spans="1:13" ht="15.75">
      <c r="A22" s="55"/>
      <c r="B22" s="56"/>
      <c r="C22" s="35"/>
      <c r="D22" s="35"/>
      <c r="E22" s="35"/>
      <c r="F22" s="35"/>
      <c r="G22" s="35"/>
      <c r="H22" s="35"/>
      <c r="I22" s="5"/>
      <c r="J22" s="63"/>
      <c r="K22" s="64"/>
      <c r="L22" s="64"/>
      <c r="M22" s="65"/>
    </row>
    <row r="23" spans="1:13" ht="15.75">
      <c r="A23" s="55"/>
      <c r="B23" s="56" t="s">
        <v>28</v>
      </c>
      <c r="C23" s="52">
        <f>C10+C11+C12+C13+C14</f>
        <v>150</v>
      </c>
      <c r="D23" s="35"/>
      <c r="E23" s="35"/>
      <c r="F23" s="35"/>
      <c r="G23" s="35"/>
      <c r="H23" s="35"/>
      <c r="I23" s="5"/>
      <c r="J23" s="63"/>
      <c r="K23" s="64"/>
      <c r="L23" s="64"/>
      <c r="M23" s="65"/>
    </row>
    <row r="24" spans="1:13" ht="15.75">
      <c r="A24" s="55"/>
      <c r="B24" s="56"/>
      <c r="C24" s="35"/>
      <c r="D24" s="35"/>
      <c r="E24" s="35"/>
      <c r="F24" s="35"/>
      <c r="G24" s="35"/>
      <c r="H24" s="35"/>
      <c r="I24" s="5"/>
      <c r="J24" s="63"/>
      <c r="K24" s="64"/>
      <c r="L24" s="64"/>
      <c r="M24" s="65"/>
    </row>
    <row r="25" spans="1:13" ht="27.75" customHeight="1">
      <c r="A25" s="41"/>
      <c r="B25" s="44" t="s">
        <v>5</v>
      </c>
      <c r="C25" s="5"/>
      <c r="D25" s="5"/>
      <c r="E25" s="5"/>
      <c r="F25" s="45">
        <f>SUM(F10:F24)</f>
        <v>91.907499999999999</v>
      </c>
      <c r="G25" s="46"/>
      <c r="H25" s="46"/>
      <c r="I25" s="9"/>
      <c r="J25" s="66"/>
      <c r="K25" s="67"/>
      <c r="L25" s="67"/>
      <c r="M25" s="68"/>
    </row>
    <row r="26" spans="1:13" ht="27.75" customHeight="1">
      <c r="A26" s="47"/>
      <c r="B26" s="48"/>
      <c r="C26" s="49"/>
      <c r="D26" s="50"/>
      <c r="E26" s="50"/>
      <c r="F26" s="51"/>
      <c r="G26" s="50"/>
      <c r="H26" s="50"/>
      <c r="I26" s="21"/>
      <c r="J26" s="22"/>
      <c r="K26" s="20"/>
      <c r="L26" s="20"/>
      <c r="M26" s="20"/>
    </row>
    <row r="27" spans="1:13" ht="16.5" customHeight="1">
      <c r="A27" s="23"/>
      <c r="B27" s="23"/>
      <c r="C27" s="23"/>
      <c r="D27" s="23"/>
      <c r="E27" s="23"/>
      <c r="F27" s="24"/>
      <c r="G27" s="24"/>
      <c r="H27" s="25"/>
      <c r="I27" s="24"/>
      <c r="J27" s="25"/>
      <c r="K27" s="11"/>
      <c r="L27" s="13"/>
      <c r="M27" s="13"/>
    </row>
    <row r="28" spans="1:13" ht="16.5" customHeight="1">
      <c r="A28" s="23"/>
      <c r="B28" s="53" t="s">
        <v>24</v>
      </c>
      <c r="C28" s="53"/>
      <c r="D28" s="53"/>
      <c r="E28" s="53"/>
      <c r="F28" s="53"/>
      <c r="G28" s="53"/>
      <c r="H28" s="53" t="s">
        <v>33</v>
      </c>
      <c r="I28" s="53"/>
      <c r="J28" s="53"/>
      <c r="K28" s="12"/>
      <c r="L28" s="13"/>
      <c r="M28" s="12"/>
    </row>
    <row r="29" spans="1:13" ht="18.75">
      <c r="A29" s="23"/>
      <c r="B29" s="53"/>
      <c r="C29" s="53"/>
      <c r="D29" s="53"/>
      <c r="E29" s="53"/>
      <c r="F29" s="53"/>
      <c r="G29" s="53"/>
      <c r="H29" s="53"/>
      <c r="I29" s="53"/>
      <c r="J29" s="53"/>
      <c r="K29" s="12"/>
      <c r="L29" s="13"/>
      <c r="M29" s="12"/>
    </row>
    <row r="30" spans="1:13" ht="18.75">
      <c r="A30" s="23"/>
      <c r="B30" s="53" t="s">
        <v>25</v>
      </c>
      <c r="C30" s="53"/>
      <c r="D30" s="53"/>
      <c r="E30" s="53"/>
      <c r="F30" s="53"/>
      <c r="G30" s="53"/>
      <c r="H30" s="53" t="s">
        <v>34</v>
      </c>
      <c r="I30" s="53"/>
      <c r="J30" s="53"/>
      <c r="K30" s="12"/>
      <c r="L30" s="12"/>
      <c r="M30" s="12"/>
    </row>
    <row r="31" spans="1:13" ht="18.75">
      <c r="A31" s="23"/>
      <c r="B31" s="53"/>
      <c r="C31" s="53"/>
      <c r="D31" s="53"/>
      <c r="E31" s="53"/>
      <c r="F31" s="53"/>
      <c r="G31" s="53"/>
      <c r="H31" s="53"/>
      <c r="I31" s="53"/>
      <c r="J31" s="53"/>
      <c r="K31" s="54"/>
      <c r="L31" s="54"/>
    </row>
  </sheetData>
  <mergeCells count="20">
    <mergeCell ref="A1:B1"/>
    <mergeCell ref="A2:B2"/>
    <mergeCell ref="A3:B3"/>
    <mergeCell ref="A4:B4"/>
    <mergeCell ref="D3:L3"/>
    <mergeCell ref="J17:M17"/>
    <mergeCell ref="J10:M16"/>
    <mergeCell ref="C2:J2"/>
    <mergeCell ref="C8:F8"/>
    <mergeCell ref="G8:I8"/>
    <mergeCell ref="C7:M7"/>
    <mergeCell ref="L2:M2"/>
    <mergeCell ref="J18:M25"/>
    <mergeCell ref="A7:B7"/>
    <mergeCell ref="C5:M5"/>
    <mergeCell ref="C6:M6"/>
    <mergeCell ref="J8:M9"/>
    <mergeCell ref="A8:A9"/>
    <mergeCell ref="B8:B9"/>
    <mergeCell ref="A6:B6"/>
  </mergeCells>
  <phoneticPr fontId="0" type="noConversion"/>
  <pageMargins left="0.44" right="0.25" top="0.51" bottom="0.42" header="0.5" footer="0.43"/>
  <pageSetup paperSize="9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7"/>
  <sheetViews>
    <sheetView workbookViewId="0">
      <selection activeCell="H21" sqref="H21"/>
    </sheetView>
  </sheetViews>
  <sheetFormatPr defaultRowHeight="12.75"/>
  <cols>
    <col min="1" max="16384" width="9.140625" style="2"/>
  </cols>
  <sheetData>
    <row r="1" ht="15.75" customHeight="1"/>
    <row r="11" ht="15.75" customHeight="1"/>
    <row r="15" ht="15" customHeight="1"/>
    <row r="16" ht="15" customHeight="1"/>
    <row r="22" ht="16.5" customHeight="1"/>
    <row r="23" ht="15.75" customHeight="1"/>
    <row r="24" ht="40.5" customHeight="1"/>
    <row r="25" ht="15.75" customHeight="1"/>
    <row r="27" ht="19.5" customHeight="1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konovalova</dc:creator>
  <cp:lastModifiedBy>v.dzebisov</cp:lastModifiedBy>
  <cp:lastPrinted>2005-10-14T09:11:09Z</cp:lastPrinted>
  <dcterms:created xsi:type="dcterms:W3CDTF">2005-02-28T10:43:41Z</dcterms:created>
  <dcterms:modified xsi:type="dcterms:W3CDTF">2012-12-29T13:36:41Z</dcterms:modified>
</cp:coreProperties>
</file>