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2120" windowHeight="87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35" i="1"/>
  <c r="F31"/>
  <c r="F30"/>
  <c r="F14"/>
  <c r="E14"/>
  <c r="H14"/>
  <c r="G14"/>
  <c r="G12"/>
  <c r="H12"/>
  <c r="E27"/>
  <c r="H27"/>
  <c r="G27"/>
  <c r="F11"/>
  <c r="F10"/>
  <c r="E12"/>
  <c r="C12"/>
  <c r="E13"/>
  <c r="F13"/>
  <c r="F33"/>
  <c r="E23"/>
  <c r="G23"/>
  <c r="E26"/>
  <c r="H26"/>
  <c r="G26"/>
  <c r="E25"/>
  <c r="G25"/>
  <c r="E24"/>
  <c r="G24"/>
  <c r="E20"/>
  <c r="H20"/>
  <c r="G20"/>
  <c r="E17"/>
  <c r="H17"/>
  <c r="G17"/>
  <c r="H13"/>
  <c r="G13"/>
  <c r="E15"/>
  <c r="G15"/>
  <c r="H15"/>
  <c r="G11"/>
  <c r="E11"/>
  <c r="E10"/>
  <c r="H10"/>
  <c r="G10"/>
  <c r="H25"/>
  <c r="F34"/>
  <c r="H24"/>
  <c r="H23"/>
  <c r="H11"/>
</calcChain>
</file>

<file path=xl/sharedStrings.xml><?xml version="1.0" encoding="utf-8"?>
<sst xmlns="http://schemas.openxmlformats.org/spreadsheetml/2006/main" count="52" uniqueCount="48">
  <si>
    <r>
      <t>Перечень сырья:</t>
    </r>
    <r>
      <rPr>
        <sz val="9"/>
        <rFont val="Times New Roman"/>
        <family val="1"/>
      </rPr>
      <t xml:space="preserve"> </t>
    </r>
  </si>
  <si>
    <r>
      <t>Наименование блюда:</t>
    </r>
    <r>
      <rPr>
        <b/>
        <sz val="12"/>
        <rFont val="Times New Roman"/>
        <family val="1"/>
      </rPr>
      <t xml:space="preserve"> </t>
    </r>
  </si>
  <si>
    <t xml:space="preserve">Требования  к  качеству сырья: </t>
  </si>
  <si>
    <t>продовольственное  сырье, пищевые продукты и полуфабрикаты, используемые для приготовления данного блюда (изделия), соответствуют требованиям нормативных документов и имеют сертификаты соответствия и (или) удостоверения качества.</t>
  </si>
  <si>
    <t>Выход готового продукта, г</t>
  </si>
  <si>
    <t>Нормы расхода на 1 порцию</t>
  </si>
  <si>
    <t>Нормы расхода на 100 порций</t>
  </si>
  <si>
    <t>№ п/п</t>
  </si>
  <si>
    <t>Наименование сырья</t>
  </si>
  <si>
    <t>Масса брутто, г</t>
  </si>
  <si>
    <t>Масса нетто, г</t>
  </si>
  <si>
    <t>Нормы отходов, при холодной обработке %</t>
  </si>
  <si>
    <t>ТЕХНОЛОГИЧЕСКИЙ ПРОЦЕСС</t>
  </si>
  <si>
    <t>Масло растительное</t>
  </si>
  <si>
    <t>закладка в котел</t>
  </si>
  <si>
    <t>Лук репчатый</t>
  </si>
  <si>
    <t>Томатная паста</t>
  </si>
  <si>
    <t>Мука пшеничная</t>
  </si>
  <si>
    <t>Морковь (авг-дек)</t>
  </si>
  <si>
    <t>Морковь (янв-июль)</t>
  </si>
  <si>
    <t>Картофель (янв-февраль)</t>
  </si>
  <si>
    <t>Чеснок</t>
  </si>
  <si>
    <t>Картофель (август)</t>
  </si>
  <si>
    <t>Картофель (сент.-окт.)</t>
  </si>
  <si>
    <t>Картофель (нояб-дек)</t>
  </si>
  <si>
    <t>Картофель (март-июль)</t>
  </si>
  <si>
    <t>Выход мясной порции</t>
  </si>
  <si>
    <t>из 100 г</t>
  </si>
  <si>
    <t>мясо птицы,  масло растительное,  морковь,  лук репчатый,  мука пшеничная,  томатная паста,  соль,  перец, чеснок.</t>
  </si>
  <si>
    <t>Соль</t>
  </si>
  <si>
    <t>Утверждаю</t>
  </si>
  <si>
    <t>Выход готового блюда с соусом</t>
  </si>
  <si>
    <t>Начальник  производственного отдела____________</t>
  </si>
  <si>
    <t>Управляющий столовой ___________</t>
  </si>
  <si>
    <t>Руководитель технологического отдела__________</t>
  </si>
  <si>
    <t>Заведующий производством______________</t>
  </si>
  <si>
    <t>ТРЕБОВАНИЯ К КАЧЕСТВУ</t>
  </si>
  <si>
    <r>
      <t>Требования к оформлению, подаче и реализации:</t>
    </r>
    <r>
      <rPr>
        <sz val="12"/>
        <rFont val="Times New Roman"/>
        <family val="1"/>
      </rPr>
      <t xml:space="preserve">   Температура подачи блюда не ниже 65 С.  </t>
    </r>
    <r>
      <rPr>
        <b/>
        <sz val="12"/>
        <rFont val="Times New Roman"/>
        <family val="1"/>
      </rPr>
      <t xml:space="preserve">  </t>
    </r>
    <r>
      <rPr>
        <sz val="12"/>
        <rFont val="Times New Roman"/>
        <family val="1"/>
        <charset val="204"/>
      </rPr>
      <t xml:space="preserve">Готовое блюдо может  находиться на мармите или горячей плите не более 2-х часов с момента изготовления.   </t>
    </r>
    <r>
      <rPr>
        <b/>
        <sz val="12"/>
        <rFont val="Times New Roman"/>
        <family val="1"/>
      </rPr>
      <t xml:space="preserve">     </t>
    </r>
    <r>
      <rPr>
        <sz val="12"/>
        <rFont val="Times New Roman"/>
        <family val="1"/>
      </rPr>
      <t xml:space="preserve">  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 xml:space="preserve">    </t>
    </r>
    <r>
      <rPr>
        <b/>
        <sz val="12"/>
        <rFont val="Times New Roman"/>
        <family val="1"/>
      </rPr>
      <t xml:space="preserve">
Органолептические показатели:</t>
    </r>
    <r>
      <rPr>
        <sz val="12"/>
        <rFont val="Times New Roman"/>
        <family val="1"/>
      </rPr>
      <t xml:space="preserve">   </t>
    </r>
    <r>
      <rPr>
        <b/>
        <sz val="12"/>
        <rFont val="Times New Roman"/>
        <family val="1"/>
      </rPr>
      <t xml:space="preserve">
Внешний вид: </t>
    </r>
    <r>
      <rPr>
        <sz val="12"/>
        <rFont val="Times New Roman"/>
        <family val="1"/>
      </rPr>
      <t xml:space="preserve">   компоненты равномерно распределены по всей массе блюда.</t>
    </r>
    <r>
      <rPr>
        <b/>
        <sz val="12"/>
        <rFont val="Times New Roman"/>
        <family val="1"/>
      </rPr>
      <t xml:space="preserve">
Консистенция:</t>
    </r>
    <r>
      <rPr>
        <sz val="12"/>
        <rFont val="Times New Roman"/>
        <family val="1"/>
        <charset val="204"/>
      </rPr>
      <t xml:space="preserve"> мяса - мягкая, сочная; картофеля не перевареная, соуса однородная.  </t>
    </r>
    <r>
      <rPr>
        <b/>
        <sz val="12"/>
        <rFont val="Times New Roman"/>
        <family val="1"/>
      </rPr>
      <t xml:space="preserve">
Вкус, запах:</t>
    </r>
    <r>
      <rPr>
        <sz val="12"/>
        <rFont val="Times New Roman"/>
        <family val="1"/>
      </rPr>
      <t xml:space="preserve"> приятный, в меру соленый, свойственный компонентам входящим в состав блюда.</t>
    </r>
    <r>
      <rPr>
        <b/>
        <sz val="12"/>
        <rFont val="Times New Roman"/>
        <family val="1"/>
      </rPr>
      <t xml:space="preserve">
Цвет:</t>
    </r>
    <r>
      <rPr>
        <sz val="12"/>
        <rFont val="Times New Roman"/>
        <family val="1"/>
      </rPr>
      <t xml:space="preserve"> соответствует компонентам входящим в состав блюда.</t>
    </r>
    <r>
      <rPr>
        <b/>
        <sz val="12"/>
        <rFont val="Times New Roman"/>
        <family val="1"/>
      </rPr>
      <t xml:space="preserve">
</t>
    </r>
  </si>
  <si>
    <t>Мясо говядины 1к  или</t>
  </si>
  <si>
    <t>Капуста</t>
  </si>
  <si>
    <t>говядины 1к б/к</t>
  </si>
  <si>
    <t>говядины 1к   или</t>
  </si>
  <si>
    <t>Капуста свежая</t>
  </si>
  <si>
    <t>Рагу из мяса говядины</t>
  </si>
  <si>
    <t>из 150 г и 112,5</t>
  </si>
  <si>
    <t>ОКГ</t>
  </si>
  <si>
    <t xml:space="preserve">Дефростацию мясо  нарезают пластами, слегка отбивают и нарезают средним кубиком, посыпают солью, перцем, укладывают на противень или гастроемкость смазанные маслом растительным и обжаривают в пароконвектомате используя режим "Жар", "Температуру" 180-200 С или жарочном шкафу при температуре 160-180 С до полуготовности. Очищенные картофель,  морковь и лук репчатый нарезают крупными кубиками, а капусту, шашечками  и обжаривают по отдельности до полуготовности. Все компоненты перекладывают в котел, добавляют воду и тушат до готовности. За 10-15 минут до готовности вводится пассерованная мука (сухая мучная пассеровка), пассерованный томат и измельченный чеснок. </t>
  </si>
  <si>
    <t>ТЕХНИКО-ТЕХНОЛОГИЧЕСКАЯ  КАРТА  № 3.58.</t>
  </si>
</sst>
</file>

<file path=xl/styles.xml><?xml version="1.0" encoding="utf-8"?>
<styleSheet xmlns="http://schemas.openxmlformats.org/spreadsheetml/2006/main">
  <numFmts count="1">
    <numFmt numFmtId="178" formatCode="0.0"/>
  </numFmts>
  <fonts count="16">
    <font>
      <sz val="10"/>
      <name val="Arial Cyr"/>
      <charset val="204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6"/>
      <color indexed="8"/>
      <name val="Times New Roman"/>
      <family val="1"/>
      <charset val="204"/>
    </font>
    <font>
      <sz val="12"/>
      <name val="Arial"/>
      <family val="2"/>
      <charset val="204"/>
    </font>
    <font>
      <b/>
      <sz val="16"/>
      <name val="Times New Roman"/>
      <family val="1"/>
      <charset val="204"/>
    </font>
    <font>
      <b/>
      <sz val="12"/>
      <name val="Arial"/>
      <family val="2"/>
      <charset val="204"/>
    </font>
    <font>
      <sz val="14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vertical="top" wrapText="1"/>
    </xf>
    <xf numFmtId="0" fontId="4" fillId="0" borderId="0" xfId="0" applyFont="1"/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178" fontId="12" fillId="0" borderId="1" xfId="0" applyNumberFormat="1" applyFont="1" applyBorder="1" applyAlignment="1">
      <alignment horizontal="center" vertical="top" wrapText="1"/>
    </xf>
    <xf numFmtId="3" fontId="12" fillId="0" borderId="1" xfId="0" applyNumberFormat="1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wrapText="1"/>
    </xf>
    <xf numFmtId="0" fontId="13" fillId="2" borderId="0" xfId="0" applyFont="1" applyFill="1" applyAlignment="1">
      <alignment horizontal="justify" vertical="top" wrapText="1"/>
    </xf>
    <xf numFmtId="0" fontId="12" fillId="2" borderId="1" xfId="0" applyFont="1" applyFill="1" applyBorder="1" applyAlignment="1">
      <alignment horizontal="center" vertical="top" wrapText="1"/>
    </xf>
    <xf numFmtId="0" fontId="14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center" vertical="top" wrapText="1"/>
    </xf>
    <xf numFmtId="1" fontId="14" fillId="3" borderId="1" xfId="0" applyNumberFormat="1" applyFont="1" applyFill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178" fontId="12" fillId="0" borderId="1" xfId="0" applyNumberFormat="1" applyFont="1" applyBorder="1" applyAlignment="1">
      <alignment horizontal="center"/>
    </xf>
    <xf numFmtId="0" fontId="12" fillId="2" borderId="2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top" wrapText="1"/>
    </xf>
    <xf numFmtId="0" fontId="12" fillId="0" borderId="1" xfId="0" applyFont="1" applyBorder="1" applyAlignment="1">
      <alignment horizontal="left" vertical="center" wrapText="1"/>
    </xf>
    <xf numFmtId="1" fontId="14" fillId="0" borderId="1" xfId="0" applyNumberFormat="1" applyFont="1" applyBorder="1" applyAlignment="1">
      <alignment horizontal="center" vertical="top" wrapText="1"/>
    </xf>
    <xf numFmtId="178" fontId="12" fillId="0" borderId="1" xfId="0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178" fontId="12" fillId="0" borderId="1" xfId="0" applyNumberFormat="1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wrapText="1"/>
    </xf>
    <xf numFmtId="0" fontId="15" fillId="0" borderId="0" xfId="0" applyFont="1" applyAlignment="1"/>
    <xf numFmtId="0" fontId="10" fillId="0" borderId="3" xfId="0" applyFont="1" applyBorder="1" applyAlignment="1">
      <alignment horizontal="center" wrapText="1"/>
    </xf>
    <xf numFmtId="1" fontId="12" fillId="0" borderId="1" xfId="0" applyNumberFormat="1" applyFont="1" applyBorder="1" applyAlignment="1">
      <alignment horizontal="center" vertical="center" wrapText="1"/>
    </xf>
    <xf numFmtId="178" fontId="14" fillId="0" borderId="1" xfId="0" applyNumberFormat="1" applyFont="1" applyBorder="1" applyAlignment="1">
      <alignment horizontal="center" vertical="top" wrapText="1"/>
    </xf>
    <xf numFmtId="0" fontId="6" fillId="0" borderId="0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wrapText="1"/>
    </xf>
    <xf numFmtId="0" fontId="9" fillId="0" borderId="7" xfId="0" applyFont="1" applyBorder="1" applyAlignment="1">
      <alignment horizontal="left" vertical="center" wrapText="1"/>
    </xf>
    <xf numFmtId="0" fontId="0" fillId="0" borderId="5" xfId="0" applyBorder="1"/>
    <xf numFmtId="0" fontId="0" fillId="0" borderId="8" xfId="0" applyBorder="1"/>
    <xf numFmtId="0" fontId="4" fillId="0" borderId="0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3"/>
  <sheetViews>
    <sheetView tabSelected="1" zoomScale="75" zoomScaleNormal="75" workbookViewId="0">
      <selection activeCell="C2" sqref="C2:J2"/>
    </sheetView>
  </sheetViews>
  <sheetFormatPr defaultRowHeight="12.75"/>
  <cols>
    <col min="1" max="1" width="8.42578125" style="2" customWidth="1"/>
    <col min="2" max="2" width="40" style="2" customWidth="1"/>
    <col min="3" max="3" width="9.42578125" style="2" customWidth="1"/>
    <col min="4" max="4" width="12.85546875" style="2" customWidth="1"/>
    <col min="5" max="5" width="9.7109375" style="2" customWidth="1"/>
    <col min="6" max="7" width="11.42578125" style="2" customWidth="1"/>
    <col min="8" max="8" width="11.28515625" style="2" customWidth="1"/>
    <col min="9" max="9" width="13.7109375" style="2" hidden="1" customWidth="1"/>
    <col min="10" max="10" width="93.5703125" style="25" customWidth="1"/>
    <col min="11" max="16384" width="9.140625" style="2"/>
  </cols>
  <sheetData>
    <row r="1" spans="1:10" ht="13.5" customHeight="1">
      <c r="A1" s="49"/>
      <c r="B1" s="49"/>
      <c r="C1" s="1"/>
    </row>
    <row r="2" spans="1:10" ht="20.25" customHeight="1">
      <c r="A2" s="49"/>
      <c r="B2" s="49"/>
      <c r="C2" s="54" t="s">
        <v>47</v>
      </c>
      <c r="D2" s="54"/>
      <c r="E2" s="54"/>
      <c r="F2" s="54"/>
      <c r="G2" s="54"/>
      <c r="H2" s="54"/>
      <c r="I2" s="54"/>
      <c r="J2" s="54"/>
    </row>
    <row r="3" spans="1:10" ht="22.5" customHeight="1">
      <c r="A3" s="49"/>
      <c r="B3" s="50"/>
      <c r="D3" s="53" t="s">
        <v>30</v>
      </c>
      <c r="E3" s="53"/>
      <c r="F3" s="53"/>
      <c r="G3" s="53"/>
      <c r="H3" s="53"/>
      <c r="I3" s="53"/>
      <c r="J3" s="53"/>
    </row>
    <row r="4" spans="1:10" ht="21.75" hidden="1" customHeight="1">
      <c r="A4" s="51"/>
      <c r="B4" s="51"/>
      <c r="C4" s="11">
        <v>100</v>
      </c>
    </row>
    <row r="5" spans="1:10" ht="26.25" customHeight="1">
      <c r="A5" s="3" t="s">
        <v>1</v>
      </c>
      <c r="B5" s="4"/>
      <c r="C5" s="55" t="s">
        <v>43</v>
      </c>
      <c r="D5" s="55"/>
      <c r="E5" s="55"/>
      <c r="F5" s="55"/>
      <c r="G5" s="55"/>
      <c r="H5" s="55"/>
      <c r="I5" s="55"/>
      <c r="J5" s="55"/>
    </row>
    <row r="6" spans="1:10" ht="21" customHeight="1">
      <c r="A6" s="52" t="s">
        <v>0</v>
      </c>
      <c r="B6" s="52"/>
      <c r="C6" s="48" t="s">
        <v>28</v>
      </c>
      <c r="D6" s="48"/>
      <c r="E6" s="48"/>
      <c r="F6" s="48"/>
      <c r="G6" s="48"/>
      <c r="H6" s="48"/>
      <c r="I6" s="48"/>
      <c r="J6" s="48"/>
    </row>
    <row r="7" spans="1:10" ht="27" customHeight="1">
      <c r="A7" s="34" t="s">
        <v>2</v>
      </c>
      <c r="B7" s="34"/>
      <c r="C7" s="46" t="s">
        <v>3</v>
      </c>
      <c r="D7" s="46"/>
      <c r="E7" s="46"/>
      <c r="F7" s="46"/>
      <c r="G7" s="46"/>
      <c r="H7" s="46"/>
      <c r="I7" s="46"/>
      <c r="J7" s="47"/>
    </row>
    <row r="8" spans="1:10" ht="39.75" customHeight="1">
      <c r="A8" s="35" t="s">
        <v>7</v>
      </c>
      <c r="B8" s="35" t="s">
        <v>8</v>
      </c>
      <c r="C8" s="35" t="s">
        <v>5</v>
      </c>
      <c r="D8" s="35"/>
      <c r="E8" s="35"/>
      <c r="F8" s="35"/>
      <c r="G8" s="35" t="s">
        <v>6</v>
      </c>
      <c r="H8" s="35"/>
      <c r="I8" s="35"/>
      <c r="J8" s="40" t="s">
        <v>12</v>
      </c>
    </row>
    <row r="9" spans="1:10" ht="96" customHeight="1">
      <c r="A9" s="42"/>
      <c r="B9" s="42"/>
      <c r="C9" s="16" t="s">
        <v>9</v>
      </c>
      <c r="D9" s="16" t="s">
        <v>11</v>
      </c>
      <c r="E9" s="16" t="s">
        <v>10</v>
      </c>
      <c r="F9" s="16" t="s">
        <v>4</v>
      </c>
      <c r="G9" s="16" t="s">
        <v>9</v>
      </c>
      <c r="H9" s="16" t="s">
        <v>10</v>
      </c>
      <c r="I9" s="17" t="s">
        <v>14</v>
      </c>
      <c r="J9" s="41"/>
    </row>
    <row r="10" spans="1:10" s="25" customFormat="1" ht="19.5" customHeight="1">
      <c r="A10" s="10">
        <v>1</v>
      </c>
      <c r="B10" s="6" t="s">
        <v>38</v>
      </c>
      <c r="C10" s="26">
        <v>100</v>
      </c>
      <c r="D10" s="8">
        <v>26.4</v>
      </c>
      <c r="E10" s="27">
        <f t="shared" ref="E10:E15" si="0">C10-C10*D10/100</f>
        <v>73.599999999999994</v>
      </c>
      <c r="F10" s="26">
        <f>C10*0.47</f>
        <v>47</v>
      </c>
      <c r="G10" s="21">
        <f t="shared" ref="G10:G15" si="1">C10*100</f>
        <v>10000</v>
      </c>
      <c r="H10" s="21">
        <f t="shared" ref="H10:H15" si="2">E10*100</f>
        <v>7359.9999999999991</v>
      </c>
      <c r="I10" s="12"/>
      <c r="J10" s="43" t="s">
        <v>46</v>
      </c>
    </row>
    <row r="11" spans="1:10" s="25" customFormat="1" ht="19.5" customHeight="1">
      <c r="A11" s="10"/>
      <c r="B11" s="6" t="s">
        <v>41</v>
      </c>
      <c r="C11" s="26">
        <v>150</v>
      </c>
      <c r="D11" s="8">
        <v>26.4</v>
      </c>
      <c r="E11" s="27">
        <f t="shared" si="0"/>
        <v>110.4</v>
      </c>
      <c r="F11" s="32">
        <f>C11*0.47</f>
        <v>70.5</v>
      </c>
      <c r="G11" s="21">
        <f t="shared" si="1"/>
        <v>15000</v>
      </c>
      <c r="H11" s="21">
        <f t="shared" si="2"/>
        <v>11040</v>
      </c>
      <c r="I11" s="12"/>
      <c r="J11" s="44"/>
    </row>
    <row r="12" spans="1:10" s="25" customFormat="1" ht="19.5" customHeight="1">
      <c r="A12" s="10"/>
      <c r="B12" s="6" t="s">
        <v>40</v>
      </c>
      <c r="C12" s="26">
        <f>C11*0.75</f>
        <v>112.5</v>
      </c>
      <c r="D12" s="8">
        <v>1.9</v>
      </c>
      <c r="E12" s="27">
        <f t="shared" si="0"/>
        <v>110.3625</v>
      </c>
      <c r="F12" s="32">
        <v>71</v>
      </c>
      <c r="G12" s="21">
        <f t="shared" si="1"/>
        <v>11250</v>
      </c>
      <c r="H12" s="21">
        <f t="shared" si="2"/>
        <v>11036.25</v>
      </c>
      <c r="I12" s="12"/>
      <c r="J12" s="44"/>
    </row>
    <row r="13" spans="1:10" s="25" customFormat="1" ht="19.5" customHeight="1">
      <c r="A13" s="10">
        <v>2</v>
      </c>
      <c r="B13" s="6" t="s">
        <v>20</v>
      </c>
      <c r="C13" s="26">
        <v>250</v>
      </c>
      <c r="D13" s="8">
        <v>35</v>
      </c>
      <c r="E13" s="27">
        <f t="shared" si="0"/>
        <v>162.5</v>
      </c>
      <c r="F13" s="32">
        <f>E13</f>
        <v>162.5</v>
      </c>
      <c r="G13" s="21">
        <f t="shared" si="1"/>
        <v>25000</v>
      </c>
      <c r="H13" s="21">
        <f t="shared" si="2"/>
        <v>16250</v>
      </c>
      <c r="I13" s="12"/>
      <c r="J13" s="44"/>
    </row>
    <row r="14" spans="1:10" s="25" customFormat="1" ht="19.5" customHeight="1">
      <c r="A14" s="10">
        <v>3</v>
      </c>
      <c r="B14" s="6" t="s">
        <v>42</v>
      </c>
      <c r="C14" s="26">
        <v>100</v>
      </c>
      <c r="D14" s="8">
        <v>20</v>
      </c>
      <c r="E14" s="27">
        <f t="shared" si="0"/>
        <v>80</v>
      </c>
      <c r="F14" s="32">
        <f>C14*0.63</f>
        <v>63</v>
      </c>
      <c r="G14" s="21">
        <f t="shared" si="1"/>
        <v>10000</v>
      </c>
      <c r="H14" s="21">
        <f t="shared" si="2"/>
        <v>8000</v>
      </c>
      <c r="I14" s="12"/>
      <c r="J14" s="44"/>
    </row>
    <row r="15" spans="1:10" s="25" customFormat="1" ht="19.5" customHeight="1">
      <c r="A15" s="10">
        <v>4</v>
      </c>
      <c r="B15" s="6" t="s">
        <v>13</v>
      </c>
      <c r="C15" s="26">
        <v>2</v>
      </c>
      <c r="D15" s="24"/>
      <c r="E15" s="27">
        <f t="shared" si="0"/>
        <v>2</v>
      </c>
      <c r="F15" s="24"/>
      <c r="G15" s="21">
        <f t="shared" si="1"/>
        <v>200</v>
      </c>
      <c r="H15" s="21">
        <f t="shared" si="2"/>
        <v>200</v>
      </c>
      <c r="I15" s="12"/>
      <c r="J15" s="44"/>
    </row>
    <row r="16" spans="1:10" s="25" customFormat="1" ht="19.5" customHeight="1">
      <c r="A16" s="10">
        <v>5</v>
      </c>
      <c r="B16" s="22" t="s">
        <v>19</v>
      </c>
      <c r="C16" s="26">
        <v>10</v>
      </c>
      <c r="D16" s="21">
        <v>20</v>
      </c>
      <c r="E16" s="27">
        <v>8</v>
      </c>
      <c r="F16" s="8"/>
      <c r="G16" s="21">
        <v>1000</v>
      </c>
      <c r="H16" s="21">
        <v>800</v>
      </c>
      <c r="I16" s="12"/>
      <c r="J16" s="44"/>
    </row>
    <row r="17" spans="1:10" s="25" customFormat="1" ht="19.5" customHeight="1">
      <c r="A17" s="10">
        <v>6</v>
      </c>
      <c r="B17" s="6" t="s">
        <v>15</v>
      </c>
      <c r="C17" s="26">
        <v>10</v>
      </c>
      <c r="D17" s="8">
        <v>16</v>
      </c>
      <c r="E17" s="27">
        <f>C17-C17*D17/100</f>
        <v>8.4</v>
      </c>
      <c r="F17" s="8"/>
      <c r="G17" s="21">
        <f>C17*100</f>
        <v>1000</v>
      </c>
      <c r="H17" s="21">
        <f>E17*100</f>
        <v>840</v>
      </c>
      <c r="I17" s="12"/>
      <c r="J17" s="44"/>
    </row>
    <row r="18" spans="1:10" s="25" customFormat="1" ht="19.5" customHeight="1">
      <c r="A18" s="10">
        <v>7</v>
      </c>
      <c r="B18" s="6" t="s">
        <v>16</v>
      </c>
      <c r="C18" s="26">
        <v>2</v>
      </c>
      <c r="D18" s="24"/>
      <c r="E18" s="27">
        <v>2</v>
      </c>
      <c r="F18" s="24"/>
      <c r="G18" s="21">
        <v>200</v>
      </c>
      <c r="H18" s="21">
        <v>200</v>
      </c>
      <c r="I18" s="12"/>
      <c r="J18" s="44"/>
    </row>
    <row r="19" spans="1:10" s="25" customFormat="1" ht="19.5" customHeight="1">
      <c r="A19" s="10">
        <v>8</v>
      </c>
      <c r="B19" s="6" t="s">
        <v>17</v>
      </c>
      <c r="C19" s="26">
        <v>2</v>
      </c>
      <c r="D19" s="14"/>
      <c r="E19" s="27">
        <v>2</v>
      </c>
      <c r="F19" s="7"/>
      <c r="G19" s="7">
        <v>200</v>
      </c>
      <c r="H19" s="7">
        <v>200</v>
      </c>
      <c r="I19" s="12"/>
      <c r="J19" s="44"/>
    </row>
    <row r="20" spans="1:10" s="25" customFormat="1" ht="19.5" customHeight="1" thickBot="1">
      <c r="A20" s="10">
        <v>9</v>
      </c>
      <c r="B20" s="6" t="s">
        <v>21</v>
      </c>
      <c r="C20" s="26">
        <v>2.5</v>
      </c>
      <c r="D20" s="8">
        <v>22</v>
      </c>
      <c r="E20" s="27">
        <f>C20-C20*D20/100</f>
        <v>1.95</v>
      </c>
      <c r="F20" s="8"/>
      <c r="G20" s="21">
        <f>C20*100</f>
        <v>250</v>
      </c>
      <c r="H20" s="21">
        <f>E20*100</f>
        <v>195</v>
      </c>
      <c r="I20" s="12"/>
      <c r="J20" s="45"/>
    </row>
    <row r="21" spans="1:10" ht="16.5" thickBot="1">
      <c r="A21" s="10">
        <v>10</v>
      </c>
      <c r="B21" s="6" t="s">
        <v>29</v>
      </c>
      <c r="C21" s="26">
        <v>2</v>
      </c>
      <c r="D21" s="18"/>
      <c r="E21" s="27">
        <v>2</v>
      </c>
      <c r="F21" s="18"/>
      <c r="G21" s="21">
        <v>200</v>
      </c>
      <c r="H21" s="21">
        <v>200</v>
      </c>
      <c r="I21" s="19"/>
      <c r="J21" s="31" t="s">
        <v>36</v>
      </c>
    </row>
    <row r="22" spans="1:10" ht="15" customHeight="1">
      <c r="A22" s="20"/>
      <c r="B22" s="6"/>
      <c r="C22" s="8"/>
      <c r="D22" s="14"/>
      <c r="E22" s="8"/>
      <c r="F22" s="7"/>
      <c r="G22" s="7"/>
      <c r="H22" s="7"/>
      <c r="I22" s="7"/>
      <c r="J22" s="36" t="s">
        <v>37</v>
      </c>
    </row>
    <row r="23" spans="1:10" ht="15" customHeight="1">
      <c r="A23" s="20"/>
      <c r="B23" s="6" t="s">
        <v>22</v>
      </c>
      <c r="C23" s="8">
        <v>250</v>
      </c>
      <c r="D23" s="8">
        <v>20</v>
      </c>
      <c r="E23" s="8">
        <f>C23-C23*D23/100</f>
        <v>200</v>
      </c>
      <c r="F23" s="26"/>
      <c r="G23" s="21">
        <f>C23*100</f>
        <v>25000</v>
      </c>
      <c r="H23" s="21">
        <f>E23*100</f>
        <v>20000</v>
      </c>
      <c r="I23" s="7"/>
      <c r="J23" s="37"/>
    </row>
    <row r="24" spans="1:10" ht="15" customHeight="1">
      <c r="A24" s="20"/>
      <c r="B24" s="6" t="s">
        <v>23</v>
      </c>
      <c r="C24" s="8">
        <v>250</v>
      </c>
      <c r="D24" s="8">
        <v>25</v>
      </c>
      <c r="E24" s="8">
        <f>C24-C24*D24/100</f>
        <v>187.5</v>
      </c>
      <c r="F24" s="26"/>
      <c r="G24" s="21">
        <f>C24*100</f>
        <v>25000</v>
      </c>
      <c r="H24" s="21">
        <f>E24*100</f>
        <v>18750</v>
      </c>
      <c r="I24" s="7"/>
      <c r="J24" s="37"/>
    </row>
    <row r="25" spans="1:10" ht="15" customHeight="1">
      <c r="A25" s="20"/>
      <c r="B25" s="6" t="s">
        <v>24</v>
      </c>
      <c r="C25" s="8">
        <v>250</v>
      </c>
      <c r="D25" s="8">
        <v>30</v>
      </c>
      <c r="E25" s="8">
        <f>C25-C25*D25/100</f>
        <v>175</v>
      </c>
      <c r="F25" s="26"/>
      <c r="G25" s="21">
        <f>C25*100</f>
        <v>25000</v>
      </c>
      <c r="H25" s="21">
        <f>E25*100</f>
        <v>17500</v>
      </c>
      <c r="I25" s="7"/>
      <c r="J25" s="37"/>
    </row>
    <row r="26" spans="1:10" ht="15">
      <c r="A26" s="5"/>
      <c r="B26" s="6" t="s">
        <v>25</v>
      </c>
      <c r="C26" s="8">
        <v>250</v>
      </c>
      <c r="D26" s="8">
        <v>40</v>
      </c>
      <c r="E26" s="8">
        <f>C26-C26*D26/100</f>
        <v>150</v>
      </c>
      <c r="F26" s="26"/>
      <c r="G26" s="21">
        <f>C26*100</f>
        <v>25000</v>
      </c>
      <c r="H26" s="21">
        <f>E26*100</f>
        <v>15000</v>
      </c>
      <c r="I26" s="7"/>
      <c r="J26" s="38"/>
    </row>
    <row r="27" spans="1:10" ht="15">
      <c r="A27" s="5"/>
      <c r="B27" s="6" t="s">
        <v>39</v>
      </c>
      <c r="C27" s="8">
        <v>100</v>
      </c>
      <c r="D27" s="8">
        <v>20</v>
      </c>
      <c r="E27" s="8">
        <f>C27-C27*D27/100</f>
        <v>80</v>
      </c>
      <c r="F27" s="26"/>
      <c r="G27" s="21">
        <f>C27*100</f>
        <v>10000</v>
      </c>
      <c r="H27" s="21">
        <f>E27*100</f>
        <v>8000</v>
      </c>
      <c r="I27" s="7"/>
      <c r="J27" s="38"/>
    </row>
    <row r="28" spans="1:10" ht="15">
      <c r="A28" s="5"/>
      <c r="B28" s="6" t="s">
        <v>18</v>
      </c>
      <c r="C28" s="7">
        <v>10</v>
      </c>
      <c r="D28" s="7">
        <v>25</v>
      </c>
      <c r="E28" s="7">
        <v>7.5</v>
      </c>
      <c r="F28" s="8"/>
      <c r="G28" s="7">
        <v>100</v>
      </c>
      <c r="H28" s="7">
        <v>750</v>
      </c>
      <c r="I28" s="7"/>
      <c r="J28" s="38"/>
    </row>
    <row r="29" spans="1:10" ht="15.75">
      <c r="A29" s="5"/>
      <c r="B29" s="13" t="s">
        <v>26</v>
      </c>
      <c r="C29" s="14"/>
      <c r="D29" s="14"/>
      <c r="E29" s="14"/>
      <c r="F29" s="15"/>
      <c r="G29" s="7"/>
      <c r="H29" s="7"/>
      <c r="I29" s="7"/>
      <c r="J29" s="38"/>
    </row>
    <row r="30" spans="1:10" ht="15.75">
      <c r="A30" s="5"/>
      <c r="B30" s="6" t="s">
        <v>27</v>
      </c>
      <c r="C30" s="14"/>
      <c r="D30" s="14"/>
      <c r="E30" s="14"/>
      <c r="F30" s="33">
        <f>F10</f>
        <v>47</v>
      </c>
      <c r="G30" s="7"/>
      <c r="H30" s="7"/>
      <c r="I30" s="7"/>
      <c r="J30" s="38"/>
    </row>
    <row r="31" spans="1:10" ht="18" customHeight="1">
      <c r="A31" s="5"/>
      <c r="B31" s="6" t="s">
        <v>44</v>
      </c>
      <c r="C31" s="14"/>
      <c r="D31" s="14"/>
      <c r="E31" s="14"/>
      <c r="F31" s="15">
        <f>F11</f>
        <v>70.5</v>
      </c>
      <c r="G31" s="7"/>
      <c r="H31" s="7"/>
      <c r="I31" s="7"/>
      <c r="J31" s="38"/>
    </row>
    <row r="32" spans="1:10" ht="19.5" customHeight="1">
      <c r="A32" s="5"/>
      <c r="B32" s="13" t="s">
        <v>31</v>
      </c>
      <c r="C32" s="14"/>
      <c r="D32" s="14"/>
      <c r="E32" s="14"/>
      <c r="F32" s="15"/>
      <c r="G32" s="7"/>
      <c r="H32" s="7"/>
      <c r="I32" s="7"/>
      <c r="J32" s="38"/>
    </row>
    <row r="33" spans="1:12" ht="15.75">
      <c r="A33" s="5"/>
      <c r="B33" s="6" t="s">
        <v>27</v>
      </c>
      <c r="C33" s="14"/>
      <c r="D33" s="14"/>
      <c r="E33" s="14"/>
      <c r="F33" s="23">
        <f>F30+F13+50+F14</f>
        <v>322.5</v>
      </c>
      <c r="G33" s="7"/>
      <c r="H33" s="7"/>
      <c r="I33" s="7"/>
      <c r="J33" s="38"/>
    </row>
    <row r="34" spans="1:12" ht="16.5" customHeight="1">
      <c r="A34" s="5"/>
      <c r="B34" s="6" t="s">
        <v>44</v>
      </c>
      <c r="C34" s="14"/>
      <c r="D34" s="14"/>
      <c r="E34" s="14"/>
      <c r="F34" s="23">
        <f>F31+F13+50</f>
        <v>283</v>
      </c>
      <c r="G34" s="7"/>
      <c r="H34" s="7"/>
      <c r="I34" s="9"/>
      <c r="J34" s="39"/>
    </row>
    <row r="35" spans="1:12" ht="16.5" customHeight="1">
      <c r="A35" s="28"/>
      <c r="B35" s="28" t="s">
        <v>45</v>
      </c>
      <c r="C35" s="28">
        <f>C20*4+C17+C16+C14+C13</f>
        <v>380</v>
      </c>
      <c r="D35" s="28"/>
      <c r="E35" s="28"/>
      <c r="F35" s="28"/>
      <c r="G35" s="28"/>
      <c r="H35" s="28"/>
      <c r="I35" s="28"/>
      <c r="J35" s="29"/>
      <c r="K35" s="28"/>
      <c r="L35" s="28"/>
    </row>
    <row r="36" spans="1:12" ht="16.5" customHeight="1">
      <c r="A36" s="28"/>
      <c r="B36" s="28"/>
      <c r="C36" s="28"/>
      <c r="D36" s="28"/>
      <c r="E36" s="28"/>
      <c r="F36" s="28"/>
      <c r="G36" s="28"/>
      <c r="H36" s="28"/>
      <c r="I36" s="28"/>
      <c r="J36" s="29"/>
      <c r="K36" s="28"/>
      <c r="L36" s="28"/>
    </row>
    <row r="37" spans="1:12" ht="21" customHeight="1">
      <c r="A37" s="30"/>
      <c r="B37" s="28" t="s">
        <v>32</v>
      </c>
      <c r="C37" s="30"/>
      <c r="D37" s="30"/>
      <c r="E37" s="30"/>
      <c r="F37" s="30"/>
      <c r="G37" s="30"/>
      <c r="H37" s="30" t="s">
        <v>33</v>
      </c>
      <c r="I37" s="30"/>
      <c r="J37" s="29"/>
      <c r="K37" s="28"/>
      <c r="L37" s="28"/>
    </row>
    <row r="38" spans="1:12" ht="16.5" customHeight="1">
      <c r="A38" s="30"/>
      <c r="B38" s="28"/>
      <c r="C38" s="30"/>
      <c r="D38" s="30"/>
      <c r="E38" s="28"/>
      <c r="F38" s="28"/>
      <c r="G38" s="30"/>
      <c r="H38" s="30"/>
      <c r="I38" s="30"/>
      <c r="J38" s="29"/>
      <c r="K38" s="28"/>
      <c r="L38" s="28"/>
    </row>
    <row r="39" spans="1:12" ht="16.5" customHeight="1">
      <c r="A39" s="28"/>
      <c r="B39" s="28" t="s">
        <v>34</v>
      </c>
      <c r="C39" s="28"/>
      <c r="D39" s="28"/>
      <c r="E39" s="28"/>
      <c r="F39" s="28"/>
      <c r="G39" s="28"/>
      <c r="H39" s="30" t="s">
        <v>35</v>
      </c>
      <c r="I39" s="28"/>
      <c r="J39" s="29"/>
      <c r="K39" s="28"/>
      <c r="L39" s="28"/>
    </row>
    <row r="40" spans="1:12" ht="16.5" customHeight="1">
      <c r="A40" s="28"/>
      <c r="B40" s="28"/>
      <c r="C40" s="28"/>
      <c r="D40" s="28"/>
      <c r="E40" s="28"/>
      <c r="F40" s="28"/>
      <c r="G40" s="28"/>
      <c r="H40" s="28"/>
      <c r="I40" s="28"/>
      <c r="J40" s="29"/>
      <c r="K40" s="28"/>
      <c r="L40" s="28"/>
    </row>
    <row r="41" spans="1:12" ht="18.75">
      <c r="A41" s="28"/>
      <c r="B41" s="28"/>
      <c r="C41" s="28"/>
      <c r="D41" s="28"/>
      <c r="E41" s="28"/>
      <c r="F41" s="28"/>
      <c r="G41" s="28"/>
      <c r="H41" s="28"/>
      <c r="I41" s="28"/>
      <c r="J41" s="29"/>
      <c r="K41" s="28"/>
      <c r="L41" s="28"/>
    </row>
    <row r="42" spans="1:12" ht="18.75">
      <c r="A42" s="28"/>
      <c r="B42" s="28"/>
      <c r="C42" s="28"/>
      <c r="D42" s="28"/>
      <c r="E42" s="28"/>
      <c r="F42" s="28"/>
      <c r="G42" s="28"/>
      <c r="H42" s="28"/>
      <c r="I42" s="28"/>
      <c r="J42" s="29"/>
      <c r="K42" s="28"/>
      <c r="L42" s="28"/>
    </row>
    <row r="43" spans="1:12" ht="18.75">
      <c r="A43" s="28"/>
      <c r="B43" s="28"/>
      <c r="C43" s="28"/>
      <c r="D43" s="28"/>
      <c r="E43" s="28"/>
      <c r="F43" s="28"/>
      <c r="G43" s="28"/>
      <c r="H43" s="28"/>
      <c r="I43" s="28"/>
      <c r="J43" s="29"/>
      <c r="K43" s="28"/>
      <c r="L43" s="28"/>
    </row>
  </sheetData>
  <mergeCells count="18">
    <mergeCell ref="C6:J6"/>
    <mergeCell ref="A1:B1"/>
    <mergeCell ref="A2:B2"/>
    <mergeCell ref="A3:B3"/>
    <mergeCell ref="A4:B4"/>
    <mergeCell ref="A6:B6"/>
    <mergeCell ref="D3:J3"/>
    <mergeCell ref="C2:J2"/>
    <mergeCell ref="C5:J5"/>
    <mergeCell ref="A7:B7"/>
    <mergeCell ref="G8:I8"/>
    <mergeCell ref="J22:J34"/>
    <mergeCell ref="J8:J9"/>
    <mergeCell ref="A8:A9"/>
    <mergeCell ref="B8:B9"/>
    <mergeCell ref="C8:F8"/>
    <mergeCell ref="J10:J20"/>
    <mergeCell ref="C7:J7"/>
  </mergeCells>
  <phoneticPr fontId="0" type="noConversion"/>
  <pageMargins left="0.44" right="0.25" top="0.51" bottom="0.42" header="0.5" footer="0.43"/>
  <pageSetup paperSize="9" scale="6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7"/>
  <sheetViews>
    <sheetView workbookViewId="0">
      <selection activeCell="H21" sqref="H21"/>
    </sheetView>
  </sheetViews>
  <sheetFormatPr defaultRowHeight="12.75"/>
  <cols>
    <col min="1" max="16384" width="9.140625" style="2"/>
  </cols>
  <sheetData>
    <row r="1" ht="15.75" customHeight="1"/>
    <row r="11" ht="15.75" customHeight="1"/>
    <row r="15" ht="15" customHeight="1"/>
    <row r="16" ht="15" customHeight="1"/>
    <row r="22" ht="16.5" customHeight="1"/>
    <row r="23" ht="15.75" customHeight="1"/>
    <row r="24" ht="40.5" customHeight="1"/>
    <row r="25" ht="15.75" customHeight="1"/>
    <row r="27" ht="19.5" customHeight="1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konovalova</dc:creator>
  <cp:lastModifiedBy>v.dzebisov</cp:lastModifiedBy>
  <cp:lastPrinted>2012-11-02T11:13:57Z</cp:lastPrinted>
  <dcterms:created xsi:type="dcterms:W3CDTF">2005-02-28T10:43:41Z</dcterms:created>
  <dcterms:modified xsi:type="dcterms:W3CDTF">2012-12-29T13:38:21Z</dcterms:modified>
</cp:coreProperties>
</file>