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Лист1!$A$1:$N$41</definedName>
  </definedNames>
  <calcPr calcId="125725"/>
</workbook>
</file>

<file path=xl/calcChain.xml><?xml version="1.0" encoding="utf-8"?>
<calcChain xmlns="http://schemas.openxmlformats.org/spreadsheetml/2006/main">
  <c r="E21" i="1"/>
  <c r="E20"/>
  <c r="F26"/>
  <c r="F25"/>
  <c r="J16"/>
  <c r="E16"/>
  <c r="H16"/>
  <c r="G16"/>
  <c r="E12"/>
  <c r="I12"/>
  <c r="E11"/>
  <c r="I11"/>
  <c r="E13"/>
  <c r="I13"/>
  <c r="E14"/>
  <c r="I14"/>
  <c r="E15"/>
  <c r="I15"/>
  <c r="E10"/>
  <c r="I10"/>
  <c r="E49"/>
  <c r="F49"/>
  <c r="J49"/>
  <c r="H49"/>
  <c r="G49"/>
  <c r="J48"/>
  <c r="H48"/>
  <c r="J47"/>
  <c r="E47"/>
  <c r="H47"/>
  <c r="G47"/>
  <c r="J46"/>
  <c r="E46"/>
  <c r="H46"/>
  <c r="G46"/>
  <c r="E45"/>
  <c r="F45"/>
  <c r="J45"/>
  <c r="G45"/>
  <c r="E44"/>
  <c r="F44"/>
  <c r="J44"/>
  <c r="H44"/>
  <c r="G44"/>
  <c r="J43"/>
  <c r="E43"/>
  <c r="H43"/>
  <c r="G43"/>
  <c r="J14"/>
  <c r="J15"/>
  <c r="J10"/>
  <c r="J13"/>
  <c r="H14"/>
  <c r="H15"/>
  <c r="G12"/>
  <c r="G13"/>
  <c r="G14"/>
  <c r="G15"/>
  <c r="H10"/>
  <c r="G10"/>
  <c r="J12"/>
  <c r="H13"/>
  <c r="H12"/>
  <c r="H45"/>
</calcChain>
</file>

<file path=xl/sharedStrings.xml><?xml version="1.0" encoding="utf-8"?>
<sst xmlns="http://schemas.openxmlformats.org/spreadsheetml/2006/main" count="87" uniqueCount="57">
  <si>
    <t>ТЕХНОЛОГИЯ     ПРИГОТОВЛЕНИЯ</t>
  </si>
  <si>
    <t>№ ингридиента</t>
  </si>
  <si>
    <t>Вес брутто, г</t>
  </si>
  <si>
    <t>Вес нетто, г</t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</si>
  <si>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</si>
  <si>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Наименование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</si>
  <si>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</si>
  <si>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</si>
  <si>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</si>
  <si>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 xml:space="preserve">                                           УТВЕРЖДАЮ</t>
  </si>
  <si>
    <t>Норма отхода, при холодной обработке %</t>
  </si>
  <si>
    <t>1.Технологическая карта составлена на основе проработки. 
2.Физико-химические и микробиологические показатели, влияющие на безопасность блюда, соответствуют требованиям  СанПиН 2.3.2.1078-01 и ГОСТ Р 50763-95</t>
  </si>
  <si>
    <t>Выход готового продукта, г</t>
  </si>
  <si>
    <t>Нормы расхода на 1 порцию</t>
  </si>
  <si>
    <t>Нормы расхода на 100 порций</t>
  </si>
  <si>
    <t>Масло растительное</t>
  </si>
  <si>
    <t xml:space="preserve">ТЕХНИКО-ТЕХНОЛОГИЧЕСКАЯ  КАРТА  № </t>
  </si>
  <si>
    <t>Рецептура по Сборнику Рецептур 2006 г</t>
  </si>
  <si>
    <t>ТРЕБОВАНИЯ КАЧЕСТВА</t>
  </si>
  <si>
    <t>Выход готового продукта, г на 100 порций</t>
  </si>
  <si>
    <t>Выход мясной  порции</t>
  </si>
  <si>
    <t>Управляющий</t>
  </si>
  <si>
    <t>_________________________________</t>
  </si>
  <si>
    <t>Технолог</t>
  </si>
  <si>
    <t>Чеснок</t>
  </si>
  <si>
    <t xml:space="preserve"> Сухари панировочные или мука</t>
  </si>
  <si>
    <t>Масса полуфабриката</t>
  </si>
  <si>
    <t xml:space="preserve"> </t>
  </si>
  <si>
    <t>Говядина н/к 1 кат, шпик, чеснок, соль, перец черный молотый, масло растительное, мука пшеничная, сухари</t>
  </si>
  <si>
    <t>Начальник производственного отдела</t>
  </si>
  <si>
    <t>Шеф -повар</t>
  </si>
  <si>
    <t>_______________________________________</t>
  </si>
  <si>
    <t xml:space="preserve">                                   Генеральный директор </t>
  </si>
  <si>
    <t>Котлеты полтавские</t>
  </si>
  <si>
    <t>3.45</t>
  </si>
  <si>
    <t>Говядину пропускают  два раза пропускают через мясорубку, добавляют воду, шпик нарезанный кубиками , измельченный чеснок, соль, перец и перемешивают. Из подготовленной массы формуют котлеты, панируют в сухарях или муке и жарят с двух сторон, затем доводят до готовности в жарочном шкафу.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</si>
  <si>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Температура подачи блюда не ниже 65 С       </t>
    </r>
    <r>
      <rPr>
        <b/>
        <sz val="12"/>
        <rFont val="Times New Roman"/>
        <family val="1"/>
      </rPr>
      <t xml:space="preserve">  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котлеты правильной формы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
Вкус, запах:</t>
    </r>
    <r>
      <rPr>
        <sz val="12"/>
        <rFont val="Times New Roman"/>
        <family val="1"/>
      </rPr>
      <t xml:space="preserve">    в меру соленый с ароматом чеснока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равномерный коллер, на разрезе мяса – серый с кусочками шпика
</t>
    </r>
  </si>
  <si>
    <t>Шпик</t>
  </si>
  <si>
    <t>Вода</t>
  </si>
  <si>
    <t>Котлеты полтавские (говядина б/к)</t>
  </si>
  <si>
    <t>Говядина б/к</t>
  </si>
  <si>
    <t>Масса п/ф из 150</t>
  </si>
  <si>
    <t>Масса п/ф из 100</t>
  </si>
  <si>
    <t>Выход готового блюда</t>
  </si>
  <si>
    <t>из 100 г.</t>
  </si>
  <si>
    <t>из 150 г.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</si>
  <si>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Температура подачи блюда не ниже 65 С       </t>
    </r>
    <r>
      <rPr>
        <b/>
        <sz val="12"/>
        <rFont val="Times New Roman"/>
        <family val="1"/>
      </rPr>
      <t xml:space="preserve">  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котлеты правильной формы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упругая и сочная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
Вкус, запах:</t>
    </r>
    <r>
      <rPr>
        <sz val="12"/>
        <rFont val="Times New Roman"/>
        <family val="1"/>
      </rPr>
      <t xml:space="preserve">    в меру соленый с ароматом чеснока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равномерный коллер, на разрезе мяса – серый с кусочками шпика
</t>
    </r>
  </si>
  <si>
    <t>Говядина н\к.или</t>
  </si>
  <si>
    <t>Говядина н\к</t>
  </si>
  <si>
    <t>№ п/п</t>
  </si>
  <si>
    <t>Управляющий столовой__________________</t>
  </si>
  <si>
    <t>Руководитель технологического отдела</t>
  </si>
  <si>
    <t>Заведующий производством_______________</t>
  </si>
  <si>
    <t>ТРЕБОВАНИЯ К КАЧЕСТВУ</t>
  </si>
  <si>
    <t>ТЕХНОЛОГИЧЕСКИЙ ПРОЦЕСС</t>
  </si>
  <si>
    <t xml:space="preserve">Мясо говядины пропускают  два раза  через мясорубку, добавляют воду, шпик нарезанный кубиками , измельченный чеснок, соль, перец и перемешивают. Из подготовленной массы формуют котлеты, панируют в сухарях или муке и жарят с двух сторон, затем доводят до готовности в жарочном шкафу.  Шпик и воду увеличивать пропорционально на порцию из 150 г. </t>
  </si>
  <si>
    <t>3.58.</t>
  </si>
</sst>
</file>

<file path=xl/styles.xml><?xml version="1.0" encoding="utf-8"?>
<styleSheet xmlns="http://schemas.openxmlformats.org/spreadsheetml/2006/main">
  <numFmts count="1">
    <numFmt numFmtId="178" formatCode="0.0"/>
  </numFmts>
  <fonts count="18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2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horizontal="center" vertical="top" wrapText="1"/>
    </xf>
    <xf numFmtId="178" fontId="14" fillId="0" borderId="3" xfId="0" applyNumberFormat="1" applyFont="1" applyBorder="1" applyAlignment="1">
      <alignment horizontal="center" vertical="top" wrapText="1"/>
    </xf>
    <xf numFmtId="2" fontId="12" fillId="0" borderId="3" xfId="0" applyNumberFormat="1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178" fontId="12" fillId="0" borderId="3" xfId="0" applyNumberFormat="1" applyFont="1" applyBorder="1" applyAlignment="1">
      <alignment horizontal="center" vertical="top" wrapText="1"/>
    </xf>
    <xf numFmtId="0" fontId="14" fillId="0" borderId="3" xfId="0" applyFont="1" applyBorder="1" applyAlignment="1">
      <alignment vertical="top" wrapText="1"/>
    </xf>
    <xf numFmtId="0" fontId="14" fillId="0" borderId="3" xfId="0" applyFont="1" applyBorder="1" applyAlignment="1">
      <alignment horizontal="center" vertical="top" wrapText="1"/>
    </xf>
    <xf numFmtId="3" fontId="14" fillId="0" borderId="3" xfId="0" applyNumberFormat="1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wrapText="1"/>
    </xf>
    <xf numFmtId="0" fontId="4" fillId="2" borderId="0" xfId="0" applyFont="1" applyFill="1" applyAlignment="1">
      <alignment horizontal="justify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6" fillId="0" borderId="7" xfId="0" applyFont="1" applyBorder="1"/>
    <xf numFmtId="0" fontId="16" fillId="0" borderId="7" xfId="0" applyFont="1" applyBorder="1" applyAlignment="1"/>
    <xf numFmtId="0" fontId="16" fillId="0" borderId="0" xfId="0" applyFont="1" applyAlignment="1"/>
    <xf numFmtId="0" fontId="17" fillId="0" borderId="0" xfId="0" applyFont="1"/>
    <xf numFmtId="1" fontId="14" fillId="0" borderId="3" xfId="0" applyNumberFormat="1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left" wrapText="1" shrinkToFit="1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9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9"/>
  <sheetViews>
    <sheetView tabSelected="1" view="pageBreakPreview" zoomScale="75" zoomScaleNormal="75" workbookViewId="0">
      <selection activeCell="L2" sqref="L2"/>
    </sheetView>
  </sheetViews>
  <sheetFormatPr defaultRowHeight="12.75"/>
  <cols>
    <col min="1" max="1" width="8.42578125" style="3" customWidth="1"/>
    <col min="2" max="2" width="29.7109375" style="3" customWidth="1"/>
    <col min="3" max="3" width="9.42578125" style="3" customWidth="1"/>
    <col min="4" max="4" width="11.85546875" style="3" customWidth="1"/>
    <col min="5" max="5" width="9.7109375" style="3" customWidth="1"/>
    <col min="6" max="6" width="11.42578125" style="3" customWidth="1"/>
    <col min="7" max="7" width="13.28515625" style="3" customWidth="1"/>
    <col min="8" max="8" width="11.28515625" style="3" customWidth="1"/>
    <col min="9" max="9" width="11.42578125" style="3" hidden="1" customWidth="1"/>
    <col min="10" max="10" width="13.7109375" style="3" hidden="1" customWidth="1"/>
    <col min="11" max="11" width="14" style="3" customWidth="1"/>
    <col min="12" max="12" width="30.42578125" style="3" customWidth="1"/>
    <col min="13" max="13" width="13.85546875" style="3" customWidth="1"/>
    <col min="14" max="14" width="38.85546875" style="3" customWidth="1"/>
    <col min="15" max="16384" width="9.140625" style="3"/>
  </cols>
  <sheetData>
    <row r="1" spans="1:14" ht="13.5" customHeight="1">
      <c r="A1" s="74"/>
      <c r="B1" s="74"/>
      <c r="C1" s="1"/>
      <c r="L1" s="7"/>
      <c r="M1" s="7"/>
      <c r="N1" s="8" t="s">
        <v>9</v>
      </c>
    </row>
    <row r="2" spans="1:14" ht="20.25" customHeight="1">
      <c r="A2" s="74"/>
      <c r="B2" s="74"/>
      <c r="C2" s="81" t="s">
        <v>16</v>
      </c>
      <c r="D2" s="81"/>
      <c r="E2" s="81"/>
      <c r="F2" s="81"/>
      <c r="G2" s="81"/>
      <c r="H2" s="81"/>
      <c r="I2" s="81"/>
      <c r="J2" s="81"/>
      <c r="K2" s="81"/>
      <c r="L2" s="9" t="s">
        <v>56</v>
      </c>
      <c r="M2" s="82"/>
      <c r="N2" s="82"/>
    </row>
    <row r="3" spans="1:14" ht="21.75" customHeight="1">
      <c r="A3" s="74"/>
      <c r="B3" s="75"/>
      <c r="D3" s="76" t="s">
        <v>17</v>
      </c>
      <c r="E3" s="76"/>
      <c r="F3" s="76"/>
      <c r="G3" s="76"/>
      <c r="H3" s="76"/>
      <c r="I3" s="76"/>
      <c r="J3" s="76"/>
      <c r="K3" s="76"/>
      <c r="L3" s="76"/>
      <c r="M3" s="76"/>
      <c r="N3" s="4"/>
    </row>
    <row r="4" spans="1:14" ht="21.75" hidden="1" customHeight="1">
      <c r="A4" s="77"/>
      <c r="B4" s="77"/>
      <c r="C4" s="33">
        <v>200</v>
      </c>
      <c r="L4" s="4"/>
      <c r="M4" s="4"/>
      <c r="N4" s="4"/>
    </row>
    <row r="5" spans="1:14" ht="26.25" customHeight="1">
      <c r="A5" s="5" t="s">
        <v>6</v>
      </c>
      <c r="B5" s="6"/>
      <c r="C5" s="78" t="s">
        <v>33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 ht="21" customHeight="1">
      <c r="A6" s="79" t="s">
        <v>4</v>
      </c>
      <c r="B6" s="79"/>
      <c r="C6" s="80" t="s">
        <v>28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</row>
    <row r="7" spans="1:14" ht="27" customHeight="1">
      <c r="A7" s="60" t="s">
        <v>7</v>
      </c>
      <c r="B7" s="60"/>
      <c r="C7" s="61" t="s">
        <v>8</v>
      </c>
      <c r="D7" s="61"/>
      <c r="E7" s="61"/>
      <c r="F7" s="61"/>
      <c r="G7" s="61"/>
      <c r="H7" s="61"/>
      <c r="I7" s="61"/>
      <c r="J7" s="61"/>
      <c r="K7" s="62"/>
      <c r="L7" s="62"/>
      <c r="M7" s="62"/>
      <c r="N7" s="62"/>
    </row>
    <row r="8" spans="1:14" ht="39.75" customHeight="1">
      <c r="A8" s="83" t="s">
        <v>49</v>
      </c>
      <c r="B8" s="83" t="s">
        <v>5</v>
      </c>
      <c r="C8" s="83" t="s">
        <v>13</v>
      </c>
      <c r="D8" s="83"/>
      <c r="E8" s="83"/>
      <c r="F8" s="83"/>
      <c r="G8" s="83" t="s">
        <v>14</v>
      </c>
      <c r="H8" s="85"/>
      <c r="I8" s="85"/>
      <c r="J8" s="85"/>
      <c r="K8" s="68" t="s">
        <v>54</v>
      </c>
      <c r="L8" s="69"/>
      <c r="M8" s="69"/>
      <c r="N8" s="70"/>
    </row>
    <row r="9" spans="1:14" ht="110.25" customHeight="1">
      <c r="A9" s="84"/>
      <c r="B9" s="84"/>
      <c r="C9" s="34" t="s">
        <v>2</v>
      </c>
      <c r="D9" s="34" t="s">
        <v>10</v>
      </c>
      <c r="E9" s="34" t="s">
        <v>3</v>
      </c>
      <c r="F9" s="34" t="s">
        <v>12</v>
      </c>
      <c r="G9" s="34" t="s">
        <v>2</v>
      </c>
      <c r="H9" s="34" t="s">
        <v>3</v>
      </c>
      <c r="I9" s="34"/>
      <c r="J9" s="34" t="s">
        <v>19</v>
      </c>
      <c r="K9" s="71"/>
      <c r="L9" s="72"/>
      <c r="M9" s="72"/>
      <c r="N9" s="73"/>
    </row>
    <row r="10" spans="1:14" ht="15.75" customHeight="1">
      <c r="A10" s="32">
        <v>1</v>
      </c>
      <c r="B10" s="27" t="s">
        <v>47</v>
      </c>
      <c r="C10" s="28">
        <v>100</v>
      </c>
      <c r="D10" s="28">
        <v>26.4</v>
      </c>
      <c r="E10" s="28">
        <f t="shared" ref="E10:E16" si="0">C10-(C10/100*D10)</f>
        <v>73.599999999999994</v>
      </c>
      <c r="F10" s="28"/>
      <c r="G10" s="28">
        <f t="shared" ref="G10:G15" si="1">C10*100</f>
        <v>10000</v>
      </c>
      <c r="H10" s="28">
        <f t="shared" ref="H10:H15" si="2">E10*100</f>
        <v>7359.9999999999991</v>
      </c>
      <c r="I10" s="22">
        <f>C4*E10/1000</f>
        <v>14.719999999999999</v>
      </c>
      <c r="J10" s="22">
        <f>F10*100</f>
        <v>0</v>
      </c>
      <c r="K10" s="43" t="s">
        <v>55</v>
      </c>
      <c r="L10" s="44"/>
      <c r="M10" s="44"/>
      <c r="N10" s="45"/>
    </row>
    <row r="11" spans="1:14" ht="15.75" customHeight="1">
      <c r="A11" s="32"/>
      <c r="B11" s="27" t="s">
        <v>48</v>
      </c>
      <c r="C11" s="28">
        <v>150</v>
      </c>
      <c r="D11" s="28">
        <v>26.4</v>
      </c>
      <c r="E11" s="28">
        <f t="shared" si="0"/>
        <v>110.4</v>
      </c>
      <c r="F11" s="28"/>
      <c r="G11" s="28"/>
      <c r="H11" s="28"/>
      <c r="I11" s="22">
        <f>C4*E11/1000</f>
        <v>22.08</v>
      </c>
      <c r="J11" s="22"/>
      <c r="K11" s="46"/>
      <c r="L11" s="47"/>
      <c r="M11" s="47"/>
      <c r="N11" s="48"/>
    </row>
    <row r="12" spans="1:14" ht="15">
      <c r="A12" s="32">
        <v>2</v>
      </c>
      <c r="B12" s="27" t="s">
        <v>37</v>
      </c>
      <c r="C12" s="28">
        <v>10</v>
      </c>
      <c r="D12" s="28"/>
      <c r="E12" s="28">
        <f t="shared" si="0"/>
        <v>10</v>
      </c>
      <c r="F12" s="28"/>
      <c r="G12" s="28">
        <f t="shared" si="1"/>
        <v>1000</v>
      </c>
      <c r="H12" s="28">
        <f t="shared" si="2"/>
        <v>1000</v>
      </c>
      <c r="I12" s="22">
        <f>C4*E12/1000</f>
        <v>2</v>
      </c>
      <c r="J12" s="22">
        <f>F12*100</f>
        <v>0</v>
      </c>
      <c r="K12" s="46"/>
      <c r="L12" s="47"/>
      <c r="M12" s="47"/>
      <c r="N12" s="48"/>
    </row>
    <row r="13" spans="1:14" ht="15">
      <c r="A13" s="32">
        <v>3</v>
      </c>
      <c r="B13" s="27" t="s">
        <v>38</v>
      </c>
      <c r="C13" s="28">
        <v>10</v>
      </c>
      <c r="D13" s="28"/>
      <c r="E13" s="28">
        <f t="shared" si="0"/>
        <v>10</v>
      </c>
      <c r="F13" s="28"/>
      <c r="G13" s="28">
        <f t="shared" si="1"/>
        <v>1000</v>
      </c>
      <c r="H13" s="28">
        <f t="shared" si="2"/>
        <v>1000</v>
      </c>
      <c r="I13" s="22" t="e">
        <f>C7*E13/1000</f>
        <v>#VALUE!</v>
      </c>
      <c r="J13" s="22">
        <f>F13*100</f>
        <v>0</v>
      </c>
      <c r="K13" s="46"/>
      <c r="L13" s="47"/>
      <c r="M13" s="47"/>
      <c r="N13" s="48"/>
    </row>
    <row r="14" spans="1:14" ht="15">
      <c r="A14" s="32">
        <v>4</v>
      </c>
      <c r="B14" s="27" t="s">
        <v>24</v>
      </c>
      <c r="C14" s="28">
        <v>2</v>
      </c>
      <c r="D14" s="28">
        <v>22</v>
      </c>
      <c r="E14" s="28">
        <f t="shared" si="0"/>
        <v>1.56</v>
      </c>
      <c r="F14" s="28"/>
      <c r="G14" s="28">
        <f t="shared" si="1"/>
        <v>200</v>
      </c>
      <c r="H14" s="28">
        <f t="shared" si="2"/>
        <v>156</v>
      </c>
      <c r="I14" s="22" t="e">
        <f>C8*E14/1000</f>
        <v>#VALUE!</v>
      </c>
      <c r="J14" s="22">
        <f>F14*100</f>
        <v>0</v>
      </c>
      <c r="K14" s="46"/>
      <c r="L14" s="47"/>
      <c r="M14" s="47"/>
      <c r="N14" s="48"/>
    </row>
    <row r="15" spans="1:14" ht="30">
      <c r="A15" s="32">
        <v>5</v>
      </c>
      <c r="B15" s="27" t="s">
        <v>25</v>
      </c>
      <c r="C15" s="28">
        <v>7</v>
      </c>
      <c r="D15" s="28"/>
      <c r="E15" s="28">
        <f t="shared" si="0"/>
        <v>7</v>
      </c>
      <c r="F15" s="28"/>
      <c r="G15" s="28">
        <f t="shared" si="1"/>
        <v>700</v>
      </c>
      <c r="H15" s="28">
        <f t="shared" si="2"/>
        <v>700</v>
      </c>
      <c r="I15" s="22" t="e">
        <f>C9*E15/1000</f>
        <v>#VALUE!</v>
      </c>
      <c r="J15" s="22">
        <f>F15*100</f>
        <v>0</v>
      </c>
      <c r="K15" s="46"/>
      <c r="L15" s="47"/>
      <c r="M15" s="47"/>
      <c r="N15" s="48"/>
    </row>
    <row r="16" spans="1:14" ht="15">
      <c r="A16" s="32">
        <v>6</v>
      </c>
      <c r="B16" s="27" t="s">
        <v>15</v>
      </c>
      <c r="C16" s="28">
        <v>5</v>
      </c>
      <c r="D16" s="28"/>
      <c r="E16" s="28">
        <f t="shared" si="0"/>
        <v>5</v>
      </c>
      <c r="F16" s="28"/>
      <c r="G16" s="28">
        <f>C16*100</f>
        <v>500</v>
      </c>
      <c r="H16" s="28">
        <f>E16*100</f>
        <v>500</v>
      </c>
      <c r="I16" s="22"/>
      <c r="J16" s="22">
        <f>F16*100</f>
        <v>0</v>
      </c>
      <c r="K16" s="46"/>
      <c r="L16" s="47"/>
      <c r="M16" s="47"/>
      <c r="N16" s="48"/>
    </row>
    <row r="17" spans="1:14" ht="15">
      <c r="A17" s="32"/>
      <c r="B17" s="27"/>
      <c r="C17" s="22"/>
      <c r="D17" s="22"/>
      <c r="E17" s="22"/>
      <c r="F17" s="28"/>
      <c r="G17" s="26"/>
      <c r="H17" s="22"/>
      <c r="I17" s="22"/>
      <c r="J17" s="22"/>
      <c r="K17" s="46"/>
      <c r="L17" s="47"/>
      <c r="M17" s="47"/>
      <c r="N17" s="48"/>
    </row>
    <row r="18" spans="1:14" ht="18.75" customHeight="1">
      <c r="A18" s="23"/>
      <c r="B18" s="27"/>
      <c r="C18" s="22"/>
      <c r="D18" s="22"/>
      <c r="E18" s="22"/>
      <c r="F18" s="22"/>
      <c r="G18" s="22"/>
      <c r="H18" s="22"/>
      <c r="I18" s="22"/>
      <c r="J18" s="22"/>
      <c r="K18" s="86" t="s">
        <v>53</v>
      </c>
      <c r="L18" s="87"/>
      <c r="M18" s="87"/>
      <c r="N18" s="88"/>
    </row>
    <row r="19" spans="1:14" ht="15" customHeight="1">
      <c r="A19" s="23"/>
      <c r="B19" s="27"/>
      <c r="C19" s="22"/>
      <c r="D19" s="22"/>
      <c r="E19" s="22"/>
      <c r="F19" s="22"/>
      <c r="G19" s="22"/>
      <c r="H19" s="22"/>
      <c r="I19" s="22"/>
      <c r="J19" s="22"/>
      <c r="K19" s="52" t="s">
        <v>46</v>
      </c>
      <c r="L19" s="53"/>
      <c r="M19" s="53"/>
      <c r="N19" s="54"/>
    </row>
    <row r="20" spans="1:14" ht="15" customHeight="1">
      <c r="A20" s="23"/>
      <c r="B20" s="27" t="s">
        <v>42</v>
      </c>
      <c r="C20" s="22"/>
      <c r="D20" s="22"/>
      <c r="E20" s="42">
        <f>E10+E12+E13+E14+E15</f>
        <v>102.16</v>
      </c>
      <c r="F20" s="22"/>
      <c r="G20" s="22"/>
      <c r="H20" s="22"/>
      <c r="I20" s="22"/>
      <c r="J20" s="22"/>
      <c r="K20" s="52"/>
      <c r="L20" s="53"/>
      <c r="M20" s="53"/>
      <c r="N20" s="54"/>
    </row>
    <row r="21" spans="1:14" ht="15" customHeight="1">
      <c r="A21" s="23"/>
      <c r="B21" s="27" t="s">
        <v>41</v>
      </c>
      <c r="C21" s="22" t="s">
        <v>27</v>
      </c>
      <c r="D21" s="22"/>
      <c r="E21" s="28">
        <f>E11+E12+E13+E14+E15</f>
        <v>138.96</v>
      </c>
      <c r="F21" s="22"/>
      <c r="G21" s="22"/>
      <c r="H21" s="22"/>
      <c r="I21" s="22"/>
      <c r="J21" s="22"/>
      <c r="K21" s="52"/>
      <c r="L21" s="53"/>
      <c r="M21" s="53"/>
      <c r="N21" s="54"/>
    </row>
    <row r="22" spans="1:14" ht="15">
      <c r="A22" s="23"/>
      <c r="B22" s="27"/>
      <c r="C22" s="22"/>
      <c r="D22" s="22"/>
      <c r="E22" s="22"/>
      <c r="F22" s="22"/>
      <c r="G22" s="22"/>
      <c r="H22" s="22"/>
      <c r="I22" s="22"/>
      <c r="J22" s="22"/>
      <c r="K22" s="55"/>
      <c r="L22" s="53"/>
      <c r="M22" s="53"/>
      <c r="N22" s="54"/>
    </row>
    <row r="23" spans="1:14" ht="15">
      <c r="A23" s="23"/>
      <c r="B23" s="27"/>
      <c r="C23" s="22"/>
      <c r="D23" s="22"/>
      <c r="E23" s="22"/>
      <c r="F23" s="22"/>
      <c r="G23" s="22"/>
      <c r="H23" s="22"/>
      <c r="I23" s="22"/>
      <c r="J23" s="22"/>
      <c r="K23" s="55"/>
      <c r="L23" s="53"/>
      <c r="M23" s="53"/>
      <c r="N23" s="54"/>
    </row>
    <row r="24" spans="1:14" ht="15.75">
      <c r="A24" s="23"/>
      <c r="B24" s="29" t="s">
        <v>43</v>
      </c>
      <c r="C24" s="22"/>
      <c r="D24" s="22"/>
      <c r="E24" s="22"/>
      <c r="F24" s="22"/>
      <c r="G24" s="22"/>
      <c r="H24" s="22"/>
      <c r="I24" s="22"/>
      <c r="J24" s="22"/>
      <c r="K24" s="55"/>
      <c r="L24" s="53"/>
      <c r="M24" s="53"/>
      <c r="N24" s="54"/>
    </row>
    <row r="25" spans="1:14" ht="15.75">
      <c r="A25" s="23"/>
      <c r="B25" s="27" t="s">
        <v>44</v>
      </c>
      <c r="C25" s="22"/>
      <c r="D25" s="22"/>
      <c r="E25" s="30"/>
      <c r="F25" s="41">
        <f>E20*0.81</f>
        <v>82.749600000000001</v>
      </c>
      <c r="G25" s="22"/>
      <c r="H25" s="22"/>
      <c r="I25" s="22"/>
      <c r="J25" s="22"/>
      <c r="K25" s="55"/>
      <c r="L25" s="53"/>
      <c r="M25" s="53"/>
      <c r="N25" s="54"/>
    </row>
    <row r="26" spans="1:14" ht="15.75">
      <c r="A26" s="23"/>
      <c r="B26" s="27" t="s">
        <v>45</v>
      </c>
      <c r="C26" s="22"/>
      <c r="D26" s="22"/>
      <c r="E26" s="30"/>
      <c r="F26" s="41">
        <f>E21*0.81</f>
        <v>112.55760000000001</v>
      </c>
      <c r="G26" s="22"/>
      <c r="H26" s="22"/>
      <c r="I26" s="22"/>
      <c r="J26" s="22"/>
      <c r="K26" s="55"/>
      <c r="L26" s="53"/>
      <c r="M26" s="53"/>
      <c r="N26" s="54"/>
    </row>
    <row r="27" spans="1:14" ht="21.75" customHeight="1">
      <c r="A27" s="23"/>
      <c r="B27" s="29"/>
      <c r="C27" s="22"/>
      <c r="D27" s="22"/>
      <c r="E27" s="22"/>
      <c r="F27" s="25"/>
      <c r="G27" s="30"/>
      <c r="H27" s="30"/>
      <c r="I27" s="30"/>
      <c r="J27" s="31"/>
      <c r="K27" s="56"/>
      <c r="L27" s="57"/>
      <c r="M27" s="57"/>
      <c r="N27" s="58"/>
    </row>
    <row r="28" spans="1:14" ht="15.75">
      <c r="A28" s="16"/>
      <c r="C28" s="16"/>
      <c r="D28" s="16"/>
      <c r="E28" s="16"/>
      <c r="F28" s="16"/>
      <c r="G28" s="16"/>
      <c r="H28" s="16"/>
      <c r="I28" s="16"/>
      <c r="J28" s="19"/>
      <c r="K28" s="19"/>
      <c r="L28" s="19"/>
      <c r="M28" s="16"/>
      <c r="N28" s="16"/>
    </row>
    <row r="29" spans="1:14" ht="15.75">
      <c r="A29" s="16"/>
      <c r="C29" s="16"/>
      <c r="D29" s="16"/>
      <c r="E29" s="16"/>
      <c r="F29" s="16"/>
      <c r="G29" s="16"/>
      <c r="H29" s="16"/>
      <c r="I29" s="16"/>
      <c r="J29" s="19"/>
      <c r="K29" s="19"/>
      <c r="L29" s="19"/>
      <c r="M29" s="16"/>
      <c r="N29" s="16"/>
    </row>
    <row r="30" spans="1:14" ht="18.75">
      <c r="A30" s="16"/>
      <c r="B30" s="36" t="s">
        <v>29</v>
      </c>
      <c r="C30" s="36"/>
      <c r="D30" s="36"/>
      <c r="E30" s="37"/>
      <c r="F30" s="38"/>
      <c r="G30" s="36"/>
      <c r="H30" s="39" t="s">
        <v>50</v>
      </c>
      <c r="I30" s="36"/>
      <c r="J30" s="36"/>
      <c r="K30" s="36"/>
      <c r="M30" s="20"/>
      <c r="N30" s="20"/>
    </row>
    <row r="31" spans="1:14" ht="18.75">
      <c r="A31" s="17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5"/>
      <c r="M31" s="21"/>
      <c r="N31" s="21"/>
    </row>
    <row r="32" spans="1:14" ht="18.75">
      <c r="A32" s="17"/>
      <c r="B32" s="36" t="s">
        <v>51</v>
      </c>
      <c r="C32" s="36"/>
      <c r="D32" s="36"/>
      <c r="E32" s="37"/>
      <c r="F32" s="37"/>
      <c r="G32" s="36"/>
      <c r="H32" s="36" t="s">
        <v>52</v>
      </c>
      <c r="I32" s="36"/>
      <c r="J32" s="36"/>
      <c r="K32" s="36"/>
      <c r="L32" s="35"/>
      <c r="M32" s="21"/>
      <c r="N32" s="21"/>
    </row>
    <row r="33" spans="1:14" ht="18.75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35"/>
      <c r="M33" s="21"/>
      <c r="N33" s="21"/>
    </row>
    <row r="34" spans="1:14" ht="14.25" customHeight="1">
      <c r="M34" s="21"/>
      <c r="N34" s="21"/>
    </row>
    <row r="35" spans="1:14" ht="20.25" hidden="1">
      <c r="A35" s="74"/>
      <c r="B35" s="74"/>
      <c r="C35" s="81" t="s">
        <v>16</v>
      </c>
      <c r="D35" s="81"/>
      <c r="E35" s="81"/>
      <c r="F35" s="81"/>
      <c r="G35" s="81"/>
      <c r="H35" s="81"/>
      <c r="I35" s="81"/>
      <c r="J35" s="81"/>
      <c r="K35" s="81"/>
      <c r="L35" s="9" t="s">
        <v>34</v>
      </c>
      <c r="M35" s="82" t="s">
        <v>32</v>
      </c>
      <c r="N35" s="82"/>
    </row>
    <row r="36" spans="1:14" hidden="1">
      <c r="A36" s="74"/>
      <c r="B36" s="75"/>
      <c r="D36" s="76" t="s">
        <v>17</v>
      </c>
      <c r="E36" s="76"/>
      <c r="F36" s="76"/>
      <c r="G36" s="76"/>
      <c r="H36" s="76"/>
      <c r="I36" s="76"/>
      <c r="J36" s="76"/>
      <c r="K36" s="76"/>
      <c r="L36" s="76"/>
      <c r="M36" s="76"/>
      <c r="N36" s="4"/>
    </row>
    <row r="37" spans="1:14" ht="15.75" hidden="1">
      <c r="A37" s="77"/>
      <c r="B37" s="77"/>
      <c r="C37" s="2"/>
      <c r="L37" s="4"/>
      <c r="M37" s="4"/>
      <c r="N37" s="4"/>
    </row>
    <row r="38" spans="1:14" ht="20.25" hidden="1">
      <c r="A38" s="5" t="s">
        <v>6</v>
      </c>
      <c r="B38" s="6"/>
      <c r="C38" s="78" t="s">
        <v>39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1:14" hidden="1">
      <c r="A39" s="79" t="s">
        <v>4</v>
      </c>
      <c r="B39" s="79"/>
      <c r="C39" s="80" t="s">
        <v>28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idden="1">
      <c r="A40" s="60" t="s">
        <v>7</v>
      </c>
      <c r="B40" s="60"/>
      <c r="C40" s="61" t="s">
        <v>8</v>
      </c>
      <c r="D40" s="61"/>
      <c r="E40" s="61"/>
      <c r="F40" s="61"/>
      <c r="G40" s="61"/>
      <c r="H40" s="61"/>
      <c r="I40" s="61"/>
      <c r="J40" s="61"/>
      <c r="K40" s="62"/>
      <c r="L40" s="62"/>
      <c r="M40" s="62"/>
      <c r="N40" s="62"/>
    </row>
    <row r="41" spans="1:14" hidden="1">
      <c r="A41" s="63" t="s">
        <v>1</v>
      </c>
      <c r="B41" s="63" t="s">
        <v>5</v>
      </c>
      <c r="C41" s="65" t="s">
        <v>13</v>
      </c>
      <c r="D41" s="66"/>
      <c r="E41" s="66"/>
      <c r="F41" s="66"/>
      <c r="G41" s="65" t="s">
        <v>14</v>
      </c>
      <c r="H41" s="67"/>
      <c r="I41" s="67"/>
      <c r="J41" s="67"/>
      <c r="K41" s="68" t="s">
        <v>0</v>
      </c>
      <c r="L41" s="69"/>
      <c r="M41" s="69"/>
      <c r="N41" s="70"/>
    </row>
    <row r="42" spans="1:14" ht="94.5" hidden="1">
      <c r="A42" s="64"/>
      <c r="B42" s="64"/>
      <c r="C42" s="18" t="s">
        <v>2</v>
      </c>
      <c r="D42" s="18" t="s">
        <v>10</v>
      </c>
      <c r="E42" s="18" t="s">
        <v>3</v>
      </c>
      <c r="F42" s="18" t="s">
        <v>12</v>
      </c>
      <c r="G42" s="18" t="s">
        <v>2</v>
      </c>
      <c r="H42" s="18" t="s">
        <v>3</v>
      </c>
      <c r="I42" s="18"/>
      <c r="J42" s="18" t="s">
        <v>19</v>
      </c>
      <c r="K42" s="71"/>
      <c r="L42" s="72"/>
      <c r="M42" s="72"/>
      <c r="N42" s="73"/>
    </row>
    <row r="43" spans="1:14" ht="15" hidden="1">
      <c r="A43" s="32">
        <v>1</v>
      </c>
      <c r="B43" s="27" t="s">
        <v>40</v>
      </c>
      <c r="C43" s="22">
        <v>103.04</v>
      </c>
      <c r="D43" s="22"/>
      <c r="E43" s="22">
        <f>C43-(C43/100*D43)</f>
        <v>103.04</v>
      </c>
      <c r="F43" s="28">
        <v>103.4</v>
      </c>
      <c r="G43" s="26">
        <f>C43*100</f>
        <v>10304</v>
      </c>
      <c r="H43" s="22">
        <f t="shared" ref="H43:H49" si="3">E43*100</f>
        <v>10304</v>
      </c>
      <c r="I43" s="22"/>
      <c r="J43" s="22">
        <f>F43*100</f>
        <v>10340</v>
      </c>
      <c r="K43" s="43" t="s">
        <v>35</v>
      </c>
      <c r="L43" s="44"/>
      <c r="M43" s="44"/>
      <c r="N43" s="45"/>
    </row>
    <row r="44" spans="1:14" ht="15" hidden="1">
      <c r="A44" s="32">
        <v>2</v>
      </c>
      <c r="B44" s="27" t="s">
        <v>37</v>
      </c>
      <c r="C44" s="22">
        <v>10</v>
      </c>
      <c r="D44" s="22"/>
      <c r="E44" s="22">
        <f>C44-(C44/100*D44)</f>
        <v>10</v>
      </c>
      <c r="F44" s="28">
        <f>E44</f>
        <v>10</v>
      </c>
      <c r="G44" s="26">
        <f>C44*100</f>
        <v>1000</v>
      </c>
      <c r="H44" s="22">
        <f t="shared" si="3"/>
        <v>1000</v>
      </c>
      <c r="I44" s="22"/>
      <c r="J44" s="22">
        <f t="shared" ref="J44:J49" si="4">F44*100</f>
        <v>1000</v>
      </c>
      <c r="K44" s="46"/>
      <c r="L44" s="47"/>
      <c r="M44" s="47"/>
      <c r="N44" s="48"/>
    </row>
    <row r="45" spans="1:14" ht="15" hidden="1">
      <c r="A45" s="32">
        <v>3</v>
      </c>
      <c r="B45" s="27" t="s">
        <v>38</v>
      </c>
      <c r="C45" s="22">
        <v>10</v>
      </c>
      <c r="D45" s="22"/>
      <c r="E45" s="22">
        <f>C45-(C45/100*D45)</f>
        <v>10</v>
      </c>
      <c r="F45" s="28">
        <f>E45</f>
        <v>10</v>
      </c>
      <c r="G45" s="26">
        <f>C45*100</f>
        <v>1000</v>
      </c>
      <c r="H45" s="22">
        <f t="shared" si="3"/>
        <v>1000</v>
      </c>
      <c r="I45" s="22"/>
      <c r="J45" s="22">
        <f t="shared" si="4"/>
        <v>1000</v>
      </c>
      <c r="K45" s="46"/>
      <c r="L45" s="47"/>
      <c r="M45" s="47"/>
      <c r="N45" s="48"/>
    </row>
    <row r="46" spans="1:14" ht="15" hidden="1">
      <c r="A46" s="32">
        <v>4</v>
      </c>
      <c r="B46" s="27" t="s">
        <v>24</v>
      </c>
      <c r="C46" s="22">
        <v>2.5</v>
      </c>
      <c r="D46" s="22">
        <v>22</v>
      </c>
      <c r="E46" s="22">
        <f>C46-(C46/100*D46)</f>
        <v>1.95</v>
      </c>
      <c r="F46" s="28">
        <v>5</v>
      </c>
      <c r="G46" s="26">
        <f>C46*100</f>
        <v>250</v>
      </c>
      <c r="H46" s="22">
        <f t="shared" si="3"/>
        <v>195</v>
      </c>
      <c r="I46" s="22"/>
      <c r="J46" s="22">
        <f t="shared" si="4"/>
        <v>500</v>
      </c>
      <c r="K46" s="46"/>
      <c r="L46" s="47"/>
      <c r="M46" s="47"/>
      <c r="N46" s="48"/>
    </row>
    <row r="47" spans="1:14" ht="30" hidden="1">
      <c r="A47" s="32">
        <v>5</v>
      </c>
      <c r="B47" s="27" t="s">
        <v>25</v>
      </c>
      <c r="C47" s="22">
        <v>7</v>
      </c>
      <c r="D47" s="22"/>
      <c r="E47" s="22">
        <f>C47-(C47/100*D47)</f>
        <v>7</v>
      </c>
      <c r="F47" s="28">
        <v>5.2</v>
      </c>
      <c r="G47" s="26">
        <f>C47*100</f>
        <v>700</v>
      </c>
      <c r="H47" s="22">
        <f t="shared" si="3"/>
        <v>700</v>
      </c>
      <c r="I47" s="22"/>
      <c r="J47" s="22">
        <f t="shared" si="4"/>
        <v>520</v>
      </c>
      <c r="K47" s="46"/>
      <c r="L47" s="47"/>
      <c r="M47" s="47"/>
      <c r="N47" s="48"/>
    </row>
    <row r="48" spans="1:14" ht="15" hidden="1">
      <c r="A48" s="32">
        <v>6</v>
      </c>
      <c r="B48" s="27" t="s">
        <v>26</v>
      </c>
      <c r="C48" s="22" t="s">
        <v>27</v>
      </c>
      <c r="D48" s="22"/>
      <c r="E48" s="22"/>
      <c r="F48" s="28">
        <v>132</v>
      </c>
      <c r="G48" s="26"/>
      <c r="H48" s="22">
        <f t="shared" si="3"/>
        <v>0</v>
      </c>
      <c r="I48" s="22"/>
      <c r="J48" s="22">
        <f t="shared" si="4"/>
        <v>13200</v>
      </c>
      <c r="K48" s="46"/>
      <c r="L48" s="47"/>
      <c r="M48" s="47"/>
      <c r="N48" s="48"/>
    </row>
    <row r="49" spans="1:14" ht="15" hidden="1">
      <c r="A49" s="32">
        <v>7</v>
      </c>
      <c r="B49" s="27" t="s">
        <v>15</v>
      </c>
      <c r="C49" s="22">
        <v>5</v>
      </c>
      <c r="D49" s="22"/>
      <c r="E49" s="22">
        <f>C49-(C49/100*D49)</f>
        <v>5</v>
      </c>
      <c r="F49" s="28">
        <f>E49</f>
        <v>5</v>
      </c>
      <c r="G49" s="26">
        <f>C49*100</f>
        <v>500</v>
      </c>
      <c r="H49" s="22">
        <f t="shared" si="3"/>
        <v>500</v>
      </c>
      <c r="I49" s="22"/>
      <c r="J49" s="22">
        <f t="shared" si="4"/>
        <v>500</v>
      </c>
      <c r="K49" s="46"/>
      <c r="L49" s="47"/>
      <c r="M49" s="47"/>
      <c r="N49" s="48"/>
    </row>
    <row r="50" spans="1:14" ht="15.75" hidden="1">
      <c r="A50" s="23"/>
      <c r="B50" s="24" t="s">
        <v>27</v>
      </c>
      <c r="C50" s="24" t="s">
        <v>27</v>
      </c>
      <c r="D50" s="22"/>
      <c r="E50" s="22"/>
      <c r="F50" s="25"/>
      <c r="G50" s="26"/>
      <c r="H50" s="22"/>
      <c r="I50" s="22"/>
      <c r="J50" s="22"/>
      <c r="K50" s="46"/>
      <c r="L50" s="47"/>
      <c r="M50" s="47"/>
      <c r="N50" s="48"/>
    </row>
    <row r="51" spans="1:14" ht="15.75" hidden="1">
      <c r="A51" s="23"/>
      <c r="B51" s="27"/>
      <c r="C51" s="28"/>
      <c r="D51" s="22"/>
      <c r="E51" s="22"/>
      <c r="F51" s="25"/>
      <c r="G51" s="26"/>
      <c r="H51" s="22"/>
      <c r="I51" s="22"/>
      <c r="J51" s="22"/>
      <c r="K51" s="46"/>
      <c r="L51" s="47"/>
      <c r="M51" s="47"/>
      <c r="N51" s="48"/>
    </row>
    <row r="52" spans="1:14" ht="15.75" hidden="1">
      <c r="A52" s="23"/>
      <c r="B52" s="27"/>
      <c r="C52" s="22"/>
      <c r="D52" s="22"/>
      <c r="E52" s="22"/>
      <c r="F52" s="22"/>
      <c r="G52" s="22"/>
      <c r="H52" s="22"/>
      <c r="I52" s="22"/>
      <c r="J52" s="22"/>
      <c r="K52" s="49" t="s">
        <v>18</v>
      </c>
      <c r="L52" s="50"/>
      <c r="M52" s="50"/>
      <c r="N52" s="51"/>
    </row>
    <row r="53" spans="1:14" ht="15" hidden="1">
      <c r="A53" s="23"/>
      <c r="B53" s="27"/>
      <c r="C53" s="22"/>
      <c r="D53" s="22"/>
      <c r="E53" s="22"/>
      <c r="F53" s="22"/>
      <c r="G53" s="22"/>
      <c r="H53" s="22"/>
      <c r="I53" s="22"/>
      <c r="J53" s="22"/>
      <c r="K53" s="52" t="s">
        <v>36</v>
      </c>
      <c r="L53" s="53"/>
      <c r="M53" s="53"/>
      <c r="N53" s="54"/>
    </row>
    <row r="54" spans="1:14" ht="15" hidden="1">
      <c r="A54" s="23"/>
      <c r="B54" s="27"/>
      <c r="C54" s="22"/>
      <c r="D54" s="22"/>
      <c r="E54" s="22"/>
      <c r="F54" s="22"/>
      <c r="G54" s="22"/>
      <c r="H54" s="22"/>
      <c r="I54" s="22"/>
      <c r="J54" s="22"/>
      <c r="K54" s="52"/>
      <c r="L54" s="53"/>
      <c r="M54" s="53"/>
      <c r="N54" s="54"/>
    </row>
    <row r="55" spans="1:14" ht="15" hidden="1">
      <c r="A55" s="23"/>
      <c r="B55" s="27"/>
      <c r="C55" s="22"/>
      <c r="D55" s="22"/>
      <c r="E55" s="22"/>
      <c r="F55" s="22"/>
      <c r="G55" s="22"/>
      <c r="H55" s="22"/>
      <c r="I55" s="22"/>
      <c r="J55" s="22"/>
      <c r="K55" s="52"/>
      <c r="L55" s="53"/>
      <c r="M55" s="53"/>
      <c r="N55" s="54"/>
    </row>
    <row r="56" spans="1:14" ht="15" hidden="1">
      <c r="A56" s="23"/>
      <c r="B56" s="27"/>
      <c r="C56" s="22"/>
      <c r="D56" s="22"/>
      <c r="E56" s="22"/>
      <c r="F56" s="22"/>
      <c r="G56" s="22"/>
      <c r="H56" s="22"/>
      <c r="I56" s="22"/>
      <c r="J56" s="22"/>
      <c r="K56" s="55"/>
      <c r="L56" s="53"/>
      <c r="M56" s="53"/>
      <c r="N56" s="54"/>
    </row>
    <row r="57" spans="1:14" ht="15" hidden="1">
      <c r="A57" s="23"/>
      <c r="B57" s="27"/>
      <c r="C57" s="22"/>
      <c r="D57" s="22"/>
      <c r="E57" s="22"/>
      <c r="F57" s="22"/>
      <c r="G57" s="22"/>
      <c r="H57" s="22"/>
      <c r="I57" s="22"/>
      <c r="J57" s="22"/>
      <c r="K57" s="55"/>
      <c r="L57" s="53"/>
      <c r="M57" s="53"/>
      <c r="N57" s="54"/>
    </row>
    <row r="58" spans="1:14" ht="15" hidden="1">
      <c r="A58" s="23"/>
      <c r="B58" s="27"/>
      <c r="C58" s="22"/>
      <c r="D58" s="22"/>
      <c r="E58" s="22"/>
      <c r="F58" s="22"/>
      <c r="G58" s="22"/>
      <c r="H58" s="22"/>
      <c r="I58" s="22"/>
      <c r="J58" s="22"/>
      <c r="K58" s="55"/>
      <c r="L58" s="53"/>
      <c r="M58" s="53"/>
      <c r="N58" s="54"/>
    </row>
    <row r="59" spans="1:14" ht="15" hidden="1">
      <c r="A59" s="23"/>
      <c r="B59" s="27"/>
      <c r="C59" s="22"/>
      <c r="D59" s="22"/>
      <c r="E59" s="22"/>
      <c r="F59" s="22"/>
      <c r="G59" s="22"/>
      <c r="H59" s="22"/>
      <c r="I59" s="22"/>
      <c r="J59" s="22"/>
      <c r="K59" s="55"/>
      <c r="L59" s="53"/>
      <c r="M59" s="53"/>
      <c r="N59" s="54"/>
    </row>
    <row r="60" spans="1:14" ht="15" hidden="1">
      <c r="A60" s="23"/>
      <c r="B60" s="27"/>
      <c r="C60" s="22"/>
      <c r="D60" s="22"/>
      <c r="E60" s="22"/>
      <c r="F60" s="22"/>
      <c r="G60" s="22"/>
      <c r="H60" s="22"/>
      <c r="I60" s="22"/>
      <c r="J60" s="22"/>
      <c r="K60" s="55"/>
      <c r="L60" s="53"/>
      <c r="M60" s="53"/>
      <c r="N60" s="54"/>
    </row>
    <row r="61" spans="1:14" ht="15.75" hidden="1">
      <c r="A61" s="23"/>
      <c r="B61" s="29" t="s">
        <v>20</v>
      </c>
      <c r="C61" s="22"/>
      <c r="D61" s="22"/>
      <c r="E61" s="22"/>
      <c r="F61" s="25">
        <v>99</v>
      </c>
      <c r="G61" s="30"/>
      <c r="H61" s="30"/>
      <c r="I61" s="30"/>
      <c r="J61" s="31">
        <v>9900</v>
      </c>
      <c r="K61" s="56"/>
      <c r="L61" s="57"/>
      <c r="M61" s="57"/>
      <c r="N61" s="58"/>
    </row>
    <row r="62" spans="1:14" ht="15.75" hidden="1">
      <c r="A62" s="10"/>
      <c r="B62" s="11"/>
      <c r="C62" s="12"/>
      <c r="D62" s="12"/>
      <c r="E62" s="12"/>
      <c r="F62" s="13"/>
      <c r="G62" s="13"/>
      <c r="H62" s="13"/>
      <c r="I62" s="13"/>
      <c r="J62" s="15"/>
      <c r="K62" s="14"/>
      <c r="L62" s="14"/>
      <c r="M62" s="14"/>
      <c r="N62" s="14"/>
    </row>
    <row r="63" spans="1:14" hidden="1">
      <c r="A63" s="59" t="s">
        <v>11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 hidden="1"/>
    <row r="65" spans="1:14" ht="15.75" hidden="1">
      <c r="A65" s="16"/>
      <c r="C65" s="16"/>
      <c r="D65" s="16"/>
      <c r="E65" s="16"/>
      <c r="F65" s="16"/>
      <c r="G65" s="16"/>
      <c r="H65" s="16"/>
      <c r="I65" s="16"/>
      <c r="J65" s="19"/>
      <c r="K65" s="19"/>
      <c r="L65" s="19"/>
      <c r="M65" s="16"/>
      <c r="N65" s="16"/>
    </row>
    <row r="66" spans="1:14" ht="15.75" hidden="1">
      <c r="A66" s="16"/>
      <c r="C66" s="16"/>
      <c r="D66" s="16"/>
      <c r="E66" s="20"/>
      <c r="F66" s="20"/>
      <c r="G66" s="20"/>
      <c r="H66" s="20" t="s">
        <v>21</v>
      </c>
      <c r="I66" s="20"/>
      <c r="J66" s="20"/>
      <c r="K66" s="20" t="s">
        <v>22</v>
      </c>
      <c r="L66" s="20"/>
      <c r="M66" s="20"/>
      <c r="N66" s="20"/>
    </row>
    <row r="67" spans="1:14" ht="15.75" hidden="1">
      <c r="A67" s="17"/>
      <c r="C67" s="17"/>
      <c r="D67" s="17"/>
      <c r="E67" s="21"/>
      <c r="F67" s="21" t="s">
        <v>29</v>
      </c>
      <c r="G67" s="21"/>
      <c r="H67" s="20"/>
      <c r="I67" s="20"/>
      <c r="J67" s="21"/>
      <c r="K67" s="21" t="s">
        <v>22</v>
      </c>
      <c r="L67" s="21"/>
      <c r="M67" s="21"/>
      <c r="N67" s="21"/>
    </row>
    <row r="68" spans="1:14" ht="15.75" hidden="1">
      <c r="A68" s="17"/>
      <c r="B68" s="17"/>
      <c r="C68" s="17"/>
      <c r="D68" s="17"/>
      <c r="E68" s="21"/>
      <c r="F68" s="21" t="s">
        <v>23</v>
      </c>
      <c r="G68" s="21"/>
      <c r="H68" s="21"/>
      <c r="I68" s="21"/>
      <c r="J68" s="21"/>
      <c r="K68" s="21" t="s">
        <v>22</v>
      </c>
      <c r="L68" s="21"/>
      <c r="M68" s="21"/>
      <c r="N68" s="21"/>
    </row>
    <row r="69" spans="1:14" ht="15.75" hidden="1">
      <c r="E69" s="21"/>
      <c r="F69" s="21" t="s">
        <v>30</v>
      </c>
      <c r="G69" s="21"/>
      <c r="H69" s="21"/>
      <c r="I69" s="21"/>
      <c r="J69" s="21"/>
      <c r="K69" s="21" t="s">
        <v>31</v>
      </c>
      <c r="L69" s="21"/>
      <c r="M69" s="21"/>
      <c r="N69" s="21"/>
    </row>
  </sheetData>
  <mergeCells count="40">
    <mergeCell ref="D3:M3"/>
    <mergeCell ref="C2:K2"/>
    <mergeCell ref="C5:N5"/>
    <mergeCell ref="G8:J8"/>
    <mergeCell ref="K18:N18"/>
    <mergeCell ref="K10:N17"/>
    <mergeCell ref="C6:N6"/>
    <mergeCell ref="A1:B1"/>
    <mergeCell ref="A2:B2"/>
    <mergeCell ref="A3:B3"/>
    <mergeCell ref="A4:B4"/>
    <mergeCell ref="A6:B6"/>
    <mergeCell ref="M2:N2"/>
    <mergeCell ref="A35:B35"/>
    <mergeCell ref="C35:K35"/>
    <mergeCell ref="M35:N35"/>
    <mergeCell ref="A7:B7"/>
    <mergeCell ref="K19:N27"/>
    <mergeCell ref="K8:N9"/>
    <mergeCell ref="A8:A9"/>
    <mergeCell ref="B8:B9"/>
    <mergeCell ref="C8:F8"/>
    <mergeCell ref="C7:N7"/>
    <mergeCell ref="K41:N42"/>
    <mergeCell ref="A36:B36"/>
    <mergeCell ref="D36:M36"/>
    <mergeCell ref="A37:B37"/>
    <mergeCell ref="C38:N38"/>
    <mergeCell ref="A39:B39"/>
    <mergeCell ref="C39:N39"/>
    <mergeCell ref="K43:N51"/>
    <mergeCell ref="K52:N52"/>
    <mergeCell ref="K53:N61"/>
    <mergeCell ref="A63:N63"/>
    <mergeCell ref="A40:B40"/>
    <mergeCell ref="C40:N40"/>
    <mergeCell ref="A41:A42"/>
    <mergeCell ref="B41:B42"/>
    <mergeCell ref="C41:F41"/>
    <mergeCell ref="G41:J41"/>
  </mergeCells>
  <phoneticPr fontId="0" type="noConversion"/>
  <pageMargins left="0.44" right="0.25" top="0.51" bottom="0.42" header="0.5" footer="0.43"/>
  <pageSetup paperSize="9" scale="65" fitToWidth="2" fitToHeight="2" orientation="landscape" r:id="rId1"/>
  <headerFooter alignWithMargins="0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3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2011-01-26T12:06:04Z</cp:lastPrinted>
  <dcterms:created xsi:type="dcterms:W3CDTF">2005-02-28T10:43:41Z</dcterms:created>
  <dcterms:modified xsi:type="dcterms:W3CDTF">2012-12-29T13:38:06Z</dcterms:modified>
</cp:coreProperties>
</file>