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105" windowWidth="15120" windowHeight="8010"/>
  </bookViews>
  <sheets>
    <sheet name="Консервы в соусе" sheetId="1" r:id="rId1"/>
    <sheet name="Лист2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G21" i="1" l="1"/>
  <c r="F13" i="1"/>
  <c r="I13" i="1" s="1"/>
  <c r="F19" i="1"/>
  <c r="I19" i="1"/>
  <c r="H19" i="1"/>
  <c r="F18" i="1"/>
  <c r="I18" i="1" s="1"/>
  <c r="H18" i="1"/>
  <c r="F11" i="1"/>
  <c r="G11" i="1"/>
  <c r="H11" i="1"/>
  <c r="F12" i="1"/>
  <c r="G12" i="1" s="1"/>
  <c r="H12" i="1"/>
  <c r="F17" i="1"/>
  <c r="I17" i="1"/>
  <c r="H17" i="1"/>
  <c r="H13" i="1"/>
  <c r="H14" i="1"/>
  <c r="H15" i="1"/>
  <c r="H16" i="1"/>
  <c r="F16" i="1"/>
  <c r="I16" i="1" s="1"/>
  <c r="F15" i="1"/>
  <c r="I15" i="1" s="1"/>
  <c r="G15" i="1"/>
  <c r="F14" i="1"/>
  <c r="I14" i="1" s="1"/>
  <c r="G14" i="1"/>
  <c r="F21" i="1"/>
  <c r="H10" i="1"/>
  <c r="F10" i="1"/>
  <c r="I10" i="1"/>
  <c r="I11" i="1"/>
  <c r="G10" i="1"/>
  <c r="G23" i="1"/>
  <c r="J23" i="1" s="1"/>
  <c r="I12" i="1" l="1"/>
</calcChain>
</file>

<file path=xl/sharedStrings.xml><?xml version="1.0" encoding="utf-8"?>
<sst xmlns="http://schemas.openxmlformats.org/spreadsheetml/2006/main" count="46" uniqueCount="43">
  <si>
    <t xml:space="preserve">                                           УТВЕРЖДАЮ</t>
  </si>
  <si>
    <t xml:space="preserve">ТЕХНИКО-ТЕХНОЛОГИЧЕСКАЯ  КАРТА  № </t>
  </si>
  <si>
    <r>
      <t>Наименование блюда:</t>
    </r>
    <r>
      <rPr>
        <b/>
        <sz val="12"/>
        <rFont val="Times New Roman"/>
        <family val="1"/>
      </rPr>
      <t xml:space="preserve"> </t>
    </r>
  </si>
  <si>
    <r>
      <t>Перечень сырья:</t>
    </r>
    <r>
      <rPr>
        <sz val="9"/>
        <rFont val="Times New Roman"/>
        <family val="1"/>
      </rPr>
      <t xml:space="preserve"> </t>
    </r>
  </si>
  <si>
    <t xml:space="preserve">Требования  к  качеству сырья: </t>
  </si>
  <si>
    <t>продовольственное  сырье, пищевые продукты и полуфабрикаты, используемые для приготовления данного блюда (изделия), соответствуют требованиям нормативных документов и имеют сертификаты соответствия и (или) удостоверения качества.</t>
  </si>
  <si>
    <t>№ компонента</t>
  </si>
  <si>
    <t xml:space="preserve">Наименование </t>
  </si>
  <si>
    <t>Нормы расхода на 1 порцию</t>
  </si>
  <si>
    <t>Нормы расхода на 100 порций</t>
  </si>
  <si>
    <t>ТЕХНОЛОГИЯ     ПРИГОТОВЛЕНИЯ</t>
  </si>
  <si>
    <t>В  ес брутто, г</t>
  </si>
  <si>
    <t>Норма отхода, при холодной обработке %</t>
  </si>
  <si>
    <t>Вес нетто, г</t>
  </si>
  <si>
    <t>Выход готового продукта, г</t>
  </si>
  <si>
    <t>Вес брутто, г</t>
  </si>
  <si>
    <t xml:space="preserve">Выход готового продукта, г на 100 порций </t>
  </si>
  <si>
    <t>Масло растительное</t>
  </si>
  <si>
    <t>Соль</t>
  </si>
  <si>
    <t>Перец черный молотый</t>
  </si>
  <si>
    <t xml:space="preserve"> </t>
  </si>
  <si>
    <t>Выход готового блюда</t>
  </si>
  <si>
    <t>_________________________________</t>
  </si>
  <si>
    <t>Начальник производственного отдела</t>
  </si>
  <si>
    <t>Технолог</t>
  </si>
  <si>
    <t>Рецептура по Сборнику Рецептур 1982 г</t>
  </si>
  <si>
    <t>Морковь (авг-дек)</t>
  </si>
  <si>
    <t>Морковь(янв.-июль)</t>
  </si>
  <si>
    <t>Мука 1 сорт</t>
  </si>
  <si>
    <t>Консервы мясные "Говядина тушеная" или</t>
  </si>
  <si>
    <t>Консервы мясные "Свинина тушеная" или</t>
  </si>
  <si>
    <t xml:space="preserve">Консервы мясные "Мясо птицы в собственном соку" </t>
  </si>
  <si>
    <r>
      <t>1.Технологическая карта составлена на основе курса лекций  по дисциплине «ВОЙСКОВОЕ ПИТАНИЕ И ХЛЕБОПЕЧЕНИЕ»,  ФИЛИАЛ ВОЕННОЙ АКАДЕМИИ ТЫЛА И ТРАНСПОРТА имени генерала армии А.В. ХРУЛЕВА (Вольский) МинОбороны РФ, 2004 г., Сборник Рецептур 1982 г</t>
    </r>
    <r>
      <rPr>
        <sz val="10"/>
        <rFont val="Times New Roman"/>
        <family val="1"/>
        <charset val="204"/>
      </rPr>
      <t xml:space="preserve"> рецептура 693</t>
    </r>
  </si>
  <si>
    <r>
      <t xml:space="preserve">Все консервы в металлической таре перед использованием очищают от смазки и прогревают в горячей воде 10–15 мин для проверки герметичности. При этом в консервах плавится жир и содержимое можно без потерь выложить из банки, особенно в зимнее время. Если банки негерметичны, то на поверхности воды появятся пузырьки  воздуха. Негерметичные и бомбажные консервы для приготовления пищи </t>
    </r>
    <r>
      <rPr>
        <u/>
        <sz val="12"/>
        <rFont val="Times New Roman"/>
        <family val="1"/>
        <charset val="204"/>
      </rPr>
      <t>непригодны.</t>
    </r>
    <r>
      <rPr>
        <sz val="12"/>
        <rFont val="Times New Roman"/>
        <family val="1"/>
      </rPr>
      <t xml:space="preserve">  Вскрывают консервные банки после тепловой обработкой, отделяют бульон, который затем используют вместе с жиром для приготовления соуса красного. Лук и морковь нарезают соломкой и пассеруют до готовности. Просеянную муку  пассеруют до образования кремового цвета и легкого запаха печенья.  В готовую сухую мучную пассеровку, при непрерывном помешивании, добавляют 1/3 бульона и вымешивают до однородной массы. В  оставшийся бульон добавляют пассерованную томат пасту и пассерованные овощи, соединяют с разведённой мукой, получившийся соус проваривают 5-10 минут, соединяют с мясными консервами доводят до вкуса.</t>
    </r>
  </si>
  <si>
    <t>Заведующий производством</t>
  </si>
  <si>
    <t xml:space="preserve">            Генеральный директор</t>
  </si>
  <si>
    <t>ТРЕБОВАНИЯ  КАЧЕСТВА</t>
  </si>
  <si>
    <t>Консервы мясные ГОСТ Р 54033-2010,  ГОСТ28589-90,  масло растительное, морковь, лук репчатый, мука 1с., помат паста, соль, перец черный</t>
  </si>
  <si>
    <t>Лук репчатый</t>
  </si>
  <si>
    <t>Томат-паста (пюре)</t>
  </si>
  <si>
    <r>
      <t>Требования к оформлению, подаче и реализации:</t>
    </r>
    <r>
      <rPr>
        <sz val="12"/>
        <rFont val="Times New Roman"/>
        <family val="1"/>
      </rPr>
      <t xml:space="preserve">    t подачи не ниже 65С .  </t>
    </r>
    <r>
      <rPr>
        <b/>
        <sz val="12"/>
        <rFont val="Times New Roman"/>
        <family val="1"/>
      </rPr>
      <t xml:space="preserve">                          </t>
    </r>
    <r>
      <rPr>
        <sz val="12"/>
        <rFont val="Times New Roman"/>
        <family val="1"/>
      </rPr>
      <t xml:space="preserve">  При подаче блюда мясная часть отпускается в соусе.</t>
    </r>
    <r>
      <rPr>
        <b/>
        <sz val="12"/>
        <rFont val="Times New Roman"/>
        <family val="1"/>
      </rPr>
      <t xml:space="preserve"> </t>
    </r>
    <r>
      <rPr>
        <sz val="12"/>
        <rFont val="Times New Roman"/>
        <family val="1"/>
      </rPr>
      <t xml:space="preserve">    </t>
    </r>
    <r>
      <rPr>
        <b/>
        <sz val="12"/>
        <rFont val="Times New Roman"/>
        <family val="1"/>
      </rPr>
      <t xml:space="preserve">
Органолептические показатели:</t>
    </r>
    <r>
      <rPr>
        <sz val="12"/>
        <rFont val="Times New Roman"/>
        <family val="1"/>
      </rPr>
      <t xml:space="preserve">   </t>
    </r>
    <r>
      <rPr>
        <b/>
        <sz val="12"/>
        <rFont val="Times New Roman"/>
        <family val="1"/>
      </rPr>
      <t xml:space="preserve">
Внешний вид: </t>
    </r>
    <r>
      <rPr>
        <sz val="12"/>
        <rFont val="Times New Roman"/>
        <family val="1"/>
      </rPr>
      <t xml:space="preserve">  Кусочки мяса формы согласно ГОСТу, в красном соусе</t>
    </r>
    <r>
      <rPr>
        <b/>
        <sz val="12"/>
        <rFont val="Times New Roman"/>
        <family val="1"/>
      </rPr>
      <t xml:space="preserve">
Консистенция: </t>
    </r>
    <r>
      <rPr>
        <sz val="12"/>
        <rFont val="Times New Roman"/>
        <family val="1"/>
      </rPr>
      <t xml:space="preserve"> </t>
    </r>
    <r>
      <rPr>
        <b/>
        <sz val="12"/>
        <rFont val="Times New Roman"/>
        <family val="1"/>
      </rPr>
      <t xml:space="preserve"> </t>
    </r>
    <r>
      <rPr>
        <sz val="12"/>
        <rFont val="Times New Roman"/>
        <family val="1"/>
      </rPr>
      <t xml:space="preserve">  мясо сочное, мягкое.</t>
    </r>
    <r>
      <rPr>
        <b/>
        <sz val="12"/>
        <rFont val="Times New Roman"/>
        <family val="1"/>
      </rPr>
      <t xml:space="preserve">
Вкус:</t>
    </r>
    <r>
      <rPr>
        <sz val="12"/>
        <rFont val="Times New Roman"/>
        <family val="1"/>
      </rPr>
      <t xml:space="preserve">    тушеного мяса,  в меру соленый.</t>
    </r>
    <r>
      <rPr>
        <b/>
        <sz val="12"/>
        <rFont val="Times New Roman"/>
        <family val="1"/>
      </rPr>
      <t xml:space="preserve">
Цвет:</t>
    </r>
    <r>
      <rPr>
        <sz val="12"/>
        <rFont val="Times New Roman"/>
        <family val="1"/>
      </rPr>
      <t xml:space="preserve">   свойственный консервированному мясу</t>
    </r>
    <r>
      <rPr>
        <b/>
        <sz val="12"/>
        <rFont val="Times New Roman"/>
        <family val="1"/>
      </rPr>
      <t xml:space="preserve">
Запах:</t>
    </r>
    <r>
      <rPr>
        <sz val="12"/>
        <rFont val="Times New Roman"/>
        <family val="1"/>
      </rPr>
      <t xml:space="preserve">    тушеного мяса, пассерованного томата.</t>
    </r>
  </si>
  <si>
    <t>3.52</t>
  </si>
  <si>
    <t>Мясо тушеное консервированное в соусе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</si>
</sst>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7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b/>
      <sz val="10"/>
      <name val="Times New Roman"/>
      <family val="1"/>
    </font>
    <font>
      <sz val="10"/>
      <name val="Times New Roman"/>
      <family val="1"/>
    </font>
    <font>
      <b/>
      <sz val="14"/>
      <name val="Times New Roman"/>
      <family val="1"/>
    </font>
    <font>
      <b/>
      <sz val="16"/>
      <name val="Times New Roman"/>
      <family val="1"/>
    </font>
    <font>
      <vertAlign val="superscript"/>
      <sz val="10"/>
      <name val="Times New Roman"/>
      <family val="1"/>
    </font>
    <font>
      <b/>
      <sz val="9"/>
      <name val="Times New Roman"/>
      <family val="1"/>
    </font>
    <font>
      <b/>
      <sz val="12"/>
      <name val="Times New Roman"/>
      <family val="1"/>
    </font>
    <font>
      <b/>
      <i/>
      <sz val="16"/>
      <color indexed="8"/>
      <name val="Times New Roman"/>
      <family val="1"/>
      <charset val="204"/>
    </font>
    <font>
      <sz val="9"/>
      <name val="Times New Roman"/>
      <family val="1"/>
    </font>
    <font>
      <sz val="12"/>
      <name val="Arial"/>
      <family val="2"/>
      <charset val="204"/>
    </font>
    <font>
      <b/>
      <sz val="12"/>
      <name val="Arial"/>
      <family val="2"/>
      <charset val="204"/>
    </font>
    <font>
      <sz val="12"/>
      <name val="Times New Roman"/>
      <family val="1"/>
    </font>
    <font>
      <b/>
      <sz val="12"/>
      <name val="Times New Roman"/>
      <family val="1"/>
      <charset val="204"/>
    </font>
    <font>
      <u/>
      <sz val="12"/>
      <name val="Times New Roman"/>
      <family val="1"/>
      <charset val="204"/>
    </font>
    <font>
      <sz val="1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1">
    <xf numFmtId="0" fontId="0" fillId="0" borderId="0" xfId="0"/>
    <xf numFmtId="1" fontId="1" fillId="0" borderId="0" xfId="0" applyNumberFormat="1" applyFont="1"/>
    <xf numFmtId="1" fontId="0" fillId="0" borderId="0" xfId="0" applyNumberFormat="1"/>
    <xf numFmtId="0" fontId="2" fillId="0" borderId="0" xfId="0" applyFont="1" applyAlignment="1">
      <alignment vertical="top" wrapText="1"/>
    </xf>
    <xf numFmtId="0" fontId="3" fillId="0" borderId="0" xfId="0" applyFont="1"/>
    <xf numFmtId="0" fontId="2" fillId="0" borderId="0" xfId="0" applyFont="1" applyAlignment="1">
      <alignment horizontal="right" vertical="top" wrapText="1"/>
    </xf>
    <xf numFmtId="0" fontId="2" fillId="0" borderId="0" xfId="0" applyFont="1" applyAlignment="1">
      <alignment horizontal="left" vertical="top" wrapText="1"/>
    </xf>
    <xf numFmtId="49" fontId="5" fillId="0" borderId="0" xfId="0" applyNumberFormat="1" applyFont="1" applyAlignment="1">
      <alignment horizontal="left" vertical="center" wrapText="1"/>
    </xf>
    <xf numFmtId="0" fontId="3" fillId="0" borderId="0" xfId="0" applyFont="1" applyAlignment="1">
      <alignment horizontal="right" vertical="top" wrapText="1"/>
    </xf>
    <xf numFmtId="0" fontId="3" fillId="0" borderId="0" xfId="0" applyFont="1" applyAlignment="1">
      <alignment horizontal="justify" vertical="top" wrapText="1"/>
    </xf>
    <xf numFmtId="0" fontId="7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8" fillId="0" borderId="1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11" fillId="0" borderId="2" xfId="0" applyFont="1" applyBorder="1" applyAlignment="1">
      <alignment vertical="top" wrapText="1"/>
    </xf>
    <xf numFmtId="0" fontId="11" fillId="0" borderId="2" xfId="0" applyFont="1" applyBorder="1" applyAlignment="1">
      <alignment horizontal="center" vertical="top" wrapText="1"/>
    </xf>
    <xf numFmtId="1" fontId="12" fillId="0" borderId="2" xfId="0" applyNumberFormat="1" applyFont="1" applyBorder="1" applyAlignment="1">
      <alignment horizontal="center" vertical="top" wrapText="1"/>
    </xf>
    <xf numFmtId="2" fontId="11" fillId="0" borderId="2" xfId="0" applyNumberFormat="1" applyFont="1" applyBorder="1" applyAlignment="1">
      <alignment horizontal="center" wrapText="1"/>
    </xf>
    <xf numFmtId="0" fontId="12" fillId="0" borderId="2" xfId="0" applyFont="1" applyBorder="1" applyAlignment="1">
      <alignment horizontal="center" vertical="top" wrapText="1"/>
    </xf>
    <xf numFmtId="164" fontId="11" fillId="0" borderId="2" xfId="0" applyNumberFormat="1" applyFont="1" applyBorder="1" applyAlignment="1">
      <alignment horizontal="center" vertical="top" wrapText="1"/>
    </xf>
    <xf numFmtId="0" fontId="13" fillId="0" borderId="0" xfId="0" applyFont="1" applyBorder="1" applyAlignment="1">
      <alignment horizontal="left" vertical="top"/>
    </xf>
    <xf numFmtId="0" fontId="11" fillId="0" borderId="2" xfId="0" applyFont="1" applyBorder="1" applyAlignment="1">
      <alignment wrapText="1"/>
    </xf>
    <xf numFmtId="0" fontId="12" fillId="0" borderId="2" xfId="0" applyFont="1" applyBorder="1" applyAlignment="1">
      <alignment vertical="top" wrapText="1"/>
    </xf>
    <xf numFmtId="0" fontId="8" fillId="0" borderId="0" xfId="0" applyFont="1" applyAlignment="1"/>
    <xf numFmtId="0" fontId="13" fillId="0" borderId="0" xfId="0" applyFont="1" applyAlignment="1"/>
    <xf numFmtId="0" fontId="14" fillId="0" borderId="0" xfId="0" applyFont="1" applyAlignment="1"/>
    <xf numFmtId="0" fontId="14" fillId="0" borderId="0" xfId="0" applyFont="1"/>
    <xf numFmtId="0" fontId="13" fillId="0" borderId="0" xfId="0" applyFont="1"/>
    <xf numFmtId="1" fontId="12" fillId="0" borderId="2" xfId="0" applyNumberFormat="1" applyFont="1" applyBorder="1" applyAlignment="1">
      <alignment horizontal="center" vertical="center" wrapText="1"/>
    </xf>
    <xf numFmtId="164" fontId="11" fillId="0" borderId="3" xfId="0" applyNumberFormat="1" applyFont="1" applyBorder="1" applyAlignment="1">
      <alignment horizontal="center" vertical="top" wrapText="1"/>
    </xf>
    <xf numFmtId="0" fontId="11" fillId="0" borderId="4" xfId="0" applyFont="1" applyBorder="1" applyAlignment="1">
      <alignment vertical="top" wrapText="1"/>
    </xf>
    <xf numFmtId="164" fontId="11" fillId="0" borderId="5" xfId="0" applyNumberFormat="1" applyFont="1" applyBorder="1" applyAlignment="1">
      <alignment horizontal="center" vertical="top" wrapText="1"/>
    </xf>
    <xf numFmtId="2" fontId="11" fillId="0" borderId="2" xfId="0" applyNumberFormat="1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top" wrapText="1"/>
    </xf>
    <xf numFmtId="0" fontId="0" fillId="0" borderId="0" xfId="0" applyAlignment="1"/>
    <xf numFmtId="0" fontId="3" fillId="0" borderId="0" xfId="0" applyFont="1" applyAlignment="1"/>
    <xf numFmtId="2" fontId="11" fillId="0" borderId="2" xfId="0" applyNumberFormat="1" applyFont="1" applyBorder="1" applyAlignment="1">
      <alignment horizontal="center" vertical="top" wrapText="1"/>
    </xf>
    <xf numFmtId="0" fontId="11" fillId="0" borderId="0" xfId="0" applyFont="1" applyBorder="1" applyAlignment="1">
      <alignment wrapText="1"/>
    </xf>
    <xf numFmtId="0" fontId="11" fillId="0" borderId="0" xfId="0" applyFont="1" applyBorder="1" applyAlignment="1">
      <alignment vertical="top" wrapText="1"/>
    </xf>
    <xf numFmtId="0" fontId="11" fillId="0" borderId="0" xfId="0" applyFont="1" applyBorder="1" applyAlignment="1">
      <alignment horizontal="center" vertical="top" wrapText="1"/>
    </xf>
    <xf numFmtId="0" fontId="2" fillId="0" borderId="0" xfId="0" applyFont="1" applyBorder="1" applyAlignment="1">
      <alignment horizontal="left" wrapText="1" shrinkToFit="1"/>
    </xf>
    <xf numFmtId="0" fontId="8" fillId="0" borderId="0" xfId="0" applyFont="1" applyAlignment="1"/>
    <xf numFmtId="0" fontId="14" fillId="0" borderId="0" xfId="0" applyFont="1" applyAlignment="1"/>
    <xf numFmtId="0" fontId="8" fillId="0" borderId="6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left" vertical="top"/>
    </xf>
    <xf numFmtId="0" fontId="13" fillId="0" borderId="8" xfId="0" applyFont="1" applyBorder="1" applyAlignment="1">
      <alignment horizontal="left" vertical="top"/>
    </xf>
    <xf numFmtId="0" fontId="8" fillId="0" borderId="9" xfId="0" applyFont="1" applyBorder="1" applyAlignment="1">
      <alignment horizontal="left" vertical="top" wrapText="1"/>
    </xf>
    <xf numFmtId="0" fontId="13" fillId="0" borderId="0" xfId="0" applyFont="1" applyBorder="1" applyAlignment="1">
      <alignment horizontal="left" vertical="top"/>
    </xf>
    <xf numFmtId="0" fontId="13" fillId="0" borderId="10" xfId="0" applyFont="1" applyBorder="1" applyAlignment="1">
      <alignment horizontal="left" vertical="top"/>
    </xf>
    <xf numFmtId="0" fontId="13" fillId="0" borderId="9" xfId="0" applyFont="1" applyBorder="1" applyAlignment="1">
      <alignment horizontal="left" vertical="top"/>
    </xf>
    <xf numFmtId="0" fontId="13" fillId="0" borderId="11" xfId="0" applyFont="1" applyBorder="1" applyAlignment="1">
      <alignment horizontal="left" vertical="top"/>
    </xf>
    <xf numFmtId="0" fontId="13" fillId="0" borderId="12" xfId="0" applyFont="1" applyBorder="1" applyAlignment="1">
      <alignment horizontal="left" vertical="top"/>
    </xf>
    <xf numFmtId="0" fontId="13" fillId="0" borderId="3" xfId="0" applyFont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3" fillId="0" borderId="0" xfId="0" applyFont="1" applyAlignment="1">
      <alignment vertical="top" wrapText="1"/>
    </xf>
    <xf numFmtId="0" fontId="7" fillId="0" borderId="0" xfId="0" applyFont="1" applyBorder="1" applyAlignment="1">
      <alignment horizontal="left" vertical="top" wrapText="1"/>
    </xf>
    <xf numFmtId="0" fontId="3" fillId="0" borderId="0" xfId="0" applyFont="1" applyBorder="1" applyAlignment="1">
      <alignment horizontal="left" vertical="top" wrapText="1"/>
    </xf>
    <xf numFmtId="0" fontId="3" fillId="0" borderId="12" xfId="0" applyFont="1" applyBorder="1" applyAlignment="1">
      <alignment horizontal="left" vertical="top" wrapText="1"/>
    </xf>
    <xf numFmtId="0" fontId="8" fillId="0" borderId="2" xfId="0" applyFont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4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0" xfId="0" applyFont="1" applyAlignment="1">
      <alignment horizontal="left" vertical="top" wrapText="1"/>
    </xf>
    <xf numFmtId="0" fontId="4" fillId="0" borderId="0" xfId="0" applyFont="1" applyAlignment="1">
      <alignment horizontal="right" vertical="center" wrapText="1"/>
    </xf>
    <xf numFmtId="0" fontId="3" fillId="0" borderId="0" xfId="0" applyFont="1" applyAlignment="1">
      <alignment horizontal="center" vertical="center"/>
    </xf>
    <xf numFmtId="0" fontId="13" fillId="0" borderId="6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left" vertical="top" wrapText="1"/>
    </xf>
    <xf numFmtId="0" fontId="13" fillId="0" borderId="8" xfId="0" applyFont="1" applyBorder="1" applyAlignment="1">
      <alignment horizontal="left" vertical="top" wrapText="1"/>
    </xf>
    <xf numFmtId="0" fontId="13" fillId="0" borderId="9" xfId="0" applyFont="1" applyBorder="1" applyAlignment="1">
      <alignment horizontal="left" vertical="top" wrapText="1"/>
    </xf>
    <xf numFmtId="0" fontId="13" fillId="0" borderId="0" xfId="0" applyFont="1" applyBorder="1" applyAlignment="1">
      <alignment horizontal="left" vertical="top" wrapText="1"/>
    </xf>
    <xf numFmtId="0" fontId="13" fillId="0" borderId="10" xfId="0" applyFont="1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13" fillId="0" borderId="13" xfId="0" applyFont="1" applyBorder="1" applyAlignment="1">
      <alignment horizontal="center" vertical="top" wrapText="1"/>
    </xf>
    <xf numFmtId="0" fontId="0" fillId="0" borderId="14" xfId="0" applyBorder="1" applyAlignment="1">
      <alignment horizontal="center" vertical="top" wrapText="1"/>
    </xf>
    <xf numFmtId="0" fontId="0" fillId="0" borderId="5" xfId="0" applyBorder="1" applyAlignment="1">
      <alignment horizontal="center" vertical="top" wrapText="1"/>
    </xf>
    <xf numFmtId="0" fontId="0" fillId="0" borderId="2" xfId="0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0" fillId="0" borderId="7" xfId="0" applyBorder="1" applyAlignment="1">
      <alignment wrapText="1"/>
    </xf>
    <xf numFmtId="0" fontId="0" fillId="0" borderId="8" xfId="0" applyBorder="1" applyAlignment="1">
      <alignment wrapText="1"/>
    </xf>
    <xf numFmtId="0" fontId="0" fillId="0" borderId="11" xfId="0" applyBorder="1" applyAlignment="1">
      <alignment wrapText="1"/>
    </xf>
    <xf numFmtId="0" fontId="0" fillId="0" borderId="12" xfId="0" applyBorder="1" applyAlignment="1">
      <alignment wrapText="1"/>
    </xf>
    <xf numFmtId="0" fontId="0" fillId="0" borderId="3" xfId="0" applyBorder="1" applyAlignment="1">
      <alignment wrapText="1"/>
    </xf>
    <xf numFmtId="0" fontId="3" fillId="0" borderId="0" xfId="0" applyFont="1" applyAlignment="1">
      <alignment horizontal="left" vertical="top" wrapText="1"/>
    </xf>
    <xf numFmtId="0" fontId="3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9" fillId="0" borderId="0" xfId="0" applyFont="1" applyAlignment="1">
      <alignment horizontal="left" vertical="top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53"/>
  <sheetViews>
    <sheetView tabSelected="1" topLeftCell="F13" zoomScale="75" zoomScaleNormal="75" workbookViewId="0">
      <selection activeCell="G23" sqref="G23"/>
    </sheetView>
  </sheetViews>
  <sheetFormatPr defaultRowHeight="15" x14ac:dyDescent="0.25"/>
  <cols>
    <col min="2" max="2" width="8" customWidth="1"/>
    <col min="3" max="3" width="39.5703125" customWidth="1"/>
    <col min="8" max="8" width="11.28515625" customWidth="1"/>
    <col min="9" max="9" width="11.85546875" customWidth="1"/>
    <col min="14" max="14" width="69.42578125" customWidth="1"/>
  </cols>
  <sheetData>
    <row r="1" spans="2:14" x14ac:dyDescent="0.25">
      <c r="B1" s="62"/>
      <c r="C1" s="62"/>
      <c r="D1" s="3"/>
      <c r="E1" s="4"/>
      <c r="F1" s="4"/>
      <c r="G1" s="4"/>
      <c r="H1" s="4"/>
      <c r="I1" s="4"/>
      <c r="J1" s="4"/>
      <c r="K1" s="4"/>
      <c r="L1" s="5"/>
      <c r="M1" s="5"/>
      <c r="N1" s="6" t="s">
        <v>0</v>
      </c>
    </row>
    <row r="2" spans="2:14" ht="20.25" x14ac:dyDescent="0.25">
      <c r="B2" s="62"/>
      <c r="C2" s="62"/>
      <c r="D2" s="63" t="s">
        <v>1</v>
      </c>
      <c r="E2" s="63"/>
      <c r="F2" s="63"/>
      <c r="G2" s="63"/>
      <c r="H2" s="63"/>
      <c r="I2" s="63"/>
      <c r="J2" s="63"/>
      <c r="K2" s="63"/>
      <c r="L2" s="7" t="s">
        <v>41</v>
      </c>
      <c r="M2" s="64" t="s">
        <v>35</v>
      </c>
      <c r="N2" s="64"/>
    </row>
    <row r="3" spans="2:14" x14ac:dyDescent="0.25">
      <c r="B3" s="62"/>
      <c r="C3" s="87"/>
      <c r="D3" s="4"/>
      <c r="E3" s="88" t="s">
        <v>25</v>
      </c>
      <c r="F3" s="88"/>
      <c r="G3" s="88"/>
      <c r="H3" s="88"/>
      <c r="I3" s="88"/>
      <c r="J3" s="88"/>
      <c r="K3" s="88"/>
      <c r="L3" s="88"/>
      <c r="M3" s="88"/>
      <c r="N3" s="8"/>
    </row>
    <row r="4" spans="2:14" ht="16.5" x14ac:dyDescent="0.25">
      <c r="B4" s="89"/>
      <c r="C4" s="89"/>
      <c r="D4" s="9"/>
      <c r="E4" s="4"/>
      <c r="F4" s="4"/>
      <c r="G4" s="4"/>
      <c r="H4" s="4"/>
      <c r="I4" s="4"/>
      <c r="J4" s="4"/>
      <c r="K4" s="4"/>
      <c r="L4" s="8"/>
      <c r="M4" s="8"/>
      <c r="N4" s="8"/>
    </row>
    <row r="5" spans="2:14" ht="20.25" x14ac:dyDescent="0.25">
      <c r="B5" s="10" t="s">
        <v>2</v>
      </c>
      <c r="C5" s="11"/>
      <c r="D5" s="90" t="s">
        <v>42</v>
      </c>
      <c r="E5" s="90"/>
      <c r="F5" s="90"/>
      <c r="G5" s="90"/>
      <c r="H5" s="90"/>
      <c r="I5" s="90"/>
      <c r="J5" s="90"/>
      <c r="K5" s="90"/>
      <c r="L5" s="90"/>
      <c r="M5" s="90"/>
      <c r="N5" s="90"/>
    </row>
    <row r="6" spans="2:14" x14ac:dyDescent="0.25">
      <c r="B6" s="53" t="s">
        <v>3</v>
      </c>
      <c r="C6" s="53"/>
      <c r="D6" s="54" t="s">
        <v>37</v>
      </c>
      <c r="E6" s="54"/>
      <c r="F6" s="54"/>
      <c r="G6" s="54"/>
      <c r="H6" s="54"/>
      <c r="I6" s="54"/>
      <c r="J6" s="54"/>
      <c r="K6" s="54"/>
      <c r="L6" s="54"/>
      <c r="M6" s="54"/>
      <c r="N6" s="54"/>
    </row>
    <row r="7" spans="2:14" x14ac:dyDescent="0.25">
      <c r="B7" s="55" t="s">
        <v>4</v>
      </c>
      <c r="C7" s="55"/>
      <c r="D7" s="56" t="s">
        <v>5</v>
      </c>
      <c r="E7" s="56"/>
      <c r="F7" s="56"/>
      <c r="G7" s="56"/>
      <c r="H7" s="56"/>
      <c r="I7" s="56"/>
      <c r="J7" s="56"/>
      <c r="K7" s="57"/>
      <c r="L7" s="57"/>
      <c r="M7" s="57"/>
      <c r="N7" s="57"/>
    </row>
    <row r="8" spans="2:14" ht="44.25" customHeight="1" x14ac:dyDescent="0.25">
      <c r="B8" s="58" t="s">
        <v>6</v>
      </c>
      <c r="C8" s="58" t="s">
        <v>7</v>
      </c>
      <c r="D8" s="60" t="s">
        <v>8</v>
      </c>
      <c r="E8" s="61"/>
      <c r="F8" s="61"/>
      <c r="G8" s="61"/>
      <c r="H8" s="60" t="s">
        <v>9</v>
      </c>
      <c r="I8" s="80"/>
      <c r="J8" s="80"/>
      <c r="K8" s="81" t="s">
        <v>10</v>
      </c>
      <c r="L8" s="82"/>
      <c r="M8" s="82"/>
      <c r="N8" s="83"/>
    </row>
    <row r="9" spans="2:14" ht="110.25" x14ac:dyDescent="0.25">
      <c r="B9" s="59"/>
      <c r="C9" s="59"/>
      <c r="D9" s="12" t="s">
        <v>11</v>
      </c>
      <c r="E9" s="12" t="s">
        <v>12</v>
      </c>
      <c r="F9" s="12" t="s">
        <v>13</v>
      </c>
      <c r="G9" s="12" t="s">
        <v>14</v>
      </c>
      <c r="H9" s="12" t="s">
        <v>15</v>
      </c>
      <c r="I9" s="12" t="s">
        <v>13</v>
      </c>
      <c r="J9" s="12" t="s">
        <v>16</v>
      </c>
      <c r="K9" s="84"/>
      <c r="L9" s="85"/>
      <c r="M9" s="85"/>
      <c r="N9" s="86"/>
    </row>
    <row r="10" spans="2:14" ht="30" x14ac:dyDescent="0.25">
      <c r="B10" s="13">
        <v>1</v>
      </c>
      <c r="C10" s="14" t="s">
        <v>29</v>
      </c>
      <c r="D10" s="13">
        <v>75</v>
      </c>
      <c r="E10" s="13"/>
      <c r="F10" s="13">
        <f>D10-(D10/100*E10)</f>
        <v>75</v>
      </c>
      <c r="G10" s="28">
        <f>F10</f>
        <v>75</v>
      </c>
      <c r="H10" s="32">
        <f>D10*100</f>
        <v>7500</v>
      </c>
      <c r="I10" s="13">
        <f>F10*100</f>
        <v>7500</v>
      </c>
      <c r="J10" s="15"/>
      <c r="K10" s="65" t="s">
        <v>33</v>
      </c>
      <c r="L10" s="66"/>
      <c r="M10" s="66"/>
      <c r="N10" s="67"/>
    </row>
    <row r="11" spans="2:14" ht="28.5" customHeight="1" x14ac:dyDescent="0.25">
      <c r="B11" s="13"/>
      <c r="C11" s="14" t="s">
        <v>30</v>
      </c>
      <c r="D11" s="13">
        <v>75</v>
      </c>
      <c r="E11" s="13"/>
      <c r="F11" s="13">
        <f>D11-(D11/100*E11)</f>
        <v>75</v>
      </c>
      <c r="G11" s="28">
        <f>F11</f>
        <v>75</v>
      </c>
      <c r="H11" s="32">
        <f>D11*100</f>
        <v>7500</v>
      </c>
      <c r="I11" s="13">
        <f>F11*100</f>
        <v>7500</v>
      </c>
      <c r="J11" s="15"/>
      <c r="K11" s="68"/>
      <c r="L11" s="69"/>
      <c r="M11" s="69"/>
      <c r="N11" s="70"/>
    </row>
    <row r="12" spans="2:14" ht="30" x14ac:dyDescent="0.25">
      <c r="B12" s="13"/>
      <c r="C12" s="14" t="s">
        <v>31</v>
      </c>
      <c r="D12" s="13">
        <v>75</v>
      </c>
      <c r="E12" s="13"/>
      <c r="F12" s="13">
        <f>D12-(D12/100*E12)</f>
        <v>75</v>
      </c>
      <c r="G12" s="28">
        <f>F12</f>
        <v>75</v>
      </c>
      <c r="H12" s="32">
        <f>D12*100</f>
        <v>7500</v>
      </c>
      <c r="I12" s="13">
        <f>F12*100</f>
        <v>7500</v>
      </c>
      <c r="J12" s="15"/>
      <c r="K12" s="68"/>
      <c r="L12" s="69"/>
      <c r="M12" s="69"/>
      <c r="N12" s="70"/>
    </row>
    <row r="13" spans="2:14" ht="15.75" x14ac:dyDescent="0.25">
      <c r="B13" s="13">
        <v>2</v>
      </c>
      <c r="C13" s="14" t="s">
        <v>17</v>
      </c>
      <c r="D13" s="15">
        <v>2</v>
      </c>
      <c r="E13" s="15"/>
      <c r="F13" s="15">
        <f>D13</f>
        <v>2</v>
      </c>
      <c r="G13" s="18"/>
      <c r="H13" s="17">
        <f t="shared" ref="H13:H19" si="0">D13*100</f>
        <v>200</v>
      </c>
      <c r="I13" s="36">
        <f>F13*100</f>
        <v>200</v>
      </c>
      <c r="J13" s="15"/>
      <c r="K13" s="68"/>
      <c r="L13" s="69"/>
      <c r="M13" s="69"/>
      <c r="N13" s="70"/>
    </row>
    <row r="14" spans="2:14" ht="15.75" x14ac:dyDescent="0.25">
      <c r="B14" s="13">
        <v>3</v>
      </c>
      <c r="C14" s="30" t="s">
        <v>27</v>
      </c>
      <c r="D14" s="31">
        <v>10</v>
      </c>
      <c r="E14" s="29">
        <v>25</v>
      </c>
      <c r="F14" s="19">
        <f t="shared" ref="F14:F19" si="1">D14-D14*E14/100</f>
        <v>7.5</v>
      </c>
      <c r="G14" s="29">
        <f>F14*0.68</f>
        <v>5.1000000000000005</v>
      </c>
      <c r="H14" s="17">
        <f t="shared" si="0"/>
        <v>1000</v>
      </c>
      <c r="I14" s="36">
        <f t="shared" ref="I14:I19" si="2">F14*100</f>
        <v>750</v>
      </c>
      <c r="J14" s="15"/>
      <c r="K14" s="68"/>
      <c r="L14" s="69"/>
      <c r="M14" s="69"/>
      <c r="N14" s="70"/>
    </row>
    <row r="15" spans="2:14" ht="15.75" x14ac:dyDescent="0.25">
      <c r="B15" s="13">
        <v>4</v>
      </c>
      <c r="C15" s="30" t="s">
        <v>38</v>
      </c>
      <c r="D15" s="31">
        <v>10</v>
      </c>
      <c r="E15" s="29">
        <v>16</v>
      </c>
      <c r="F15" s="19">
        <f t="shared" si="1"/>
        <v>8.4</v>
      </c>
      <c r="G15" s="29">
        <f>F15*0.62</f>
        <v>5.2080000000000002</v>
      </c>
      <c r="H15" s="17">
        <f t="shared" si="0"/>
        <v>1000</v>
      </c>
      <c r="I15" s="36">
        <f t="shared" si="2"/>
        <v>840</v>
      </c>
      <c r="J15" s="15"/>
      <c r="K15" s="68"/>
      <c r="L15" s="69"/>
      <c r="M15" s="69"/>
      <c r="N15" s="70"/>
    </row>
    <row r="16" spans="2:14" ht="15.75" x14ac:dyDescent="0.25">
      <c r="B16" s="13">
        <v>5</v>
      </c>
      <c r="C16" s="30" t="s">
        <v>39</v>
      </c>
      <c r="D16" s="29">
        <v>3</v>
      </c>
      <c r="E16" s="29"/>
      <c r="F16" s="19">
        <f t="shared" si="1"/>
        <v>3</v>
      </c>
      <c r="G16" s="29"/>
      <c r="H16" s="17">
        <f t="shared" si="0"/>
        <v>300</v>
      </c>
      <c r="I16" s="36">
        <f t="shared" si="2"/>
        <v>300</v>
      </c>
      <c r="J16" s="15"/>
      <c r="K16" s="68"/>
      <c r="L16" s="69"/>
      <c r="M16" s="69"/>
      <c r="N16" s="70"/>
    </row>
    <row r="17" spans="1:14" ht="15.75" x14ac:dyDescent="0.25">
      <c r="B17" s="13">
        <v>6</v>
      </c>
      <c r="C17" s="14" t="s">
        <v>28</v>
      </c>
      <c r="D17" s="15">
        <v>3</v>
      </c>
      <c r="E17" s="15"/>
      <c r="F17" s="19">
        <f t="shared" si="1"/>
        <v>3</v>
      </c>
      <c r="G17" s="15"/>
      <c r="H17" s="17">
        <f t="shared" si="0"/>
        <v>300</v>
      </c>
      <c r="I17" s="36">
        <f t="shared" si="2"/>
        <v>300</v>
      </c>
      <c r="J17" s="15"/>
      <c r="K17" s="68"/>
      <c r="L17" s="69"/>
      <c r="M17" s="69"/>
      <c r="N17" s="70"/>
    </row>
    <row r="18" spans="1:14" ht="15.75" x14ac:dyDescent="0.25">
      <c r="B18" s="13">
        <v>7</v>
      </c>
      <c r="C18" s="14" t="s">
        <v>18</v>
      </c>
      <c r="D18" s="33">
        <v>2</v>
      </c>
      <c r="E18" s="33"/>
      <c r="F18" s="19">
        <f t="shared" si="1"/>
        <v>2</v>
      </c>
      <c r="G18" s="15"/>
      <c r="H18" s="17">
        <f t="shared" si="0"/>
        <v>200</v>
      </c>
      <c r="I18" s="36">
        <f t="shared" si="2"/>
        <v>200</v>
      </c>
      <c r="J18" s="15"/>
      <c r="K18" s="71"/>
      <c r="L18" s="72"/>
      <c r="M18" s="72"/>
      <c r="N18" s="73"/>
    </row>
    <row r="19" spans="1:14" ht="15.75" x14ac:dyDescent="0.25">
      <c r="B19" s="13">
        <v>8</v>
      </c>
      <c r="C19" s="14" t="s">
        <v>19</v>
      </c>
      <c r="D19" s="33">
        <v>0.1</v>
      </c>
      <c r="E19" s="33"/>
      <c r="F19" s="19">
        <f t="shared" si="1"/>
        <v>0.1</v>
      </c>
      <c r="G19" s="15"/>
      <c r="H19" s="17">
        <f t="shared" si="0"/>
        <v>10</v>
      </c>
      <c r="I19" s="36">
        <f t="shared" si="2"/>
        <v>10</v>
      </c>
      <c r="J19" s="15"/>
      <c r="K19" s="71"/>
      <c r="L19" s="72"/>
      <c r="M19" s="72"/>
      <c r="N19" s="73"/>
    </row>
    <row r="20" spans="1:14" ht="15.75" x14ac:dyDescent="0.25">
      <c r="B20" s="13"/>
      <c r="C20" s="14"/>
      <c r="D20" s="33"/>
      <c r="E20" s="33"/>
      <c r="F20" s="19"/>
      <c r="G20" s="15"/>
      <c r="H20" s="17"/>
      <c r="I20" s="29"/>
      <c r="J20" s="15"/>
      <c r="K20" s="74"/>
      <c r="L20" s="75"/>
      <c r="M20" s="75"/>
      <c r="N20" s="76"/>
    </row>
    <row r="21" spans="1:14" ht="15.75" x14ac:dyDescent="0.25">
      <c r="B21" s="13"/>
      <c r="C21" s="14" t="s">
        <v>26</v>
      </c>
      <c r="D21" s="29">
        <v>10</v>
      </c>
      <c r="E21" s="29">
        <v>20</v>
      </c>
      <c r="F21" s="19">
        <f>D21-D21*E21/100</f>
        <v>8</v>
      </c>
      <c r="G21" s="19">
        <f>F21-F21*32/100</f>
        <v>5.4399999999999995</v>
      </c>
      <c r="H21" s="17"/>
      <c r="I21" s="15"/>
      <c r="J21" s="15"/>
      <c r="K21" s="77" t="s">
        <v>36</v>
      </c>
      <c r="L21" s="78"/>
      <c r="M21" s="78"/>
      <c r="N21" s="79"/>
    </row>
    <row r="22" spans="1:14" x14ac:dyDescent="0.25">
      <c r="B22" s="13"/>
      <c r="C22" s="14"/>
      <c r="D22" s="15"/>
      <c r="E22" s="15"/>
      <c r="F22" s="15"/>
      <c r="G22" s="15" t="s">
        <v>20</v>
      </c>
      <c r="H22" s="15"/>
      <c r="I22" s="15"/>
      <c r="J22" s="15"/>
      <c r="K22" s="43" t="s">
        <v>40</v>
      </c>
      <c r="L22" s="44"/>
      <c r="M22" s="44"/>
      <c r="N22" s="45"/>
    </row>
    <row r="23" spans="1:14" ht="15.75" x14ac:dyDescent="0.25">
      <c r="B23" s="21"/>
      <c r="C23" s="22" t="s">
        <v>21</v>
      </c>
      <c r="D23" s="15"/>
      <c r="E23" s="15"/>
      <c r="F23" s="15"/>
      <c r="G23" s="16">
        <f>G10+G14+G15</f>
        <v>85.307999999999993</v>
      </c>
      <c r="H23" s="15"/>
      <c r="I23" s="15"/>
      <c r="J23" s="15">
        <f>G23*100</f>
        <v>8530.7999999999993</v>
      </c>
      <c r="K23" s="46"/>
      <c r="L23" s="47"/>
      <c r="M23" s="47"/>
      <c r="N23" s="48"/>
    </row>
    <row r="24" spans="1:14" ht="15.75" x14ac:dyDescent="0.25">
      <c r="B24" s="21"/>
      <c r="C24" s="22"/>
      <c r="D24" s="15"/>
      <c r="E24" s="15"/>
      <c r="F24" s="15"/>
      <c r="G24" s="16"/>
      <c r="H24" s="15"/>
      <c r="I24" s="15"/>
      <c r="J24" s="15"/>
      <c r="K24" s="46"/>
      <c r="L24" s="47"/>
      <c r="M24" s="47"/>
      <c r="N24" s="48"/>
    </row>
    <row r="25" spans="1:14" ht="15.75" x14ac:dyDescent="0.25">
      <c r="B25" s="21"/>
      <c r="C25" s="14"/>
      <c r="D25" s="15"/>
      <c r="E25" s="15"/>
      <c r="F25" s="15"/>
      <c r="G25" s="15"/>
      <c r="H25" s="15"/>
      <c r="I25" s="15"/>
      <c r="J25" s="15"/>
      <c r="K25" s="46"/>
      <c r="L25" s="47"/>
      <c r="M25" s="47"/>
      <c r="N25" s="48"/>
    </row>
    <row r="26" spans="1:14" ht="15.75" x14ac:dyDescent="0.25">
      <c r="B26" s="21"/>
      <c r="C26" s="14"/>
      <c r="D26" s="15"/>
      <c r="E26" s="15"/>
      <c r="F26" s="15"/>
      <c r="G26" s="15"/>
      <c r="H26" s="15"/>
      <c r="I26" s="15"/>
      <c r="J26" s="15"/>
      <c r="K26" s="49"/>
      <c r="L26" s="47"/>
      <c r="M26" s="47"/>
      <c r="N26" s="48"/>
    </row>
    <row r="27" spans="1:14" ht="15.75" x14ac:dyDescent="0.25">
      <c r="B27" s="21"/>
      <c r="C27" s="14"/>
      <c r="D27" s="15"/>
      <c r="E27" s="15"/>
      <c r="F27" s="15"/>
      <c r="G27" s="15"/>
      <c r="H27" s="15"/>
      <c r="I27" s="15"/>
      <c r="J27" s="15"/>
      <c r="K27" s="49"/>
      <c r="L27" s="47"/>
      <c r="M27" s="47"/>
      <c r="N27" s="48"/>
    </row>
    <row r="28" spans="1:14" ht="15.75" x14ac:dyDescent="0.25">
      <c r="B28" s="21"/>
      <c r="C28" s="14"/>
      <c r="D28" s="15"/>
      <c r="E28" s="15"/>
      <c r="F28" s="15"/>
      <c r="G28" s="15"/>
      <c r="H28" s="15"/>
      <c r="I28" s="15"/>
      <c r="J28" s="15"/>
      <c r="K28" s="49"/>
      <c r="L28" s="47"/>
      <c r="M28" s="47"/>
      <c r="N28" s="48"/>
    </row>
    <row r="29" spans="1:14" ht="15.75" x14ac:dyDescent="0.25">
      <c r="B29" s="21"/>
      <c r="C29" s="14"/>
      <c r="D29" s="15"/>
      <c r="E29" s="15"/>
      <c r="F29" s="15"/>
      <c r="G29" s="15"/>
      <c r="H29" s="15"/>
      <c r="I29" s="15"/>
      <c r="J29" s="15"/>
      <c r="K29" s="50"/>
      <c r="L29" s="51"/>
      <c r="M29" s="51"/>
      <c r="N29" s="52"/>
    </row>
    <row r="30" spans="1:14" ht="15.75" x14ac:dyDescent="0.25">
      <c r="B30" s="37"/>
      <c r="C30" s="38"/>
      <c r="D30" s="39"/>
      <c r="E30" s="39"/>
      <c r="F30" s="39"/>
      <c r="G30" s="39"/>
      <c r="H30" s="39"/>
      <c r="I30" s="39"/>
      <c r="J30" s="39"/>
      <c r="K30" s="20"/>
      <c r="L30" s="20"/>
      <c r="M30" s="20"/>
      <c r="N30" s="20"/>
    </row>
    <row r="31" spans="1:14" s="34" customFormat="1" ht="26.25" customHeight="1" x14ac:dyDescent="0.25">
      <c r="B31" s="40" t="s">
        <v>32</v>
      </c>
      <c r="C31" s="40"/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</row>
    <row r="32" spans="1:14" x14ac:dyDescent="0.25">
      <c r="A32" s="34"/>
      <c r="B32" s="35"/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</row>
    <row r="33" spans="1:14" ht="15.75" x14ac:dyDescent="0.25">
      <c r="A33" s="34"/>
      <c r="B33" s="41"/>
      <c r="C33" s="41"/>
      <c r="D33" s="41"/>
      <c r="E33" s="41"/>
      <c r="F33" s="41"/>
      <c r="G33" s="23"/>
      <c r="H33" s="23"/>
      <c r="I33" s="23"/>
      <c r="J33" s="24"/>
      <c r="K33" s="24"/>
      <c r="L33" s="24"/>
      <c r="M33" s="41"/>
      <c r="N33" s="41"/>
    </row>
    <row r="34" spans="1:14" ht="15.75" x14ac:dyDescent="0.25">
      <c r="B34" s="42"/>
      <c r="C34" s="42"/>
      <c r="D34" s="42"/>
      <c r="E34" s="42"/>
      <c r="F34" s="42"/>
      <c r="G34" s="25"/>
      <c r="H34" s="25"/>
      <c r="I34" s="25"/>
      <c r="J34" s="25"/>
      <c r="K34" s="25"/>
      <c r="L34" s="25"/>
      <c r="M34" s="42"/>
      <c r="N34" s="42"/>
    </row>
    <row r="35" spans="1:14" ht="15.75" x14ac:dyDescent="0.25">
      <c r="B35" s="26"/>
      <c r="C35" s="26"/>
      <c r="D35" s="26"/>
      <c r="E35" s="26" t="s">
        <v>23</v>
      </c>
      <c r="F35" s="26"/>
      <c r="G35" s="26"/>
      <c r="I35" s="26"/>
      <c r="J35" s="26" t="s">
        <v>22</v>
      </c>
      <c r="K35" s="26"/>
      <c r="L35" s="26"/>
      <c r="M35" s="26"/>
      <c r="N35" s="26"/>
    </row>
    <row r="36" spans="1:14" ht="15.75" x14ac:dyDescent="0.25">
      <c r="B36" s="26"/>
      <c r="C36" s="26"/>
      <c r="D36" s="26"/>
      <c r="E36" s="26" t="s">
        <v>24</v>
      </c>
      <c r="F36" s="26"/>
      <c r="G36" s="26"/>
      <c r="I36" s="26"/>
      <c r="J36" s="26" t="s">
        <v>22</v>
      </c>
      <c r="K36" s="26"/>
      <c r="L36" s="26"/>
      <c r="M36" s="26"/>
      <c r="N36" s="26"/>
    </row>
    <row r="37" spans="1:14" ht="15.75" x14ac:dyDescent="0.25">
      <c r="B37" s="26"/>
      <c r="C37" s="26"/>
      <c r="D37" s="26"/>
      <c r="E37" s="26" t="s">
        <v>34</v>
      </c>
      <c r="F37" s="26"/>
      <c r="G37" s="26"/>
      <c r="I37" s="26"/>
      <c r="J37" s="26" t="s">
        <v>22</v>
      </c>
      <c r="K37" s="26"/>
      <c r="L37" s="26"/>
      <c r="M37" s="26"/>
      <c r="N37" s="26"/>
    </row>
    <row r="38" spans="1:14" ht="15.75" x14ac:dyDescent="0.25">
      <c r="B38" s="26"/>
      <c r="C38" s="26"/>
      <c r="D38" s="26"/>
      <c r="E38" s="26"/>
      <c r="J38" s="26"/>
      <c r="K38" s="26"/>
      <c r="L38" s="26"/>
      <c r="M38" s="26"/>
      <c r="N38" s="26"/>
    </row>
    <row r="39" spans="1:14" ht="15.75" x14ac:dyDescent="0.25"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</row>
    <row r="40" spans="1:14" ht="15.75" x14ac:dyDescent="0.25">
      <c r="B40" s="27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</row>
    <row r="49" spans="3:3" x14ac:dyDescent="0.25">
      <c r="C49" s="1"/>
    </row>
    <row r="53" spans="3:3" x14ac:dyDescent="0.25">
      <c r="C53" s="2"/>
    </row>
  </sheetData>
  <mergeCells count="25">
    <mergeCell ref="B1:C1"/>
    <mergeCell ref="B2:C2"/>
    <mergeCell ref="D2:K2"/>
    <mergeCell ref="M2:N2"/>
    <mergeCell ref="K10:N20"/>
    <mergeCell ref="H8:J8"/>
    <mergeCell ref="K8:N9"/>
    <mergeCell ref="B3:C3"/>
    <mergeCell ref="E3:M3"/>
    <mergeCell ref="B4:C4"/>
    <mergeCell ref="D5:N5"/>
    <mergeCell ref="K22:N29"/>
    <mergeCell ref="B6:C6"/>
    <mergeCell ref="D6:N6"/>
    <mergeCell ref="B7:C7"/>
    <mergeCell ref="D7:N7"/>
    <mergeCell ref="B8:B9"/>
    <mergeCell ref="C8:C9"/>
    <mergeCell ref="D8:G8"/>
    <mergeCell ref="K21:N21"/>
    <mergeCell ref="B31:N31"/>
    <mergeCell ref="B33:F33"/>
    <mergeCell ref="M33:N33"/>
    <mergeCell ref="B34:F34"/>
    <mergeCell ref="M34:N34"/>
  </mergeCells>
  <phoneticPr fontId="0" type="noConversion"/>
  <pageMargins left="0.25" right="0.25" top="0.75" bottom="0.75" header="0.3" footer="0.3"/>
  <pageSetup paperSize="9" scale="64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Консервы в соусе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2012-12-14T12:00:21Z</dcterms:modified>
</cp:coreProperties>
</file>