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фасоль отварная с консервами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3" i="1" l="1"/>
  <c r="F21" i="1" l="1"/>
  <c r="G21" i="1" s="1"/>
  <c r="F22" i="1"/>
  <c r="I22" i="1" s="1"/>
  <c r="H22" i="1"/>
  <c r="H21" i="1"/>
  <c r="F13" i="1"/>
  <c r="I13" i="1" s="1"/>
  <c r="F19" i="1"/>
  <c r="I19" i="1" s="1"/>
  <c r="H19" i="1"/>
  <c r="F18" i="1"/>
  <c r="I18" i="1" s="1"/>
  <c r="H18" i="1"/>
  <c r="F11" i="1"/>
  <c r="G11" i="1" s="1"/>
  <c r="H11" i="1"/>
  <c r="F12" i="1"/>
  <c r="G12" i="1" s="1"/>
  <c r="H12" i="1"/>
  <c r="F17" i="1"/>
  <c r="I17" i="1" s="1"/>
  <c r="H17" i="1"/>
  <c r="H13" i="1"/>
  <c r="H14" i="1"/>
  <c r="H15" i="1"/>
  <c r="H16" i="1"/>
  <c r="F16" i="1"/>
  <c r="I16" i="1" s="1"/>
  <c r="F15" i="1"/>
  <c r="I15" i="1" s="1"/>
  <c r="F14" i="1"/>
  <c r="I14" i="1" s="1"/>
  <c r="F24" i="1"/>
  <c r="H10" i="1"/>
  <c r="F10" i="1"/>
  <c r="I10" i="1" s="1"/>
  <c r="I12" i="1"/>
  <c r="I11" i="1"/>
  <c r="G10" i="1"/>
  <c r="G14" i="1" l="1"/>
  <c r="G20" i="1" s="1"/>
  <c r="G32" i="1" s="1"/>
  <c r="J32" i="1" s="1"/>
  <c r="G15" i="1"/>
  <c r="I21" i="1"/>
</calcChain>
</file>

<file path=xl/sharedStrings.xml><?xml version="1.0" encoding="utf-8"?>
<sst xmlns="http://schemas.openxmlformats.org/spreadsheetml/2006/main" count="50" uniqueCount="47">
  <si>
    <t xml:space="preserve">                                           УТВЕРЖДАЮ</t>
  </si>
  <si>
    <t xml:space="preserve">ТЕХНИКО-ТЕХНОЛОГИЧЕСКАЯ  КАРТА  №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</si>
  <si>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</si>
  <si>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</si>
  <si>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</si>
  <si>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</si>
  <si>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>№ компонента</t>
  </si>
  <si>
    <t xml:space="preserve">Наименование </t>
  </si>
  <si>
    <t>Нормы расхода на 1 порцию</t>
  </si>
  <si>
    <t>Нормы расхода на 100 порций</t>
  </si>
  <si>
    <t>ТЕХНОЛОГИЯ     ПРИГОТОВЛЕНИЯ</t>
  </si>
  <si>
    <t>В  ес брутто, г</t>
  </si>
  <si>
    <t>Норма отхода, при холодной обработке %</t>
  </si>
  <si>
    <t>Вес нетто, г</t>
  </si>
  <si>
    <t>Выход готового продукта, г</t>
  </si>
  <si>
    <t>Вес брутто, г</t>
  </si>
  <si>
    <t xml:space="preserve">Выход готового продукта, г на 100 порций </t>
  </si>
  <si>
    <t>Масло растительное</t>
  </si>
  <si>
    <t>Соль</t>
  </si>
  <si>
    <t>Перец черный молотый</t>
  </si>
  <si>
    <t>Управляющий</t>
  </si>
  <si>
    <t>_________________________________</t>
  </si>
  <si>
    <t>Начальник производственного отдела</t>
  </si>
  <si>
    <t>Технолог</t>
  </si>
  <si>
    <t>Рецептура по Сборнику Рецептур 1982 г</t>
  </si>
  <si>
    <t>Морковь (авг-дек)</t>
  </si>
  <si>
    <t>Морковь(янв.-июль)</t>
  </si>
  <si>
    <t>Мука 1 сорт</t>
  </si>
  <si>
    <t>Консервы мясные "Говядина тушеная" или</t>
  </si>
  <si>
    <t>Консервы мясные "Свинина тушеная" или</t>
  </si>
  <si>
    <t xml:space="preserve">Консервы мясные "Мясо птицы в собственном соку" </t>
  </si>
  <si>
    <r>
      <t>1.Технологическая карта составлена на основе курса лекций  по дисциплине «ВОЙСКОВОЕ ПИТАНИЕ И ХЛЕБОПЕЧЕНИЕ»,  ФИЛИАЛ ВОЕННОЙ АКАДЕМИИ ТЫЛА И ТРАНСПОРТА имени генерала армии А.В. ХРУЛЕВА (Вольский) МинОбороны РФ, 2004 г., Сборник Рецептур 1982 г</t>
    </r>
    <r>
      <rPr>
        <sz val="10"/>
        <rFont val="Times New Roman"/>
        <family val="1"/>
        <charset val="204"/>
      </rPr>
      <t xml:space="preserve"> рецептура 693</t>
    </r>
  </si>
  <si>
    <t>Заведующий производством</t>
  </si>
  <si>
    <t xml:space="preserve">            Генеральный директор</t>
  </si>
  <si>
    <t>ТРЕБОВАНИЯ  КАЧЕСТВА</t>
  </si>
  <si>
    <t>Лавровый лист</t>
  </si>
  <si>
    <t>Выход мясных консервов в соусе п/ф</t>
  </si>
  <si>
    <t>Фасоль отварная с тушеным мясом консервированным в соусе</t>
  </si>
  <si>
    <t>Фасоль</t>
  </si>
  <si>
    <t>Консервы мясные ГОСТ Р 54033-2010,  ГОСТ28589-90,  масло растительное, морковь, лук репчатый, мука 1с., помат паста, соль перец черный, лавровый лист, фасоль</t>
  </si>
  <si>
    <t xml:space="preserve">Выход готового блюда </t>
  </si>
  <si>
    <t>Лук репчатый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</si>
  <si>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t подачи не ниже 65С .  Рекомендовано отпускать блюдо с мелко рубленной зеленью.                         
Органолептические показатели: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Кусочки мяса формы согласно ГОСТу, фасоль сохранила форму в красном соусе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мясо сохранило сочность, фасоль мягкая, не переваренная.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тушеного мяса и фасоли,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свойственный консервированному мясу, соусу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  тушеного мяса, пассерованного томата, фасоли.</t>
    </r>
  </si>
  <si>
    <t>Томат- паста(пюре)</t>
  </si>
  <si>
    <r>
      <t xml:space="preserve">Все консервы в металлической таре перед использованием очищают от смазки и прогревают в горячей воде 10–15 мин для проверки герметичности. При этом в консервах плавится жир и содержимое можно без потерь выложить из банки, особенно в зимнее время. Если банки негерметичны, то на поверхности воды появятся пузырьки  воздуха. Негерметичные и бомбажные консервы для приготовления пищи </t>
    </r>
    <r>
      <rPr>
        <u/>
        <sz val="12"/>
        <rFont val="Times New Roman"/>
        <family val="1"/>
        <charset val="204"/>
      </rPr>
      <t>непригодны.</t>
    </r>
    <r>
      <rPr>
        <sz val="12"/>
        <rFont val="Times New Roman"/>
        <family val="1"/>
      </rPr>
      <t xml:space="preserve">  Вскрывают консервные банки после тепловой обработкой, отделяют бульон, который затем используют вместе с жиром для приготовления соуса красного. Лук и морковь нарезают кубиком и пассеруют до готовности. Просеянную муку  пассеруют до образования кремового цвета и легкого запаха печенья.  В готовую сухую мучную пассеровку, при непрерывном помешивании, добавляют 1/3 бульона и вымешивают до однородной массы. В  оставшийся бульон добавляют пассерованную томат пасту и пассерованные овощи, соединяют с разведённой мукой, получившийся соус проваривают 5-10 минут, соединяют с мясными консервами, доводят до вкуса. Фасоль перебрать, промыть, замочить на 1,5 часа. Подготовленную фасоль отваривают до готовности, соединяют  с мясными консервами в соусе, добавляют лавровый лист, доводят до вкуса и протушивают ещё 10-15 минут.</t>
    </r>
  </si>
  <si>
    <t>3.54.</t>
  </si>
  <si>
    <t>ОКГ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</si>
</sst>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vertAlign val="superscript"/>
      <sz val="10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i/>
      <sz val="16"/>
      <color indexed="8"/>
      <name val="Times New Roman"/>
      <family val="1"/>
      <charset val="204"/>
    </font>
    <font>
      <sz val="9"/>
      <name val="Times New Roman"/>
      <family val="1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justify" vertical="top" wrapText="1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1" fontId="12" fillId="0" borderId="2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vertical="top" wrapText="1"/>
    </xf>
    <xf numFmtId="0" fontId="8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/>
    <xf numFmtId="0" fontId="13" fillId="0" borderId="0" xfId="0" applyFont="1"/>
    <xf numFmtId="1" fontId="12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164" fontId="11" fillId="0" borderId="5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Alignment="1"/>
    <xf numFmtId="2" fontId="11" fillId="0" borderId="2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164" fontId="12" fillId="0" borderId="2" xfId="0" applyNumberFormat="1" applyFont="1" applyBorder="1" applyAlignment="1">
      <alignment horizontal="center" vertical="top" wrapText="1"/>
    </xf>
    <xf numFmtId="1" fontId="11" fillId="0" borderId="2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4" fillId="0" borderId="0" xfId="0" applyFont="1" applyAlignment="1"/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13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left" wrapText="1" shrinkToFit="1"/>
    </xf>
    <xf numFmtId="0" fontId="8" fillId="0" borderId="0" xfId="0" applyFont="1" applyAlignmen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11" fillId="0" borderId="0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topLeftCell="A15" zoomScale="75" zoomScaleNormal="75" workbookViewId="0">
      <selection activeCell="B34" sqref="B34:N34"/>
    </sheetView>
  </sheetViews>
  <sheetFormatPr defaultRowHeight="15" x14ac:dyDescent="0.25"/>
  <cols>
    <col min="2" max="2" width="8" customWidth="1"/>
    <col min="3" max="3" width="39.5703125" customWidth="1"/>
    <col min="8" max="9" width="11.28515625" customWidth="1"/>
    <col min="10" max="10" width="9.85546875" bestFit="1" customWidth="1"/>
    <col min="14" max="14" width="69.42578125" customWidth="1"/>
  </cols>
  <sheetData>
    <row r="1" spans="2:14" x14ac:dyDescent="0.25">
      <c r="B1" s="88"/>
      <c r="C1" s="88"/>
      <c r="D1" s="3"/>
      <c r="E1" s="4"/>
      <c r="F1" s="4"/>
      <c r="G1" s="4"/>
      <c r="H1" s="4"/>
      <c r="I1" s="4"/>
      <c r="J1" s="4"/>
      <c r="K1" s="4"/>
      <c r="L1" s="5"/>
      <c r="M1" s="5"/>
      <c r="N1" s="6" t="s">
        <v>0</v>
      </c>
    </row>
    <row r="2" spans="2:14" ht="20.25" x14ac:dyDescent="0.25">
      <c r="B2" s="88"/>
      <c r="C2" s="88"/>
      <c r="D2" s="91" t="s">
        <v>1</v>
      </c>
      <c r="E2" s="91"/>
      <c r="F2" s="91"/>
      <c r="G2" s="91"/>
      <c r="H2" s="91"/>
      <c r="I2" s="91"/>
      <c r="J2" s="91"/>
      <c r="K2" s="91"/>
      <c r="L2" s="7" t="s">
        <v>45</v>
      </c>
      <c r="M2" s="92" t="s">
        <v>33</v>
      </c>
      <c r="N2" s="92"/>
    </row>
    <row r="3" spans="2:14" x14ac:dyDescent="0.25">
      <c r="B3" s="88"/>
      <c r="C3" s="89"/>
      <c r="D3" s="4"/>
      <c r="E3" s="90" t="s">
        <v>24</v>
      </c>
      <c r="F3" s="90"/>
      <c r="G3" s="90"/>
      <c r="H3" s="90"/>
      <c r="I3" s="90"/>
      <c r="J3" s="90"/>
      <c r="K3" s="90"/>
      <c r="L3" s="90"/>
      <c r="M3" s="90"/>
      <c r="N3" s="8"/>
    </row>
    <row r="4" spans="2:14" ht="16.5" x14ac:dyDescent="0.25">
      <c r="B4" s="93"/>
      <c r="C4" s="93"/>
      <c r="D4" s="9"/>
      <c r="E4" s="4"/>
      <c r="F4" s="4"/>
      <c r="G4" s="4"/>
      <c r="H4" s="4"/>
      <c r="I4" s="4"/>
      <c r="J4" s="4"/>
      <c r="K4" s="4"/>
      <c r="L4" s="8"/>
      <c r="M4" s="8"/>
      <c r="N4" s="8"/>
    </row>
    <row r="5" spans="2:14" ht="20.25" x14ac:dyDescent="0.25">
      <c r="B5" s="10" t="s">
        <v>2</v>
      </c>
      <c r="C5" s="11"/>
      <c r="D5" s="85" t="s">
        <v>37</v>
      </c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2:14" x14ac:dyDescent="0.25">
      <c r="B6" s="86" t="s">
        <v>3</v>
      </c>
      <c r="C6" s="86"/>
      <c r="D6" s="87" t="s">
        <v>39</v>
      </c>
      <c r="E6" s="87"/>
      <c r="F6" s="87"/>
      <c r="G6" s="87"/>
      <c r="H6" s="87"/>
      <c r="I6" s="87"/>
      <c r="J6" s="87"/>
      <c r="K6" s="87"/>
      <c r="L6" s="87"/>
      <c r="M6" s="87"/>
      <c r="N6" s="87"/>
    </row>
    <row r="7" spans="2:14" x14ac:dyDescent="0.25">
      <c r="B7" s="42" t="s">
        <v>4</v>
      </c>
      <c r="C7" s="42"/>
      <c r="D7" s="43" t="s">
        <v>5</v>
      </c>
      <c r="E7" s="43"/>
      <c r="F7" s="43"/>
      <c r="G7" s="43"/>
      <c r="H7" s="43"/>
      <c r="I7" s="43"/>
      <c r="J7" s="43"/>
      <c r="K7" s="44"/>
      <c r="L7" s="44"/>
      <c r="M7" s="44"/>
      <c r="N7" s="44"/>
    </row>
    <row r="8" spans="2:14" ht="44.25" customHeight="1" x14ac:dyDescent="0.25">
      <c r="B8" s="46" t="s">
        <v>6</v>
      </c>
      <c r="C8" s="46" t="s">
        <v>7</v>
      </c>
      <c r="D8" s="48" t="s">
        <v>8</v>
      </c>
      <c r="E8" s="49"/>
      <c r="F8" s="49"/>
      <c r="G8" s="49"/>
      <c r="H8" s="48" t="s">
        <v>9</v>
      </c>
      <c r="I8" s="50"/>
      <c r="J8" s="50"/>
      <c r="K8" s="51" t="s">
        <v>10</v>
      </c>
      <c r="L8" s="52"/>
      <c r="M8" s="52"/>
      <c r="N8" s="53"/>
    </row>
    <row r="9" spans="2:14" ht="110.25" x14ac:dyDescent="0.25">
      <c r="B9" s="47"/>
      <c r="C9" s="47"/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13</v>
      </c>
      <c r="J9" s="12" t="s">
        <v>16</v>
      </c>
      <c r="K9" s="54"/>
      <c r="L9" s="55"/>
      <c r="M9" s="55"/>
      <c r="N9" s="56"/>
    </row>
    <row r="10" spans="2:14" ht="30" x14ac:dyDescent="0.25">
      <c r="B10" s="13">
        <v>1</v>
      </c>
      <c r="C10" s="14" t="s">
        <v>28</v>
      </c>
      <c r="D10" s="13">
        <v>75</v>
      </c>
      <c r="E10" s="13"/>
      <c r="F10" s="13">
        <f>D10-(D10/100*E10)</f>
        <v>75</v>
      </c>
      <c r="G10" s="28">
        <f>F10</f>
        <v>75</v>
      </c>
      <c r="H10" s="32">
        <f>D10*100</f>
        <v>7500</v>
      </c>
      <c r="I10" s="13">
        <f>F10*100</f>
        <v>7500</v>
      </c>
      <c r="J10" s="15"/>
      <c r="K10" s="60" t="s">
        <v>44</v>
      </c>
      <c r="L10" s="61"/>
      <c r="M10" s="61"/>
      <c r="N10" s="62"/>
    </row>
    <row r="11" spans="2:14" ht="28.5" customHeight="1" x14ac:dyDescent="0.25">
      <c r="B11" s="13"/>
      <c r="C11" s="14" t="s">
        <v>29</v>
      </c>
      <c r="D11" s="13">
        <v>75</v>
      </c>
      <c r="E11" s="13"/>
      <c r="F11" s="13">
        <f>D11-(D11/100*E11)</f>
        <v>75</v>
      </c>
      <c r="G11" s="28">
        <f>F11</f>
        <v>75</v>
      </c>
      <c r="H11" s="32">
        <f>D11*100</f>
        <v>7500</v>
      </c>
      <c r="I11" s="13">
        <f t="shared" ref="I11:I19" si="0">F11*100</f>
        <v>7500</v>
      </c>
      <c r="J11" s="15"/>
      <c r="K11" s="63"/>
      <c r="L11" s="64"/>
      <c r="M11" s="64"/>
      <c r="N11" s="65"/>
    </row>
    <row r="12" spans="2:14" ht="30" x14ac:dyDescent="0.25">
      <c r="B12" s="13"/>
      <c r="C12" s="14" t="s">
        <v>30</v>
      </c>
      <c r="D12" s="13">
        <v>75</v>
      </c>
      <c r="E12" s="13"/>
      <c r="F12" s="13">
        <f>D12-(D12/100*E12)</f>
        <v>75</v>
      </c>
      <c r="G12" s="28">
        <f>F12</f>
        <v>75</v>
      </c>
      <c r="H12" s="32">
        <f>D12*100</f>
        <v>7500</v>
      </c>
      <c r="I12" s="13">
        <f t="shared" si="0"/>
        <v>7500</v>
      </c>
      <c r="J12" s="15"/>
      <c r="K12" s="63"/>
      <c r="L12" s="64"/>
      <c r="M12" s="64"/>
      <c r="N12" s="65"/>
    </row>
    <row r="13" spans="2:14" ht="15.75" x14ac:dyDescent="0.25">
      <c r="B13" s="13">
        <v>2</v>
      </c>
      <c r="C13" s="14" t="s">
        <v>17</v>
      </c>
      <c r="D13" s="15">
        <v>2</v>
      </c>
      <c r="E13" s="15"/>
      <c r="F13" s="15">
        <f>D13</f>
        <v>2</v>
      </c>
      <c r="G13" s="18"/>
      <c r="H13" s="17">
        <f t="shared" ref="H13:H22" si="1">D13*100</f>
        <v>200</v>
      </c>
      <c r="I13" s="13">
        <f t="shared" si="0"/>
        <v>200</v>
      </c>
      <c r="J13" s="15"/>
      <c r="K13" s="63"/>
      <c r="L13" s="64"/>
      <c r="M13" s="64"/>
      <c r="N13" s="65"/>
    </row>
    <row r="14" spans="2:14" ht="15.75" x14ac:dyDescent="0.25">
      <c r="B14" s="13">
        <v>3</v>
      </c>
      <c r="C14" s="30" t="s">
        <v>26</v>
      </c>
      <c r="D14" s="31">
        <v>20</v>
      </c>
      <c r="E14" s="29">
        <v>25</v>
      </c>
      <c r="F14" s="19">
        <f t="shared" ref="F14:F19" si="2">D14-D14*E14/100</f>
        <v>15</v>
      </c>
      <c r="G14" s="29">
        <f>F14*0.68</f>
        <v>10.200000000000001</v>
      </c>
      <c r="H14" s="17">
        <f t="shared" si="1"/>
        <v>2000</v>
      </c>
      <c r="I14" s="13">
        <f t="shared" si="0"/>
        <v>1500</v>
      </c>
      <c r="J14" s="15"/>
      <c r="K14" s="63"/>
      <c r="L14" s="64"/>
      <c r="M14" s="64"/>
      <c r="N14" s="65"/>
    </row>
    <row r="15" spans="2:14" ht="15.75" x14ac:dyDescent="0.25">
      <c r="B15" s="13">
        <v>4</v>
      </c>
      <c r="C15" s="30" t="s">
        <v>41</v>
      </c>
      <c r="D15" s="31">
        <v>10</v>
      </c>
      <c r="E15" s="29">
        <v>16</v>
      </c>
      <c r="F15" s="19">
        <f t="shared" si="2"/>
        <v>8.4</v>
      </c>
      <c r="G15" s="29">
        <f>F15*0.62</f>
        <v>5.2080000000000002</v>
      </c>
      <c r="H15" s="17">
        <f t="shared" si="1"/>
        <v>1000</v>
      </c>
      <c r="I15" s="13">
        <f t="shared" si="0"/>
        <v>840</v>
      </c>
      <c r="J15" s="15"/>
      <c r="K15" s="63"/>
      <c r="L15" s="64"/>
      <c r="M15" s="64"/>
      <c r="N15" s="65"/>
    </row>
    <row r="16" spans="2:14" ht="15.75" x14ac:dyDescent="0.25">
      <c r="B16" s="13">
        <v>5</v>
      </c>
      <c r="C16" s="30" t="s">
        <v>43</v>
      </c>
      <c r="D16" s="29">
        <v>3</v>
      </c>
      <c r="E16" s="29"/>
      <c r="F16" s="19">
        <f t="shared" si="2"/>
        <v>3</v>
      </c>
      <c r="G16" s="29"/>
      <c r="H16" s="17">
        <f t="shared" si="1"/>
        <v>300</v>
      </c>
      <c r="I16" s="13">
        <f t="shared" si="0"/>
        <v>300</v>
      </c>
      <c r="J16" s="15"/>
      <c r="K16" s="63"/>
      <c r="L16" s="64"/>
      <c r="M16" s="64"/>
      <c r="N16" s="65"/>
    </row>
    <row r="17" spans="2:14" ht="15.75" x14ac:dyDescent="0.25">
      <c r="B17" s="13">
        <v>6</v>
      </c>
      <c r="C17" s="14" t="s">
        <v>27</v>
      </c>
      <c r="D17" s="15">
        <v>3</v>
      </c>
      <c r="E17" s="15"/>
      <c r="F17" s="19">
        <f t="shared" si="2"/>
        <v>3</v>
      </c>
      <c r="G17" s="15"/>
      <c r="H17" s="17">
        <f t="shared" si="1"/>
        <v>300</v>
      </c>
      <c r="I17" s="13">
        <f t="shared" si="0"/>
        <v>300</v>
      </c>
      <c r="J17" s="15"/>
      <c r="K17" s="63"/>
      <c r="L17" s="64"/>
      <c r="M17" s="64"/>
      <c r="N17" s="65"/>
    </row>
    <row r="18" spans="2:14" ht="15.75" x14ac:dyDescent="0.25">
      <c r="B18" s="13">
        <v>7</v>
      </c>
      <c r="C18" s="14" t="s">
        <v>18</v>
      </c>
      <c r="D18" s="33">
        <v>2</v>
      </c>
      <c r="E18" s="33"/>
      <c r="F18" s="19">
        <f t="shared" si="2"/>
        <v>2</v>
      </c>
      <c r="G18" s="15"/>
      <c r="H18" s="17">
        <f t="shared" si="1"/>
        <v>200</v>
      </c>
      <c r="I18" s="13">
        <f t="shared" si="0"/>
        <v>200</v>
      </c>
      <c r="J18" s="15"/>
      <c r="K18" s="66"/>
      <c r="L18" s="67"/>
      <c r="M18" s="67"/>
      <c r="N18" s="68"/>
    </row>
    <row r="19" spans="2:14" ht="15.75" x14ac:dyDescent="0.25">
      <c r="B19" s="13">
        <v>8</v>
      </c>
      <c r="C19" s="14" t="s">
        <v>19</v>
      </c>
      <c r="D19" s="33">
        <v>0.1</v>
      </c>
      <c r="E19" s="33"/>
      <c r="F19" s="19">
        <f t="shared" si="2"/>
        <v>0.1</v>
      </c>
      <c r="G19" s="15"/>
      <c r="H19" s="17">
        <f t="shared" si="1"/>
        <v>10</v>
      </c>
      <c r="I19" s="13">
        <f t="shared" si="0"/>
        <v>10</v>
      </c>
      <c r="J19" s="15"/>
      <c r="K19" s="66"/>
      <c r="L19" s="67"/>
      <c r="M19" s="67"/>
      <c r="N19" s="68"/>
    </row>
    <row r="20" spans="2:14" ht="31.5" x14ac:dyDescent="0.25">
      <c r="B20" s="13"/>
      <c r="C20" s="22" t="s">
        <v>36</v>
      </c>
      <c r="D20" s="33"/>
      <c r="E20" s="33"/>
      <c r="F20" s="19"/>
      <c r="G20" s="40">
        <f>G12+G14+G15</f>
        <v>90.408000000000001</v>
      </c>
      <c r="H20" s="17"/>
      <c r="I20" s="29"/>
      <c r="J20" s="15"/>
      <c r="K20" s="66"/>
      <c r="L20" s="67"/>
      <c r="M20" s="67"/>
      <c r="N20" s="68"/>
    </row>
    <row r="21" spans="2:14" ht="15.75" x14ac:dyDescent="0.25">
      <c r="B21" s="13">
        <v>9</v>
      </c>
      <c r="C21" s="14" t="s">
        <v>38</v>
      </c>
      <c r="D21" s="33">
        <v>77</v>
      </c>
      <c r="E21" s="33"/>
      <c r="F21" s="19">
        <f>D21*1.4</f>
        <v>107.8</v>
      </c>
      <c r="G21" s="19">
        <f>F21</f>
        <v>107.8</v>
      </c>
      <c r="H21" s="17">
        <f t="shared" si="1"/>
        <v>7700</v>
      </c>
      <c r="I21" s="29">
        <f>F21*100</f>
        <v>10780</v>
      </c>
      <c r="J21" s="15"/>
      <c r="K21" s="66"/>
      <c r="L21" s="69"/>
      <c r="M21" s="69"/>
      <c r="N21" s="68"/>
    </row>
    <row r="22" spans="2:14" ht="15.75" x14ac:dyDescent="0.25">
      <c r="B22" s="13">
        <v>10</v>
      </c>
      <c r="C22" s="14" t="s">
        <v>35</v>
      </c>
      <c r="D22" s="33">
        <v>0.05</v>
      </c>
      <c r="E22" s="33"/>
      <c r="F22" s="36">
        <f>D22</f>
        <v>0.05</v>
      </c>
      <c r="G22" s="15"/>
      <c r="H22" s="17">
        <f t="shared" si="1"/>
        <v>5</v>
      </c>
      <c r="I22" s="29">
        <f>F22*100</f>
        <v>5</v>
      </c>
      <c r="J22" s="15"/>
      <c r="K22" s="66"/>
      <c r="L22" s="69"/>
      <c r="M22" s="69"/>
      <c r="N22" s="68"/>
    </row>
    <row r="23" spans="2:14" ht="15.75" x14ac:dyDescent="0.25">
      <c r="B23" s="13"/>
      <c r="C23" s="14"/>
      <c r="D23" s="33"/>
      <c r="E23" s="33"/>
      <c r="F23" s="36"/>
      <c r="G23" s="15"/>
      <c r="H23" s="17"/>
      <c r="I23" s="29"/>
      <c r="J23" s="15"/>
      <c r="K23" s="70"/>
      <c r="L23" s="71"/>
      <c r="M23" s="71"/>
      <c r="N23" s="72"/>
    </row>
    <row r="24" spans="2:14" ht="15.75" x14ac:dyDescent="0.25">
      <c r="B24" s="13"/>
      <c r="C24" s="14" t="s">
        <v>25</v>
      </c>
      <c r="D24" s="29">
        <v>10</v>
      </c>
      <c r="E24" s="29">
        <v>20</v>
      </c>
      <c r="F24" s="19">
        <f>D24-D24*E24/100</f>
        <v>8</v>
      </c>
      <c r="G24" s="19">
        <v>5.4</v>
      </c>
      <c r="H24" s="17"/>
      <c r="I24" s="15"/>
      <c r="J24" s="15"/>
      <c r="K24" s="57" t="s">
        <v>34</v>
      </c>
      <c r="L24" s="58"/>
      <c r="M24" s="58"/>
      <c r="N24" s="59"/>
    </row>
    <row r="25" spans="2:14" x14ac:dyDescent="0.25">
      <c r="B25" s="13"/>
      <c r="C25" s="14"/>
      <c r="D25" s="19"/>
      <c r="E25" s="15"/>
      <c r="F25" s="19"/>
      <c r="G25" s="15"/>
      <c r="H25" s="15"/>
      <c r="I25" s="15"/>
      <c r="J25" s="15"/>
      <c r="K25" s="73" t="s">
        <v>42</v>
      </c>
      <c r="L25" s="74"/>
      <c r="M25" s="74"/>
      <c r="N25" s="75"/>
    </row>
    <row r="26" spans="2:14" ht="15.75" x14ac:dyDescent="0.25">
      <c r="B26" s="21"/>
      <c r="C26" s="14"/>
      <c r="D26" s="19"/>
      <c r="E26" s="15"/>
      <c r="F26" s="19"/>
      <c r="G26" s="41"/>
      <c r="H26" s="15"/>
      <c r="I26" s="15"/>
      <c r="J26" s="15"/>
      <c r="K26" s="76"/>
      <c r="L26" s="77"/>
      <c r="M26" s="77"/>
      <c r="N26" s="78"/>
    </row>
    <row r="27" spans="2:14" ht="15.75" x14ac:dyDescent="0.25">
      <c r="B27" s="21"/>
      <c r="C27" s="14"/>
      <c r="D27" s="19"/>
      <c r="E27" s="15"/>
      <c r="F27" s="19"/>
      <c r="G27" s="16"/>
      <c r="H27" s="15"/>
      <c r="I27" s="15"/>
      <c r="J27" s="15"/>
      <c r="K27" s="76"/>
      <c r="L27" s="77"/>
      <c r="M27" s="77"/>
      <c r="N27" s="78"/>
    </row>
    <row r="28" spans="2:14" ht="15.75" x14ac:dyDescent="0.25">
      <c r="B28" s="21"/>
      <c r="C28" s="14"/>
      <c r="D28" s="19"/>
      <c r="E28" s="15"/>
      <c r="F28" s="19"/>
      <c r="G28" s="15"/>
      <c r="H28" s="15"/>
      <c r="I28" s="15"/>
      <c r="J28" s="15"/>
      <c r="K28" s="76"/>
      <c r="L28" s="77"/>
      <c r="M28" s="77"/>
      <c r="N28" s="78"/>
    </row>
    <row r="29" spans="2:14" ht="15.75" x14ac:dyDescent="0.25">
      <c r="B29" s="21"/>
      <c r="C29" s="14"/>
      <c r="D29" s="19"/>
      <c r="E29" s="15"/>
      <c r="F29" s="19"/>
      <c r="G29" s="15"/>
      <c r="H29" s="15"/>
      <c r="I29" s="15"/>
      <c r="J29" s="15"/>
      <c r="K29" s="79"/>
      <c r="L29" s="77"/>
      <c r="M29" s="77"/>
      <c r="N29" s="78"/>
    </row>
    <row r="30" spans="2:14" ht="15.75" x14ac:dyDescent="0.25">
      <c r="B30" s="21"/>
      <c r="C30" s="14"/>
      <c r="D30" s="15"/>
      <c r="E30" s="15"/>
      <c r="F30" s="15"/>
      <c r="G30" s="15"/>
      <c r="H30" s="15"/>
      <c r="I30" s="15"/>
      <c r="J30" s="15"/>
      <c r="K30" s="79"/>
      <c r="L30" s="77"/>
      <c r="M30" s="77"/>
      <c r="N30" s="78"/>
    </row>
    <row r="31" spans="2:14" ht="15.75" x14ac:dyDescent="0.25">
      <c r="B31" s="21"/>
      <c r="C31" s="14"/>
      <c r="D31" s="15"/>
      <c r="E31" s="15"/>
      <c r="F31" s="15"/>
      <c r="G31" s="15"/>
      <c r="H31" s="15"/>
      <c r="I31" s="15"/>
      <c r="J31" s="15"/>
      <c r="K31" s="79"/>
      <c r="L31" s="77"/>
      <c r="M31" s="77"/>
      <c r="N31" s="78"/>
    </row>
    <row r="32" spans="2:14" ht="15.75" x14ac:dyDescent="0.25">
      <c r="B32" s="21"/>
      <c r="C32" s="22" t="s">
        <v>40</v>
      </c>
      <c r="D32" s="15"/>
      <c r="E32" s="15"/>
      <c r="F32" s="15"/>
      <c r="G32" s="40">
        <f>G21+G20</f>
        <v>198.208</v>
      </c>
      <c r="H32" s="15"/>
      <c r="I32" s="15"/>
      <c r="J32" s="15">
        <f>G32*100</f>
        <v>19820.8</v>
      </c>
      <c r="K32" s="80"/>
      <c r="L32" s="81"/>
      <c r="M32" s="81"/>
      <c r="N32" s="82"/>
    </row>
    <row r="33" spans="1:14" ht="15.75" x14ac:dyDescent="0.25">
      <c r="B33" s="37"/>
      <c r="C33" s="38" t="s">
        <v>46</v>
      </c>
      <c r="D33" s="94">
        <f>D14+D15+(D21*5)</f>
        <v>415</v>
      </c>
      <c r="E33" s="39"/>
      <c r="F33" s="39"/>
      <c r="G33" s="39"/>
      <c r="H33" s="39"/>
      <c r="I33" s="39"/>
      <c r="J33" s="39"/>
      <c r="K33" s="20"/>
      <c r="L33" s="20"/>
      <c r="M33" s="20"/>
      <c r="N33" s="20"/>
    </row>
    <row r="34" spans="1:14" s="34" customFormat="1" ht="26.25" customHeight="1" x14ac:dyDescent="0.25">
      <c r="B34" s="83" t="s">
        <v>31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</row>
    <row r="35" spans="1:14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ht="15.75" x14ac:dyDescent="0.25">
      <c r="A36" s="34"/>
      <c r="B36" s="84"/>
      <c r="C36" s="84"/>
      <c r="D36" s="84"/>
      <c r="E36" s="84"/>
      <c r="F36" s="84"/>
      <c r="G36" s="23"/>
      <c r="H36" s="23"/>
      <c r="I36" s="23"/>
      <c r="J36" s="24"/>
      <c r="K36" s="24"/>
      <c r="L36" s="24"/>
      <c r="M36" s="84"/>
      <c r="N36" s="84"/>
    </row>
    <row r="37" spans="1:14" ht="15.75" x14ac:dyDescent="0.25">
      <c r="B37" s="45"/>
      <c r="C37" s="45"/>
      <c r="D37" s="45"/>
      <c r="E37" s="45"/>
      <c r="F37" s="45"/>
      <c r="G37" s="25"/>
      <c r="H37" s="25"/>
      <c r="I37" s="25"/>
      <c r="J37" s="25"/>
      <c r="K37" s="25"/>
      <c r="L37" s="25"/>
      <c r="M37" s="45"/>
      <c r="N37" s="45"/>
    </row>
    <row r="38" spans="1:14" ht="15.75" x14ac:dyDescent="0.25">
      <c r="B38" s="26"/>
      <c r="C38" s="26"/>
      <c r="D38" s="26"/>
      <c r="E38" s="26"/>
      <c r="F38" s="26"/>
      <c r="G38" s="26"/>
      <c r="H38" s="26" t="s">
        <v>20</v>
      </c>
      <c r="I38" s="25"/>
      <c r="J38" s="26" t="s">
        <v>21</v>
      </c>
      <c r="K38" s="26"/>
      <c r="L38" s="26"/>
      <c r="M38" s="26"/>
      <c r="N38" s="26"/>
    </row>
    <row r="39" spans="1:14" ht="15.75" x14ac:dyDescent="0.25">
      <c r="B39" s="26"/>
      <c r="C39" s="26"/>
      <c r="D39" s="26"/>
      <c r="E39" s="26"/>
      <c r="F39" s="26" t="s">
        <v>22</v>
      </c>
      <c r="G39" s="26"/>
      <c r="H39" s="26"/>
      <c r="I39" s="26"/>
      <c r="J39" s="26" t="s">
        <v>21</v>
      </c>
      <c r="K39" s="26"/>
      <c r="L39" s="26"/>
      <c r="M39" s="26"/>
      <c r="N39" s="26"/>
    </row>
    <row r="40" spans="1:14" ht="15.75" x14ac:dyDescent="0.25">
      <c r="B40" s="26"/>
      <c r="C40" s="26"/>
      <c r="D40" s="26"/>
      <c r="E40" s="26"/>
      <c r="F40" s="26" t="s">
        <v>23</v>
      </c>
      <c r="G40" s="26"/>
      <c r="H40" s="26"/>
      <c r="I40" s="26"/>
      <c r="J40" s="26" t="s">
        <v>21</v>
      </c>
      <c r="K40" s="26"/>
      <c r="L40" s="26"/>
      <c r="M40" s="26"/>
      <c r="N40" s="26"/>
    </row>
    <row r="41" spans="1:14" ht="15.75" x14ac:dyDescent="0.25">
      <c r="B41" s="26"/>
      <c r="C41" s="26"/>
      <c r="D41" s="26"/>
      <c r="E41" s="26"/>
      <c r="F41" s="26" t="s">
        <v>32</v>
      </c>
      <c r="G41" s="26"/>
      <c r="H41" s="26"/>
      <c r="I41" s="26"/>
      <c r="J41" s="26"/>
      <c r="K41" s="26"/>
      <c r="L41" s="26"/>
      <c r="M41" s="26"/>
      <c r="N41" s="26"/>
    </row>
    <row r="42" spans="1:14" ht="15.75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</row>
    <row r="43" spans="1:14" ht="15.75" x14ac:dyDescent="0.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52" spans="3:3" x14ac:dyDescent="0.25">
      <c r="C52" s="1"/>
    </row>
    <row r="56" spans="3:3" x14ac:dyDescent="0.25">
      <c r="C56" s="2"/>
    </row>
  </sheetData>
  <mergeCells count="25">
    <mergeCell ref="B1:C1"/>
    <mergeCell ref="B2:C2"/>
    <mergeCell ref="D2:K2"/>
    <mergeCell ref="M2:N2"/>
    <mergeCell ref="B4:C4"/>
    <mergeCell ref="D5:N5"/>
    <mergeCell ref="B6:C6"/>
    <mergeCell ref="D6:N6"/>
    <mergeCell ref="B3:C3"/>
    <mergeCell ref="E3:M3"/>
    <mergeCell ref="B7:C7"/>
    <mergeCell ref="D7:N7"/>
    <mergeCell ref="B37:F37"/>
    <mergeCell ref="M37:N37"/>
    <mergeCell ref="B8:B9"/>
    <mergeCell ref="C8:C9"/>
    <mergeCell ref="D8:G8"/>
    <mergeCell ref="H8:J8"/>
    <mergeCell ref="K8:N9"/>
    <mergeCell ref="K24:N24"/>
    <mergeCell ref="K10:N23"/>
    <mergeCell ref="K25:N32"/>
    <mergeCell ref="B34:N34"/>
    <mergeCell ref="B36:F36"/>
    <mergeCell ref="M36:N36"/>
  </mergeCells>
  <phoneticPr fontId="0" type="noConversion"/>
  <pageMargins left="0.25" right="0.25" top="0.75" bottom="0.75" header="0.3" footer="0.3"/>
  <pageSetup paperSize="9" scale="5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фасоль отварная с консервами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2012-12-18T13:09:32Z</dcterms:modified>
</cp:coreProperties>
</file>