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AD71FBAD-B373-47A5-9821-56A4EF7E8C21}" xr6:coauthVersionLast="47" xr6:coauthVersionMax="47" xr10:uidLastSave="{00000000-0000-0000-0000-000000000000}"/>
  <bookViews>
    <workbookView xWindow="-120" yWindow="-120" windowWidth="29040" windowHeight="15720" tabRatio="677" activeTab="2" xr2:uid="{00000000-000D-0000-FFFF-FFFF00000000}"/>
  </bookViews>
  <sheets>
    <sheet name="исходные" sheetId="1" r:id="rId1"/>
    <sheet name="для графиков" sheetId="2" r:id="rId2"/>
    <sheet name="Соотношение" sheetId="13" r:id="rId3"/>
    <sheet name="Медоборы" sheetId="9" r:id="rId4"/>
    <sheet name="Тортилье" sheetId="10" r:id="rId5"/>
    <sheet name="ТМ" sheetId="11" r:id="rId6"/>
    <sheet name="все" sheetId="12" r:id="rId7"/>
    <sheet name="Все вместе 1" sheetId="8" r:id="rId8"/>
    <sheet name="Все вместе 2" sheetId="7" r:id="rId9"/>
    <sheet name="Факт 1" sheetId="3" r:id="rId10"/>
    <sheet name="Факт 2" sheetId="6" r:id="rId11"/>
    <sheet name="Прогноз 1" sheetId="4" r:id="rId12"/>
    <sheet name="Прогноз 2" sheetId="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2" l="1"/>
  <c r="M11" i="2"/>
  <c r="F27" i="2"/>
  <c r="F26" i="2"/>
  <c r="F25" i="2"/>
  <c r="F24" i="2"/>
  <c r="J24" i="2" s="1"/>
  <c r="F23" i="2"/>
  <c r="F22" i="2"/>
  <c r="F21" i="2"/>
  <c r="F20" i="2"/>
  <c r="J20" i="2" s="1"/>
  <c r="F19" i="2"/>
  <c r="F18" i="2"/>
  <c r="F17" i="2"/>
  <c r="F16" i="2"/>
  <c r="J16" i="2" s="1"/>
  <c r="F15" i="2"/>
  <c r="F14" i="2"/>
  <c r="F13" i="2"/>
  <c r="F12" i="2"/>
  <c r="J12" i="2" s="1"/>
  <c r="F11" i="2"/>
  <c r="F10" i="2"/>
  <c r="F9" i="2"/>
  <c r="F8" i="2"/>
  <c r="O5" i="2" s="1"/>
  <c r="F7" i="2"/>
  <c r="F6" i="2"/>
  <c r="F5" i="2"/>
  <c r="F4" i="2"/>
  <c r="J4" i="2" s="1"/>
  <c r="N5" i="2"/>
  <c r="N6" i="2" s="1"/>
  <c r="N4" i="2"/>
  <c r="M10" i="2"/>
  <c r="M9" i="2"/>
  <c r="M5" i="2"/>
  <c r="M4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G42" i="2"/>
  <c r="G41" i="2"/>
  <c r="G40" i="2"/>
  <c r="G39" i="2"/>
  <c r="G38" i="2"/>
  <c r="G37" i="2"/>
  <c r="G36" i="2"/>
  <c r="G35" i="2"/>
  <c r="G34" i="2"/>
  <c r="G33" i="2"/>
  <c r="G32" i="2"/>
  <c r="G31" i="2"/>
  <c r="F42" i="2"/>
  <c r="F41" i="2"/>
  <c r="F40" i="2"/>
  <c r="F39" i="2"/>
  <c r="F38" i="2"/>
  <c r="F37" i="2"/>
  <c r="F36" i="2"/>
  <c r="F35" i="2"/>
  <c r="F34" i="2"/>
  <c r="F33" i="2"/>
  <c r="F32" i="2"/>
  <c r="F31" i="2"/>
  <c r="E42" i="2"/>
  <c r="E41" i="2"/>
  <c r="E40" i="2"/>
  <c r="E39" i="2"/>
  <c r="E38" i="2"/>
  <c r="E37" i="2"/>
  <c r="E36" i="2"/>
  <c r="E35" i="2"/>
  <c r="E34" i="2"/>
  <c r="E33" i="2"/>
  <c r="E32" i="2"/>
  <c r="E31" i="2"/>
  <c r="D42" i="2"/>
  <c r="D41" i="2"/>
  <c r="D40" i="2"/>
  <c r="D39" i="2"/>
  <c r="D38" i="2"/>
  <c r="D37" i="2"/>
  <c r="D36" i="2"/>
  <c r="D35" i="2"/>
  <c r="D34" i="2"/>
  <c r="D33" i="2"/>
  <c r="D32" i="2"/>
  <c r="D31" i="2"/>
  <c r="J27" i="2"/>
  <c r="J26" i="2"/>
  <c r="J25" i="2"/>
  <c r="J23" i="2"/>
  <c r="J22" i="2"/>
  <c r="J21" i="2"/>
  <c r="J19" i="2"/>
  <c r="J18" i="2"/>
  <c r="J17" i="2"/>
  <c r="J15" i="2"/>
  <c r="J14" i="2"/>
  <c r="J13" i="2"/>
  <c r="J11" i="2"/>
  <c r="J10" i="2"/>
  <c r="J9" i="2"/>
  <c r="J7" i="2"/>
  <c r="J6" i="2"/>
  <c r="J5" i="2"/>
  <c r="J8" i="2" l="1"/>
  <c r="M14" i="2"/>
  <c r="O4" i="2"/>
  <c r="M15" i="2"/>
  <c r="O6" i="2"/>
  <c r="M6" i="2"/>
  <c r="N24" i="1"/>
  <c r="N23" i="1"/>
  <c r="N22" i="1"/>
  <c r="N21" i="1"/>
  <c r="N20" i="1"/>
  <c r="N18" i="1"/>
  <c r="N17" i="1"/>
  <c r="N16" i="1"/>
  <c r="N25" i="1" s="1"/>
  <c r="N15" i="1"/>
  <c r="N14" i="1"/>
  <c r="N13" i="1"/>
  <c r="I25" i="1"/>
  <c r="G25" i="1"/>
  <c r="D25" i="1"/>
  <c r="B25" i="1"/>
  <c r="L24" i="1"/>
  <c r="L23" i="1"/>
  <c r="L22" i="1"/>
  <c r="L21" i="1"/>
  <c r="L20" i="1"/>
  <c r="L18" i="1"/>
  <c r="L17" i="1"/>
  <c r="L16" i="1"/>
  <c r="L25" i="1" s="1"/>
  <c r="L15" i="1"/>
  <c r="L14" i="1"/>
  <c r="L13" i="1"/>
</calcChain>
</file>

<file path=xl/sharedStrings.xml><?xml version="1.0" encoding="utf-8"?>
<sst xmlns="http://schemas.openxmlformats.org/spreadsheetml/2006/main" count="67" uniqueCount="28">
  <si>
    <t>итого</t>
  </si>
  <si>
    <t>10.22 факт</t>
  </si>
  <si>
    <t>ТМ</t>
  </si>
  <si>
    <t xml:space="preserve">ТМ Медоборы </t>
  </si>
  <si>
    <t>ТМ Тортилье</t>
  </si>
  <si>
    <t>доход по факту</t>
  </si>
  <si>
    <t>план</t>
  </si>
  <si>
    <t>итого 12 мес</t>
  </si>
  <si>
    <t>период</t>
  </si>
  <si>
    <t>апрель</t>
  </si>
  <si>
    <t>ТМ Медоборы окт.2022-сен.23</t>
  </si>
  <si>
    <t>октябрь</t>
  </si>
  <si>
    <t>ноябрь</t>
  </si>
  <si>
    <t>декабрь</t>
  </si>
  <si>
    <t>январь</t>
  </si>
  <si>
    <t>февраль</t>
  </si>
  <si>
    <t>март</t>
  </si>
  <si>
    <t>май</t>
  </si>
  <si>
    <t>июнь</t>
  </si>
  <si>
    <t>июль</t>
  </si>
  <si>
    <t>август</t>
  </si>
  <si>
    <t>сентябрь</t>
  </si>
  <si>
    <t>ТМ Тортилье  окт.2022-сен.23</t>
  </si>
  <si>
    <t>ТМ Медоборы сен.2023-окт.24</t>
  </si>
  <si>
    <t>ТМ Тортилье  сен.2023-окт.24</t>
  </si>
  <si>
    <t>окт.22 - сен.23</t>
  </si>
  <si>
    <t>окт.23 - сен.24</t>
  </si>
  <si>
    <t>изменять цифры здесь, в остальные таблички скопируется: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</si>
</sst>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1">
    <xf numFmtId="0" fontId="0" fillId="0" borderId="0" xfId="0"/>
    <xf numFmtId="17" fontId="0" fillId="0" borderId="0" xfId="0" applyNumberFormat="1"/>
    <xf numFmtId="0" fontId="0" fillId="0" borderId="2" xfId="0" applyBorder="1"/>
    <xf numFmtId="0" fontId="0" fillId="0" borderId="3" xfId="0" applyBorder="1"/>
    <xf numFmtId="17" fontId="0" fillId="0" borderId="0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7" fontId="0" fillId="0" borderId="9" xfId="0" applyNumberFormat="1" applyBorder="1"/>
    <xf numFmtId="0" fontId="1" fillId="0" borderId="8" xfId="0" applyFont="1" applyBorder="1"/>
    <xf numFmtId="0" fontId="1" fillId="0" borderId="5" xfId="0" applyFont="1" applyBorder="1"/>
    <xf numFmtId="4" fontId="0" fillId="0" borderId="0" xfId="0" applyNumberFormat="1" applyBorder="1"/>
    <xf numFmtId="4" fontId="1" fillId="0" borderId="5" xfId="0" applyNumberFormat="1" applyFont="1" applyBorder="1"/>
    <xf numFmtId="4" fontId="0" fillId="0" borderId="4" xfId="0" applyNumberFormat="1" applyBorder="1"/>
    <xf numFmtId="4" fontId="1" fillId="0" borderId="6" xfId="0" applyNumberFormat="1" applyFont="1" applyBorder="1"/>
    <xf numFmtId="0" fontId="0" fillId="2" borderId="0" xfId="0" applyFill="1"/>
    <xf numFmtId="4" fontId="0" fillId="2" borderId="4" xfId="0" applyNumberFormat="1" applyFill="1" applyBorder="1"/>
    <xf numFmtId="0" fontId="0" fillId="3" borderId="0" xfId="0" applyFill="1"/>
    <xf numFmtId="4" fontId="0" fillId="3" borderId="0" xfId="0" applyNumberFormat="1" applyFill="1" applyBorder="1"/>
    <xf numFmtId="0" fontId="0" fillId="4" borderId="0" xfId="0" applyFill="1"/>
    <xf numFmtId="4" fontId="0" fillId="4" borderId="4" xfId="0" applyNumberFormat="1" applyFill="1" applyBorder="1"/>
    <xf numFmtId="0" fontId="0" fillId="5" borderId="0" xfId="0" applyFill="1"/>
    <xf numFmtId="4" fontId="0" fillId="5" borderId="0" xfId="0" applyNumberFormat="1" applyFill="1" applyBorder="1"/>
    <xf numFmtId="4" fontId="0" fillId="5" borderId="4" xfId="0" applyNumberFormat="1" applyFill="1" applyBorder="1"/>
    <xf numFmtId="4" fontId="0" fillId="4" borderId="0" xfId="0" applyNumberFormat="1" applyFill="1" applyBorder="1"/>
    <xf numFmtId="4" fontId="0" fillId="3" borderId="4" xfId="0" applyNumberForma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17" fontId="0" fillId="0" borderId="1" xfId="0" applyNumberFormat="1" applyBorder="1" applyAlignment="1">
      <alignment horizontal="center"/>
    </xf>
    <xf numFmtId="17" fontId="0" fillId="0" borderId="1" xfId="0" applyNumberFormat="1" applyBorder="1"/>
    <xf numFmtId="4" fontId="0" fillId="0" borderId="1" xfId="0" applyNumberFormat="1" applyBorder="1"/>
    <xf numFmtId="0" fontId="0" fillId="0" borderId="1" xfId="0" applyBorder="1" applyAlignment="1">
      <alignment horizontal="center" wrapText="1"/>
    </xf>
    <xf numFmtId="17" fontId="0" fillId="0" borderId="1" xfId="0" applyNumberFormat="1" applyBorder="1" applyAlignment="1">
      <alignment horizontal="center" vertical="center" wrapText="1"/>
    </xf>
    <xf numFmtId="0" fontId="0" fillId="0" borderId="10" xfId="0" applyBorder="1"/>
    <xf numFmtId="17" fontId="3" fillId="0" borderId="11" xfId="0" applyNumberFormat="1" applyFont="1" applyBorder="1" applyAlignment="1">
      <alignment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4" fontId="0" fillId="0" borderId="14" xfId="0" applyNumberFormat="1" applyBorder="1"/>
    <xf numFmtId="0" fontId="0" fillId="0" borderId="15" xfId="0" applyBorder="1"/>
    <xf numFmtId="17" fontId="0" fillId="0" borderId="16" xfId="0" applyNumberFormat="1" applyBorder="1"/>
    <xf numFmtId="4" fontId="0" fillId="0" borderId="16" xfId="0" applyNumberFormat="1" applyBorder="1"/>
    <xf numFmtId="0" fontId="0" fillId="0" borderId="17" xfId="0" applyBorder="1"/>
    <xf numFmtId="17" fontId="4" fillId="0" borderId="0" xfId="0" applyNumberFormat="1" applyFont="1" applyAlignment="1">
      <alignment vertical="center"/>
    </xf>
    <xf numFmtId="9" fontId="0" fillId="0" borderId="0" xfId="1" applyFont="1"/>
    <xf numFmtId="0" fontId="5" fillId="0" borderId="0" xfId="0" applyFont="1"/>
    <xf numFmtId="0" fontId="5" fillId="0" borderId="1" xfId="0" applyFont="1" applyBorder="1" applyAlignment="1">
      <alignment horizontal="center"/>
    </xf>
    <xf numFmtId="4" fontId="5" fillId="0" borderId="1" xfId="0" applyNumberFormat="1" applyFont="1" applyBorder="1"/>
    <xf numFmtId="9" fontId="5" fillId="0" borderId="0" xfId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mruColors>
      <color rgb="FF0066FF"/>
      <color rgb="FF3333FF"/>
      <color rgb="FF0000FF"/>
      <color rgb="FFFF3300"/>
      <color rgb="FFFF4F25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chartsheet" Target="chartsheets/sheet11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chartsheet" Target="chartsheets/sheet10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hartsheet" Target="chartsheets/sheet9.xml"/><Relationship Id="rId5" Type="http://schemas.openxmlformats.org/officeDocument/2006/relationships/chartsheet" Target="chartsheets/sheet3.xml"/><Relationship Id="rId15" Type="http://schemas.openxmlformats.org/officeDocument/2006/relationships/styles" Target="styles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>
                <a:solidFill>
                  <a:srgbClr val="C00000"/>
                </a:solidFill>
              </a:rPr>
              <a:t>Фактическое</a:t>
            </a:r>
            <a:r>
              <a:rPr lang="ru-RU" sz="1600" b="1" baseline="0">
                <a:solidFill>
                  <a:srgbClr val="C00000"/>
                </a:solidFill>
              </a:rPr>
              <a:t> соотношение доходов ТМ Медоборы и ТМ Тортилье </a:t>
            </a:r>
          </a:p>
          <a:p>
            <a:pPr>
              <a:defRPr/>
            </a:pPr>
            <a:r>
              <a:rPr lang="ru-RU" sz="1600" b="1" baseline="0">
                <a:solidFill>
                  <a:srgbClr val="C00000"/>
                </a:solidFill>
              </a:rPr>
              <a:t>за период октябрь 2022 - сентябрь 2023 года (в млн.руб)</a:t>
            </a:r>
            <a:endParaRPr lang="ru-RU" sz="1600" b="1">
              <a:solidFill>
                <a:srgbClr val="C00000"/>
              </a:solidFill>
            </a:endParaRPr>
          </a:p>
        </c:rich>
      </c:tx>
      <c:layout>
        <c:manualLayout>
          <c:xMode val="edge"/>
          <c:yMode val="edge"/>
          <c:x val="0.12197666871946782"/>
          <c:y val="5.62204694974850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310912781368923"/>
          <c:y val="0.20092989213998816"/>
          <c:w val="0.8093449625703053"/>
          <c:h val="0.7192849162890491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66FF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398-4137-9B2A-68412A69D16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398-4137-9B2A-68412A69D1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'для графиков'!$M$3:$N$3</c:f>
              <c:strCache>
                <c:ptCount val="2"/>
                <c:pt idx="0">
                  <c:v>ТМ Медоборы </c:v>
                </c:pt>
                <c:pt idx="1">
                  <c:v>ТМ Тортилье</c:v>
                </c:pt>
              </c:strCache>
            </c:strRef>
          </c:cat>
          <c:val>
            <c:numRef>
              <c:f>'для графиков'!$M$4:$N$4</c:f>
              <c:numCache>
                <c:formatCode>#,##0.00</c:formatCode>
                <c:ptCount val="2"/>
                <c:pt idx="0">
                  <c:v>94390</c:v>
                </c:pt>
                <c:pt idx="1">
                  <c:v>62556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98-4137-9B2A-68412A69D16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600" b="1">
                <a:solidFill>
                  <a:srgbClr val="C00000"/>
                </a:solidFill>
              </a:rPr>
              <a:t>Динамика изменения прогнозируемого</a:t>
            </a:r>
            <a:r>
              <a:rPr lang="ru-RU" sz="1600" b="1" baseline="0">
                <a:solidFill>
                  <a:srgbClr val="C00000"/>
                </a:solidFill>
              </a:rPr>
              <a:t> </a:t>
            </a:r>
            <a:r>
              <a:rPr lang="ru-RU" sz="1600" b="1">
                <a:solidFill>
                  <a:srgbClr val="C00000"/>
                </a:solidFill>
              </a:rPr>
              <a:t>дохода для компаний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ru-RU" sz="1600" b="1">
                <a:solidFill>
                  <a:srgbClr val="C00000"/>
                </a:solidFill>
              </a:rPr>
              <a:t>ТМ Медоборы</a:t>
            </a:r>
            <a:r>
              <a:rPr lang="ru-RU" sz="1600" b="1" baseline="0">
                <a:solidFill>
                  <a:srgbClr val="C00000"/>
                </a:solidFill>
              </a:rPr>
              <a:t> и ТМ Тортилье н</a:t>
            </a:r>
            <a:r>
              <a:rPr lang="ru-RU" sz="1600" b="1">
                <a:solidFill>
                  <a:srgbClr val="C00000"/>
                </a:solidFill>
              </a:rPr>
              <a:t>а период октябрь</a:t>
            </a:r>
            <a:r>
              <a:rPr lang="ru-RU" sz="1600" b="1" baseline="0">
                <a:solidFill>
                  <a:srgbClr val="C00000"/>
                </a:solidFill>
              </a:rPr>
              <a:t> 2023 - сентябрь 2024</a:t>
            </a:r>
            <a:endParaRPr lang="ru-RU" sz="1600" b="1">
              <a:solidFill>
                <a:srgbClr val="C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5"/>
      <c:rotY val="1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9654223039413446E-2"/>
          <c:y val="0.16320661096071368"/>
          <c:w val="0.84984308259675279"/>
          <c:h val="0.74046388409087782"/>
        </c:manualLayout>
      </c:layout>
      <c:bar3DChart>
        <c:barDir val="col"/>
        <c:grouping val="clustered"/>
        <c:varyColors val="0"/>
        <c:ser>
          <c:idx val="0"/>
          <c:order val="0"/>
          <c:tx>
            <c:v>ТМ Медоборы</c:v>
          </c:tx>
          <c:spPr>
            <a:solidFill>
              <a:srgbClr val="3333FF"/>
            </a:solidFill>
            <a:ln>
              <a:noFill/>
            </a:ln>
            <a:effectLst/>
            <a:sp3d/>
          </c:spPr>
          <c:invertIfNegative val="0"/>
          <c:cat>
            <c:numRef>
              <c:f>'для графиков'!$C$16:$C$27</c:f>
              <c:numCache>
                <c:formatCode>mmm\-yy</c:formatCode>
                <c:ptCount val="12"/>
                <c:pt idx="0">
                  <c:v>45200</c:v>
                </c:pt>
                <c:pt idx="1">
                  <c:v>45231</c:v>
                </c:pt>
                <c:pt idx="2">
                  <c:v>45261</c:v>
                </c:pt>
                <c:pt idx="3">
                  <c:v>45292</c:v>
                </c:pt>
                <c:pt idx="4">
                  <c:v>45323</c:v>
                </c:pt>
                <c:pt idx="5">
                  <c:v>45352</c:v>
                </c:pt>
                <c:pt idx="6">
                  <c:v>45383</c:v>
                </c:pt>
                <c:pt idx="7">
                  <c:v>45413</c:v>
                </c:pt>
                <c:pt idx="8">
                  <c:v>45444</c:v>
                </c:pt>
                <c:pt idx="9">
                  <c:v>45474</c:v>
                </c:pt>
                <c:pt idx="10">
                  <c:v>45505</c:v>
                </c:pt>
                <c:pt idx="11">
                  <c:v>45536</c:v>
                </c:pt>
              </c:numCache>
            </c:numRef>
          </c:cat>
          <c:val>
            <c:numRef>
              <c:f>'для графиков'!$D$16:$D$27</c:f>
              <c:numCache>
                <c:formatCode>#,##0.00</c:formatCode>
                <c:ptCount val="12"/>
                <c:pt idx="0">
                  <c:v>10126</c:v>
                </c:pt>
                <c:pt idx="1">
                  <c:v>10142</c:v>
                </c:pt>
                <c:pt idx="2">
                  <c:v>11014</c:v>
                </c:pt>
                <c:pt idx="3">
                  <c:v>8390</c:v>
                </c:pt>
                <c:pt idx="4">
                  <c:v>8816</c:v>
                </c:pt>
                <c:pt idx="5">
                  <c:v>9969</c:v>
                </c:pt>
                <c:pt idx="7">
                  <c:v>9590</c:v>
                </c:pt>
                <c:pt idx="8">
                  <c:v>9792</c:v>
                </c:pt>
                <c:pt idx="9">
                  <c:v>10029</c:v>
                </c:pt>
                <c:pt idx="10">
                  <c:v>10424</c:v>
                </c:pt>
                <c:pt idx="11">
                  <c:v>10046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51CB-4CA4-BF96-1927148048A2}"/>
            </c:ext>
          </c:extLst>
        </c:ser>
        <c:ser>
          <c:idx val="1"/>
          <c:order val="1"/>
          <c:tx>
            <c:v>ТМ Тортилье</c:v>
          </c:tx>
          <c:spPr>
            <a:solidFill>
              <a:srgbClr val="FF3300"/>
            </a:solidFill>
            <a:ln>
              <a:noFill/>
            </a:ln>
            <a:effectLst/>
            <a:sp3d/>
          </c:spPr>
          <c:invertIfNegative val="0"/>
          <c:cat>
            <c:numRef>
              <c:f>'для графиков'!$C$16:$C$27</c:f>
              <c:numCache>
                <c:formatCode>mmm\-yy</c:formatCode>
                <c:ptCount val="12"/>
                <c:pt idx="0">
                  <c:v>45200</c:v>
                </c:pt>
                <c:pt idx="1">
                  <c:v>45231</c:v>
                </c:pt>
                <c:pt idx="2">
                  <c:v>45261</c:v>
                </c:pt>
                <c:pt idx="3">
                  <c:v>45292</c:v>
                </c:pt>
                <c:pt idx="4">
                  <c:v>45323</c:v>
                </c:pt>
                <c:pt idx="5">
                  <c:v>45352</c:v>
                </c:pt>
                <c:pt idx="6">
                  <c:v>45383</c:v>
                </c:pt>
                <c:pt idx="7">
                  <c:v>45413</c:v>
                </c:pt>
                <c:pt idx="8">
                  <c:v>45444</c:v>
                </c:pt>
                <c:pt idx="9">
                  <c:v>45474</c:v>
                </c:pt>
                <c:pt idx="10">
                  <c:v>45505</c:v>
                </c:pt>
                <c:pt idx="11">
                  <c:v>45536</c:v>
                </c:pt>
              </c:numCache>
            </c:numRef>
          </c:cat>
          <c:val>
            <c:numRef>
              <c:f>'для графиков'!$E$16:$E$27</c:f>
              <c:numCache>
                <c:formatCode>#,##0.00</c:formatCode>
                <c:ptCount val="12"/>
                <c:pt idx="0">
                  <c:v>8513</c:v>
                </c:pt>
                <c:pt idx="1">
                  <c:v>8598</c:v>
                </c:pt>
                <c:pt idx="2">
                  <c:v>9371</c:v>
                </c:pt>
                <c:pt idx="3">
                  <c:v>7215</c:v>
                </c:pt>
                <c:pt idx="4">
                  <c:v>7575</c:v>
                </c:pt>
                <c:pt idx="5">
                  <c:v>8560</c:v>
                </c:pt>
                <c:pt idx="7">
                  <c:v>8320</c:v>
                </c:pt>
                <c:pt idx="8">
                  <c:v>8487</c:v>
                </c:pt>
                <c:pt idx="9">
                  <c:v>8556</c:v>
                </c:pt>
                <c:pt idx="10">
                  <c:v>9089</c:v>
                </c:pt>
                <c:pt idx="11">
                  <c:v>8990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51CB-4CA4-BF96-192714804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gapDepth val="32"/>
        <c:shape val="box"/>
        <c:axId val="464815408"/>
        <c:axId val="464823608"/>
        <c:axId val="0"/>
      </c:bar3DChart>
      <c:dateAx>
        <c:axId val="4648154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823608"/>
        <c:crosses val="autoZero"/>
        <c:auto val="1"/>
        <c:lblOffset val="100"/>
        <c:baseTimeUnit val="months"/>
      </c:dateAx>
      <c:valAx>
        <c:axId val="46482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81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90570913763059935"/>
          <c:y val="0.46898784297828605"/>
          <c:w val="9.3213589559596632E-2"/>
          <c:h val="0.133763108004635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rgbClr val="C00000"/>
                </a:solidFill>
              </a:rPr>
              <a:t>Динамика изменения прогнозируемого дохода </a:t>
            </a:r>
          </a:p>
          <a:p>
            <a:pPr>
              <a:defRPr/>
            </a:pPr>
            <a:r>
              <a:rPr lang="ru-RU">
                <a:solidFill>
                  <a:srgbClr val="C00000"/>
                </a:solidFill>
              </a:rPr>
              <a:t>для компаний ТМ Медоборы и ТМ Тортилье </a:t>
            </a:r>
          </a:p>
          <a:p>
            <a:pPr>
              <a:defRPr/>
            </a:pPr>
            <a:r>
              <a:rPr lang="ru-RU">
                <a:solidFill>
                  <a:srgbClr val="C00000"/>
                </a:solidFill>
              </a:rPr>
              <a:t>на период октябрь 2023 - сентябрь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9654223039413446E-2"/>
          <c:y val="0.21756699893123066"/>
          <c:w val="0.74614469663656013"/>
          <c:h val="0.6861034961203607"/>
        </c:manualLayout>
      </c:layout>
      <c:lineChart>
        <c:grouping val="standard"/>
        <c:varyColors val="0"/>
        <c:ser>
          <c:idx val="0"/>
          <c:order val="0"/>
          <c:tx>
            <c:v>ТМ Медоборы</c:v>
          </c:tx>
          <c:spPr>
            <a:ln w="31750" cap="rnd">
              <a:solidFill>
                <a:srgbClr val="3333FF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'для графиков'!$C$16:$C$27</c:f>
              <c:numCache>
                <c:formatCode>mmm\-yy</c:formatCode>
                <c:ptCount val="12"/>
                <c:pt idx="0">
                  <c:v>45200</c:v>
                </c:pt>
                <c:pt idx="1">
                  <c:v>45231</c:v>
                </c:pt>
                <c:pt idx="2">
                  <c:v>45261</c:v>
                </c:pt>
                <c:pt idx="3">
                  <c:v>45292</c:v>
                </c:pt>
                <c:pt idx="4">
                  <c:v>45323</c:v>
                </c:pt>
                <c:pt idx="5">
                  <c:v>45352</c:v>
                </c:pt>
                <c:pt idx="6">
                  <c:v>45383</c:v>
                </c:pt>
                <c:pt idx="7">
                  <c:v>45413</c:v>
                </c:pt>
                <c:pt idx="8">
                  <c:v>45444</c:v>
                </c:pt>
                <c:pt idx="9">
                  <c:v>45474</c:v>
                </c:pt>
                <c:pt idx="10">
                  <c:v>45505</c:v>
                </c:pt>
                <c:pt idx="11">
                  <c:v>45536</c:v>
                </c:pt>
              </c:numCache>
            </c:numRef>
          </c:cat>
          <c:val>
            <c:numRef>
              <c:f>'для графиков'!$D$16:$D$27</c:f>
              <c:numCache>
                <c:formatCode>#,##0.00</c:formatCode>
                <c:ptCount val="12"/>
                <c:pt idx="0">
                  <c:v>10126</c:v>
                </c:pt>
                <c:pt idx="1">
                  <c:v>10142</c:v>
                </c:pt>
                <c:pt idx="2">
                  <c:v>11014</c:v>
                </c:pt>
                <c:pt idx="3">
                  <c:v>8390</c:v>
                </c:pt>
                <c:pt idx="4">
                  <c:v>8816</c:v>
                </c:pt>
                <c:pt idx="5">
                  <c:v>9969</c:v>
                </c:pt>
                <c:pt idx="7">
                  <c:v>9590</c:v>
                </c:pt>
                <c:pt idx="8">
                  <c:v>9792</c:v>
                </c:pt>
                <c:pt idx="9">
                  <c:v>10029</c:v>
                </c:pt>
                <c:pt idx="10">
                  <c:v>10424</c:v>
                </c:pt>
                <c:pt idx="11">
                  <c:v>10046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2-44C8-B85B-A70A107DD8AC}"/>
            </c:ext>
          </c:extLst>
        </c:ser>
        <c:ser>
          <c:idx val="1"/>
          <c:order val="1"/>
          <c:tx>
            <c:v>ТМ Тортилье</c:v>
          </c:tx>
          <c:spPr>
            <a:ln w="31750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'для графиков'!$C$16:$C$27</c:f>
              <c:numCache>
                <c:formatCode>mmm\-yy</c:formatCode>
                <c:ptCount val="12"/>
                <c:pt idx="0">
                  <c:v>45200</c:v>
                </c:pt>
                <c:pt idx="1">
                  <c:v>45231</c:v>
                </c:pt>
                <c:pt idx="2">
                  <c:v>45261</c:v>
                </c:pt>
                <c:pt idx="3">
                  <c:v>45292</c:v>
                </c:pt>
                <c:pt idx="4">
                  <c:v>45323</c:v>
                </c:pt>
                <c:pt idx="5">
                  <c:v>45352</c:v>
                </c:pt>
                <c:pt idx="6">
                  <c:v>45383</c:v>
                </c:pt>
                <c:pt idx="7">
                  <c:v>45413</c:v>
                </c:pt>
                <c:pt idx="8">
                  <c:v>45444</c:v>
                </c:pt>
                <c:pt idx="9">
                  <c:v>45474</c:v>
                </c:pt>
                <c:pt idx="10">
                  <c:v>45505</c:v>
                </c:pt>
                <c:pt idx="11">
                  <c:v>45536</c:v>
                </c:pt>
              </c:numCache>
            </c:numRef>
          </c:cat>
          <c:val>
            <c:numRef>
              <c:f>'для графиков'!$E$16:$E$27</c:f>
              <c:numCache>
                <c:formatCode>#,##0.00</c:formatCode>
                <c:ptCount val="12"/>
                <c:pt idx="0">
                  <c:v>8513</c:v>
                </c:pt>
                <c:pt idx="1">
                  <c:v>8598</c:v>
                </c:pt>
                <c:pt idx="2">
                  <c:v>9371</c:v>
                </c:pt>
                <c:pt idx="3">
                  <c:v>7215</c:v>
                </c:pt>
                <c:pt idx="4">
                  <c:v>7575</c:v>
                </c:pt>
                <c:pt idx="5">
                  <c:v>8560</c:v>
                </c:pt>
                <c:pt idx="7">
                  <c:v>8320</c:v>
                </c:pt>
                <c:pt idx="8">
                  <c:v>8487</c:v>
                </c:pt>
                <c:pt idx="9">
                  <c:v>8556</c:v>
                </c:pt>
                <c:pt idx="10">
                  <c:v>9089</c:v>
                </c:pt>
                <c:pt idx="11">
                  <c:v>8990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32-44C8-B85B-A70A107DD8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4815408"/>
        <c:axId val="464823608"/>
      </c:lineChart>
      <c:dateAx>
        <c:axId val="4648154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823608"/>
        <c:crosses val="autoZero"/>
        <c:auto val="1"/>
        <c:lblOffset val="100"/>
        <c:baseTimeUnit val="months"/>
      </c:dateAx>
      <c:valAx>
        <c:axId val="46482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81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rgbClr val="C00000"/>
                </a:solidFill>
              </a:rPr>
              <a:t>Прогноз прироста дохода на 2024 год для ТМ Медоборы </a:t>
            </a:r>
          </a:p>
        </c:rich>
      </c:tx>
      <c:layout>
        <c:manualLayout>
          <c:xMode val="edge"/>
          <c:yMode val="edge"/>
          <c:x val="0.25454874239542724"/>
          <c:y val="3.12335941652694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5"/>
      <c:rotY val="1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6097316991054487E-2"/>
          <c:y val="0.14594417433624926"/>
          <c:w val="0.84867279835999943"/>
          <c:h val="0.7786823587741478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'для графиков'!$M$3</c:f>
              <c:strCache>
                <c:ptCount val="1"/>
                <c:pt idx="0">
                  <c:v>ТМ Медоборы </c:v>
                </c:pt>
              </c:strCache>
            </c:strRef>
          </c:tx>
          <c:spPr>
            <a:solidFill>
              <a:srgbClr val="FF4F25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"/>
                  <c:y val="-3.95625526093413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651-4784-9438-674F27815A25}"/>
                </c:ext>
              </c:extLst>
            </c:dLbl>
            <c:dLbl>
              <c:idx val="1"/>
              <c:layout>
                <c:manualLayout>
                  <c:x val="0"/>
                  <c:y val="-3.95625526093413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651-4784-9438-674F27815A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'для графиков'!$L$4:$L$5</c:f>
              <c:strCache>
                <c:ptCount val="2"/>
                <c:pt idx="0">
                  <c:v>окт.22 - сен.23</c:v>
                </c:pt>
                <c:pt idx="1">
                  <c:v>окт.23 - сен.24</c:v>
                </c:pt>
              </c:strCache>
            </c:strRef>
          </c:cat>
          <c:val>
            <c:numRef>
              <c:f>'для графиков'!$M$4:$M$5</c:f>
              <c:numCache>
                <c:formatCode>#,##0.00</c:formatCode>
                <c:ptCount val="2"/>
                <c:pt idx="0">
                  <c:v>94390</c:v>
                </c:pt>
                <c:pt idx="1">
                  <c:v>108338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F651-4784-9438-674F27815A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42414815"/>
        <c:axId val="2042405247"/>
        <c:axId val="0"/>
      </c:bar3DChart>
      <c:catAx>
        <c:axId val="204241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2405247"/>
        <c:crosses val="autoZero"/>
        <c:auto val="1"/>
        <c:lblAlgn val="ctr"/>
        <c:lblOffset val="100"/>
        <c:noMultiLvlLbl val="0"/>
      </c:catAx>
      <c:valAx>
        <c:axId val="204240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241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rgbClr val="C00000"/>
                </a:solidFill>
              </a:rPr>
              <a:t>Прогноз прироста дохода на 2024 год для ТМ Тортилье </a:t>
            </a:r>
          </a:p>
        </c:rich>
      </c:tx>
      <c:layout>
        <c:manualLayout>
          <c:xMode val="edge"/>
          <c:yMode val="edge"/>
          <c:x val="0.25454874239542724"/>
          <c:y val="3.12335941652694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5"/>
      <c:rotY val="1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6097316991054487E-2"/>
          <c:y val="0.14594417433624926"/>
          <c:w val="0.84867279835999943"/>
          <c:h val="0.7786823587741478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'для графиков'!$M$8</c:f>
              <c:strCache>
                <c:ptCount val="1"/>
                <c:pt idx="0">
                  <c:v>ТМ Тортилье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5.4712643381051307E-3"/>
                  <c:y val="-3.7480312998323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9FA-4DC9-AEE3-566BA1011EB0}"/>
                </c:ext>
              </c:extLst>
            </c:dLbl>
            <c:dLbl>
              <c:idx val="1"/>
              <c:layout>
                <c:manualLayout>
                  <c:x val="1.6413793014315441E-2"/>
                  <c:y val="-3.74803129983234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FA-4DC9-AEE3-566BA1011E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'для графиков'!$L$9:$L$10</c:f>
              <c:strCache>
                <c:ptCount val="2"/>
                <c:pt idx="0">
                  <c:v>окт.22 - сен.23</c:v>
                </c:pt>
                <c:pt idx="1">
                  <c:v>окт.23 - сен.24</c:v>
                </c:pt>
              </c:strCache>
            </c:strRef>
          </c:cat>
          <c:val>
            <c:numRef>
              <c:f>'для графиков'!$M$9:$M$10</c:f>
              <c:numCache>
                <c:formatCode>#,##0.00</c:formatCode>
                <c:ptCount val="2"/>
                <c:pt idx="0">
                  <c:v>62556</c:v>
                </c:pt>
                <c:pt idx="1">
                  <c:v>93274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09FA-4DC9-AEE3-566BA1011E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42414815"/>
        <c:axId val="2042405247"/>
        <c:axId val="0"/>
      </c:bar3DChart>
      <c:catAx>
        <c:axId val="204241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2405247"/>
        <c:crosses val="autoZero"/>
        <c:auto val="1"/>
        <c:lblAlgn val="ctr"/>
        <c:lblOffset val="100"/>
        <c:noMultiLvlLbl val="0"/>
      </c:catAx>
      <c:valAx>
        <c:axId val="204240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241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rgbClr val="C00000"/>
                </a:solidFill>
              </a:rPr>
              <a:t>Прогноз прироста дохода на 2024 год для ТМ всего</a:t>
            </a:r>
          </a:p>
        </c:rich>
      </c:tx>
      <c:layout>
        <c:manualLayout>
          <c:xMode val="edge"/>
          <c:yMode val="edge"/>
          <c:x val="0.25454874239542724"/>
          <c:y val="3.12335941652694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5"/>
      <c:rotY val="1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7465133075580783E-2"/>
          <c:y val="0.13761521589217737"/>
          <c:w val="0.84867279835999943"/>
          <c:h val="0.7786823587741478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'для графиков'!$M$13</c:f>
              <c:strCache>
                <c:ptCount val="1"/>
                <c:pt idx="0">
                  <c:v>ТМ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0-8375-4832-A326-E6F3EDEEF0E8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8375-4832-A326-E6F3EDEEF0E8}"/>
              </c:ext>
            </c:extLst>
          </c:dPt>
          <c:dLbls>
            <c:dLbl>
              <c:idx val="0"/>
              <c:layout>
                <c:manualLayout>
                  <c:x val="0"/>
                  <c:y val="-3.95625526093413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375-4832-A326-E6F3EDEEF0E8}"/>
                </c:ext>
              </c:extLst>
            </c:dLbl>
            <c:dLbl>
              <c:idx val="1"/>
              <c:layout>
                <c:manualLayout>
                  <c:x val="9.5747125916840654E-3"/>
                  <c:y val="-4.99737506644312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375-4832-A326-E6F3EDEEF0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'для графиков'!$L$14:$L$15</c:f>
              <c:strCache>
                <c:ptCount val="2"/>
                <c:pt idx="0">
                  <c:v>окт.22 - сен.23</c:v>
                </c:pt>
                <c:pt idx="1">
                  <c:v>окт.23 - сен.24</c:v>
                </c:pt>
              </c:strCache>
            </c:strRef>
          </c:cat>
          <c:val>
            <c:numRef>
              <c:f>'для графиков'!$M$14:$M$15</c:f>
              <c:numCache>
                <c:formatCode>#,##0.00</c:formatCode>
                <c:ptCount val="2"/>
                <c:pt idx="0">
                  <c:v>156946</c:v>
                </c:pt>
                <c:pt idx="1">
                  <c:v>161768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8375-4832-A326-E6F3EDEEF0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42414815"/>
        <c:axId val="2042405247"/>
        <c:axId val="0"/>
      </c:bar3DChart>
      <c:catAx>
        <c:axId val="204241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2405247"/>
        <c:crosses val="autoZero"/>
        <c:auto val="1"/>
        <c:lblAlgn val="ctr"/>
        <c:lblOffset val="100"/>
        <c:noMultiLvlLbl val="0"/>
      </c:catAx>
      <c:valAx>
        <c:axId val="204240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241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rgbClr val="C00000"/>
                </a:solidFill>
              </a:rPr>
              <a:t>Прогноз прироста дохода на 2024 год </a:t>
            </a:r>
          </a:p>
        </c:rich>
      </c:tx>
      <c:layout>
        <c:manualLayout>
          <c:xMode val="edge"/>
          <c:yMode val="edge"/>
          <c:x val="0.25454874239542724"/>
          <c:y val="3.12335941652694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5"/>
      <c:rotY val="1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6097316991054487E-2"/>
          <c:y val="0.14594417433624926"/>
          <c:w val="0.84867279835999943"/>
          <c:h val="0.7786823587741478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'для графиков'!$L$4</c:f>
              <c:strCache>
                <c:ptCount val="1"/>
                <c:pt idx="0">
                  <c:v>окт.22 - сен.23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rgbClr val="3333FF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4231-4DD3-A353-3E5EA936E320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4231-4DD3-A353-3E5EA936E3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'для графиков'!$M$3:$O$3</c:f>
              <c:strCache>
                <c:ptCount val="3"/>
                <c:pt idx="0">
                  <c:v>ТМ Медоборы </c:v>
                </c:pt>
                <c:pt idx="1">
                  <c:v>ТМ Тортилье</c:v>
                </c:pt>
                <c:pt idx="2">
                  <c:v>ТМ</c:v>
                </c:pt>
              </c:strCache>
            </c:strRef>
          </c:cat>
          <c:val>
            <c:numRef>
              <c:f>'для графиков'!$M$4:$O$4</c:f>
              <c:numCache>
                <c:formatCode>#,##0.00</c:formatCode>
                <c:ptCount val="3"/>
                <c:pt idx="0">
                  <c:v>94390</c:v>
                </c:pt>
                <c:pt idx="1">
                  <c:v>62556</c:v>
                </c:pt>
                <c:pt idx="2">
                  <c:v>156946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4231-4DD3-A353-3E5EA936E320}"/>
            </c:ext>
          </c:extLst>
        </c:ser>
        <c:ser>
          <c:idx val="1"/>
          <c:order val="1"/>
          <c:tx>
            <c:strRef>
              <c:f>'для графиков'!$L$5</c:f>
              <c:strCache>
                <c:ptCount val="1"/>
                <c:pt idx="0">
                  <c:v>окт.23 - сен.24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pattFill prst="shingle">
                <a:fgClr>
                  <a:srgbClr val="0000FF"/>
                </a:fgClr>
                <a:bgClr>
                  <a:schemeClr val="bg1"/>
                </a:bgClr>
              </a:patt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4231-4DD3-A353-3E5EA936E320}"/>
              </c:ext>
            </c:extLst>
          </c:dPt>
          <c:dPt>
            <c:idx val="2"/>
            <c:invertIfNegative val="0"/>
            <c:bubble3D val="0"/>
            <c:spPr>
              <a:pattFill prst="shingle">
                <a:fgClr>
                  <a:srgbClr val="92D050"/>
                </a:fgClr>
                <a:bgClr>
                  <a:schemeClr val="bg1"/>
                </a:bgClr>
              </a:patt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4231-4DD3-A353-3E5EA936E3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'для графиков'!$M$3:$O$3</c:f>
              <c:strCache>
                <c:ptCount val="3"/>
                <c:pt idx="0">
                  <c:v>ТМ Медоборы </c:v>
                </c:pt>
                <c:pt idx="1">
                  <c:v>ТМ Тортилье</c:v>
                </c:pt>
                <c:pt idx="2">
                  <c:v>ТМ</c:v>
                </c:pt>
              </c:strCache>
            </c:strRef>
          </c:cat>
          <c:val>
            <c:numRef>
              <c:f>'для графиков'!$M$5:$O$5</c:f>
              <c:numCache>
                <c:formatCode>#,##0.00</c:formatCode>
                <c:ptCount val="3"/>
                <c:pt idx="0">
                  <c:v>108338</c:v>
                </c:pt>
                <c:pt idx="1">
                  <c:v>93274</c:v>
                </c:pt>
                <c:pt idx="2">
                  <c:v>161768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4-4231-4DD3-A353-3E5EA936E3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42414815"/>
        <c:axId val="2042405247"/>
        <c:axId val="0"/>
      </c:bar3DChart>
      <c:catAx>
        <c:axId val="204241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2405247"/>
        <c:crosses val="autoZero"/>
        <c:auto val="1"/>
        <c:lblAlgn val="ctr"/>
        <c:lblOffset val="100"/>
        <c:noMultiLvlLbl val="0"/>
      </c:catAx>
      <c:valAx>
        <c:axId val="204240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241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 i="0" baseline="0">
                <a:solidFill>
                  <a:srgbClr val="C00000"/>
                </a:solidFill>
                <a:effectLst/>
              </a:rPr>
              <a:t>Динамика изменения фактического и прогнозируемого дохода </a:t>
            </a:r>
          </a:p>
          <a:p>
            <a:pPr>
              <a:defRPr/>
            </a:pPr>
            <a:r>
              <a:rPr lang="ru-RU" sz="1600" b="1" i="0" baseline="0">
                <a:solidFill>
                  <a:srgbClr val="C00000"/>
                </a:solidFill>
                <a:effectLst/>
              </a:rPr>
              <a:t>для ТМ Медоборы и ТМ Тортилье за период октябрь 2022 - сентябрь 2024</a:t>
            </a:r>
            <a:endParaRPr lang="ru-RU" sz="1600">
              <a:solidFill>
                <a:srgbClr val="C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9860075645614583E-2"/>
          <c:y val="0.12297707142672107"/>
          <c:w val="0.88089854531143874"/>
          <c:h val="0.7492904809514424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'для графиков'!$D$3</c:f>
              <c:strCache>
                <c:ptCount val="1"/>
                <c:pt idx="0">
                  <c:v>ТМ Медоборы </c:v>
                </c:pt>
              </c:strCache>
            </c:strRef>
          </c:tx>
          <c:spPr>
            <a:solidFill>
              <a:srgbClr val="3333FF"/>
            </a:solidFill>
            <a:ln>
              <a:noFill/>
            </a:ln>
            <a:effectLst/>
            <a:sp3d/>
          </c:spPr>
          <c:invertIfNegative val="0"/>
          <c:cat>
            <c:numRef>
              <c:f>'для графиков'!$C$4:$C$27</c:f>
              <c:numCache>
                <c:formatCode>mmm\-yy</c:formatCode>
                <c:ptCount val="24"/>
                <c:pt idx="0">
                  <c:v>44835</c:v>
                </c:pt>
                <c:pt idx="1">
                  <c:v>44866</c:v>
                </c:pt>
                <c:pt idx="2">
                  <c:v>44896</c:v>
                </c:pt>
                <c:pt idx="3">
                  <c:v>44927</c:v>
                </c:pt>
                <c:pt idx="4">
                  <c:v>44958</c:v>
                </c:pt>
                <c:pt idx="5">
                  <c:v>44986</c:v>
                </c:pt>
                <c:pt idx="6">
                  <c:v>45017</c:v>
                </c:pt>
                <c:pt idx="7">
                  <c:v>45047</c:v>
                </c:pt>
                <c:pt idx="8">
                  <c:v>45078</c:v>
                </c:pt>
                <c:pt idx="9">
                  <c:v>45108</c:v>
                </c:pt>
                <c:pt idx="10">
                  <c:v>45139</c:v>
                </c:pt>
                <c:pt idx="11">
                  <c:v>45170</c:v>
                </c:pt>
                <c:pt idx="12">
                  <c:v>45200</c:v>
                </c:pt>
                <c:pt idx="13">
                  <c:v>45231</c:v>
                </c:pt>
                <c:pt idx="14">
                  <c:v>45261</c:v>
                </c:pt>
                <c:pt idx="15">
                  <c:v>45292</c:v>
                </c:pt>
                <c:pt idx="16">
                  <c:v>45323</c:v>
                </c:pt>
                <c:pt idx="17">
                  <c:v>45352</c:v>
                </c:pt>
                <c:pt idx="18">
                  <c:v>45383</c:v>
                </c:pt>
                <c:pt idx="19">
                  <c:v>45413</c:v>
                </c:pt>
                <c:pt idx="20">
                  <c:v>45444</c:v>
                </c:pt>
                <c:pt idx="21">
                  <c:v>45474</c:v>
                </c:pt>
                <c:pt idx="22">
                  <c:v>45505</c:v>
                </c:pt>
                <c:pt idx="23">
                  <c:v>45536</c:v>
                </c:pt>
              </c:numCache>
            </c:numRef>
          </c:cat>
          <c:val>
            <c:numRef>
              <c:f>'для графиков'!$D$4:$D$27</c:f>
              <c:numCache>
                <c:formatCode>#,##0.00</c:formatCode>
                <c:ptCount val="24"/>
                <c:pt idx="0">
                  <c:v>8801</c:v>
                </c:pt>
                <c:pt idx="1">
                  <c:v>12271</c:v>
                </c:pt>
                <c:pt idx="2">
                  <c:v>10116</c:v>
                </c:pt>
                <c:pt idx="3">
                  <c:v>7496</c:v>
                </c:pt>
                <c:pt idx="4">
                  <c:v>7532</c:v>
                </c:pt>
                <c:pt idx="5">
                  <c:v>8818</c:v>
                </c:pt>
                <c:pt idx="7">
                  <c:v>7743</c:v>
                </c:pt>
                <c:pt idx="8">
                  <c:v>7260</c:v>
                </c:pt>
                <c:pt idx="9">
                  <c:v>9214</c:v>
                </c:pt>
                <c:pt idx="10">
                  <c:v>8938</c:v>
                </c:pt>
                <c:pt idx="11">
                  <c:v>6201</c:v>
                </c:pt>
                <c:pt idx="12">
                  <c:v>10126</c:v>
                </c:pt>
                <c:pt idx="13">
                  <c:v>10142</c:v>
                </c:pt>
                <c:pt idx="14">
                  <c:v>11014</c:v>
                </c:pt>
                <c:pt idx="15">
                  <c:v>8390</c:v>
                </c:pt>
                <c:pt idx="16">
                  <c:v>8816</c:v>
                </c:pt>
                <c:pt idx="17">
                  <c:v>9969</c:v>
                </c:pt>
                <c:pt idx="19">
                  <c:v>9590</c:v>
                </c:pt>
                <c:pt idx="20">
                  <c:v>9792</c:v>
                </c:pt>
                <c:pt idx="21">
                  <c:v>10029</c:v>
                </c:pt>
                <c:pt idx="22">
                  <c:v>10424</c:v>
                </c:pt>
                <c:pt idx="23">
                  <c:v>10046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D-4C20-BEED-39052B20A7AB}"/>
            </c:ext>
          </c:extLst>
        </c:ser>
        <c:ser>
          <c:idx val="1"/>
          <c:order val="1"/>
          <c:tx>
            <c:strRef>
              <c:f>'для графиков'!$E$3</c:f>
              <c:strCache>
                <c:ptCount val="1"/>
                <c:pt idx="0">
                  <c:v>ТМ Тортилье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  <a:sp3d/>
          </c:spPr>
          <c:invertIfNegative val="0"/>
          <c:cat>
            <c:numRef>
              <c:f>'для графиков'!$C$4:$C$27</c:f>
              <c:numCache>
                <c:formatCode>mmm\-yy</c:formatCode>
                <c:ptCount val="24"/>
                <c:pt idx="0">
                  <c:v>44835</c:v>
                </c:pt>
                <c:pt idx="1">
                  <c:v>44866</c:v>
                </c:pt>
                <c:pt idx="2">
                  <c:v>44896</c:v>
                </c:pt>
                <c:pt idx="3">
                  <c:v>44927</c:v>
                </c:pt>
                <c:pt idx="4">
                  <c:v>44958</c:v>
                </c:pt>
                <c:pt idx="5">
                  <c:v>44986</c:v>
                </c:pt>
                <c:pt idx="6">
                  <c:v>45017</c:v>
                </c:pt>
                <c:pt idx="7">
                  <c:v>45047</c:v>
                </c:pt>
                <c:pt idx="8">
                  <c:v>45078</c:v>
                </c:pt>
                <c:pt idx="9">
                  <c:v>45108</c:v>
                </c:pt>
                <c:pt idx="10">
                  <c:v>45139</c:v>
                </c:pt>
                <c:pt idx="11">
                  <c:v>45170</c:v>
                </c:pt>
                <c:pt idx="12">
                  <c:v>45200</c:v>
                </c:pt>
                <c:pt idx="13">
                  <c:v>45231</c:v>
                </c:pt>
                <c:pt idx="14">
                  <c:v>45261</c:v>
                </c:pt>
                <c:pt idx="15">
                  <c:v>45292</c:v>
                </c:pt>
                <c:pt idx="16">
                  <c:v>45323</c:v>
                </c:pt>
                <c:pt idx="17">
                  <c:v>45352</c:v>
                </c:pt>
                <c:pt idx="18">
                  <c:v>45383</c:v>
                </c:pt>
                <c:pt idx="19">
                  <c:v>45413</c:v>
                </c:pt>
                <c:pt idx="20">
                  <c:v>45444</c:v>
                </c:pt>
                <c:pt idx="21">
                  <c:v>45474</c:v>
                </c:pt>
                <c:pt idx="22">
                  <c:v>45505</c:v>
                </c:pt>
                <c:pt idx="23">
                  <c:v>45536</c:v>
                </c:pt>
              </c:numCache>
            </c:numRef>
          </c:cat>
          <c:val>
            <c:numRef>
              <c:f>'для графиков'!$E$4:$E$27</c:f>
              <c:numCache>
                <c:formatCode>#,##0.00</c:formatCode>
                <c:ptCount val="24"/>
                <c:pt idx="0">
                  <c:v>5016</c:v>
                </c:pt>
                <c:pt idx="1">
                  <c:v>5099</c:v>
                </c:pt>
                <c:pt idx="2">
                  <c:v>6153</c:v>
                </c:pt>
                <c:pt idx="3">
                  <c:v>4330</c:v>
                </c:pt>
                <c:pt idx="4">
                  <c:v>4230</c:v>
                </c:pt>
                <c:pt idx="5">
                  <c:v>5132</c:v>
                </c:pt>
                <c:pt idx="7">
                  <c:v>5638</c:v>
                </c:pt>
                <c:pt idx="8">
                  <c:v>5622</c:v>
                </c:pt>
                <c:pt idx="9">
                  <c:v>5976</c:v>
                </c:pt>
                <c:pt idx="10">
                  <c:v>8396</c:v>
                </c:pt>
                <c:pt idx="11">
                  <c:v>6964</c:v>
                </c:pt>
                <c:pt idx="12">
                  <c:v>8513</c:v>
                </c:pt>
                <c:pt idx="13">
                  <c:v>8598</c:v>
                </c:pt>
                <c:pt idx="14">
                  <c:v>9371</c:v>
                </c:pt>
                <c:pt idx="15">
                  <c:v>7215</c:v>
                </c:pt>
                <c:pt idx="16">
                  <c:v>7575</c:v>
                </c:pt>
                <c:pt idx="17">
                  <c:v>8560</c:v>
                </c:pt>
                <c:pt idx="19">
                  <c:v>8320</c:v>
                </c:pt>
                <c:pt idx="20">
                  <c:v>8487</c:v>
                </c:pt>
                <c:pt idx="21">
                  <c:v>8556</c:v>
                </c:pt>
                <c:pt idx="22">
                  <c:v>9089</c:v>
                </c:pt>
                <c:pt idx="23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1D-4C20-BEED-39052B20A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gapDepth val="50"/>
        <c:shape val="cylinder"/>
        <c:axId val="2127915087"/>
        <c:axId val="2127917999"/>
        <c:axId val="0"/>
      </c:bar3DChart>
      <c:dateAx>
        <c:axId val="212791508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7917999"/>
        <c:crosses val="autoZero"/>
        <c:auto val="1"/>
        <c:lblOffset val="100"/>
        <c:baseTimeUnit val="months"/>
      </c:dateAx>
      <c:valAx>
        <c:axId val="212791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791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rgbClr val="C00000"/>
                </a:solidFill>
              </a:rPr>
              <a:t>Сравнение плановых</a:t>
            </a:r>
            <a:r>
              <a:rPr lang="ru-RU" b="1" baseline="0">
                <a:solidFill>
                  <a:srgbClr val="C00000"/>
                </a:solidFill>
              </a:rPr>
              <a:t> и фактических показателей дохода </a:t>
            </a:r>
          </a:p>
          <a:p>
            <a:pPr>
              <a:defRPr/>
            </a:pPr>
            <a:r>
              <a:rPr lang="ru-RU" b="1" baseline="0">
                <a:solidFill>
                  <a:srgbClr val="C00000"/>
                </a:solidFill>
              </a:rPr>
              <a:t>для ТМ Медоборы и ТМ Тортилье в разрезе месяцев</a:t>
            </a:r>
            <a:endParaRPr lang="ru-RU" b="1">
              <a:solidFill>
                <a:srgbClr val="C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9802744148506859E-2"/>
          <c:y val="0.13124373464373465"/>
          <c:w val="0.87416281947807373"/>
          <c:h val="0.772911547911547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'для графиков'!$D$30</c:f>
              <c:strCache>
                <c:ptCount val="1"/>
                <c:pt idx="0">
                  <c:v>ТМ Медоборы окт.2022-сен.23</c:v>
                </c:pt>
              </c:strCache>
            </c:strRef>
          </c:tx>
          <c:spPr>
            <a:solidFill>
              <a:srgbClr val="3333FF"/>
            </a:solidFill>
            <a:ln>
              <a:noFill/>
            </a:ln>
            <a:effectLst/>
          </c:spPr>
          <c:invertIfNegative val="0"/>
          <c:cat>
            <c:strRef>
              <c:f>'для графиков'!$C$31:$C$42</c:f>
              <c:strCache>
                <c:ptCount val="12"/>
                <c:pt idx="0">
                  <c:v>октябрь</c:v>
                </c:pt>
                <c:pt idx="1">
                  <c:v>ноябрь</c:v>
                </c:pt>
                <c:pt idx="2">
                  <c:v>декабрь</c:v>
                </c:pt>
                <c:pt idx="3">
                  <c:v>январь</c:v>
                </c:pt>
                <c:pt idx="4">
                  <c:v>февраль</c:v>
                </c:pt>
                <c:pt idx="5">
                  <c:v>март</c:v>
                </c:pt>
                <c:pt idx="6">
                  <c:v>апрель</c:v>
                </c:pt>
                <c:pt idx="7">
                  <c:v>май</c:v>
                </c:pt>
                <c:pt idx="8">
                  <c:v>июнь</c:v>
                </c:pt>
                <c:pt idx="9">
                  <c:v>июль</c:v>
                </c:pt>
                <c:pt idx="10">
                  <c:v>август</c:v>
                </c:pt>
                <c:pt idx="11">
                  <c:v>сентябрь</c:v>
                </c:pt>
              </c:strCache>
            </c:strRef>
          </c:cat>
          <c:val>
            <c:numRef>
              <c:f>'для графиков'!$D$31:$D$42</c:f>
              <c:numCache>
                <c:formatCode>#,##0.00</c:formatCode>
                <c:ptCount val="12"/>
                <c:pt idx="0">
                  <c:v>8801</c:v>
                </c:pt>
                <c:pt idx="1">
                  <c:v>12271</c:v>
                </c:pt>
                <c:pt idx="2">
                  <c:v>10116</c:v>
                </c:pt>
                <c:pt idx="3">
                  <c:v>7496</c:v>
                </c:pt>
                <c:pt idx="4">
                  <c:v>7532</c:v>
                </c:pt>
                <c:pt idx="5">
                  <c:v>8818</c:v>
                </c:pt>
                <c:pt idx="6">
                  <c:v>0</c:v>
                </c:pt>
                <c:pt idx="7">
                  <c:v>7743</c:v>
                </c:pt>
                <c:pt idx="8">
                  <c:v>7260</c:v>
                </c:pt>
                <c:pt idx="9">
                  <c:v>9214</c:v>
                </c:pt>
                <c:pt idx="10">
                  <c:v>8938</c:v>
                </c:pt>
                <c:pt idx="11">
                  <c:v>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EF-446C-AF73-BD3FA9A9628A}"/>
            </c:ext>
          </c:extLst>
        </c:ser>
        <c:ser>
          <c:idx val="1"/>
          <c:order val="1"/>
          <c:tx>
            <c:strRef>
              <c:f>'для графиков'!$E$30</c:f>
              <c:strCache>
                <c:ptCount val="1"/>
                <c:pt idx="0">
                  <c:v>ТМ Медоборы сен.2023-окт.24</c:v>
                </c:pt>
              </c:strCache>
            </c:strRef>
          </c:tx>
          <c:spPr>
            <a:pattFill prst="weave">
              <a:fgClr>
                <a:srgbClr val="0000FF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'для графиков'!$C$31:$C$42</c:f>
              <c:strCache>
                <c:ptCount val="12"/>
                <c:pt idx="0">
                  <c:v>октябрь</c:v>
                </c:pt>
                <c:pt idx="1">
                  <c:v>ноябрь</c:v>
                </c:pt>
                <c:pt idx="2">
                  <c:v>декабрь</c:v>
                </c:pt>
                <c:pt idx="3">
                  <c:v>январь</c:v>
                </c:pt>
                <c:pt idx="4">
                  <c:v>февраль</c:v>
                </c:pt>
                <c:pt idx="5">
                  <c:v>март</c:v>
                </c:pt>
                <c:pt idx="6">
                  <c:v>апрель</c:v>
                </c:pt>
                <c:pt idx="7">
                  <c:v>май</c:v>
                </c:pt>
                <c:pt idx="8">
                  <c:v>июнь</c:v>
                </c:pt>
                <c:pt idx="9">
                  <c:v>июль</c:v>
                </c:pt>
                <c:pt idx="10">
                  <c:v>август</c:v>
                </c:pt>
                <c:pt idx="11">
                  <c:v>сентябрь</c:v>
                </c:pt>
              </c:strCache>
            </c:strRef>
          </c:cat>
          <c:val>
            <c:numRef>
              <c:f>'для графиков'!$E$31:$E$42</c:f>
              <c:numCache>
                <c:formatCode>#,##0.00</c:formatCode>
                <c:ptCount val="12"/>
                <c:pt idx="0">
                  <c:v>10126</c:v>
                </c:pt>
                <c:pt idx="1">
                  <c:v>10142</c:v>
                </c:pt>
                <c:pt idx="2">
                  <c:v>11014</c:v>
                </c:pt>
                <c:pt idx="3">
                  <c:v>8390</c:v>
                </c:pt>
                <c:pt idx="4">
                  <c:v>8816</c:v>
                </c:pt>
                <c:pt idx="5">
                  <c:v>9969</c:v>
                </c:pt>
                <c:pt idx="6">
                  <c:v>0</c:v>
                </c:pt>
                <c:pt idx="7">
                  <c:v>9590</c:v>
                </c:pt>
                <c:pt idx="8">
                  <c:v>9792</c:v>
                </c:pt>
                <c:pt idx="9">
                  <c:v>10029</c:v>
                </c:pt>
                <c:pt idx="10">
                  <c:v>10424</c:v>
                </c:pt>
                <c:pt idx="11">
                  <c:v>10046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EF-446C-AF73-BD3FA9A9628A}"/>
            </c:ext>
          </c:extLst>
        </c:ser>
        <c:ser>
          <c:idx val="2"/>
          <c:order val="2"/>
          <c:tx>
            <c:strRef>
              <c:f>'для графиков'!$F$30</c:f>
              <c:strCache>
                <c:ptCount val="1"/>
                <c:pt idx="0">
                  <c:v>ТМ Тортилье  окт.2022-сен.23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strRef>
              <c:f>'для графиков'!$C$31:$C$42</c:f>
              <c:strCache>
                <c:ptCount val="12"/>
                <c:pt idx="0">
                  <c:v>октябрь</c:v>
                </c:pt>
                <c:pt idx="1">
                  <c:v>ноябрь</c:v>
                </c:pt>
                <c:pt idx="2">
                  <c:v>декабрь</c:v>
                </c:pt>
                <c:pt idx="3">
                  <c:v>январь</c:v>
                </c:pt>
                <c:pt idx="4">
                  <c:v>февраль</c:v>
                </c:pt>
                <c:pt idx="5">
                  <c:v>март</c:v>
                </c:pt>
                <c:pt idx="6">
                  <c:v>апрель</c:v>
                </c:pt>
                <c:pt idx="7">
                  <c:v>май</c:v>
                </c:pt>
                <c:pt idx="8">
                  <c:v>июнь</c:v>
                </c:pt>
                <c:pt idx="9">
                  <c:v>июль</c:v>
                </c:pt>
                <c:pt idx="10">
                  <c:v>август</c:v>
                </c:pt>
                <c:pt idx="11">
                  <c:v>сентябрь</c:v>
                </c:pt>
              </c:strCache>
            </c:strRef>
          </c:cat>
          <c:val>
            <c:numRef>
              <c:f>'для графиков'!$F$31:$F$42</c:f>
              <c:numCache>
                <c:formatCode>#,##0.00</c:formatCode>
                <c:ptCount val="12"/>
                <c:pt idx="0">
                  <c:v>5016</c:v>
                </c:pt>
                <c:pt idx="1">
                  <c:v>5099</c:v>
                </c:pt>
                <c:pt idx="2">
                  <c:v>6153</c:v>
                </c:pt>
                <c:pt idx="3">
                  <c:v>4330</c:v>
                </c:pt>
                <c:pt idx="4">
                  <c:v>4230</c:v>
                </c:pt>
                <c:pt idx="5">
                  <c:v>5132</c:v>
                </c:pt>
                <c:pt idx="6">
                  <c:v>0</c:v>
                </c:pt>
                <c:pt idx="7">
                  <c:v>5638</c:v>
                </c:pt>
                <c:pt idx="8">
                  <c:v>5622</c:v>
                </c:pt>
                <c:pt idx="9">
                  <c:v>5976</c:v>
                </c:pt>
                <c:pt idx="10">
                  <c:v>8396</c:v>
                </c:pt>
                <c:pt idx="11">
                  <c:v>6964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EF-446C-AF73-BD3FA9A9628A}"/>
            </c:ext>
          </c:extLst>
        </c:ser>
        <c:ser>
          <c:idx val="3"/>
          <c:order val="3"/>
          <c:tx>
            <c:strRef>
              <c:f>'для графиков'!$G$30</c:f>
              <c:strCache>
                <c:ptCount val="1"/>
                <c:pt idx="0">
                  <c:v>ТМ Тортилье  сен.2023-окт.24</c:v>
                </c:pt>
              </c:strCache>
            </c:strRef>
          </c:tx>
          <c:spPr>
            <a:pattFill prst="weave">
              <a:fgClr>
                <a:srgbClr val="FF33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'для графиков'!$C$31:$C$42</c:f>
              <c:strCache>
                <c:ptCount val="12"/>
                <c:pt idx="0">
                  <c:v>октябрь</c:v>
                </c:pt>
                <c:pt idx="1">
                  <c:v>ноябрь</c:v>
                </c:pt>
                <c:pt idx="2">
                  <c:v>декабрь</c:v>
                </c:pt>
                <c:pt idx="3">
                  <c:v>январь</c:v>
                </c:pt>
                <c:pt idx="4">
                  <c:v>февраль</c:v>
                </c:pt>
                <c:pt idx="5">
                  <c:v>март</c:v>
                </c:pt>
                <c:pt idx="6">
                  <c:v>апрель</c:v>
                </c:pt>
                <c:pt idx="7">
                  <c:v>май</c:v>
                </c:pt>
                <c:pt idx="8">
                  <c:v>июнь</c:v>
                </c:pt>
                <c:pt idx="9">
                  <c:v>июль</c:v>
                </c:pt>
                <c:pt idx="10">
                  <c:v>август</c:v>
                </c:pt>
                <c:pt idx="11">
                  <c:v>сентябрь</c:v>
                </c:pt>
              </c:strCache>
            </c:strRef>
          </c:cat>
          <c:val>
            <c:numRef>
              <c:f>'для графиков'!$G$31:$G$42</c:f>
              <c:numCache>
                <c:formatCode>#,##0.00</c:formatCode>
                <c:ptCount val="12"/>
                <c:pt idx="0">
                  <c:v>8513</c:v>
                </c:pt>
                <c:pt idx="1">
                  <c:v>8598</c:v>
                </c:pt>
                <c:pt idx="2">
                  <c:v>9371</c:v>
                </c:pt>
                <c:pt idx="3">
                  <c:v>7215</c:v>
                </c:pt>
                <c:pt idx="4">
                  <c:v>7575</c:v>
                </c:pt>
                <c:pt idx="5">
                  <c:v>8560</c:v>
                </c:pt>
                <c:pt idx="6">
                  <c:v>0</c:v>
                </c:pt>
                <c:pt idx="7">
                  <c:v>8320</c:v>
                </c:pt>
                <c:pt idx="8">
                  <c:v>8487</c:v>
                </c:pt>
                <c:pt idx="9">
                  <c:v>8556</c:v>
                </c:pt>
                <c:pt idx="10">
                  <c:v>9089</c:v>
                </c:pt>
                <c:pt idx="11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EF-446C-AF73-BD3FA9A96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5"/>
        <c:axId val="471142344"/>
        <c:axId val="471145624"/>
      </c:barChart>
      <c:catAx>
        <c:axId val="471142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1145624"/>
        <c:crosses val="autoZero"/>
        <c:auto val="1"/>
        <c:lblAlgn val="ctr"/>
        <c:lblOffset val="100"/>
        <c:noMultiLvlLbl val="0"/>
      </c:catAx>
      <c:valAx>
        <c:axId val="4711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prstDash val="dash"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114234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475275760021523"/>
          <c:y val="0.95033349713349713"/>
          <c:w val="0.82702921711057309"/>
          <c:h val="3.510466830466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600" b="1">
                <a:solidFill>
                  <a:srgbClr val="C00000"/>
                </a:solidFill>
              </a:rPr>
              <a:t>Динамика изменения дохода для компаний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ru-RU" sz="1600" b="1">
                <a:solidFill>
                  <a:srgbClr val="C00000"/>
                </a:solidFill>
              </a:rPr>
              <a:t>ТМ Медоборы</a:t>
            </a:r>
            <a:r>
              <a:rPr lang="ru-RU" sz="1600" b="1" baseline="0">
                <a:solidFill>
                  <a:srgbClr val="C00000"/>
                </a:solidFill>
              </a:rPr>
              <a:t> и ТМ Тортилье </a:t>
            </a:r>
            <a:r>
              <a:rPr lang="ru-RU" sz="1600" b="1">
                <a:solidFill>
                  <a:srgbClr val="C00000"/>
                </a:solidFill>
              </a:rPr>
              <a:t>за период октябрь</a:t>
            </a:r>
            <a:r>
              <a:rPr lang="ru-RU" sz="1600" b="1" baseline="0">
                <a:solidFill>
                  <a:srgbClr val="C00000"/>
                </a:solidFill>
              </a:rPr>
              <a:t> 2022 - сентябрь 2023</a:t>
            </a:r>
            <a:endParaRPr lang="ru-RU" sz="1600" b="1">
              <a:solidFill>
                <a:srgbClr val="C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0"/>
      <c:rotY val="1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9654223039413446E-2"/>
          <c:y val="0.16320661096071368"/>
          <c:w val="0.84984308259675279"/>
          <c:h val="0.7404638840908778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'для графиков'!$D$3</c:f>
              <c:strCache>
                <c:ptCount val="1"/>
                <c:pt idx="0">
                  <c:v>ТМ Медоборы </c:v>
                </c:pt>
              </c:strCache>
            </c:strRef>
          </c:tx>
          <c:spPr>
            <a:solidFill>
              <a:srgbClr val="3333FF"/>
            </a:solidFill>
            <a:ln>
              <a:solidFill>
                <a:schemeClr val="accent6">
                  <a:lumMod val="75000"/>
                </a:schemeClr>
              </a:solidFill>
            </a:ln>
            <a:effectLst/>
            <a:sp3d>
              <a:contourClr>
                <a:schemeClr val="accent6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'для графиков'!$C$4:$C$15</c:f>
              <c:numCache>
                <c:formatCode>mmm\-yy</c:formatCode>
                <c:ptCount val="12"/>
                <c:pt idx="0">
                  <c:v>44835</c:v>
                </c:pt>
                <c:pt idx="1">
                  <c:v>44866</c:v>
                </c:pt>
                <c:pt idx="2">
                  <c:v>44896</c:v>
                </c:pt>
                <c:pt idx="3">
                  <c:v>44927</c:v>
                </c:pt>
                <c:pt idx="4">
                  <c:v>44958</c:v>
                </c:pt>
                <c:pt idx="5">
                  <c:v>44986</c:v>
                </c:pt>
                <c:pt idx="6">
                  <c:v>45017</c:v>
                </c:pt>
                <c:pt idx="7">
                  <c:v>45047</c:v>
                </c:pt>
                <c:pt idx="8">
                  <c:v>45078</c:v>
                </c:pt>
                <c:pt idx="9">
                  <c:v>45108</c:v>
                </c:pt>
                <c:pt idx="10">
                  <c:v>45139</c:v>
                </c:pt>
                <c:pt idx="11">
                  <c:v>45170</c:v>
                </c:pt>
              </c:numCache>
            </c:numRef>
          </c:cat>
          <c:val>
            <c:numRef>
              <c:f>'для графиков'!$D$4:$D$15</c:f>
              <c:numCache>
                <c:formatCode>#,##0.00</c:formatCode>
                <c:ptCount val="12"/>
                <c:pt idx="0">
                  <c:v>8801</c:v>
                </c:pt>
                <c:pt idx="1">
                  <c:v>12271</c:v>
                </c:pt>
                <c:pt idx="2">
                  <c:v>10116</c:v>
                </c:pt>
                <c:pt idx="3">
                  <c:v>7496</c:v>
                </c:pt>
                <c:pt idx="4">
                  <c:v>7532</c:v>
                </c:pt>
                <c:pt idx="5">
                  <c:v>8818</c:v>
                </c:pt>
                <c:pt idx="7">
                  <c:v>7743</c:v>
                </c:pt>
                <c:pt idx="8">
                  <c:v>7260</c:v>
                </c:pt>
                <c:pt idx="9">
                  <c:v>9214</c:v>
                </c:pt>
                <c:pt idx="10">
                  <c:v>8938</c:v>
                </c:pt>
                <c:pt idx="11">
                  <c:v>6201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FF70-49B6-B692-C98E09BD5941}"/>
            </c:ext>
          </c:extLst>
        </c:ser>
        <c:ser>
          <c:idx val="1"/>
          <c:order val="1"/>
          <c:tx>
            <c:strRef>
              <c:f>'для графиков'!$E$3</c:f>
              <c:strCache>
                <c:ptCount val="1"/>
                <c:pt idx="0">
                  <c:v>ТМ Тортилье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'для графиков'!$C$4:$C$15</c:f>
              <c:numCache>
                <c:formatCode>mmm\-yy</c:formatCode>
                <c:ptCount val="12"/>
                <c:pt idx="0">
                  <c:v>44835</c:v>
                </c:pt>
                <c:pt idx="1">
                  <c:v>44866</c:v>
                </c:pt>
                <c:pt idx="2">
                  <c:v>44896</c:v>
                </c:pt>
                <c:pt idx="3">
                  <c:v>44927</c:v>
                </c:pt>
                <c:pt idx="4">
                  <c:v>44958</c:v>
                </c:pt>
                <c:pt idx="5">
                  <c:v>44986</c:v>
                </c:pt>
                <c:pt idx="6">
                  <c:v>45017</c:v>
                </c:pt>
                <c:pt idx="7">
                  <c:v>45047</c:v>
                </c:pt>
                <c:pt idx="8">
                  <c:v>45078</c:v>
                </c:pt>
                <c:pt idx="9">
                  <c:v>45108</c:v>
                </c:pt>
                <c:pt idx="10">
                  <c:v>45139</c:v>
                </c:pt>
                <c:pt idx="11">
                  <c:v>45170</c:v>
                </c:pt>
              </c:numCache>
            </c:numRef>
          </c:cat>
          <c:val>
            <c:numRef>
              <c:f>'для графиков'!$E$4:$E$15</c:f>
              <c:numCache>
                <c:formatCode>#,##0.00</c:formatCode>
                <c:ptCount val="12"/>
                <c:pt idx="0">
                  <c:v>5016</c:v>
                </c:pt>
                <c:pt idx="1">
                  <c:v>5099</c:v>
                </c:pt>
                <c:pt idx="2">
                  <c:v>6153</c:v>
                </c:pt>
                <c:pt idx="3">
                  <c:v>4330</c:v>
                </c:pt>
                <c:pt idx="4">
                  <c:v>4230</c:v>
                </c:pt>
                <c:pt idx="5">
                  <c:v>5132</c:v>
                </c:pt>
                <c:pt idx="7">
                  <c:v>5638</c:v>
                </c:pt>
                <c:pt idx="8">
                  <c:v>5622</c:v>
                </c:pt>
                <c:pt idx="9">
                  <c:v>5976</c:v>
                </c:pt>
                <c:pt idx="10">
                  <c:v>8396</c:v>
                </c:pt>
                <c:pt idx="11">
                  <c:v>6964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FF70-49B6-B692-C98E09BD5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gapDepth val="21"/>
        <c:shape val="box"/>
        <c:axId val="464815408"/>
        <c:axId val="464823608"/>
        <c:axId val="0"/>
      </c:bar3DChart>
      <c:dateAx>
        <c:axId val="4648154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823608"/>
        <c:crosses val="autoZero"/>
        <c:auto val="1"/>
        <c:lblOffset val="100"/>
        <c:baseTimeUnit val="months"/>
      </c:dateAx>
      <c:valAx>
        <c:axId val="46482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81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90570913763059935"/>
          <c:y val="0.42738624323293839"/>
          <c:w val="9.3213589559596632E-2"/>
          <c:h val="0.175364767751745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600" b="1">
                <a:solidFill>
                  <a:srgbClr val="C00000"/>
                </a:solidFill>
              </a:rPr>
              <a:t>Динамика изменения дохода для компаний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ru-RU" sz="1600" b="1">
                <a:solidFill>
                  <a:srgbClr val="C00000"/>
                </a:solidFill>
              </a:rPr>
              <a:t>ТМ Медоборы</a:t>
            </a:r>
            <a:r>
              <a:rPr lang="ru-RU" sz="1600" b="1" baseline="0">
                <a:solidFill>
                  <a:srgbClr val="C00000"/>
                </a:solidFill>
              </a:rPr>
              <a:t> и ТМ Тортилье </a:t>
            </a:r>
            <a:r>
              <a:rPr lang="ru-RU" sz="1600" b="1">
                <a:solidFill>
                  <a:srgbClr val="C00000"/>
                </a:solidFill>
              </a:rPr>
              <a:t>за период октябрь</a:t>
            </a:r>
            <a:r>
              <a:rPr lang="ru-RU" sz="1600" b="1" baseline="0">
                <a:solidFill>
                  <a:srgbClr val="C00000"/>
                </a:solidFill>
              </a:rPr>
              <a:t> 2022 - сентябрь 2023</a:t>
            </a:r>
            <a:endParaRPr lang="ru-RU" sz="1600" b="1">
              <a:solidFill>
                <a:srgbClr val="C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9654223039413446E-2"/>
          <c:y val="0.16320661096071368"/>
          <c:w val="0.84984308259675279"/>
          <c:h val="0.74046388409087782"/>
        </c:manualLayout>
      </c:layout>
      <c:lineChart>
        <c:grouping val="standard"/>
        <c:varyColors val="0"/>
        <c:ser>
          <c:idx val="0"/>
          <c:order val="0"/>
          <c:tx>
            <c:strRef>
              <c:f>'для графиков'!$D$3</c:f>
              <c:strCache>
                <c:ptCount val="1"/>
                <c:pt idx="0">
                  <c:v>ТМ Медоборы 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8.2051282051282554E-3"/>
                  <c:y val="-3.12012480499220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2B-478E-B437-D3E83D7842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'для графиков'!$C$4:$C$15</c:f>
              <c:numCache>
                <c:formatCode>mmm\-yy</c:formatCode>
                <c:ptCount val="12"/>
                <c:pt idx="0">
                  <c:v>44835</c:v>
                </c:pt>
                <c:pt idx="1">
                  <c:v>44866</c:v>
                </c:pt>
                <c:pt idx="2">
                  <c:v>44896</c:v>
                </c:pt>
                <c:pt idx="3">
                  <c:v>44927</c:v>
                </c:pt>
                <c:pt idx="4">
                  <c:v>44958</c:v>
                </c:pt>
                <c:pt idx="5">
                  <c:v>44986</c:v>
                </c:pt>
                <c:pt idx="6">
                  <c:v>45017</c:v>
                </c:pt>
                <c:pt idx="7">
                  <c:v>45047</c:v>
                </c:pt>
                <c:pt idx="8">
                  <c:v>45078</c:v>
                </c:pt>
                <c:pt idx="9">
                  <c:v>45108</c:v>
                </c:pt>
                <c:pt idx="10">
                  <c:v>45139</c:v>
                </c:pt>
                <c:pt idx="11">
                  <c:v>45170</c:v>
                </c:pt>
              </c:numCache>
            </c:numRef>
          </c:cat>
          <c:val>
            <c:numRef>
              <c:f>'для графиков'!$D$4:$D$15</c:f>
              <c:numCache>
                <c:formatCode>#,##0.00</c:formatCode>
                <c:ptCount val="12"/>
                <c:pt idx="0">
                  <c:v>8801</c:v>
                </c:pt>
                <c:pt idx="1">
                  <c:v>12271</c:v>
                </c:pt>
                <c:pt idx="2">
                  <c:v>10116</c:v>
                </c:pt>
                <c:pt idx="3">
                  <c:v>7496</c:v>
                </c:pt>
                <c:pt idx="4">
                  <c:v>7532</c:v>
                </c:pt>
                <c:pt idx="5">
                  <c:v>8818</c:v>
                </c:pt>
                <c:pt idx="7">
                  <c:v>7743</c:v>
                </c:pt>
                <c:pt idx="8">
                  <c:v>7260</c:v>
                </c:pt>
                <c:pt idx="9">
                  <c:v>9214</c:v>
                </c:pt>
                <c:pt idx="10">
                  <c:v>8938</c:v>
                </c:pt>
                <c:pt idx="11">
                  <c:v>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44-410C-96BB-BFBB75587F99}"/>
            </c:ext>
          </c:extLst>
        </c:ser>
        <c:ser>
          <c:idx val="1"/>
          <c:order val="1"/>
          <c:tx>
            <c:strRef>
              <c:f>'для графиков'!$E$3</c:f>
              <c:strCache>
                <c:ptCount val="1"/>
                <c:pt idx="0">
                  <c:v>ТМ Тортилье</c:v>
                </c:pt>
              </c:strCache>
            </c:strRef>
          </c:tx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'для графиков'!$C$4:$C$15</c:f>
              <c:numCache>
                <c:formatCode>mmm\-yy</c:formatCode>
                <c:ptCount val="12"/>
                <c:pt idx="0">
                  <c:v>44835</c:v>
                </c:pt>
                <c:pt idx="1">
                  <c:v>44866</c:v>
                </c:pt>
                <c:pt idx="2">
                  <c:v>44896</c:v>
                </c:pt>
                <c:pt idx="3">
                  <c:v>44927</c:v>
                </c:pt>
                <c:pt idx="4">
                  <c:v>44958</c:v>
                </c:pt>
                <c:pt idx="5">
                  <c:v>44986</c:v>
                </c:pt>
                <c:pt idx="6">
                  <c:v>45017</c:v>
                </c:pt>
                <c:pt idx="7">
                  <c:v>45047</c:v>
                </c:pt>
                <c:pt idx="8">
                  <c:v>45078</c:v>
                </c:pt>
                <c:pt idx="9">
                  <c:v>45108</c:v>
                </c:pt>
                <c:pt idx="10">
                  <c:v>45139</c:v>
                </c:pt>
                <c:pt idx="11">
                  <c:v>45170</c:v>
                </c:pt>
              </c:numCache>
            </c:numRef>
          </c:cat>
          <c:val>
            <c:numRef>
              <c:f>'для графиков'!$E$4:$E$15</c:f>
              <c:numCache>
                <c:formatCode>#,##0.00</c:formatCode>
                <c:ptCount val="12"/>
                <c:pt idx="0">
                  <c:v>5016</c:v>
                </c:pt>
                <c:pt idx="1">
                  <c:v>5099</c:v>
                </c:pt>
                <c:pt idx="2">
                  <c:v>6153</c:v>
                </c:pt>
                <c:pt idx="3">
                  <c:v>4330</c:v>
                </c:pt>
                <c:pt idx="4">
                  <c:v>4230</c:v>
                </c:pt>
                <c:pt idx="5">
                  <c:v>5132</c:v>
                </c:pt>
                <c:pt idx="7">
                  <c:v>5638</c:v>
                </c:pt>
                <c:pt idx="8">
                  <c:v>5622</c:v>
                </c:pt>
                <c:pt idx="9">
                  <c:v>5976</c:v>
                </c:pt>
                <c:pt idx="10">
                  <c:v>8396</c:v>
                </c:pt>
                <c:pt idx="11">
                  <c:v>6964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44-410C-96BB-BFBB75587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815408"/>
        <c:axId val="464823608"/>
      </c:lineChart>
      <c:dateAx>
        <c:axId val="4648154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823608"/>
        <c:crosses val="autoZero"/>
        <c:auto val="1"/>
        <c:lblOffset val="100"/>
        <c:baseTimeUnit val="months"/>
      </c:dateAx>
      <c:valAx>
        <c:axId val="46482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81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90570913763059935"/>
          <c:y val="0.42738624323293839"/>
          <c:w val="9.429086236940068E-2"/>
          <c:h val="3.5282229520028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3E8B7D-7A81-471B-91AB-3D0D036024EE}">
  <sheetPr/>
  <sheetViews>
    <sheetView tabSelected="1" zoomScale="90"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workbookViewId="0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644710F-803E-4521-9410-565A2C64B330}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3A1F575-0538-48D1-9B13-C5427E123B74}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992EB13-F290-4B96-B374-720E1E6FB3F1}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7F9B79E-8A82-4A0D-BEA4-E9E4296067AB}">
  <sheetPr/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BA938AB-B158-4A21-9945-7F049606D51E}">
  <sheetPr/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0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4874" cy="6099202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6D0227C-93EA-4E7C-8A83-A9CEBF6FCC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84874" cy="6099202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6FB9662-233E-42E8-A09E-6EFA255B5A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0.01676</cdr:x>
      <cdr:y>0.08017</cdr:y>
    </cdr:from>
    <cdr:to>
      <cdr:x>0.10815</cdr:x>
      <cdr:y>0.12276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120FEB8-7FA1-45C8-B834-0A439EDBDAB9}"/>
            </a:ext>
          </a:extLst>
        </cdr:cNvPr>
        <cdr:cNvSpPr txBox="1"/>
      </cdr:nvSpPr>
      <cdr:spPr>
        <a:xfrm xmlns:a="http://schemas.openxmlformats.org/drawingml/2006/main">
          <a:off x="155575" y="488950"/>
          <a:ext cx="848591" cy="2597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C00000"/>
              </a:solidFill>
            </a:rPr>
            <a:t>млн,</a:t>
          </a:r>
          <a:r>
            <a:rPr lang="ru-RU" sz="800" b="1" baseline="0">
              <a:solidFill>
                <a:srgbClr val="C00000"/>
              </a:solidFill>
            </a:rPr>
            <a:t> руб.</a:t>
          </a:r>
          <a:endParaRPr lang="ru-RU" sz="800" b="1">
            <a:solidFill>
              <a:srgbClr val="C00000"/>
            </a:solidFill>
          </a:endParaRPr>
        </a:p>
      </cdr:txBody>
    </cdr:sp>
  </cdr:relSizeAnchor>
  <cdr:relSizeAnchor xmlns:cdr="http://schemas.openxmlformats.org/drawingml/2006/chartDrawing">
    <cdr:from>
      <cdr:x>0.94017</cdr:x>
      <cdr:y>0.85007</cdr:y>
    </cdr:from>
    <cdr:to>
      <cdr:x>1</cdr:x>
      <cdr:y>0.89267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0F993342-07A7-47E8-A1D8-6626465A7D0E}"/>
            </a:ext>
          </a:extLst>
        </cdr:cNvPr>
        <cdr:cNvSpPr txBox="1"/>
      </cdr:nvSpPr>
      <cdr:spPr>
        <a:xfrm xmlns:a="http://schemas.openxmlformats.org/drawingml/2006/main">
          <a:off x="8729397" y="5184775"/>
          <a:ext cx="555477" cy="2597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C00000"/>
              </a:solidFill>
            </a:rPr>
            <a:t>месяц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92500" cy="6105000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0.02982</cdr:x>
      <cdr:y>0.07092</cdr:y>
    </cdr:from>
    <cdr:to>
      <cdr:x>0.12114</cdr:x>
      <cdr:y>0.11347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D16CAF3-4215-41D0-A5B7-5029E958F27B}"/>
            </a:ext>
          </a:extLst>
        </cdr:cNvPr>
        <cdr:cNvSpPr txBox="1"/>
      </cdr:nvSpPr>
      <cdr:spPr>
        <a:xfrm xmlns:a="http://schemas.openxmlformats.org/drawingml/2006/main">
          <a:off x="277090" y="432954"/>
          <a:ext cx="848591" cy="2597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800" b="1">
              <a:solidFill>
                <a:srgbClr val="C00000"/>
              </a:solidFill>
            </a:rPr>
            <a:t>млн,</a:t>
          </a:r>
          <a:r>
            <a:rPr lang="ru-RU" sz="800" b="1" baseline="0">
              <a:solidFill>
                <a:srgbClr val="C00000"/>
              </a:solidFill>
            </a:rPr>
            <a:t> руб.</a:t>
          </a:r>
          <a:endParaRPr lang="ru-RU" sz="800" b="1">
            <a:solidFill>
              <a:srgbClr val="C00000"/>
            </a:solidFill>
          </a:endParaRPr>
        </a:p>
      </cdr:txBody>
    </cdr:sp>
  </cdr:relSizeAnchor>
  <cdr:relSizeAnchor xmlns:cdr="http://schemas.openxmlformats.org/drawingml/2006/chartDrawing">
    <cdr:from>
      <cdr:x>0.94022</cdr:x>
      <cdr:y>0.89196</cdr:y>
    </cdr:from>
    <cdr:to>
      <cdr:x>1</cdr:x>
      <cdr:y>0.93451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93AEE6F7-663E-4F16-829F-A15C437CBEAD}"/>
            </a:ext>
          </a:extLst>
        </cdr:cNvPr>
        <cdr:cNvSpPr txBox="1"/>
      </cdr:nvSpPr>
      <cdr:spPr>
        <a:xfrm xmlns:a="http://schemas.openxmlformats.org/drawingml/2006/main">
          <a:off x="8737023" y="5445415"/>
          <a:ext cx="555477" cy="2597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C00000"/>
              </a:solidFill>
            </a:rPr>
            <a:t>месяц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105525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0.05117</cdr:x>
      <cdr:y>0.11604</cdr:y>
    </cdr:from>
    <cdr:to>
      <cdr:x>0.13508</cdr:x>
      <cdr:y>0.1474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6250" y="704850"/>
          <a:ext cx="78105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900" b="1" i="0">
              <a:solidFill>
                <a:srgbClr val="C00000"/>
              </a:solidFill>
            </a:rPr>
            <a:t>млн.руб.</a:t>
          </a:r>
        </a:p>
      </cdr:txBody>
    </cdr:sp>
  </cdr:relSizeAnchor>
  <cdr:relSizeAnchor xmlns:cdr="http://schemas.openxmlformats.org/drawingml/2006/chartDrawing">
    <cdr:from>
      <cdr:x>0.92612</cdr:x>
      <cdr:y>0.88127</cdr:y>
    </cdr:from>
    <cdr:to>
      <cdr:x>0.9865</cdr:x>
      <cdr:y>0.92674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8620125" y="5353050"/>
          <a:ext cx="56197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900" b="1">
              <a:solidFill>
                <a:srgbClr val="C00000"/>
              </a:solidFill>
            </a:rPr>
            <a:t>месяц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105525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0.05117</cdr:x>
      <cdr:y>0.11604</cdr:y>
    </cdr:from>
    <cdr:to>
      <cdr:x>0.13508</cdr:x>
      <cdr:y>0.1474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6250" y="704850"/>
          <a:ext cx="78105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900" b="1" i="0">
              <a:solidFill>
                <a:srgbClr val="C00000"/>
              </a:solidFill>
            </a:rPr>
            <a:t>млн.руб.</a:t>
          </a:r>
        </a:p>
      </cdr:txBody>
    </cdr:sp>
  </cdr:relSizeAnchor>
  <cdr:relSizeAnchor xmlns:cdr="http://schemas.openxmlformats.org/drawingml/2006/chartDrawing">
    <cdr:from>
      <cdr:x>0.92612</cdr:x>
      <cdr:y>0.88127</cdr:y>
    </cdr:from>
    <cdr:to>
      <cdr:x>0.9865</cdr:x>
      <cdr:y>0.92674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8620125" y="5353050"/>
          <a:ext cx="56197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900" b="1">
              <a:solidFill>
                <a:srgbClr val="C00000"/>
              </a:solidFill>
            </a:rPr>
            <a:t>месяц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105525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0.05117</cdr:x>
      <cdr:y>0.11604</cdr:y>
    </cdr:from>
    <cdr:to>
      <cdr:x>0.13508</cdr:x>
      <cdr:y>0.1474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6250" y="704850"/>
          <a:ext cx="78105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900" b="1" i="0">
              <a:solidFill>
                <a:srgbClr val="C00000"/>
              </a:solidFill>
            </a:rPr>
            <a:t>млн.руб.</a:t>
          </a:r>
        </a:p>
      </cdr:txBody>
    </cdr:sp>
  </cdr:relSizeAnchor>
  <cdr:relSizeAnchor xmlns:cdr="http://schemas.openxmlformats.org/drawingml/2006/chartDrawing">
    <cdr:from>
      <cdr:x>0.92612</cdr:x>
      <cdr:y>0.88127</cdr:y>
    </cdr:from>
    <cdr:to>
      <cdr:x>0.9865</cdr:x>
      <cdr:y>0.92674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8620125" y="5353050"/>
          <a:ext cx="56197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900" b="1">
              <a:solidFill>
                <a:srgbClr val="C00000"/>
              </a:solidFill>
            </a:rPr>
            <a:t>месяц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4874" cy="6099202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F79061E-A281-42FF-B921-1545505046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105525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0.02355</cdr:x>
      <cdr:y>0.16322</cdr:y>
    </cdr:from>
    <cdr:to>
      <cdr:x>0.10746</cdr:x>
      <cdr:y>0.19458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8677" y="996537"/>
          <a:ext cx="779262" cy="1914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900" b="1" i="0">
              <a:solidFill>
                <a:srgbClr val="C00000"/>
              </a:solidFill>
            </a:rPr>
            <a:t>млн.руб</a:t>
          </a:r>
          <a:r>
            <a:rPr lang="ru-RU" sz="900" b="1" i="0">
              <a:solidFill>
                <a:srgbClr val="0000FF"/>
              </a:solidFill>
            </a:rPr>
            <a:t>.</a:t>
          </a:r>
        </a:p>
      </cdr:txBody>
    </cdr:sp>
  </cdr:relSizeAnchor>
  <cdr:relSizeAnchor xmlns:cdr="http://schemas.openxmlformats.org/drawingml/2006/chartDrawing">
    <cdr:from>
      <cdr:x>0.92612</cdr:x>
      <cdr:y>0.88127</cdr:y>
    </cdr:from>
    <cdr:to>
      <cdr:x>0.9865</cdr:x>
      <cdr:y>0.92674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8620125" y="5353050"/>
          <a:ext cx="56197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900" b="1">
              <a:solidFill>
                <a:srgbClr val="C00000"/>
              </a:solidFill>
            </a:rPr>
            <a:t>месяц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0.39291</cdr:x>
      <cdr:y>0.27486</cdr:y>
    </cdr:from>
    <cdr:to>
      <cdr:x>0.58166</cdr:x>
      <cdr:y>0.55127</cdr:y>
    </cdr:to>
    <cdr:cxnSp macro="">
      <cdr:nvCxnSpPr>
        <cdr:cNvPr id="3" name="Прямая со стрелкой 2">
          <a:extLst xmlns:a="http://schemas.openxmlformats.org/drawingml/2006/main">
            <a:ext uri="{FF2B5EF4-FFF2-40B4-BE49-F238E27FC236}">
              <a16:creationId xmlns:a16="http://schemas.microsoft.com/office/drawing/2014/main" id="{D5B46D03-D1D8-4BB7-A689-629EFF7605AA}"/>
            </a:ext>
          </a:extLst>
        </cdr:cNvPr>
        <cdr:cNvCxnSpPr/>
      </cdr:nvCxnSpPr>
      <cdr:spPr>
        <a:xfrm xmlns:a="http://schemas.openxmlformats.org/drawingml/2006/main" flipV="1">
          <a:off x="3648075" y="1676400"/>
          <a:ext cx="1752600" cy="1685925"/>
        </a:xfrm>
        <a:prstGeom xmlns:a="http://schemas.openxmlformats.org/drawingml/2006/main" prst="straightConnector1">
          <a:avLst/>
        </a:prstGeom>
        <a:ln xmlns:a="http://schemas.openxmlformats.org/drawingml/2006/main" w="19050" cap="rnd">
          <a:solidFill>
            <a:schemeClr val="accent6">
              <a:lumMod val="50000"/>
            </a:schemeClr>
          </a:solidFill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0.42984</cdr:x>
      <cdr:y>0.39042</cdr:y>
    </cdr:from>
    <cdr:to>
      <cdr:x>0.49139</cdr:x>
      <cdr:y>0.4279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B3797332-4ED6-478A-96A2-B99A3606EAD8}"/>
            </a:ext>
          </a:extLst>
        </cdr:cNvPr>
        <cdr:cNvSpPr txBox="1"/>
      </cdr:nvSpPr>
      <cdr:spPr>
        <a:xfrm xmlns:a="http://schemas.openxmlformats.org/drawingml/2006/main" rot="19001283">
          <a:off x="3990975" y="2381249"/>
          <a:ext cx="5715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rgbClr val="FF0000"/>
              </a:solidFill>
            </a:rPr>
            <a:t>15%</a:t>
          </a:r>
          <a:endParaRPr lang="ru-RU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0.03522</cdr:x>
      <cdr:y>0.11921</cdr:y>
    </cdr:from>
    <cdr:to>
      <cdr:x>0.12662</cdr:x>
      <cdr:y>0.1618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4BC69B2-8403-41EF-90F0-B2BD6B6F0605}"/>
            </a:ext>
          </a:extLst>
        </cdr:cNvPr>
        <cdr:cNvSpPr txBox="1"/>
      </cdr:nvSpPr>
      <cdr:spPr>
        <a:xfrm xmlns:a="http://schemas.openxmlformats.org/drawingml/2006/main">
          <a:off x="327025" y="727075"/>
          <a:ext cx="848591" cy="2597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C00000"/>
              </a:solidFill>
            </a:rPr>
            <a:t>млн,</a:t>
          </a:r>
          <a:r>
            <a:rPr lang="ru-RU" sz="800" b="1" baseline="0">
              <a:solidFill>
                <a:srgbClr val="C00000"/>
              </a:solidFill>
            </a:rPr>
            <a:t> руб.</a:t>
          </a:r>
          <a:endParaRPr lang="ru-RU" sz="800" b="1">
            <a:solidFill>
              <a:srgbClr val="C00000"/>
            </a:solidFill>
          </a:endParaRPr>
        </a:p>
      </cdr:txBody>
    </cdr:sp>
  </cdr:relSizeAnchor>
  <cdr:relSizeAnchor xmlns:cdr="http://schemas.openxmlformats.org/drawingml/2006/chartDrawing">
    <cdr:from>
      <cdr:x>0.91849</cdr:x>
      <cdr:y>0.89068</cdr:y>
    </cdr:from>
    <cdr:to>
      <cdr:x>0.97831</cdr:x>
      <cdr:y>0.93327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909C4B3-432E-4C52-952D-DA1D7DAD8E66}"/>
            </a:ext>
          </a:extLst>
        </cdr:cNvPr>
        <cdr:cNvSpPr txBox="1"/>
      </cdr:nvSpPr>
      <cdr:spPr>
        <a:xfrm xmlns:a="http://schemas.openxmlformats.org/drawingml/2006/main">
          <a:off x="8528050" y="5432425"/>
          <a:ext cx="555477" cy="2597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C00000"/>
              </a:solidFill>
            </a:rPr>
            <a:t>период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4874" cy="6099202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992E4E5-7C1B-4593-926C-7DFDAED7E8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0.39906</cdr:x>
      <cdr:y>0.23581</cdr:y>
    </cdr:from>
    <cdr:to>
      <cdr:x>0.59705</cdr:x>
      <cdr:y>0.42322</cdr:y>
    </cdr:to>
    <cdr:cxnSp macro="">
      <cdr:nvCxnSpPr>
        <cdr:cNvPr id="3" name="Прямая со стрелкой 2">
          <a:extLst xmlns:a="http://schemas.openxmlformats.org/drawingml/2006/main">
            <a:ext uri="{FF2B5EF4-FFF2-40B4-BE49-F238E27FC236}">
              <a16:creationId xmlns:a16="http://schemas.microsoft.com/office/drawing/2014/main" id="{D5B46D03-D1D8-4BB7-A689-629EFF7605AA}"/>
            </a:ext>
          </a:extLst>
        </cdr:cNvPr>
        <cdr:cNvCxnSpPr/>
      </cdr:nvCxnSpPr>
      <cdr:spPr>
        <a:xfrm xmlns:a="http://schemas.openxmlformats.org/drawingml/2006/main" flipV="1">
          <a:off x="3705225" y="1438275"/>
          <a:ext cx="1838325" cy="1143001"/>
        </a:xfrm>
        <a:prstGeom xmlns:a="http://schemas.openxmlformats.org/drawingml/2006/main" prst="straightConnector1">
          <a:avLst/>
        </a:prstGeom>
        <a:ln xmlns:a="http://schemas.openxmlformats.org/drawingml/2006/main" w="19050" cap="rnd">
          <a:solidFill>
            <a:schemeClr val="accent6">
              <a:lumMod val="50000"/>
            </a:schemeClr>
          </a:solidFill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0.42881</cdr:x>
      <cdr:y>0.29828</cdr:y>
    </cdr:from>
    <cdr:to>
      <cdr:x>0.49036</cdr:x>
      <cdr:y>0.33576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B3797332-4ED6-478A-96A2-B99A3606EAD8}"/>
            </a:ext>
          </a:extLst>
        </cdr:cNvPr>
        <cdr:cNvSpPr txBox="1"/>
      </cdr:nvSpPr>
      <cdr:spPr>
        <a:xfrm xmlns:a="http://schemas.openxmlformats.org/drawingml/2006/main" rot="19802607">
          <a:off x="3981476" y="1819256"/>
          <a:ext cx="571484" cy="2285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rgbClr val="FF0000"/>
              </a:solidFill>
            </a:rPr>
            <a:t>49%</a:t>
          </a:r>
          <a:endParaRPr lang="ru-RU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0.03522</cdr:x>
      <cdr:y>0.11921</cdr:y>
    </cdr:from>
    <cdr:to>
      <cdr:x>0.12662</cdr:x>
      <cdr:y>0.1618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4BC69B2-8403-41EF-90F0-B2BD6B6F0605}"/>
            </a:ext>
          </a:extLst>
        </cdr:cNvPr>
        <cdr:cNvSpPr txBox="1"/>
      </cdr:nvSpPr>
      <cdr:spPr>
        <a:xfrm xmlns:a="http://schemas.openxmlformats.org/drawingml/2006/main">
          <a:off x="327025" y="727075"/>
          <a:ext cx="848591" cy="2597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C00000"/>
              </a:solidFill>
            </a:rPr>
            <a:t>млн,</a:t>
          </a:r>
          <a:r>
            <a:rPr lang="ru-RU" sz="800" b="1" baseline="0">
              <a:solidFill>
                <a:srgbClr val="C00000"/>
              </a:solidFill>
            </a:rPr>
            <a:t> руб.</a:t>
          </a:r>
          <a:endParaRPr lang="ru-RU" sz="800" b="1">
            <a:solidFill>
              <a:srgbClr val="C00000"/>
            </a:solidFill>
          </a:endParaRPr>
        </a:p>
      </cdr:txBody>
    </cdr:sp>
  </cdr:relSizeAnchor>
  <cdr:relSizeAnchor xmlns:cdr="http://schemas.openxmlformats.org/drawingml/2006/chartDrawing">
    <cdr:from>
      <cdr:x>0.91849</cdr:x>
      <cdr:y>0.89068</cdr:y>
    </cdr:from>
    <cdr:to>
      <cdr:x>0.97831</cdr:x>
      <cdr:y>0.93327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909C4B3-432E-4C52-952D-DA1D7DAD8E66}"/>
            </a:ext>
          </a:extLst>
        </cdr:cNvPr>
        <cdr:cNvSpPr txBox="1"/>
      </cdr:nvSpPr>
      <cdr:spPr>
        <a:xfrm xmlns:a="http://schemas.openxmlformats.org/drawingml/2006/main">
          <a:off x="8528050" y="5432425"/>
          <a:ext cx="555477" cy="2597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C00000"/>
              </a:solidFill>
            </a:rPr>
            <a:t>период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84874" cy="6099202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423114B-05D6-4C1B-87EC-2039541F19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0.37136</cdr:x>
      <cdr:y>0.2811</cdr:y>
    </cdr:from>
    <cdr:to>
      <cdr:x>0.57756</cdr:x>
      <cdr:y>0.57783</cdr:y>
    </cdr:to>
    <cdr:cxnSp macro="">
      <cdr:nvCxnSpPr>
        <cdr:cNvPr id="3" name="Прямая со стрелкой 2">
          <a:extLst xmlns:a="http://schemas.openxmlformats.org/drawingml/2006/main">
            <a:ext uri="{FF2B5EF4-FFF2-40B4-BE49-F238E27FC236}">
              <a16:creationId xmlns:a16="http://schemas.microsoft.com/office/drawing/2014/main" id="{D5B46D03-D1D8-4BB7-A689-629EFF7605AA}"/>
            </a:ext>
          </a:extLst>
        </cdr:cNvPr>
        <cdr:cNvCxnSpPr/>
      </cdr:nvCxnSpPr>
      <cdr:spPr>
        <a:xfrm xmlns:a="http://schemas.openxmlformats.org/drawingml/2006/main" flipV="1">
          <a:off x="3448047" y="1714500"/>
          <a:ext cx="1914528" cy="1809780"/>
        </a:xfrm>
        <a:prstGeom xmlns:a="http://schemas.openxmlformats.org/drawingml/2006/main" prst="straightConnector1">
          <a:avLst/>
        </a:prstGeom>
        <a:ln xmlns:a="http://schemas.openxmlformats.org/drawingml/2006/main" w="19050" cap="rnd">
          <a:solidFill>
            <a:schemeClr val="accent6">
              <a:lumMod val="50000"/>
            </a:schemeClr>
          </a:solidFill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0.44112</cdr:x>
      <cdr:y>0.35919</cdr:y>
    </cdr:from>
    <cdr:to>
      <cdr:x>0.46574</cdr:x>
      <cdr:y>0.45288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B3797332-4ED6-478A-96A2-B99A3606EAD8}"/>
            </a:ext>
          </a:extLst>
        </cdr:cNvPr>
        <cdr:cNvSpPr txBox="1"/>
      </cdr:nvSpPr>
      <cdr:spPr>
        <a:xfrm xmlns:a="http://schemas.openxmlformats.org/drawingml/2006/main" rot="18824938">
          <a:off x="3924297" y="2362195"/>
          <a:ext cx="571484" cy="2285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100" b="1">
              <a:solidFill>
                <a:srgbClr val="FF0000"/>
              </a:solidFill>
            </a:rPr>
            <a:t>3</a:t>
          </a:r>
          <a:r>
            <a:rPr lang="ru-RU" sz="1100" b="1" baseline="0">
              <a:solidFill>
                <a:srgbClr val="FF0000"/>
              </a:solidFill>
            </a:rPr>
            <a:t> </a:t>
          </a:r>
          <a:r>
            <a:rPr lang="en-US" sz="1100" b="1">
              <a:solidFill>
                <a:srgbClr val="FF0000"/>
              </a:solidFill>
            </a:rPr>
            <a:t>%</a:t>
          </a:r>
          <a:endParaRPr lang="ru-RU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0.03522</cdr:x>
      <cdr:y>0.11921</cdr:y>
    </cdr:from>
    <cdr:to>
      <cdr:x>0.12662</cdr:x>
      <cdr:y>0.1618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4BC69B2-8403-41EF-90F0-B2BD6B6F0605}"/>
            </a:ext>
          </a:extLst>
        </cdr:cNvPr>
        <cdr:cNvSpPr txBox="1"/>
      </cdr:nvSpPr>
      <cdr:spPr>
        <a:xfrm xmlns:a="http://schemas.openxmlformats.org/drawingml/2006/main">
          <a:off x="327025" y="727075"/>
          <a:ext cx="848591" cy="2597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C00000"/>
              </a:solidFill>
            </a:rPr>
            <a:t>млн,</a:t>
          </a:r>
          <a:r>
            <a:rPr lang="ru-RU" sz="800" b="1" baseline="0">
              <a:solidFill>
                <a:srgbClr val="C00000"/>
              </a:solidFill>
            </a:rPr>
            <a:t> руб.</a:t>
          </a:r>
          <a:endParaRPr lang="ru-RU" sz="800" b="1">
            <a:solidFill>
              <a:srgbClr val="C00000"/>
            </a:solidFill>
          </a:endParaRPr>
        </a:p>
      </cdr:txBody>
    </cdr:sp>
  </cdr:relSizeAnchor>
  <cdr:relSizeAnchor xmlns:cdr="http://schemas.openxmlformats.org/drawingml/2006/chartDrawing">
    <cdr:from>
      <cdr:x>0.91849</cdr:x>
      <cdr:y>0.89068</cdr:y>
    </cdr:from>
    <cdr:to>
      <cdr:x>0.97831</cdr:x>
      <cdr:y>0.93327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909C4B3-432E-4C52-952D-DA1D7DAD8E66}"/>
            </a:ext>
          </a:extLst>
        </cdr:cNvPr>
        <cdr:cNvSpPr txBox="1"/>
      </cdr:nvSpPr>
      <cdr:spPr>
        <a:xfrm xmlns:a="http://schemas.openxmlformats.org/drawingml/2006/main">
          <a:off x="8528050" y="5432425"/>
          <a:ext cx="555477" cy="2597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C00000"/>
              </a:solidFill>
            </a:rPr>
            <a:t>период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84874" cy="6099202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37BE6DA-CBA1-4E82-8484-4C7CE3A4EFC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0.19081</cdr:x>
      <cdr:y>0.39823</cdr:y>
    </cdr:from>
    <cdr:to>
      <cdr:x>0.2657</cdr:x>
      <cdr:y>0.45601</cdr:y>
    </cdr:to>
    <cdr:cxnSp macro="">
      <cdr:nvCxnSpPr>
        <cdr:cNvPr id="3" name="Прямая со стрелкой 2">
          <a:extLst xmlns:a="http://schemas.openxmlformats.org/drawingml/2006/main">
            <a:ext uri="{FF2B5EF4-FFF2-40B4-BE49-F238E27FC236}">
              <a16:creationId xmlns:a16="http://schemas.microsoft.com/office/drawing/2014/main" id="{D5B46D03-D1D8-4BB7-A689-629EFF7605AA}"/>
            </a:ext>
          </a:extLst>
        </cdr:cNvPr>
        <cdr:cNvCxnSpPr/>
      </cdr:nvCxnSpPr>
      <cdr:spPr>
        <a:xfrm xmlns:a="http://schemas.openxmlformats.org/drawingml/2006/main" flipV="1">
          <a:off x="1771650" y="2428876"/>
          <a:ext cx="695325" cy="352424"/>
        </a:xfrm>
        <a:prstGeom xmlns:a="http://schemas.openxmlformats.org/drawingml/2006/main" prst="straightConnector1">
          <a:avLst/>
        </a:prstGeom>
        <a:ln xmlns:a="http://schemas.openxmlformats.org/drawingml/2006/main" w="19050" cap="rnd">
          <a:solidFill>
            <a:schemeClr val="accent6">
              <a:lumMod val="50000"/>
            </a:schemeClr>
          </a:solidFill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0.17953</cdr:x>
      <cdr:y>0.37168</cdr:y>
    </cdr:from>
    <cdr:to>
      <cdr:x>0.24108</cdr:x>
      <cdr:y>0.40916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B3797332-4ED6-478A-96A2-B99A3606EAD8}"/>
            </a:ext>
          </a:extLst>
        </cdr:cNvPr>
        <cdr:cNvSpPr txBox="1"/>
      </cdr:nvSpPr>
      <cdr:spPr>
        <a:xfrm xmlns:a="http://schemas.openxmlformats.org/drawingml/2006/main" rot="19915932">
          <a:off x="1666911" y="2266951"/>
          <a:ext cx="571484" cy="2285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rgbClr val="FF0000"/>
              </a:solidFill>
            </a:rPr>
            <a:t>15%</a:t>
          </a:r>
          <a:endParaRPr lang="ru-RU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0.03522</cdr:x>
      <cdr:y>0.11921</cdr:y>
    </cdr:from>
    <cdr:to>
      <cdr:x>0.12662</cdr:x>
      <cdr:y>0.1618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4BC69B2-8403-41EF-90F0-B2BD6B6F0605}"/>
            </a:ext>
          </a:extLst>
        </cdr:cNvPr>
        <cdr:cNvSpPr txBox="1"/>
      </cdr:nvSpPr>
      <cdr:spPr>
        <a:xfrm xmlns:a="http://schemas.openxmlformats.org/drawingml/2006/main">
          <a:off x="327025" y="727075"/>
          <a:ext cx="848591" cy="2597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C00000"/>
              </a:solidFill>
            </a:rPr>
            <a:t>млн,</a:t>
          </a:r>
          <a:r>
            <a:rPr lang="ru-RU" sz="800" b="1" baseline="0">
              <a:solidFill>
                <a:srgbClr val="C00000"/>
              </a:solidFill>
            </a:rPr>
            <a:t> руб.</a:t>
          </a:r>
          <a:endParaRPr lang="ru-RU" sz="800" b="1">
            <a:solidFill>
              <a:srgbClr val="C00000"/>
            </a:solidFill>
          </a:endParaRPr>
        </a:p>
      </cdr:txBody>
    </cdr:sp>
  </cdr:relSizeAnchor>
  <cdr:relSizeAnchor xmlns:cdr="http://schemas.openxmlformats.org/drawingml/2006/chartDrawing">
    <cdr:from>
      <cdr:x>0.91849</cdr:x>
      <cdr:y>0.89068</cdr:y>
    </cdr:from>
    <cdr:to>
      <cdr:x>0.97831</cdr:x>
      <cdr:y>0.93327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909C4B3-432E-4C52-952D-DA1D7DAD8E66}"/>
            </a:ext>
          </a:extLst>
        </cdr:cNvPr>
        <cdr:cNvSpPr txBox="1"/>
      </cdr:nvSpPr>
      <cdr:spPr>
        <a:xfrm xmlns:a="http://schemas.openxmlformats.org/drawingml/2006/main">
          <a:off x="8528050" y="5432425"/>
          <a:ext cx="555477" cy="2597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C00000"/>
              </a:solidFill>
            </a:rPr>
            <a:t>период</a:t>
          </a:r>
        </a:p>
      </cdr:txBody>
    </cdr:sp>
  </cdr:relSizeAnchor>
  <cdr:relSizeAnchor xmlns:cdr="http://schemas.openxmlformats.org/drawingml/2006/chartDrawing">
    <cdr:from>
      <cdr:x>0.7246</cdr:x>
      <cdr:y>0.12806</cdr:y>
    </cdr:from>
    <cdr:to>
      <cdr:x>0.80735</cdr:x>
      <cdr:y>0.16762</cdr:y>
    </cdr:to>
    <cdr:cxnSp macro="">
      <cdr:nvCxnSpPr>
        <cdr:cNvPr id="8" name="Прямая со стрелкой 7">
          <a:extLst xmlns:a="http://schemas.openxmlformats.org/drawingml/2006/main">
            <a:ext uri="{FF2B5EF4-FFF2-40B4-BE49-F238E27FC236}">
              <a16:creationId xmlns:a16="http://schemas.microsoft.com/office/drawing/2014/main" id="{02A9AEA0-2F00-4A6D-8F73-AA9497CF3E2D}"/>
            </a:ext>
          </a:extLst>
        </cdr:cNvPr>
        <cdr:cNvCxnSpPr/>
      </cdr:nvCxnSpPr>
      <cdr:spPr>
        <a:xfrm xmlns:a="http://schemas.openxmlformats.org/drawingml/2006/main" flipV="1">
          <a:off x="6727825" y="781050"/>
          <a:ext cx="768350" cy="241299"/>
        </a:xfrm>
        <a:prstGeom xmlns:a="http://schemas.openxmlformats.org/drawingml/2006/main" prst="straightConnector1">
          <a:avLst/>
        </a:prstGeom>
        <a:ln xmlns:a="http://schemas.openxmlformats.org/drawingml/2006/main" w="19050" cap="rnd">
          <a:solidFill>
            <a:schemeClr val="accent6">
              <a:lumMod val="50000"/>
            </a:schemeClr>
          </a:solidFill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0.44522</cdr:x>
      <cdr:y>0.53878</cdr:y>
    </cdr:from>
    <cdr:to>
      <cdr:x>0.49241</cdr:x>
      <cdr:y>0.60125</cdr:y>
    </cdr:to>
    <cdr:cxnSp macro="">
      <cdr:nvCxnSpPr>
        <cdr:cNvPr id="10" name="Прямая со стрелкой 9">
          <a:extLst xmlns:a="http://schemas.openxmlformats.org/drawingml/2006/main">
            <a:ext uri="{FF2B5EF4-FFF2-40B4-BE49-F238E27FC236}">
              <a16:creationId xmlns:a16="http://schemas.microsoft.com/office/drawing/2014/main" id="{02A9AEA0-2F00-4A6D-8F73-AA9497CF3E2D}"/>
            </a:ext>
          </a:extLst>
        </cdr:cNvPr>
        <cdr:cNvCxnSpPr/>
      </cdr:nvCxnSpPr>
      <cdr:spPr>
        <a:xfrm xmlns:a="http://schemas.openxmlformats.org/drawingml/2006/main" flipV="1">
          <a:off x="4133850" y="3286125"/>
          <a:ext cx="438150" cy="381000"/>
        </a:xfrm>
        <a:prstGeom xmlns:a="http://schemas.openxmlformats.org/drawingml/2006/main" prst="straightConnector1">
          <a:avLst/>
        </a:prstGeom>
        <a:ln xmlns:a="http://schemas.openxmlformats.org/drawingml/2006/main" w="19050" cap="rnd">
          <a:solidFill>
            <a:schemeClr val="accent6">
              <a:lumMod val="50000"/>
            </a:schemeClr>
          </a:solidFill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0.7205</cdr:x>
      <cdr:y>0.10828</cdr:y>
    </cdr:from>
    <cdr:to>
      <cdr:x>0.78205</cdr:x>
      <cdr:y>0.14576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B7CCB56D-2C6C-48F8-9A7A-770490F1EA06}"/>
            </a:ext>
          </a:extLst>
        </cdr:cNvPr>
        <cdr:cNvSpPr txBox="1"/>
      </cdr:nvSpPr>
      <cdr:spPr>
        <a:xfrm xmlns:a="http://schemas.openxmlformats.org/drawingml/2006/main" rot="20532293">
          <a:off x="6689725" y="660400"/>
          <a:ext cx="571484" cy="2285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 b="1">
              <a:solidFill>
                <a:srgbClr val="FF0000"/>
              </a:solidFill>
            </a:rPr>
            <a:t>3</a:t>
          </a:r>
          <a:r>
            <a:rPr lang="en-US" sz="1100" b="1">
              <a:solidFill>
                <a:srgbClr val="FF0000"/>
              </a:solidFill>
            </a:rPr>
            <a:t>%</a:t>
          </a:r>
          <a:endParaRPr lang="ru-RU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0.42505</cdr:x>
      <cdr:y>0.52525</cdr:y>
    </cdr:from>
    <cdr:to>
      <cdr:x>0.4866</cdr:x>
      <cdr:y>0.56273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B7CCB56D-2C6C-48F8-9A7A-770490F1EA06}"/>
            </a:ext>
          </a:extLst>
        </cdr:cNvPr>
        <cdr:cNvSpPr txBox="1"/>
      </cdr:nvSpPr>
      <cdr:spPr>
        <a:xfrm xmlns:a="http://schemas.openxmlformats.org/drawingml/2006/main" rot="18986883">
          <a:off x="3946524" y="3203576"/>
          <a:ext cx="571484" cy="2285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 b="1">
              <a:solidFill>
                <a:srgbClr val="FF0000"/>
              </a:solidFill>
            </a:rPr>
            <a:t>49</a:t>
          </a:r>
          <a:r>
            <a:rPr lang="en-US" sz="1100" b="1">
              <a:solidFill>
                <a:srgbClr val="FF0000"/>
              </a:solidFill>
            </a:rPr>
            <a:t>%</a:t>
          </a:r>
          <a:endParaRPr lang="ru-RU" sz="1100" b="1">
            <a:solidFill>
              <a:srgbClr val="FF000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5"/>
  <sheetViews>
    <sheetView workbookViewId="0"/>
  </sheetViews>
  <sheetFormatPr defaultRowHeight="15" x14ac:dyDescent="0.25"/>
  <cols>
    <col min="1" max="1" width="13.85546875" customWidth="1"/>
    <col min="2" max="3" width="13.5703125" customWidth="1"/>
    <col min="4" max="5" width="12.140625" bestFit="1" customWidth="1"/>
    <col min="6" max="7" width="13.28515625" customWidth="1"/>
    <col min="8" max="9" width="11.85546875" bestFit="1" customWidth="1"/>
    <col min="10" max="11" width="11.5703125" customWidth="1"/>
    <col min="12" max="13" width="10.42578125" bestFit="1" customWidth="1"/>
    <col min="14" max="15" width="10.28515625" bestFit="1" customWidth="1"/>
    <col min="16" max="19" width="10.5703125" bestFit="1" customWidth="1"/>
    <col min="20" max="21" width="11.140625" bestFit="1" customWidth="1"/>
    <col min="22" max="23" width="14.140625" bestFit="1" customWidth="1"/>
  </cols>
  <sheetData>
    <row r="1" spans="1:26" s="1" customFormat="1" x14ac:dyDescent="0.25">
      <c r="B1" s="1">
        <v>45200</v>
      </c>
      <c r="C1" s="1">
        <v>45231</v>
      </c>
      <c r="D1" s="1">
        <v>45261</v>
      </c>
      <c r="E1" s="1">
        <v>45292</v>
      </c>
      <c r="F1" s="1">
        <v>45323</v>
      </c>
      <c r="G1" s="1">
        <v>45352</v>
      </c>
      <c r="H1" s="1">
        <v>45383</v>
      </c>
      <c r="I1" s="1">
        <v>45413</v>
      </c>
      <c r="J1" s="1">
        <v>45444</v>
      </c>
      <c r="K1" s="1">
        <v>45474</v>
      </c>
      <c r="L1" s="1">
        <v>45505</v>
      </c>
      <c r="M1" s="1">
        <v>45536</v>
      </c>
      <c r="N1" s="1" t="s">
        <v>0</v>
      </c>
      <c r="Y1" s="1">
        <v>2023</v>
      </c>
      <c r="Z1" s="1" t="s">
        <v>5</v>
      </c>
    </row>
    <row r="2" spans="1:26" x14ac:dyDescent="0.25">
      <c r="A2">
        <v>2023</v>
      </c>
      <c r="B2">
        <v>13492</v>
      </c>
      <c r="C2">
        <v>17494</v>
      </c>
      <c r="D2">
        <v>11826</v>
      </c>
      <c r="E2" s="18">
        <v>11826</v>
      </c>
      <c r="F2" s="20">
        <v>11762</v>
      </c>
      <c r="G2" s="22">
        <v>13950</v>
      </c>
      <c r="H2">
        <v>11313</v>
      </c>
      <c r="I2">
        <v>13381</v>
      </c>
      <c r="J2">
        <v>12882</v>
      </c>
      <c r="K2">
        <v>15190</v>
      </c>
      <c r="L2">
        <v>17334</v>
      </c>
      <c r="M2">
        <v>13165</v>
      </c>
      <c r="N2">
        <v>163615</v>
      </c>
      <c r="Z2" t="s">
        <v>6</v>
      </c>
    </row>
    <row r="3" spans="1:26" x14ac:dyDescent="0.25">
      <c r="A3">
        <v>2024</v>
      </c>
      <c r="B3">
        <v>18639</v>
      </c>
      <c r="C3">
        <v>17494</v>
      </c>
      <c r="D3" s="16">
        <v>20385</v>
      </c>
      <c r="E3" s="18">
        <v>15605</v>
      </c>
      <c r="F3" s="20">
        <v>16391</v>
      </c>
      <c r="G3" s="22">
        <v>18529</v>
      </c>
      <c r="H3">
        <v>16587</v>
      </c>
      <c r="I3">
        <v>17910</v>
      </c>
      <c r="J3">
        <v>18279</v>
      </c>
      <c r="K3">
        <v>18585</v>
      </c>
      <c r="L3">
        <v>19513</v>
      </c>
      <c r="M3">
        <v>19036</v>
      </c>
      <c r="N3">
        <v>216953</v>
      </c>
      <c r="O3">
        <v>0.32</v>
      </c>
    </row>
    <row r="6" spans="1:26" s="1" customFormat="1" x14ac:dyDescent="0.25">
      <c r="B6" s="1" t="s">
        <v>1</v>
      </c>
      <c r="C6" s="1">
        <v>45200</v>
      </c>
      <c r="D6" s="1">
        <v>44866</v>
      </c>
      <c r="E6" s="1">
        <v>45231</v>
      </c>
      <c r="F6" s="1">
        <v>44896</v>
      </c>
      <c r="G6" s="1">
        <v>45261</v>
      </c>
      <c r="H6" s="1">
        <v>44927</v>
      </c>
      <c r="I6" s="1">
        <v>45292</v>
      </c>
      <c r="J6" s="1">
        <v>44958</v>
      </c>
      <c r="K6" s="1">
        <v>45323</v>
      </c>
      <c r="L6" s="1">
        <v>44986</v>
      </c>
      <c r="M6" s="1">
        <v>45352</v>
      </c>
      <c r="N6" s="1">
        <v>45047</v>
      </c>
      <c r="O6" s="1">
        <v>45413</v>
      </c>
      <c r="P6" s="1">
        <v>45078</v>
      </c>
      <c r="Q6" s="1">
        <v>45444</v>
      </c>
      <c r="R6" s="1">
        <v>45108</v>
      </c>
      <c r="S6" s="1">
        <v>45474</v>
      </c>
      <c r="T6" s="1">
        <v>45139</v>
      </c>
      <c r="U6" s="1">
        <v>45505</v>
      </c>
      <c r="V6" s="1">
        <v>45170</v>
      </c>
      <c r="W6" s="1">
        <v>45536</v>
      </c>
    </row>
    <row r="7" spans="1:26" x14ac:dyDescent="0.25">
      <c r="A7" t="s">
        <v>2</v>
      </c>
      <c r="B7">
        <v>13817</v>
      </c>
      <c r="C7">
        <v>18639</v>
      </c>
      <c r="D7">
        <v>17370</v>
      </c>
      <c r="E7">
        <v>18740</v>
      </c>
      <c r="F7">
        <v>16269</v>
      </c>
      <c r="G7">
        <v>20385</v>
      </c>
      <c r="H7">
        <v>11826</v>
      </c>
      <c r="I7">
        <v>15605</v>
      </c>
      <c r="J7">
        <v>11762</v>
      </c>
      <c r="K7">
        <v>16391</v>
      </c>
      <c r="L7">
        <v>13950</v>
      </c>
      <c r="M7">
        <v>18529</v>
      </c>
      <c r="N7">
        <v>13381</v>
      </c>
      <c r="O7">
        <v>17910</v>
      </c>
      <c r="P7">
        <v>12882</v>
      </c>
      <c r="Q7">
        <v>18279</v>
      </c>
      <c r="R7">
        <v>15190</v>
      </c>
      <c r="S7">
        <v>18585</v>
      </c>
      <c r="T7">
        <v>17334</v>
      </c>
      <c r="U7">
        <v>19513</v>
      </c>
      <c r="V7">
        <v>13165</v>
      </c>
      <c r="W7">
        <v>19036</v>
      </c>
    </row>
    <row r="8" spans="1:26" x14ac:dyDescent="0.25">
      <c r="A8" t="s">
        <v>3</v>
      </c>
      <c r="B8">
        <v>8801</v>
      </c>
      <c r="C8">
        <v>10126</v>
      </c>
      <c r="D8">
        <v>12271</v>
      </c>
      <c r="E8">
        <v>10142</v>
      </c>
      <c r="F8">
        <v>10116</v>
      </c>
      <c r="G8">
        <v>11014</v>
      </c>
      <c r="H8">
        <v>7496</v>
      </c>
      <c r="I8">
        <v>8390</v>
      </c>
      <c r="J8">
        <v>7532</v>
      </c>
      <c r="K8">
        <v>8816</v>
      </c>
      <c r="L8">
        <v>8818</v>
      </c>
      <c r="M8">
        <v>9969</v>
      </c>
      <c r="N8">
        <v>7743</v>
      </c>
      <c r="O8">
        <v>9590</v>
      </c>
      <c r="P8">
        <v>7260</v>
      </c>
      <c r="Q8">
        <v>9792</v>
      </c>
      <c r="R8">
        <v>9214</v>
      </c>
      <c r="S8">
        <v>10029</v>
      </c>
      <c r="T8">
        <v>8938</v>
      </c>
      <c r="U8">
        <v>10424</v>
      </c>
      <c r="V8">
        <v>6201</v>
      </c>
      <c r="W8">
        <v>10046</v>
      </c>
    </row>
    <row r="9" spans="1:26" x14ac:dyDescent="0.25">
      <c r="A9" t="s">
        <v>4</v>
      </c>
      <c r="B9">
        <v>5016</v>
      </c>
      <c r="C9">
        <v>8513</v>
      </c>
      <c r="D9">
        <v>5099</v>
      </c>
      <c r="E9">
        <v>8598</v>
      </c>
      <c r="F9">
        <v>6153</v>
      </c>
      <c r="G9">
        <v>9371</v>
      </c>
      <c r="H9">
        <v>4330</v>
      </c>
      <c r="I9">
        <v>7215</v>
      </c>
      <c r="J9">
        <v>4230</v>
      </c>
      <c r="K9">
        <v>7575</v>
      </c>
      <c r="L9">
        <v>5132</v>
      </c>
      <c r="M9">
        <v>8560</v>
      </c>
      <c r="N9">
        <v>5638</v>
      </c>
      <c r="O9">
        <v>8320</v>
      </c>
      <c r="P9">
        <v>5622</v>
      </c>
      <c r="Q9">
        <v>8487</v>
      </c>
      <c r="R9">
        <v>5976</v>
      </c>
      <c r="S9">
        <v>8556</v>
      </c>
      <c r="T9">
        <v>8396</v>
      </c>
      <c r="U9">
        <v>9089</v>
      </c>
      <c r="V9">
        <v>6964</v>
      </c>
      <c r="W9">
        <v>8990</v>
      </c>
    </row>
    <row r="11" spans="1:26" x14ac:dyDescent="0.25">
      <c r="A11" s="7"/>
      <c r="B11" s="2">
        <v>23</v>
      </c>
      <c r="C11" s="2"/>
      <c r="D11" s="3">
        <v>24</v>
      </c>
      <c r="F11" s="7"/>
      <c r="G11" s="2">
        <v>23</v>
      </c>
      <c r="H11" s="2"/>
      <c r="I11" s="3">
        <v>24</v>
      </c>
      <c r="K11" s="7"/>
      <c r="L11" s="2">
        <v>23</v>
      </c>
      <c r="M11" s="2"/>
      <c r="N11" s="3">
        <v>24</v>
      </c>
    </row>
    <row r="12" spans="1:26" x14ac:dyDescent="0.25">
      <c r="A12" s="8" t="s">
        <v>8</v>
      </c>
      <c r="B12" s="5" t="s">
        <v>3</v>
      </c>
      <c r="C12" s="5" t="s">
        <v>8</v>
      </c>
      <c r="D12" s="6" t="s">
        <v>3</v>
      </c>
      <c r="F12" s="8" t="s">
        <v>8</v>
      </c>
      <c r="G12" s="5" t="s">
        <v>4</v>
      </c>
      <c r="H12" s="5" t="s">
        <v>8</v>
      </c>
      <c r="I12" s="6" t="s">
        <v>4</v>
      </c>
      <c r="K12" s="8" t="s">
        <v>8</v>
      </c>
      <c r="L12" s="5" t="s">
        <v>2</v>
      </c>
      <c r="M12" s="5" t="s">
        <v>8</v>
      </c>
      <c r="N12" s="6" t="s">
        <v>2</v>
      </c>
    </row>
    <row r="13" spans="1:26" x14ac:dyDescent="0.25">
      <c r="A13" s="9">
        <v>44835</v>
      </c>
      <c r="B13" s="12">
        <v>8801</v>
      </c>
      <c r="C13" s="4">
        <v>45200</v>
      </c>
      <c r="D13" s="14">
        <v>10126</v>
      </c>
      <c r="F13" s="9">
        <v>44835</v>
      </c>
      <c r="G13" s="12">
        <v>5016</v>
      </c>
      <c r="H13" s="4">
        <v>45200</v>
      </c>
      <c r="I13" s="14">
        <v>8513</v>
      </c>
      <c r="K13" s="9">
        <v>44835</v>
      </c>
      <c r="L13" s="12">
        <f>B13+G13</f>
        <v>13817</v>
      </c>
      <c r="M13" s="4">
        <v>45200</v>
      </c>
      <c r="N13" s="14">
        <f>D13+I13</f>
        <v>18639</v>
      </c>
    </row>
    <row r="14" spans="1:26" x14ac:dyDescent="0.25">
      <c r="A14" s="9">
        <v>44866</v>
      </c>
      <c r="B14" s="12">
        <v>12271</v>
      </c>
      <c r="C14" s="4">
        <v>45231</v>
      </c>
      <c r="D14" s="14">
        <v>10142</v>
      </c>
      <c r="F14" s="9">
        <v>44866</v>
      </c>
      <c r="G14" s="12">
        <v>5099</v>
      </c>
      <c r="H14" s="4">
        <v>45231</v>
      </c>
      <c r="I14" s="14">
        <v>8598</v>
      </c>
      <c r="K14" s="9">
        <v>44866</v>
      </c>
      <c r="L14" s="12">
        <f t="shared" ref="L14:L24" si="0">B14+G14</f>
        <v>17370</v>
      </c>
      <c r="M14" s="4">
        <v>45231</v>
      </c>
      <c r="N14" s="14">
        <f t="shared" ref="N14:N24" si="1">D14+I14</f>
        <v>18740</v>
      </c>
    </row>
    <row r="15" spans="1:26" x14ac:dyDescent="0.25">
      <c r="A15" s="9">
        <v>44896</v>
      </c>
      <c r="B15" s="12">
        <v>10116</v>
      </c>
      <c r="C15" s="4">
        <v>45261</v>
      </c>
      <c r="D15" s="14">
        <v>11014</v>
      </c>
      <c r="F15" s="9">
        <v>44896</v>
      </c>
      <c r="G15" s="12">
        <v>6153</v>
      </c>
      <c r="H15" s="4">
        <v>45261</v>
      </c>
      <c r="I15" s="14">
        <v>9371</v>
      </c>
      <c r="K15" s="9">
        <v>44896</v>
      </c>
      <c r="L15" s="12">
        <f t="shared" si="0"/>
        <v>16269</v>
      </c>
      <c r="M15" s="4">
        <v>45261</v>
      </c>
      <c r="N15" s="17">
        <f t="shared" si="1"/>
        <v>20385</v>
      </c>
    </row>
    <row r="16" spans="1:26" x14ac:dyDescent="0.25">
      <c r="A16" s="9">
        <v>44927</v>
      </c>
      <c r="B16" s="12">
        <v>7496</v>
      </c>
      <c r="C16" s="4">
        <v>45292</v>
      </c>
      <c r="D16" s="14">
        <v>8390</v>
      </c>
      <c r="F16" s="9">
        <v>44927</v>
      </c>
      <c r="G16" s="12">
        <v>4330</v>
      </c>
      <c r="H16" s="4">
        <v>45292</v>
      </c>
      <c r="I16" s="14">
        <v>7215</v>
      </c>
      <c r="K16" s="9">
        <v>44927</v>
      </c>
      <c r="L16" s="19">
        <f t="shared" si="0"/>
        <v>11826</v>
      </c>
      <c r="M16" s="4">
        <v>45292</v>
      </c>
      <c r="N16" s="26">
        <f t="shared" si="1"/>
        <v>15605</v>
      </c>
    </row>
    <row r="17" spans="1:14" x14ac:dyDescent="0.25">
      <c r="A17" s="9">
        <v>44958</v>
      </c>
      <c r="B17" s="12">
        <v>7532</v>
      </c>
      <c r="C17" s="4">
        <v>45323</v>
      </c>
      <c r="D17" s="14">
        <v>8816</v>
      </c>
      <c r="F17" s="9">
        <v>44958</v>
      </c>
      <c r="G17" s="12">
        <v>4230</v>
      </c>
      <c r="H17" s="4">
        <v>45323</v>
      </c>
      <c r="I17" s="14">
        <v>7575</v>
      </c>
      <c r="K17" s="9">
        <v>44958</v>
      </c>
      <c r="L17" s="25">
        <f t="shared" si="0"/>
        <v>11762</v>
      </c>
      <c r="M17" s="4">
        <v>45323</v>
      </c>
      <c r="N17" s="21">
        <f t="shared" si="1"/>
        <v>16391</v>
      </c>
    </row>
    <row r="18" spans="1:14" x14ac:dyDescent="0.25">
      <c r="A18" s="9">
        <v>44986</v>
      </c>
      <c r="B18" s="12">
        <v>8818</v>
      </c>
      <c r="C18" s="4">
        <v>45352</v>
      </c>
      <c r="D18" s="14">
        <v>9969</v>
      </c>
      <c r="F18" s="9">
        <v>44986</v>
      </c>
      <c r="G18" s="12">
        <v>5132</v>
      </c>
      <c r="H18" s="4">
        <v>45352</v>
      </c>
      <c r="I18" s="14">
        <v>8560</v>
      </c>
      <c r="K18" s="9">
        <v>44986</v>
      </c>
      <c r="L18" s="23">
        <f t="shared" si="0"/>
        <v>13950</v>
      </c>
      <c r="M18" s="4">
        <v>45352</v>
      </c>
      <c r="N18" s="24">
        <f t="shared" si="1"/>
        <v>18529</v>
      </c>
    </row>
    <row r="19" spans="1:14" x14ac:dyDescent="0.25">
      <c r="A19" s="9" t="s">
        <v>9</v>
      </c>
      <c r="B19" s="12"/>
      <c r="C19" s="4" t="s">
        <v>9</v>
      </c>
      <c r="D19" s="14"/>
      <c r="F19" s="9" t="s">
        <v>9</v>
      </c>
      <c r="G19" s="12"/>
      <c r="H19" s="4" t="s">
        <v>9</v>
      </c>
      <c r="I19" s="14"/>
      <c r="K19" s="9">
        <v>45017</v>
      </c>
      <c r="L19" s="12">
        <v>11313</v>
      </c>
      <c r="M19" s="4">
        <v>45383</v>
      </c>
      <c r="N19" s="14">
        <v>16587</v>
      </c>
    </row>
    <row r="20" spans="1:14" x14ac:dyDescent="0.25">
      <c r="A20" s="9">
        <v>45047</v>
      </c>
      <c r="B20" s="12">
        <v>7743</v>
      </c>
      <c r="C20" s="4">
        <v>45413</v>
      </c>
      <c r="D20" s="14">
        <v>9590</v>
      </c>
      <c r="F20" s="9">
        <v>45047</v>
      </c>
      <c r="G20" s="12">
        <v>5638</v>
      </c>
      <c r="H20" s="4">
        <v>45413</v>
      </c>
      <c r="I20" s="14">
        <v>8320</v>
      </c>
      <c r="K20" s="9">
        <v>45047</v>
      </c>
      <c r="L20" s="12">
        <f t="shared" si="0"/>
        <v>13381</v>
      </c>
      <c r="M20" s="4">
        <v>45413</v>
      </c>
      <c r="N20" s="14">
        <f t="shared" si="1"/>
        <v>17910</v>
      </c>
    </row>
    <row r="21" spans="1:14" x14ac:dyDescent="0.25">
      <c r="A21" s="9">
        <v>45078</v>
      </c>
      <c r="B21" s="12">
        <v>7260</v>
      </c>
      <c r="C21" s="4">
        <v>45444</v>
      </c>
      <c r="D21" s="14">
        <v>9792</v>
      </c>
      <c r="F21" s="9">
        <v>45078</v>
      </c>
      <c r="G21" s="12">
        <v>5622</v>
      </c>
      <c r="H21" s="4">
        <v>45444</v>
      </c>
      <c r="I21" s="14">
        <v>8487</v>
      </c>
      <c r="K21" s="9">
        <v>45078</v>
      </c>
      <c r="L21" s="12">
        <f t="shared" si="0"/>
        <v>12882</v>
      </c>
      <c r="M21" s="4">
        <v>45444</v>
      </c>
      <c r="N21" s="14">
        <f t="shared" si="1"/>
        <v>18279</v>
      </c>
    </row>
    <row r="22" spans="1:14" x14ac:dyDescent="0.25">
      <c r="A22" s="9">
        <v>45108</v>
      </c>
      <c r="B22" s="12">
        <v>9214</v>
      </c>
      <c r="C22" s="4">
        <v>45474</v>
      </c>
      <c r="D22" s="14">
        <v>10029</v>
      </c>
      <c r="F22" s="9">
        <v>45108</v>
      </c>
      <c r="G22" s="12">
        <v>5976</v>
      </c>
      <c r="H22" s="4">
        <v>45474</v>
      </c>
      <c r="I22" s="14">
        <v>8556</v>
      </c>
      <c r="K22" s="9">
        <v>45108</v>
      </c>
      <c r="L22" s="12">
        <f t="shared" si="0"/>
        <v>15190</v>
      </c>
      <c r="M22" s="4">
        <v>45474</v>
      </c>
      <c r="N22" s="14">
        <f t="shared" si="1"/>
        <v>18585</v>
      </c>
    </row>
    <row r="23" spans="1:14" x14ac:dyDescent="0.25">
      <c r="A23" s="9">
        <v>45139</v>
      </c>
      <c r="B23" s="12">
        <v>8938</v>
      </c>
      <c r="C23" s="4">
        <v>45505</v>
      </c>
      <c r="D23" s="14">
        <v>10424</v>
      </c>
      <c r="F23" s="9">
        <v>45139</v>
      </c>
      <c r="G23" s="12">
        <v>8396</v>
      </c>
      <c r="H23" s="4">
        <v>45505</v>
      </c>
      <c r="I23" s="14">
        <v>9089</v>
      </c>
      <c r="K23" s="9">
        <v>45139</v>
      </c>
      <c r="L23" s="12">
        <f t="shared" si="0"/>
        <v>17334</v>
      </c>
      <c r="M23" s="4">
        <v>45505</v>
      </c>
      <c r="N23" s="14">
        <f t="shared" si="1"/>
        <v>19513</v>
      </c>
    </row>
    <row r="24" spans="1:14" x14ac:dyDescent="0.25">
      <c r="A24" s="9">
        <v>45170</v>
      </c>
      <c r="B24" s="12">
        <v>6201</v>
      </c>
      <c r="C24" s="4">
        <v>45536</v>
      </c>
      <c r="D24" s="14">
        <v>10046</v>
      </c>
      <c r="F24" s="9">
        <v>45170</v>
      </c>
      <c r="G24" s="12">
        <v>6964</v>
      </c>
      <c r="H24" s="4">
        <v>45536</v>
      </c>
      <c r="I24" s="14">
        <v>8990</v>
      </c>
      <c r="K24" s="9">
        <v>45170</v>
      </c>
      <c r="L24" s="12">
        <f t="shared" si="0"/>
        <v>13165</v>
      </c>
      <c r="M24" s="4">
        <v>45536</v>
      </c>
      <c r="N24" s="14">
        <f t="shared" si="1"/>
        <v>19036</v>
      </c>
    </row>
    <row r="25" spans="1:14" x14ac:dyDescent="0.25">
      <c r="A25" s="10" t="s">
        <v>7</v>
      </c>
      <c r="B25" s="13">
        <f>SUM(B13:B24)</f>
        <v>94390</v>
      </c>
      <c r="C25" s="11" t="s">
        <v>7</v>
      </c>
      <c r="D25" s="15">
        <f>SUM(D13:D24)</f>
        <v>108338</v>
      </c>
      <c r="F25" s="10" t="s">
        <v>7</v>
      </c>
      <c r="G25" s="13">
        <f>SUM(G13:G24)</f>
        <v>62556</v>
      </c>
      <c r="H25" s="11" t="s">
        <v>7</v>
      </c>
      <c r="I25" s="15">
        <f>SUM(I13:I24)</f>
        <v>93274</v>
      </c>
      <c r="K25" s="10" t="s">
        <v>7</v>
      </c>
      <c r="L25" s="13">
        <f>SUM(L13:L24)</f>
        <v>168259</v>
      </c>
      <c r="M25" s="11" t="s">
        <v>7</v>
      </c>
      <c r="N25" s="15">
        <f>SUM(N13:N24)</f>
        <v>218199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42"/>
  <sheetViews>
    <sheetView zoomScale="80" zoomScaleNormal="80" workbookViewId="0">
      <selection activeCell="M3" sqref="M3:O4"/>
    </sheetView>
  </sheetViews>
  <sheetFormatPr defaultRowHeight="15" x14ac:dyDescent="0.25"/>
  <cols>
    <col min="1" max="1" width="2" customWidth="1"/>
    <col min="2" max="2" width="1.28515625" customWidth="1"/>
    <col min="3" max="3" width="9.140625" style="1"/>
    <col min="4" max="6" width="15.42578125" customWidth="1"/>
    <col min="7" max="7" width="13.85546875" customWidth="1"/>
    <col min="8" max="8" width="5.140625" style="1" customWidth="1"/>
    <col min="9" max="9" width="15.42578125" customWidth="1"/>
    <col min="10" max="10" width="15" customWidth="1"/>
    <col min="11" max="11" width="4.7109375" customWidth="1"/>
    <col min="12" max="12" width="16.140625" customWidth="1"/>
    <col min="13" max="13" width="17.140625" customWidth="1"/>
    <col min="14" max="14" width="13.5703125" customWidth="1"/>
    <col min="15" max="15" width="12.140625" customWidth="1"/>
  </cols>
  <sheetData>
    <row r="1" spans="2:16" ht="23.25" customHeight="1" thickBot="1" x14ac:dyDescent="0.3">
      <c r="C1" s="45" t="s">
        <v>27</v>
      </c>
      <c r="H1"/>
      <c r="I1" s="1"/>
    </row>
    <row r="2" spans="2:16" ht="13.5" customHeight="1" thickTop="1" x14ac:dyDescent="0.25">
      <c r="B2" s="34"/>
      <c r="C2" s="35"/>
      <c r="D2" s="36"/>
      <c r="E2" s="36"/>
      <c r="F2" s="36"/>
      <c r="G2" s="37"/>
      <c r="H2"/>
      <c r="I2" s="1"/>
      <c r="N2" s="47"/>
      <c r="O2" s="47"/>
      <c r="P2" s="47"/>
    </row>
    <row r="3" spans="2:16" x14ac:dyDescent="0.25">
      <c r="B3" s="38"/>
      <c r="C3" s="29" t="s">
        <v>8</v>
      </c>
      <c r="D3" s="28" t="s">
        <v>3</v>
      </c>
      <c r="E3" s="28" t="s">
        <v>4</v>
      </c>
      <c r="F3" s="28" t="s">
        <v>2</v>
      </c>
      <c r="G3" s="39"/>
      <c r="H3"/>
      <c r="I3" s="29" t="s">
        <v>8</v>
      </c>
      <c r="J3" s="28" t="s">
        <v>2</v>
      </c>
      <c r="L3" s="29" t="s">
        <v>8</v>
      </c>
      <c r="M3" s="27" t="s">
        <v>3</v>
      </c>
      <c r="N3" s="48" t="s">
        <v>4</v>
      </c>
      <c r="O3" s="48" t="s">
        <v>2</v>
      </c>
      <c r="P3" s="47"/>
    </row>
    <row r="4" spans="2:16" x14ac:dyDescent="0.25">
      <c r="B4" s="38"/>
      <c r="C4" s="30">
        <v>44835</v>
      </c>
      <c r="D4" s="31">
        <v>8801</v>
      </c>
      <c r="E4" s="31">
        <v>5016</v>
      </c>
      <c r="F4" s="31">
        <f>D4+E4</f>
        <v>13817</v>
      </c>
      <c r="G4" s="40"/>
      <c r="H4"/>
      <c r="I4" s="30">
        <f>C4</f>
        <v>44835</v>
      </c>
      <c r="J4" s="31">
        <f>F4</f>
        <v>13817</v>
      </c>
      <c r="L4" s="27" t="s">
        <v>25</v>
      </c>
      <c r="M4" s="31">
        <f>SUM($D$4:$D$15)</f>
        <v>94390</v>
      </c>
      <c r="N4" s="49">
        <f>SUM($E$4:$E$15)</f>
        <v>62556</v>
      </c>
      <c r="O4" s="49">
        <f>SUM($F$4:$F$15)</f>
        <v>156946</v>
      </c>
      <c r="P4" s="47"/>
    </row>
    <row r="5" spans="2:16" x14ac:dyDescent="0.25">
      <c r="B5" s="38"/>
      <c r="C5" s="30">
        <v>44866</v>
      </c>
      <c r="D5" s="31">
        <v>12271</v>
      </c>
      <c r="E5" s="31">
        <v>5099</v>
      </c>
      <c r="F5" s="31">
        <f t="shared" ref="F5:F27" si="0">D5+E5</f>
        <v>17370</v>
      </c>
      <c r="G5" s="40"/>
      <c r="H5"/>
      <c r="I5" s="30">
        <f t="shared" ref="I5:I27" si="1">C5</f>
        <v>44866</v>
      </c>
      <c r="J5" s="31">
        <f t="shared" ref="J5:J27" si="2">F5</f>
        <v>17370</v>
      </c>
      <c r="L5" s="27" t="s">
        <v>26</v>
      </c>
      <c r="M5" s="31">
        <f>SUM($D$16:$D$27)</f>
        <v>108338</v>
      </c>
      <c r="N5" s="49">
        <f>SUM($E$16:$E$27)</f>
        <v>93274</v>
      </c>
      <c r="O5" s="49">
        <f>SUM($F$5:$F$16)</f>
        <v>161768</v>
      </c>
      <c r="P5" s="47"/>
    </row>
    <row r="6" spans="2:16" x14ac:dyDescent="0.25">
      <c r="B6" s="38"/>
      <c r="C6" s="30">
        <v>44896</v>
      </c>
      <c r="D6" s="31">
        <v>10116</v>
      </c>
      <c r="E6" s="31">
        <v>6153</v>
      </c>
      <c r="F6" s="31">
        <f t="shared" si="0"/>
        <v>16269</v>
      </c>
      <c r="G6" s="40"/>
      <c r="H6"/>
      <c r="I6" s="30">
        <f t="shared" si="1"/>
        <v>44896</v>
      </c>
      <c r="J6" s="31">
        <f t="shared" si="2"/>
        <v>16269</v>
      </c>
      <c r="M6" s="46">
        <f>M5/M4-100%</f>
        <v>0.14776989087827097</v>
      </c>
      <c r="N6" s="50">
        <f>N5/N4-100%</f>
        <v>0.49104802097320799</v>
      </c>
      <c r="O6" s="50">
        <f>O5/O4-100%</f>
        <v>3.072394326711092E-2</v>
      </c>
      <c r="P6" s="47"/>
    </row>
    <row r="7" spans="2:16" x14ac:dyDescent="0.25">
      <c r="B7" s="38"/>
      <c r="C7" s="30">
        <v>44927</v>
      </c>
      <c r="D7" s="31">
        <v>7496</v>
      </c>
      <c r="E7" s="31">
        <v>4330</v>
      </c>
      <c r="F7" s="31">
        <f t="shared" si="0"/>
        <v>11826</v>
      </c>
      <c r="G7" s="40"/>
      <c r="H7"/>
      <c r="I7" s="30">
        <f t="shared" si="1"/>
        <v>44927</v>
      </c>
      <c r="J7" s="31">
        <f t="shared" si="2"/>
        <v>11826</v>
      </c>
      <c r="N7" s="47"/>
      <c r="O7" s="47"/>
      <c r="P7" s="47"/>
    </row>
    <row r="8" spans="2:16" x14ac:dyDescent="0.25">
      <c r="B8" s="38"/>
      <c r="C8" s="30">
        <v>44958</v>
      </c>
      <c r="D8" s="31">
        <v>7532</v>
      </c>
      <c r="E8" s="31">
        <v>4230</v>
      </c>
      <c r="F8" s="31">
        <f t="shared" si="0"/>
        <v>11762</v>
      </c>
      <c r="G8" s="40"/>
      <c r="H8"/>
      <c r="I8" s="30">
        <f t="shared" si="1"/>
        <v>44958</v>
      </c>
      <c r="J8" s="31">
        <f t="shared" si="2"/>
        <v>11762</v>
      </c>
      <c r="L8" s="29" t="s">
        <v>8</v>
      </c>
      <c r="M8" s="28" t="s">
        <v>4</v>
      </c>
    </row>
    <row r="9" spans="2:16" x14ac:dyDescent="0.25">
      <c r="B9" s="38"/>
      <c r="C9" s="30">
        <v>44986</v>
      </c>
      <c r="D9" s="31">
        <v>8818</v>
      </c>
      <c r="E9" s="31">
        <v>5132</v>
      </c>
      <c r="F9" s="31">
        <f t="shared" si="0"/>
        <v>13950</v>
      </c>
      <c r="G9" s="40"/>
      <c r="H9"/>
      <c r="I9" s="30">
        <f t="shared" si="1"/>
        <v>44986</v>
      </c>
      <c r="J9" s="31">
        <f t="shared" si="2"/>
        <v>13950</v>
      </c>
      <c r="L9" s="27" t="s">
        <v>25</v>
      </c>
      <c r="M9" s="31">
        <f>SUM($E$4:$E$15)</f>
        <v>62556</v>
      </c>
    </row>
    <row r="10" spans="2:16" x14ac:dyDescent="0.25">
      <c r="B10" s="38"/>
      <c r="C10" s="30">
        <v>45017</v>
      </c>
      <c r="D10" s="31"/>
      <c r="E10" s="31"/>
      <c r="F10" s="31">
        <f t="shared" si="0"/>
        <v>0</v>
      </c>
      <c r="G10" s="40"/>
      <c r="H10"/>
      <c r="I10" s="30">
        <f t="shared" si="1"/>
        <v>45017</v>
      </c>
      <c r="J10" s="31">
        <f t="shared" si="2"/>
        <v>0</v>
      </c>
      <c r="L10" s="27" t="s">
        <v>26</v>
      </c>
      <c r="M10" s="31">
        <f>SUM($E$16:$E$27)</f>
        <v>93274</v>
      </c>
    </row>
    <row r="11" spans="2:16" x14ac:dyDescent="0.25">
      <c r="B11" s="38"/>
      <c r="C11" s="30">
        <v>45047</v>
      </c>
      <c r="D11" s="31">
        <v>7743</v>
      </c>
      <c r="E11" s="31">
        <v>5638</v>
      </c>
      <c r="F11" s="31">
        <f t="shared" si="0"/>
        <v>13381</v>
      </c>
      <c r="G11" s="40"/>
      <c r="H11"/>
      <c r="I11" s="30">
        <f t="shared" si="1"/>
        <v>45047</v>
      </c>
      <c r="J11" s="31">
        <f t="shared" si="2"/>
        <v>13381</v>
      </c>
      <c r="M11" s="46">
        <f>N6</f>
        <v>0.49104802097320799</v>
      </c>
    </row>
    <row r="12" spans="2:16" x14ac:dyDescent="0.25">
      <c r="B12" s="38"/>
      <c r="C12" s="30">
        <v>45078</v>
      </c>
      <c r="D12" s="31">
        <v>7260</v>
      </c>
      <c r="E12" s="31">
        <v>5622</v>
      </c>
      <c r="F12" s="31">
        <f t="shared" si="0"/>
        <v>12882</v>
      </c>
      <c r="G12" s="40"/>
      <c r="H12"/>
      <c r="I12" s="30">
        <f t="shared" si="1"/>
        <v>45078</v>
      </c>
      <c r="J12" s="31">
        <f t="shared" si="2"/>
        <v>12882</v>
      </c>
    </row>
    <row r="13" spans="2:16" x14ac:dyDescent="0.25">
      <c r="B13" s="38"/>
      <c r="C13" s="30">
        <v>45108</v>
      </c>
      <c r="D13" s="31">
        <v>9214</v>
      </c>
      <c r="E13" s="31">
        <v>5976</v>
      </c>
      <c r="F13" s="31">
        <f t="shared" si="0"/>
        <v>15190</v>
      </c>
      <c r="G13" s="40"/>
      <c r="H13"/>
      <c r="I13" s="30">
        <f t="shared" si="1"/>
        <v>45108</v>
      </c>
      <c r="J13" s="31">
        <f t="shared" si="2"/>
        <v>15190</v>
      </c>
      <c r="L13" s="29" t="s">
        <v>8</v>
      </c>
      <c r="M13" s="28" t="s">
        <v>2</v>
      </c>
    </row>
    <row r="14" spans="2:16" x14ac:dyDescent="0.25">
      <c r="B14" s="38"/>
      <c r="C14" s="30">
        <v>45139</v>
      </c>
      <c r="D14" s="31">
        <v>8938</v>
      </c>
      <c r="E14" s="31">
        <v>8396</v>
      </c>
      <c r="F14" s="31">
        <f t="shared" si="0"/>
        <v>17334</v>
      </c>
      <c r="G14" s="40"/>
      <c r="H14"/>
      <c r="I14" s="30">
        <f t="shared" si="1"/>
        <v>45139</v>
      </c>
      <c r="J14" s="31">
        <f t="shared" si="2"/>
        <v>17334</v>
      </c>
      <c r="L14" s="27" t="s">
        <v>25</v>
      </c>
      <c r="M14" s="31">
        <f>SUM($F$4:$F$15)</f>
        <v>156946</v>
      </c>
    </row>
    <row r="15" spans="2:16" x14ac:dyDescent="0.25">
      <c r="B15" s="38"/>
      <c r="C15" s="30">
        <v>45170</v>
      </c>
      <c r="D15" s="31">
        <v>6201</v>
      </c>
      <c r="E15" s="31">
        <v>6964</v>
      </c>
      <c r="F15" s="31">
        <f t="shared" si="0"/>
        <v>13165</v>
      </c>
      <c r="G15" s="40"/>
      <c r="H15"/>
      <c r="I15" s="30">
        <f t="shared" si="1"/>
        <v>45170</v>
      </c>
      <c r="J15" s="31">
        <f t="shared" si="2"/>
        <v>13165</v>
      </c>
      <c r="L15" s="27" t="s">
        <v>26</v>
      </c>
      <c r="M15" s="31">
        <f>SUM($F$5:$F$16)</f>
        <v>161768</v>
      </c>
    </row>
    <row r="16" spans="2:16" x14ac:dyDescent="0.25">
      <c r="B16" s="38"/>
      <c r="C16" s="30">
        <v>45200</v>
      </c>
      <c r="D16" s="31">
        <v>10126</v>
      </c>
      <c r="E16" s="31">
        <v>8513</v>
      </c>
      <c r="F16" s="31">
        <f t="shared" si="0"/>
        <v>18639</v>
      </c>
      <c r="G16" s="40"/>
      <c r="H16"/>
      <c r="I16" s="30">
        <f t="shared" si="1"/>
        <v>45200</v>
      </c>
      <c r="J16" s="31">
        <f t="shared" si="2"/>
        <v>18639</v>
      </c>
      <c r="M16" s="46">
        <f>O6</f>
        <v>3.072394326711092E-2</v>
      </c>
    </row>
    <row r="17" spans="2:10" x14ac:dyDescent="0.25">
      <c r="B17" s="38"/>
      <c r="C17" s="30">
        <v>45231</v>
      </c>
      <c r="D17" s="31">
        <v>10142</v>
      </c>
      <c r="E17" s="31">
        <v>8598</v>
      </c>
      <c r="F17" s="31">
        <f t="shared" si="0"/>
        <v>18740</v>
      </c>
      <c r="G17" s="40"/>
      <c r="H17"/>
      <c r="I17" s="30">
        <f t="shared" si="1"/>
        <v>45231</v>
      </c>
      <c r="J17" s="31">
        <f t="shared" si="2"/>
        <v>18740</v>
      </c>
    </row>
    <row r="18" spans="2:10" x14ac:dyDescent="0.25">
      <c r="B18" s="38"/>
      <c r="C18" s="30">
        <v>45261</v>
      </c>
      <c r="D18" s="31">
        <v>11014</v>
      </c>
      <c r="E18" s="31">
        <v>9371</v>
      </c>
      <c r="F18" s="31">
        <f t="shared" si="0"/>
        <v>20385</v>
      </c>
      <c r="G18" s="40"/>
      <c r="H18"/>
      <c r="I18" s="30">
        <f t="shared" si="1"/>
        <v>45261</v>
      </c>
      <c r="J18" s="31">
        <f t="shared" si="2"/>
        <v>20385</v>
      </c>
    </row>
    <row r="19" spans="2:10" x14ac:dyDescent="0.25">
      <c r="B19" s="38"/>
      <c r="C19" s="30">
        <v>45292</v>
      </c>
      <c r="D19" s="31">
        <v>8390</v>
      </c>
      <c r="E19" s="31">
        <v>7215</v>
      </c>
      <c r="F19" s="31">
        <f t="shared" si="0"/>
        <v>15605</v>
      </c>
      <c r="G19" s="40"/>
      <c r="H19"/>
      <c r="I19" s="30">
        <f t="shared" si="1"/>
        <v>45292</v>
      </c>
      <c r="J19" s="31">
        <f t="shared" si="2"/>
        <v>15605</v>
      </c>
    </row>
    <row r="20" spans="2:10" x14ac:dyDescent="0.25">
      <c r="B20" s="38"/>
      <c r="C20" s="30">
        <v>45323</v>
      </c>
      <c r="D20" s="31">
        <v>8816</v>
      </c>
      <c r="E20" s="31">
        <v>7575</v>
      </c>
      <c r="F20" s="31">
        <f t="shared" si="0"/>
        <v>16391</v>
      </c>
      <c r="G20" s="40"/>
      <c r="H20"/>
      <c r="I20" s="30">
        <f t="shared" si="1"/>
        <v>45323</v>
      </c>
      <c r="J20" s="31">
        <f t="shared" si="2"/>
        <v>16391</v>
      </c>
    </row>
    <row r="21" spans="2:10" x14ac:dyDescent="0.25">
      <c r="B21" s="38"/>
      <c r="C21" s="30">
        <v>45352</v>
      </c>
      <c r="D21" s="31">
        <v>9969</v>
      </c>
      <c r="E21" s="31">
        <v>8560</v>
      </c>
      <c r="F21" s="31">
        <f t="shared" si="0"/>
        <v>18529</v>
      </c>
      <c r="G21" s="40"/>
      <c r="H21"/>
      <c r="I21" s="30">
        <f t="shared" si="1"/>
        <v>45352</v>
      </c>
      <c r="J21" s="31">
        <f t="shared" si="2"/>
        <v>18529</v>
      </c>
    </row>
    <row r="22" spans="2:10" x14ac:dyDescent="0.25">
      <c r="B22" s="38"/>
      <c r="C22" s="30">
        <v>45383</v>
      </c>
      <c r="D22" s="31"/>
      <c r="E22" s="31"/>
      <c r="F22" s="31">
        <f t="shared" si="0"/>
        <v>0</v>
      </c>
      <c r="G22" s="40"/>
      <c r="H22"/>
      <c r="I22" s="30">
        <f t="shared" si="1"/>
        <v>45383</v>
      </c>
      <c r="J22" s="31">
        <f t="shared" si="2"/>
        <v>0</v>
      </c>
    </row>
    <row r="23" spans="2:10" x14ac:dyDescent="0.25">
      <c r="B23" s="38"/>
      <c r="C23" s="30">
        <v>45413</v>
      </c>
      <c r="D23" s="31">
        <v>9590</v>
      </c>
      <c r="E23" s="31">
        <v>8320</v>
      </c>
      <c r="F23" s="31">
        <f t="shared" si="0"/>
        <v>17910</v>
      </c>
      <c r="G23" s="40"/>
      <c r="H23"/>
      <c r="I23" s="30">
        <f t="shared" si="1"/>
        <v>45413</v>
      </c>
      <c r="J23" s="31">
        <f t="shared" si="2"/>
        <v>17910</v>
      </c>
    </row>
    <row r="24" spans="2:10" x14ac:dyDescent="0.25">
      <c r="B24" s="38"/>
      <c r="C24" s="30">
        <v>45444</v>
      </c>
      <c r="D24" s="31">
        <v>9792</v>
      </c>
      <c r="E24" s="31">
        <v>8487</v>
      </c>
      <c r="F24" s="31">
        <f t="shared" si="0"/>
        <v>18279</v>
      </c>
      <c r="G24" s="40"/>
      <c r="H24"/>
      <c r="I24" s="30">
        <f t="shared" si="1"/>
        <v>45444</v>
      </c>
      <c r="J24" s="31">
        <f t="shared" si="2"/>
        <v>18279</v>
      </c>
    </row>
    <row r="25" spans="2:10" x14ac:dyDescent="0.25">
      <c r="B25" s="38"/>
      <c r="C25" s="30">
        <v>45474</v>
      </c>
      <c r="D25" s="31">
        <v>10029</v>
      </c>
      <c r="E25" s="31">
        <v>8556</v>
      </c>
      <c r="F25" s="31">
        <f t="shared" si="0"/>
        <v>18585</v>
      </c>
      <c r="G25" s="40"/>
      <c r="H25"/>
      <c r="I25" s="30">
        <f t="shared" si="1"/>
        <v>45474</v>
      </c>
      <c r="J25" s="31">
        <f t="shared" si="2"/>
        <v>18585</v>
      </c>
    </row>
    <row r="26" spans="2:10" x14ac:dyDescent="0.25">
      <c r="B26" s="38"/>
      <c r="C26" s="30">
        <v>45505</v>
      </c>
      <c r="D26" s="31">
        <v>10424</v>
      </c>
      <c r="E26" s="31">
        <v>9089</v>
      </c>
      <c r="F26" s="31">
        <f t="shared" si="0"/>
        <v>19513</v>
      </c>
      <c r="G26" s="40"/>
      <c r="H26"/>
      <c r="I26" s="30">
        <f t="shared" si="1"/>
        <v>45505</v>
      </c>
      <c r="J26" s="31">
        <f t="shared" si="2"/>
        <v>19513</v>
      </c>
    </row>
    <row r="27" spans="2:10" x14ac:dyDescent="0.25">
      <c r="B27" s="38"/>
      <c r="C27" s="30">
        <v>45536</v>
      </c>
      <c r="D27" s="31">
        <v>10046</v>
      </c>
      <c r="E27" s="31">
        <v>8990</v>
      </c>
      <c r="F27" s="31">
        <f t="shared" si="0"/>
        <v>19036</v>
      </c>
      <c r="G27" s="40"/>
      <c r="H27"/>
      <c r="I27" s="30">
        <f t="shared" si="1"/>
        <v>45536</v>
      </c>
      <c r="J27" s="31">
        <f t="shared" si="2"/>
        <v>19036</v>
      </c>
    </row>
    <row r="28" spans="2:10" ht="15.75" thickBot="1" x14ac:dyDescent="0.3">
      <c r="B28" s="41"/>
      <c r="C28" s="42"/>
      <c r="D28" s="43"/>
      <c r="E28" s="43"/>
      <c r="F28" s="43"/>
      <c r="G28" s="44"/>
      <c r="H28" s="4"/>
      <c r="I28" s="12"/>
    </row>
    <row r="29" spans="2:10" ht="15.75" thickTop="1" x14ac:dyDescent="0.25"/>
    <row r="30" spans="2:10" ht="62.25" customHeight="1" x14ac:dyDescent="0.25">
      <c r="C30" s="33" t="s">
        <v>8</v>
      </c>
      <c r="D30" s="32" t="s">
        <v>10</v>
      </c>
      <c r="E30" s="32" t="s">
        <v>23</v>
      </c>
      <c r="F30" s="32" t="s">
        <v>22</v>
      </c>
      <c r="G30" s="32" t="s">
        <v>24</v>
      </c>
    </row>
    <row r="31" spans="2:10" x14ac:dyDescent="0.25">
      <c r="C31" s="30" t="s">
        <v>11</v>
      </c>
      <c r="D31" s="31">
        <f>D4</f>
        <v>8801</v>
      </c>
      <c r="E31" s="31">
        <f>D16</f>
        <v>10126</v>
      </c>
      <c r="F31" s="31">
        <f>E4</f>
        <v>5016</v>
      </c>
      <c r="G31" s="31">
        <f>E16</f>
        <v>8513</v>
      </c>
    </row>
    <row r="32" spans="2:10" x14ac:dyDescent="0.25">
      <c r="C32" s="30" t="s">
        <v>12</v>
      </c>
      <c r="D32" s="31">
        <f t="shared" ref="D32:D42" si="3">D5</f>
        <v>12271</v>
      </c>
      <c r="E32" s="31">
        <f>D17</f>
        <v>10142</v>
      </c>
      <c r="F32" s="31">
        <f t="shared" ref="F32:F42" si="4">E5</f>
        <v>5099</v>
      </c>
      <c r="G32" s="31">
        <f t="shared" ref="G32:G42" si="5">E17</f>
        <v>8598</v>
      </c>
    </row>
    <row r="33" spans="3:7" x14ac:dyDescent="0.25">
      <c r="C33" s="30" t="s">
        <v>13</v>
      </c>
      <c r="D33" s="31">
        <f t="shared" si="3"/>
        <v>10116</v>
      </c>
      <c r="E33" s="31">
        <f t="shared" ref="E33:E42" si="6">D18</f>
        <v>11014</v>
      </c>
      <c r="F33" s="31">
        <f t="shared" si="4"/>
        <v>6153</v>
      </c>
      <c r="G33" s="31">
        <f t="shared" si="5"/>
        <v>9371</v>
      </c>
    </row>
    <row r="34" spans="3:7" x14ac:dyDescent="0.25">
      <c r="C34" s="30" t="s">
        <v>14</v>
      </c>
      <c r="D34" s="31">
        <f t="shared" si="3"/>
        <v>7496</v>
      </c>
      <c r="E34" s="31">
        <f t="shared" si="6"/>
        <v>8390</v>
      </c>
      <c r="F34" s="31">
        <f t="shared" si="4"/>
        <v>4330</v>
      </c>
      <c r="G34" s="31">
        <f t="shared" si="5"/>
        <v>7215</v>
      </c>
    </row>
    <row r="35" spans="3:7" x14ac:dyDescent="0.25">
      <c r="C35" s="30" t="s">
        <v>15</v>
      </c>
      <c r="D35" s="31">
        <f t="shared" si="3"/>
        <v>7532</v>
      </c>
      <c r="E35" s="31">
        <f t="shared" si="6"/>
        <v>8816</v>
      </c>
      <c r="F35" s="31">
        <f t="shared" si="4"/>
        <v>4230</v>
      </c>
      <c r="G35" s="31">
        <f t="shared" si="5"/>
        <v>7575</v>
      </c>
    </row>
    <row r="36" spans="3:7" x14ac:dyDescent="0.25">
      <c r="C36" s="30" t="s">
        <v>16</v>
      </c>
      <c r="D36" s="31">
        <f t="shared" si="3"/>
        <v>8818</v>
      </c>
      <c r="E36" s="31">
        <f t="shared" si="6"/>
        <v>9969</v>
      </c>
      <c r="F36" s="31">
        <f t="shared" si="4"/>
        <v>5132</v>
      </c>
      <c r="G36" s="31">
        <f t="shared" si="5"/>
        <v>8560</v>
      </c>
    </row>
    <row r="37" spans="3:7" x14ac:dyDescent="0.25">
      <c r="C37" s="30" t="s">
        <v>9</v>
      </c>
      <c r="D37" s="31">
        <f t="shared" si="3"/>
        <v>0</v>
      </c>
      <c r="E37" s="31">
        <f t="shared" si="6"/>
        <v>0</v>
      </c>
      <c r="F37" s="31">
        <f t="shared" si="4"/>
        <v>0</v>
      </c>
      <c r="G37" s="31">
        <f t="shared" si="5"/>
        <v>0</v>
      </c>
    </row>
    <row r="38" spans="3:7" x14ac:dyDescent="0.25">
      <c r="C38" s="30" t="s">
        <v>17</v>
      </c>
      <c r="D38" s="31">
        <f t="shared" si="3"/>
        <v>7743</v>
      </c>
      <c r="E38" s="31">
        <f t="shared" si="6"/>
        <v>9590</v>
      </c>
      <c r="F38" s="31">
        <f t="shared" si="4"/>
        <v>5638</v>
      </c>
      <c r="G38" s="31">
        <f t="shared" si="5"/>
        <v>8320</v>
      </c>
    </row>
    <row r="39" spans="3:7" x14ac:dyDescent="0.25">
      <c r="C39" s="30" t="s">
        <v>18</v>
      </c>
      <c r="D39" s="31">
        <f t="shared" si="3"/>
        <v>7260</v>
      </c>
      <c r="E39" s="31">
        <f t="shared" si="6"/>
        <v>9792</v>
      </c>
      <c r="F39" s="31">
        <f t="shared" si="4"/>
        <v>5622</v>
      </c>
      <c r="G39" s="31">
        <f t="shared" si="5"/>
        <v>8487</v>
      </c>
    </row>
    <row r="40" spans="3:7" x14ac:dyDescent="0.25">
      <c r="C40" s="30" t="s">
        <v>19</v>
      </c>
      <c r="D40" s="31">
        <f t="shared" si="3"/>
        <v>9214</v>
      </c>
      <c r="E40" s="31">
        <f t="shared" si="6"/>
        <v>10029</v>
      </c>
      <c r="F40" s="31">
        <f t="shared" si="4"/>
        <v>5976</v>
      </c>
      <c r="G40" s="31">
        <f t="shared" si="5"/>
        <v>8556</v>
      </c>
    </row>
    <row r="41" spans="3:7" x14ac:dyDescent="0.25">
      <c r="C41" s="30" t="s">
        <v>20</v>
      </c>
      <c r="D41" s="31">
        <f t="shared" si="3"/>
        <v>8938</v>
      </c>
      <c r="E41" s="31">
        <f t="shared" si="6"/>
        <v>10424</v>
      </c>
      <c r="F41" s="31">
        <f t="shared" si="4"/>
        <v>8396</v>
      </c>
      <c r="G41" s="31">
        <f t="shared" si="5"/>
        <v>9089</v>
      </c>
    </row>
    <row r="42" spans="3:7" x14ac:dyDescent="0.25">
      <c r="C42" s="30" t="s">
        <v>21</v>
      </c>
      <c r="D42" s="31">
        <f t="shared" si="3"/>
        <v>6201</v>
      </c>
      <c r="E42" s="31">
        <f t="shared" si="6"/>
        <v>10046</v>
      </c>
      <c r="F42" s="31">
        <f t="shared" si="4"/>
        <v>6964</v>
      </c>
      <c r="G42" s="31">
        <f t="shared" si="5"/>
        <v>8990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11</vt:i4>
      </vt:variant>
    </vt:vector>
  </HeadingPairs>
  <TitlesOfParts>
    <vt:vector size="13" baseType="lpstr">
      <vt:lpstr>исходные</vt:lpstr>
      <vt:lpstr>для графиков</vt:lpstr>
      <vt:lpstr>Соотношение</vt:lpstr>
      <vt:lpstr>Медоборы</vt:lpstr>
      <vt:lpstr>Тортилье</vt:lpstr>
      <vt:lpstr>ТМ</vt:lpstr>
      <vt:lpstr>все</vt:lpstr>
      <vt:lpstr>Все вместе 1</vt:lpstr>
      <vt:lpstr>Все вместе 2</vt:lpstr>
      <vt:lpstr>Факт 1</vt:lpstr>
      <vt:lpstr>Факт 2</vt:lpstr>
      <vt:lpstr>Прогноз 1</vt:lpstr>
      <vt:lpstr>Прогноз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2023-09-29T07:29:01Z</dcterms:modified>
</cp:coreProperties>
</file>