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o\Documents\UNAM\Hongos\"/>
    </mc:Choice>
  </mc:AlternateContent>
  <xr:revisionPtr revIDLastSave="0" documentId="13_ncr:1_{EB5C1717-E2C2-4CE6-9B6D-34DADEAE27C8}" xr6:coauthVersionLast="47" xr6:coauthVersionMax="47" xr10:uidLastSave="{00000000-0000-0000-0000-000000000000}"/>
  <bookViews>
    <workbookView xWindow="-108" yWindow="-108" windowWidth="23256" windowHeight="12456" xr2:uid="{43B0418F-D7FC-4C0B-B285-1D3D8CE7F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D71" i="1"/>
  <c r="E71" i="1"/>
  <c r="F71" i="1"/>
  <c r="G71" i="1"/>
  <c r="H71" i="1"/>
  <c r="I71" i="1"/>
  <c r="J71" i="1"/>
  <c r="K71" i="1"/>
  <c r="L71" i="1"/>
  <c r="M71" i="1"/>
  <c r="C70" i="1"/>
  <c r="D70" i="1"/>
  <c r="E70" i="1"/>
  <c r="F70" i="1"/>
  <c r="G70" i="1"/>
  <c r="H70" i="1"/>
  <c r="I70" i="1"/>
  <c r="J70" i="1"/>
  <c r="K70" i="1"/>
  <c r="L70" i="1"/>
  <c r="M70" i="1"/>
  <c r="B70" i="1"/>
  <c r="B71" i="1"/>
  <c r="C69" i="1"/>
  <c r="D69" i="1"/>
  <c r="E69" i="1"/>
  <c r="F69" i="1"/>
  <c r="G69" i="1"/>
  <c r="H69" i="1"/>
  <c r="I69" i="1"/>
  <c r="J69" i="1"/>
  <c r="K69" i="1"/>
  <c r="L69" i="1"/>
  <c r="M69" i="1"/>
  <c r="B69" i="1"/>
  <c r="C53" i="1"/>
  <c r="D53" i="1"/>
  <c r="E53" i="1"/>
  <c r="F53" i="1"/>
  <c r="G53" i="1"/>
  <c r="H53" i="1"/>
  <c r="I53" i="1"/>
  <c r="J53" i="1"/>
  <c r="K53" i="1"/>
  <c r="L53" i="1"/>
  <c r="M53" i="1"/>
  <c r="B53" i="1"/>
  <c r="B41" i="1"/>
  <c r="C41" i="1"/>
  <c r="D41" i="1"/>
  <c r="E41" i="1"/>
  <c r="F41" i="1"/>
  <c r="G41" i="1"/>
  <c r="H41" i="1"/>
  <c r="I41" i="1"/>
  <c r="J41" i="1"/>
  <c r="K41" i="1"/>
  <c r="L41" i="1"/>
  <c r="M41" i="1"/>
  <c r="C5" i="1"/>
  <c r="D5" i="1"/>
  <c r="E5" i="1"/>
  <c r="F5" i="1"/>
  <c r="G5" i="1"/>
  <c r="H5" i="1"/>
  <c r="I5" i="1"/>
  <c r="J5" i="1"/>
  <c r="K5" i="1"/>
  <c r="L5" i="1"/>
  <c r="M5" i="1"/>
  <c r="B5" i="1"/>
  <c r="B4" i="1"/>
  <c r="C27" i="1"/>
  <c r="D27" i="1"/>
  <c r="E27" i="1"/>
  <c r="F27" i="1"/>
  <c r="G27" i="1"/>
  <c r="H27" i="1"/>
  <c r="I27" i="1"/>
  <c r="J27" i="1"/>
  <c r="K27" i="1"/>
  <c r="L27" i="1"/>
  <c r="M27" i="1"/>
  <c r="B27" i="1"/>
</calcChain>
</file>

<file path=xl/sharedStrings.xml><?xml version="1.0" encoding="utf-8"?>
<sst xmlns="http://schemas.openxmlformats.org/spreadsheetml/2006/main" count="141" uniqueCount="29">
  <si>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</si>
  <si>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</si>
  <si>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</si>
  <si>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</si>
  <si>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</si>
  <si>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</si>
  <si>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</si>
  <si>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</si>
  <si>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</si>
  <si>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</si>
  <si>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 xml:space="preserve">Noviembre </t>
  </si>
  <si>
    <t>Diciembre</t>
  </si>
  <si>
    <t>Mineral del Chico</t>
  </si>
  <si>
    <t>Sp por localidad</t>
  </si>
  <si>
    <t>Observaciones por localidad</t>
  </si>
  <si>
    <t>Especies</t>
  </si>
  <si>
    <t>Observaciones</t>
  </si>
  <si>
    <t>Observadores</t>
  </si>
  <si>
    <t>Observaciones/Observadores</t>
  </si>
  <si>
    <t>Temperatura media</t>
  </si>
  <si>
    <t>Maxima</t>
  </si>
  <si>
    <t>Minima</t>
  </si>
  <si>
    <t>Media</t>
  </si>
  <si>
    <t>Precipitacion</t>
  </si>
  <si>
    <t>Total</t>
  </si>
  <si>
    <t>Media en %</t>
  </si>
  <si>
    <t xml:space="preserve">% del total de sp </t>
  </si>
  <si>
    <t>Evaporacion</t>
  </si>
  <si>
    <t>Fuente informacion: https://smn.conagua.gob.mx/tools/RESOURCES/Normales8110/NORMAL13112.TXT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</si>
</sst>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4" fontId="1" fillId="0" borderId="0" xfId="0" applyNumberFormat="1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Especies</a:t>
            </a:r>
            <a:r>
              <a:rPr lang="en-US" baseline="0"/>
              <a:t> observadas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Mineral del Chico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Hoja1!$B$1:$M$1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Hoja1!$B$2:$M$2</c:f>
              <c:numCache>
                <c:formatCode>General</c:formatCode>
                <c:ptCount val="12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11</c:v>
                </c:pt>
                <c:pt idx="6">
                  <c:v>24</c:v>
                </c:pt>
                <c:pt idx="7">
                  <c:v>38</c:v>
                </c:pt>
                <c:pt idx="8">
                  <c:v>40</c:v>
                </c:pt>
                <c:pt idx="9">
                  <c:v>31</c:v>
                </c:pt>
                <c:pt idx="10">
                  <c:v>15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6F1-4360-929A-4C962A0B5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824495"/>
        <c:axId val="588081903"/>
      </c:lineChart>
      <c:catAx>
        <c:axId val="7958244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8081903"/>
        <c:crosses val="autoZero"/>
        <c:auto val="1"/>
        <c:lblAlgn val="ctr"/>
        <c:lblOffset val="100"/>
        <c:noMultiLvlLbl val="0"/>
      </c:catAx>
      <c:valAx>
        <c:axId val="5880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Especies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582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Especies,</a:t>
            </a:r>
            <a:r>
              <a:rPr lang="es-MX" baseline="0"/>
              <a:t> observaciones y observadores a lo largo del año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Hoja1!$A$20</c:f>
              <c:strCache>
                <c:ptCount val="1"/>
                <c:pt idx="0">
                  <c:v>Especies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Hoja1!$B$19:$M$19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Hoja1!$B$20:$M$20</c:f>
              <c:numCache>
                <c:formatCode>General</c:formatCode>
                <c:ptCount val="12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11</c:v>
                </c:pt>
                <c:pt idx="6">
                  <c:v>24</c:v>
                </c:pt>
                <c:pt idx="7">
                  <c:v>38</c:v>
                </c:pt>
                <c:pt idx="8">
                  <c:v>40</c:v>
                </c:pt>
                <c:pt idx="9">
                  <c:v>31</c:v>
                </c:pt>
                <c:pt idx="10">
                  <c:v>15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FD-4AC2-B2BE-94C4456DBDDF}"/>
            </c:ext>
          </c:extLst>
        </c:ser>
        <c:ser>
          <c:idx val="1"/>
          <c:order val="1"/>
          <c:tx>
            <c:strRef>
              <c:f>Hoja1!$A$28</c:f>
              <c:strCache>
                <c:ptCount val="1"/>
                <c:pt idx="0">
                  <c:v>Observaciones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Hoja1!$B$19:$M$19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Hoja1!$B$28:$M$28</c:f>
              <c:numCache>
                <c:formatCode>General</c:formatCode>
                <c:ptCount val="12"/>
                <c:pt idx="0">
                  <c:v>7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13</c:v>
                </c:pt>
                <c:pt idx="6">
                  <c:v>55</c:v>
                </c:pt>
                <c:pt idx="7">
                  <c:v>90</c:v>
                </c:pt>
                <c:pt idx="8">
                  <c:v>59</c:v>
                </c:pt>
                <c:pt idx="9">
                  <c:v>65</c:v>
                </c:pt>
                <c:pt idx="10">
                  <c:v>16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9FD-4AC2-B2BE-94C4456DBDDF}"/>
            </c:ext>
          </c:extLst>
        </c:ser>
        <c:ser>
          <c:idx val="2"/>
          <c:order val="2"/>
          <c:tx>
            <c:strRef>
              <c:f>Hoja1!$A$29</c:f>
              <c:strCache>
                <c:ptCount val="1"/>
                <c:pt idx="0">
                  <c:v>Observadores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  <a:alpha val="98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Hoja1!$B$19:$M$19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Hoja1!$B$29:$M$29</c:f>
              <c:numCache>
                <c:formatCode>General</c:formatCode>
                <c:ptCount val="12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8</c:v>
                </c:pt>
                <c:pt idx="6">
                  <c:v>32</c:v>
                </c:pt>
                <c:pt idx="7">
                  <c:v>31</c:v>
                </c:pt>
                <c:pt idx="8">
                  <c:v>24</c:v>
                </c:pt>
                <c:pt idx="9">
                  <c:v>35</c:v>
                </c:pt>
                <c:pt idx="10">
                  <c:v>12</c:v>
                </c:pt>
                <c:pt idx="11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9FD-4AC2-B2BE-94C4456D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75279"/>
        <c:axId val="586031279"/>
      </c:lineChart>
      <c:catAx>
        <c:axId val="79727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6031279"/>
        <c:crosses val="autoZero"/>
        <c:auto val="1"/>
        <c:lblAlgn val="ctr"/>
        <c:lblOffset val="100"/>
        <c:noMultiLvlLbl val="0"/>
      </c:catAx>
      <c:valAx>
        <c:axId val="58603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727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media mensual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Hoja1!$A$31</c:f>
              <c:strCache>
                <c:ptCount val="1"/>
                <c:pt idx="0">
                  <c:v>Mineral del Chico</c:v>
                </c:pt>
              </c:strCache>
            </c:strRef>
          </c:tx>
          <c:spPr>
            <a:ln w="28575" cap="rnd">
              <a:solidFill>
                <a:schemeClr val="tx1">
                  <a:alpha val="9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Hoja1!$B$32:$M$32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Hoja1!$B$33:$M$33</c:f>
              <c:numCache>
                <c:formatCode>General</c:formatCode>
                <c:ptCount val="12"/>
                <c:pt idx="0">
                  <c:v>12</c:v>
                </c:pt>
                <c:pt idx="1">
                  <c:v>13.1</c:v>
                </c:pt>
                <c:pt idx="2">
                  <c:v>15</c:v>
                </c:pt>
                <c:pt idx="3">
                  <c:v>16.600000000000001</c:v>
                </c:pt>
                <c:pt idx="4">
                  <c:v>16.8</c:v>
                </c:pt>
                <c:pt idx="5">
                  <c:v>15.7</c:v>
                </c:pt>
                <c:pt idx="6">
                  <c:v>14.6</c:v>
                </c:pt>
                <c:pt idx="7">
                  <c:v>14.6</c:v>
                </c:pt>
                <c:pt idx="8">
                  <c:v>14.3</c:v>
                </c:pt>
                <c:pt idx="9">
                  <c:v>13.5</c:v>
                </c:pt>
                <c:pt idx="10">
                  <c:v>12.7</c:v>
                </c:pt>
                <c:pt idx="11">
                  <c:v>12.2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127-4AAF-8B02-6D3EC76BB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690927"/>
        <c:axId val="828675439"/>
      </c:lineChart>
      <c:catAx>
        <c:axId val="65469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8675439"/>
        <c:crosses val="autoZero"/>
        <c:auto val="1"/>
        <c:lblAlgn val="ctr"/>
        <c:lblOffset val="100"/>
        <c:noMultiLvlLbl val="0"/>
      </c:catAx>
      <c:valAx>
        <c:axId val="828675439"/>
        <c:scaling>
          <c:orientation val="minMax"/>
          <c:min val="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69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Temperatura</a:t>
            </a:r>
            <a:r>
              <a:rPr lang="es-MX" baseline="0"/>
              <a:t> mensual Mineral del Chico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Hoja1!$A$33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Hoja1!$B$32:$M$32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Hoja1!$B$33:$M$33</c:f>
              <c:numCache>
                <c:formatCode>General</c:formatCode>
                <c:ptCount val="12"/>
                <c:pt idx="0">
                  <c:v>12</c:v>
                </c:pt>
                <c:pt idx="1">
                  <c:v>13.1</c:v>
                </c:pt>
                <c:pt idx="2">
                  <c:v>15</c:v>
                </c:pt>
                <c:pt idx="3">
                  <c:v>16.600000000000001</c:v>
                </c:pt>
                <c:pt idx="4">
                  <c:v>16.8</c:v>
                </c:pt>
                <c:pt idx="5">
                  <c:v>15.7</c:v>
                </c:pt>
                <c:pt idx="6">
                  <c:v>14.6</c:v>
                </c:pt>
                <c:pt idx="7">
                  <c:v>14.6</c:v>
                </c:pt>
                <c:pt idx="8">
                  <c:v>14.3</c:v>
                </c:pt>
                <c:pt idx="9">
                  <c:v>13.5</c:v>
                </c:pt>
                <c:pt idx="10">
                  <c:v>12.7</c:v>
                </c:pt>
                <c:pt idx="11">
                  <c:v>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40-4207-9219-D9DEDF366961}"/>
            </c:ext>
          </c:extLst>
        </c:ser>
        <c:ser>
          <c:idx val="1"/>
          <c:order val="1"/>
          <c:tx>
            <c:strRef>
              <c:f>Hoja1!$A$34</c:f>
              <c:strCache>
                <c:ptCount val="1"/>
                <c:pt idx="0">
                  <c:v>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Hoja1!$B$32:$M$32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Hoja1!$B$34:$M$34</c:f>
              <c:numCache>
                <c:formatCode>General</c:formatCode>
                <c:ptCount val="12"/>
                <c:pt idx="0">
                  <c:v>19.5</c:v>
                </c:pt>
                <c:pt idx="1">
                  <c:v>20.9</c:v>
                </c:pt>
                <c:pt idx="2">
                  <c:v>23.1</c:v>
                </c:pt>
                <c:pt idx="3">
                  <c:v>24.6</c:v>
                </c:pt>
                <c:pt idx="4">
                  <c:v>24.4</c:v>
                </c:pt>
                <c:pt idx="5">
                  <c:v>22</c:v>
                </c:pt>
                <c:pt idx="6">
                  <c:v>20.5</c:v>
                </c:pt>
                <c:pt idx="7">
                  <c:v>20.5</c:v>
                </c:pt>
                <c:pt idx="8">
                  <c:v>19.5</c:v>
                </c:pt>
                <c:pt idx="9">
                  <c:v>19.399999999999999</c:v>
                </c:pt>
                <c:pt idx="10">
                  <c:v>19.600000000000001</c:v>
                </c:pt>
                <c:pt idx="11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40-4207-9219-D9DEDF366961}"/>
            </c:ext>
          </c:extLst>
        </c:ser>
        <c:ser>
          <c:idx val="2"/>
          <c:order val="2"/>
          <c:tx>
            <c:strRef>
              <c:f>Hoja1!$A$35</c:f>
              <c:strCache>
                <c:ptCount val="1"/>
                <c:pt idx="0">
                  <c:v>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Hoja1!$B$32:$M$32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Hoja1!$B$35:$M$35</c:f>
              <c:numCache>
                <c:formatCode>General</c:formatCode>
                <c:ptCount val="12"/>
                <c:pt idx="0">
                  <c:v>4.3</c:v>
                </c:pt>
                <c:pt idx="1">
                  <c:v>5.0999999999999996</c:v>
                </c:pt>
                <c:pt idx="2">
                  <c:v>6.7</c:v>
                </c:pt>
                <c:pt idx="3">
                  <c:v>8.1999999999999993</c:v>
                </c:pt>
                <c:pt idx="4">
                  <c:v>8.5</c:v>
                </c:pt>
                <c:pt idx="5">
                  <c:v>9.1</c:v>
                </c:pt>
                <c:pt idx="6">
                  <c:v>8.5</c:v>
                </c:pt>
                <c:pt idx="7">
                  <c:v>8</c:v>
                </c:pt>
                <c:pt idx="8">
                  <c:v>8.6999999999999993</c:v>
                </c:pt>
                <c:pt idx="9">
                  <c:v>7.4</c:v>
                </c:pt>
                <c:pt idx="10">
                  <c:v>5.6</c:v>
                </c:pt>
                <c:pt idx="11">
                  <c:v>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40-4207-9219-D9DEDF366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69999"/>
        <c:axId val="827776463"/>
      </c:lineChart>
      <c:catAx>
        <c:axId val="79726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27776463"/>
        <c:crosses val="autoZero"/>
        <c:auto val="1"/>
        <c:lblAlgn val="ctr"/>
        <c:lblOffset val="100"/>
        <c:noMultiLvlLbl val="0"/>
      </c:catAx>
      <c:valAx>
        <c:axId val="827776463"/>
        <c:scaling>
          <c:orientation val="minMax"/>
          <c:max val="25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726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Precipitacion</a:t>
            </a:r>
            <a:r>
              <a:rPr lang="es-MX" baseline="0"/>
              <a:t> media mensual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Hoja1!$A$40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Hoja1!$B$39:$M$39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Hoja1!$B$40:$M$40</c:f>
              <c:numCache>
                <c:formatCode>General</c:formatCode>
                <c:ptCount val="12"/>
                <c:pt idx="0">
                  <c:v>18.399999999999999</c:v>
                </c:pt>
                <c:pt idx="1">
                  <c:v>23.5</c:v>
                </c:pt>
                <c:pt idx="2">
                  <c:v>16</c:v>
                </c:pt>
                <c:pt idx="3">
                  <c:v>35.9</c:v>
                </c:pt>
                <c:pt idx="4">
                  <c:v>63.8</c:v>
                </c:pt>
                <c:pt idx="5">
                  <c:v>184.1</c:v>
                </c:pt>
                <c:pt idx="6">
                  <c:v>197.2</c:v>
                </c:pt>
                <c:pt idx="7">
                  <c:v>181.7</c:v>
                </c:pt>
                <c:pt idx="8">
                  <c:v>251.6</c:v>
                </c:pt>
                <c:pt idx="9">
                  <c:v>129.9</c:v>
                </c:pt>
                <c:pt idx="10">
                  <c:v>32.299999999999997</c:v>
                </c:pt>
                <c:pt idx="11">
                  <c:v>11.2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97A-4126-8F68-5BB1F0F90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277679"/>
        <c:axId val="803681295"/>
      </c:lineChart>
      <c:catAx>
        <c:axId val="79727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681295"/>
        <c:crosses val="autoZero"/>
        <c:auto val="1"/>
        <c:lblAlgn val="ctr"/>
        <c:lblOffset val="100"/>
        <c:noMultiLvlLbl val="0"/>
      </c:catAx>
      <c:valAx>
        <c:axId val="80368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727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2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Porcentaje mensual de precipitacion y especies observadas respecto a el total anual </a:t>
            </a:r>
            <a:endParaRPr lang="es-MX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4038021260316755E-2"/>
          <c:y val="0.18981386883537776"/>
          <c:w val="0.90657342268969032"/>
          <c:h val="0.55636573995764516"/>
        </c:manualLayout>
      </c:layout>
      <c:lineChart>
        <c:grouping val="standard"/>
        <c:varyColors val="0"/>
        <c:ser>
          <c:idx val="0"/>
          <c:order val="0"/>
          <c:tx>
            <c:strRef>
              <c:f>Hoja1!$A$64</c:f>
              <c:strCache>
                <c:ptCount val="1"/>
                <c:pt idx="0">
                  <c:v>Especies</c:v>
                </c:pt>
              </c:strCache>
            </c:strRef>
          </c:tx>
          <c:spPr>
            <a:ln w="12700" cap="rnd">
              <a:solidFill>
                <a:schemeClr val="tx1">
                  <a:lumMod val="75000"/>
                  <a:lumOff val="25000"/>
                </a:schemeClr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Hoja1!$B$63:$M$63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Hoja1!$B$64:$M$64</c:f>
              <c:numCache>
                <c:formatCode>General</c:formatCode>
                <c:ptCount val="12"/>
                <c:pt idx="0">
                  <c:v>3.3898305084745801</c:v>
                </c:pt>
                <c:pt idx="1">
                  <c:v>1.6949152542372881</c:v>
                </c:pt>
                <c:pt idx="2">
                  <c:v>2.2598870056497176</c:v>
                </c:pt>
                <c:pt idx="3">
                  <c:v>0.56497175141242939</c:v>
                </c:pt>
                <c:pt idx="4">
                  <c:v>1.1299435028248588</c:v>
                </c:pt>
                <c:pt idx="5">
                  <c:v>6.2146892655367232</c:v>
                </c:pt>
                <c:pt idx="6">
                  <c:v>13.559322033898304</c:v>
                </c:pt>
                <c:pt idx="7">
                  <c:v>21.468926553672315</c:v>
                </c:pt>
                <c:pt idx="8">
                  <c:v>22.598870056497177</c:v>
                </c:pt>
                <c:pt idx="9">
                  <c:v>17.514124293785311</c:v>
                </c:pt>
                <c:pt idx="10">
                  <c:v>8.4745762711864394</c:v>
                </c:pt>
                <c:pt idx="11">
                  <c:v>1.1299435028248588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2-45D3-BA4A-4C06F2AB83D3}"/>
            </c:ext>
          </c:extLst>
        </c:ser>
        <c:ser>
          <c:idx val="1"/>
          <c:order val="1"/>
          <c:tx>
            <c:strRef>
              <c:f>Hoja1!$A$65</c:f>
              <c:strCache>
                <c:ptCount val="1"/>
                <c:pt idx="0">
                  <c:v>Precipitacion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3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cat>
            <c:strRef>
              <c:f>Hoja1!$B$63:$M$63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 </c:v>
                </c:pt>
                <c:pt idx="11">
                  <c:v>Diciembre</c:v>
                </c:pt>
              </c:strCache>
            </c:strRef>
          </c:cat>
          <c:val>
            <c:numRef>
              <c:f>Hoja1!$B$65:$M$65</c:f>
              <c:numCache>
                <c:formatCode>General</c:formatCode>
                <c:ptCount val="12"/>
                <c:pt idx="0">
                  <c:v>1.6061452513966481</c:v>
                </c:pt>
                <c:pt idx="1">
                  <c:v>2.0513268156424584</c:v>
                </c:pt>
                <c:pt idx="2">
                  <c:v>1.3966480446927376</c:v>
                </c:pt>
                <c:pt idx="3">
                  <c:v>3.1337290502793298</c:v>
                </c:pt>
                <c:pt idx="4">
                  <c:v>5.5691340782122909</c:v>
                </c:pt>
                <c:pt idx="5">
                  <c:v>16.070181564245811</c:v>
                </c:pt>
                <c:pt idx="6">
                  <c:v>17.213687150837988</c:v>
                </c:pt>
                <c:pt idx="7">
                  <c:v>15.860684357541899</c:v>
                </c:pt>
                <c:pt idx="8">
                  <c:v>21.962290502793298</c:v>
                </c:pt>
                <c:pt idx="9">
                  <c:v>11.339036312849164</c:v>
                </c:pt>
                <c:pt idx="10">
                  <c:v>2.8194832402234637</c:v>
                </c:pt>
                <c:pt idx="11">
                  <c:v>0.97765363128491622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2-45D3-BA4A-4C06F2AB8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7270959"/>
        <c:axId val="803693695"/>
      </c:lineChart>
      <c:catAx>
        <c:axId val="79727095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3693695"/>
        <c:crosses val="autoZero"/>
        <c:auto val="1"/>
        <c:lblAlgn val="ctr"/>
        <c:lblOffset val="100"/>
        <c:noMultiLvlLbl val="0"/>
      </c:catAx>
      <c:valAx>
        <c:axId val="80369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9727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573828878427069E-2"/>
          <c:y val="0.9101494038561363"/>
          <c:w val="0.45104828454548418"/>
          <c:h val="6.9313427912113854E-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39139</xdr:colOff>
      <xdr:row>0</xdr:row>
      <xdr:rowOff>76200</xdr:rowOff>
    </xdr:from>
    <xdr:to>
      <xdr:col>18</xdr:col>
      <xdr:colOff>648739</xdr:colOff>
      <xdr:row>15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BB3C89-265E-8128-BAC3-0AE60113F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73335</xdr:colOff>
      <xdr:row>4</xdr:row>
      <xdr:rowOff>80226</xdr:rowOff>
    </xdr:from>
    <xdr:to>
      <xdr:col>27</xdr:col>
      <xdr:colOff>684882</xdr:colOff>
      <xdr:row>19</xdr:row>
      <xdr:rowOff>80226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3B204C5-5DF8-DAEC-0F23-CA4BFA59B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134032</xdr:colOff>
      <xdr:row>15</xdr:row>
      <xdr:rowOff>65808</xdr:rowOff>
    </xdr:from>
    <xdr:to>
      <xdr:col>18</xdr:col>
      <xdr:colOff>737485</xdr:colOff>
      <xdr:row>30</xdr:row>
      <xdr:rowOff>72249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905A5D6-B622-11AC-2C79-68A08C314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397098</xdr:colOff>
      <xdr:row>21</xdr:row>
      <xdr:rowOff>23613</xdr:rowOff>
    </xdr:from>
    <xdr:to>
      <xdr:col>28</xdr:col>
      <xdr:colOff>203915</xdr:colOff>
      <xdr:row>36</xdr:row>
      <xdr:rowOff>30053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86AE3A9-FB99-CA5D-12F0-55A14E3E4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783463</xdr:colOff>
      <xdr:row>35</xdr:row>
      <xdr:rowOff>34343</xdr:rowOff>
    </xdr:from>
    <xdr:to>
      <xdr:col>19</xdr:col>
      <xdr:colOff>590280</xdr:colOff>
      <xdr:row>50</xdr:row>
      <xdr:rowOff>40783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4480CCC-DBED-B865-1C4A-8AE8B18E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590280</xdr:colOff>
      <xdr:row>58</xdr:row>
      <xdr:rowOff>77271</xdr:rowOff>
    </xdr:from>
    <xdr:to>
      <xdr:col>19</xdr:col>
      <xdr:colOff>594850</xdr:colOff>
      <xdr:row>75</xdr:row>
      <xdr:rowOff>77931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88B3C51-14D7-C987-3112-AB7725431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06A7-3D87-4473-88F0-7E741AF33EC8}">
  <dimension ref="A1:M74"/>
  <sheetViews>
    <sheetView tabSelected="1" topLeftCell="F52" zoomScale="88" zoomScaleNormal="68" workbookViewId="0">
      <selection activeCell="X68" sqref="X68"/>
    </sheetView>
  </sheetViews>
  <sheetFormatPr baseColWidth="10" defaultRowHeight="14.4"/>
  <sheetData>
    <row r="1" spans="1:1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6</v>
      </c>
      <c r="C2">
        <v>3</v>
      </c>
      <c r="D2">
        <v>4</v>
      </c>
      <c r="E2">
        <v>1</v>
      </c>
      <c r="F2">
        <v>2</v>
      </c>
      <c r="G2">
        <v>11</v>
      </c>
      <c r="H2">
        <v>24</v>
      </c>
      <c r="I2">
        <v>38</v>
      </c>
      <c r="J2">
        <v>40</v>
      </c>
      <c r="K2">
        <v>31</v>
      </c>
      <c r="L2">
        <v>15</v>
      </c>
      <c r="M2">
        <v>2</v>
      </c>
    </row>
    <row r="4" spans="1:13">
      <c r="A4" t="s">
        <v>24</v>
      </c>
      <c r="B4">
        <f>SUM(B2:M2)</f>
        <v>177</v>
      </c>
    </row>
    <row r="5" spans="1:13">
      <c r="A5" t="s">
        <v>26</v>
      </c>
      <c r="B5">
        <f>B2/177*100</f>
        <v>3.3898305084745761</v>
      </c>
      <c r="C5">
        <f t="shared" ref="C5:M5" si="0">C2/177*100</f>
        <v>1.6949152542372881</v>
      </c>
      <c r="D5">
        <f t="shared" si="0"/>
        <v>2.2598870056497176</v>
      </c>
      <c r="E5">
        <f t="shared" si="0"/>
        <v>0.56497175141242939</v>
      </c>
      <c r="F5">
        <f t="shared" si="0"/>
        <v>1.1299435028248588</v>
      </c>
      <c r="G5">
        <f t="shared" si="0"/>
        <v>6.2146892655367232</v>
      </c>
      <c r="H5">
        <f t="shared" si="0"/>
        <v>13.559322033898304</v>
      </c>
      <c r="I5">
        <f t="shared" si="0"/>
        <v>21.468926553672315</v>
      </c>
      <c r="J5">
        <f t="shared" si="0"/>
        <v>22.598870056497177</v>
      </c>
      <c r="K5">
        <f t="shared" si="0"/>
        <v>17.514124293785311</v>
      </c>
      <c r="L5">
        <f t="shared" si="0"/>
        <v>8.4745762711864394</v>
      </c>
      <c r="M5">
        <f t="shared" si="0"/>
        <v>1.1299435028248588</v>
      </c>
    </row>
    <row r="6" spans="1:13">
      <c r="A6" t="s">
        <v>14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</row>
    <row r="7" spans="1:13">
      <c r="A7" t="s">
        <v>12</v>
      </c>
      <c r="B7">
        <v>7</v>
      </c>
      <c r="C7">
        <v>4</v>
      </c>
      <c r="D7">
        <v>6</v>
      </c>
      <c r="E7">
        <v>3</v>
      </c>
      <c r="F7">
        <v>2</v>
      </c>
      <c r="G7">
        <v>13</v>
      </c>
      <c r="H7">
        <v>55</v>
      </c>
      <c r="I7">
        <v>90</v>
      </c>
      <c r="J7">
        <v>59</v>
      </c>
      <c r="K7">
        <v>65</v>
      </c>
      <c r="L7">
        <v>16</v>
      </c>
      <c r="M7">
        <v>2</v>
      </c>
    </row>
    <row r="10" spans="1:13">
      <c r="A10" t="s">
        <v>17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12</v>
      </c>
      <c r="B11">
        <v>6</v>
      </c>
      <c r="C11">
        <v>2</v>
      </c>
      <c r="D11">
        <v>5</v>
      </c>
      <c r="E11">
        <v>2</v>
      </c>
      <c r="F11">
        <v>2</v>
      </c>
      <c r="G11">
        <v>8</v>
      </c>
      <c r="H11">
        <v>32</v>
      </c>
      <c r="I11">
        <v>31</v>
      </c>
      <c r="J11">
        <v>24</v>
      </c>
      <c r="K11">
        <v>35</v>
      </c>
      <c r="L11">
        <v>12</v>
      </c>
      <c r="M11">
        <v>2</v>
      </c>
    </row>
    <row r="19" spans="1:13">
      <c r="A19" t="s">
        <v>12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</row>
    <row r="20" spans="1:13">
      <c r="A20" t="s">
        <v>15</v>
      </c>
      <c r="B20">
        <v>6</v>
      </c>
      <c r="C20">
        <v>3</v>
      </c>
      <c r="D20">
        <v>4</v>
      </c>
      <c r="E20">
        <v>1</v>
      </c>
      <c r="F20">
        <v>2</v>
      </c>
      <c r="G20">
        <v>11</v>
      </c>
      <c r="H20">
        <v>24</v>
      </c>
      <c r="I20">
        <v>38</v>
      </c>
      <c r="J20">
        <v>40</v>
      </c>
      <c r="K20">
        <v>31</v>
      </c>
      <c r="L20">
        <v>15</v>
      </c>
      <c r="M20">
        <v>2</v>
      </c>
    </row>
    <row r="21" spans="1:13">
      <c r="A21" t="s">
        <v>16</v>
      </c>
      <c r="B21">
        <v>7</v>
      </c>
      <c r="C21">
        <v>4</v>
      </c>
      <c r="D21">
        <v>6</v>
      </c>
      <c r="E21">
        <v>3</v>
      </c>
      <c r="F21">
        <v>2</v>
      </c>
      <c r="G21">
        <v>13</v>
      </c>
      <c r="H21">
        <v>55</v>
      </c>
      <c r="I21">
        <v>90</v>
      </c>
      <c r="J21">
        <v>59</v>
      </c>
      <c r="K21">
        <v>65</v>
      </c>
      <c r="L21">
        <v>16</v>
      </c>
      <c r="M21">
        <v>2</v>
      </c>
    </row>
    <row r="22" spans="1:13">
      <c r="A22" t="s">
        <v>17</v>
      </c>
      <c r="B22">
        <v>6</v>
      </c>
      <c r="C22">
        <v>2</v>
      </c>
      <c r="D22">
        <v>5</v>
      </c>
      <c r="E22">
        <v>2</v>
      </c>
      <c r="F22">
        <v>2</v>
      </c>
      <c r="G22">
        <v>8</v>
      </c>
      <c r="H22">
        <v>32</v>
      </c>
      <c r="I22">
        <v>31</v>
      </c>
      <c r="J22">
        <v>24</v>
      </c>
      <c r="K22">
        <v>35</v>
      </c>
      <c r="L22">
        <v>12</v>
      </c>
      <c r="M22">
        <v>2</v>
      </c>
    </row>
    <row r="26" spans="1:13">
      <c r="A26" t="s">
        <v>12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</row>
    <row r="27" spans="1:13">
      <c r="A27" t="s">
        <v>18</v>
      </c>
      <c r="B27">
        <f t="shared" ref="B27:M27" si="1">B28/B29</f>
        <v>1.1666666666666667</v>
      </c>
      <c r="C27">
        <f t="shared" si="1"/>
        <v>2</v>
      </c>
      <c r="D27">
        <f t="shared" si="1"/>
        <v>1.2</v>
      </c>
      <c r="E27">
        <f t="shared" si="1"/>
        <v>1.5</v>
      </c>
      <c r="F27">
        <f t="shared" si="1"/>
        <v>1</v>
      </c>
      <c r="G27">
        <f t="shared" si="1"/>
        <v>1.625</v>
      </c>
      <c r="H27">
        <f t="shared" si="1"/>
        <v>1.71875</v>
      </c>
      <c r="I27">
        <f t="shared" si="1"/>
        <v>2.903225806451613</v>
      </c>
      <c r="J27">
        <f t="shared" si="1"/>
        <v>2.4583333333333335</v>
      </c>
      <c r="K27">
        <f t="shared" si="1"/>
        <v>1.8571428571428572</v>
      </c>
      <c r="L27">
        <f t="shared" si="1"/>
        <v>1.3333333333333333</v>
      </c>
      <c r="M27">
        <f t="shared" si="1"/>
        <v>1</v>
      </c>
    </row>
    <row r="28" spans="1:13">
      <c r="A28" t="s">
        <v>16</v>
      </c>
      <c r="B28">
        <v>7</v>
      </c>
      <c r="C28">
        <v>4</v>
      </c>
      <c r="D28">
        <v>6</v>
      </c>
      <c r="E28">
        <v>3</v>
      </c>
      <c r="F28">
        <v>2</v>
      </c>
      <c r="G28">
        <v>13</v>
      </c>
      <c r="H28">
        <v>55</v>
      </c>
      <c r="I28">
        <v>90</v>
      </c>
      <c r="J28">
        <v>59</v>
      </c>
      <c r="K28">
        <v>65</v>
      </c>
      <c r="L28">
        <v>16</v>
      </c>
      <c r="M28">
        <v>2</v>
      </c>
    </row>
    <row r="29" spans="1:13">
      <c r="A29" t="s">
        <v>17</v>
      </c>
      <c r="B29">
        <v>6</v>
      </c>
      <c r="C29">
        <v>2</v>
      </c>
      <c r="D29">
        <v>5</v>
      </c>
      <c r="E29">
        <v>2</v>
      </c>
      <c r="F29">
        <v>2</v>
      </c>
      <c r="G29">
        <v>8</v>
      </c>
      <c r="H29">
        <v>32</v>
      </c>
      <c r="I29">
        <v>31</v>
      </c>
      <c r="J29">
        <v>24</v>
      </c>
      <c r="K29">
        <v>35</v>
      </c>
      <c r="L29">
        <v>12</v>
      </c>
      <c r="M29">
        <v>2</v>
      </c>
    </row>
    <row r="31" spans="1:13">
      <c r="A31" t="s">
        <v>12</v>
      </c>
    </row>
    <row r="32" spans="1:13">
      <c r="A32" t="s">
        <v>19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</row>
    <row r="33" spans="1:13">
      <c r="A33" t="s">
        <v>22</v>
      </c>
      <c r="B33" s="1">
        <v>12</v>
      </c>
      <c r="C33">
        <v>13.1</v>
      </c>
      <c r="D33">
        <v>15</v>
      </c>
      <c r="E33">
        <v>16.600000000000001</v>
      </c>
      <c r="F33">
        <v>16.8</v>
      </c>
      <c r="G33">
        <v>15.7</v>
      </c>
      <c r="H33">
        <v>14.6</v>
      </c>
      <c r="I33">
        <v>14.6</v>
      </c>
      <c r="J33">
        <v>14.3</v>
      </c>
      <c r="K33">
        <v>13.5</v>
      </c>
      <c r="L33">
        <v>12.7</v>
      </c>
      <c r="M33">
        <v>12.2</v>
      </c>
    </row>
    <row r="34" spans="1:13">
      <c r="A34" t="s">
        <v>20</v>
      </c>
      <c r="B34" s="1">
        <v>19.5</v>
      </c>
      <c r="C34">
        <v>20.9</v>
      </c>
      <c r="D34">
        <v>23.1</v>
      </c>
      <c r="E34">
        <v>24.6</v>
      </c>
      <c r="F34">
        <v>24.4</v>
      </c>
      <c r="G34">
        <v>22</v>
      </c>
      <c r="H34">
        <v>20.5</v>
      </c>
      <c r="I34">
        <v>20.5</v>
      </c>
      <c r="J34">
        <v>19.5</v>
      </c>
      <c r="K34">
        <v>19.399999999999999</v>
      </c>
      <c r="L34">
        <v>19.600000000000001</v>
      </c>
      <c r="M34">
        <v>19.5</v>
      </c>
    </row>
    <row r="35" spans="1:13">
      <c r="A35" t="s">
        <v>21</v>
      </c>
      <c r="B35" s="1">
        <v>4.3</v>
      </c>
      <c r="C35">
        <v>5.0999999999999996</v>
      </c>
      <c r="D35">
        <v>6.7</v>
      </c>
      <c r="E35">
        <v>8.1999999999999993</v>
      </c>
      <c r="F35">
        <v>8.5</v>
      </c>
      <c r="G35">
        <v>9.1</v>
      </c>
      <c r="H35">
        <v>8.5</v>
      </c>
      <c r="I35">
        <v>8</v>
      </c>
      <c r="J35">
        <v>8.6999999999999993</v>
      </c>
      <c r="K35">
        <v>7.4</v>
      </c>
      <c r="L35">
        <v>5.6</v>
      </c>
      <c r="M35">
        <v>4.8</v>
      </c>
    </row>
    <row r="39" spans="1:13">
      <c r="A39" t="s">
        <v>23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</row>
    <row r="40" spans="1:13">
      <c r="A40" t="s">
        <v>22</v>
      </c>
      <c r="B40" s="1">
        <v>18.399999999999999</v>
      </c>
      <c r="C40">
        <v>23.5</v>
      </c>
      <c r="D40">
        <v>16</v>
      </c>
      <c r="E40">
        <v>35.9</v>
      </c>
      <c r="F40">
        <v>63.8</v>
      </c>
      <c r="G40">
        <v>184.1</v>
      </c>
      <c r="H40">
        <v>197.2</v>
      </c>
      <c r="I40">
        <v>181.7</v>
      </c>
      <c r="J40">
        <v>251.6</v>
      </c>
      <c r="K40">
        <v>129.9</v>
      </c>
      <c r="L40">
        <v>32.299999999999997</v>
      </c>
      <c r="M40">
        <v>11.2</v>
      </c>
    </row>
    <row r="41" spans="1:13">
      <c r="A41" t="s">
        <v>25</v>
      </c>
      <c r="B41">
        <f>B40/1145.6*100</f>
        <v>1.6061452513966481</v>
      </c>
      <c r="C41">
        <f t="shared" ref="C41:M41" si="2">C40/1145.6*100</f>
        <v>2.0513268156424584</v>
      </c>
      <c r="D41">
        <f t="shared" si="2"/>
        <v>1.3966480446927376</v>
      </c>
      <c r="E41">
        <f t="shared" si="2"/>
        <v>3.1337290502793298</v>
      </c>
      <c r="F41">
        <f t="shared" si="2"/>
        <v>5.5691340782122909</v>
      </c>
      <c r="G41">
        <f t="shared" si="2"/>
        <v>16.070181564245811</v>
      </c>
      <c r="H41">
        <f t="shared" si="2"/>
        <v>17.213687150837988</v>
      </c>
      <c r="I41">
        <f t="shared" si="2"/>
        <v>15.860684357541899</v>
      </c>
      <c r="J41">
        <f t="shared" si="2"/>
        <v>21.962290502793298</v>
      </c>
      <c r="K41">
        <f t="shared" si="2"/>
        <v>11.339036312849164</v>
      </c>
      <c r="L41">
        <f t="shared" si="2"/>
        <v>2.8194832402234637</v>
      </c>
      <c r="M41">
        <f t="shared" si="2"/>
        <v>0.97765363128491622</v>
      </c>
    </row>
    <row r="43" spans="1:13">
      <c r="A43" t="s">
        <v>24</v>
      </c>
      <c r="B43" s="3">
        <v>1145.5999999999999</v>
      </c>
    </row>
    <row r="51" spans="1:13">
      <c r="A51" t="s">
        <v>27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</row>
    <row r="52" spans="1:13">
      <c r="A52" t="s">
        <v>22</v>
      </c>
      <c r="B52" s="1">
        <v>79.7</v>
      </c>
      <c r="C52">
        <v>87.3</v>
      </c>
      <c r="D52">
        <v>128.4</v>
      </c>
      <c r="E52">
        <v>146.5</v>
      </c>
      <c r="F52">
        <v>149.9</v>
      </c>
      <c r="G52">
        <v>123.9</v>
      </c>
      <c r="H52">
        <v>99.6</v>
      </c>
      <c r="I52">
        <v>105.5</v>
      </c>
      <c r="J52">
        <v>84.5</v>
      </c>
      <c r="K52">
        <v>70.099999999999994</v>
      </c>
      <c r="L52">
        <v>65.599999999999994</v>
      </c>
      <c r="M52">
        <v>74.099999999999994</v>
      </c>
    </row>
    <row r="53" spans="1:13">
      <c r="A53" t="s">
        <v>25</v>
      </c>
      <c r="B53">
        <f>B52/1215.1*100</f>
        <v>6.5591309357254559</v>
      </c>
      <c r="C53">
        <f t="shared" ref="C53:M53" si="3">C52/1215.1*100</f>
        <v>7.1845938605876052</v>
      </c>
      <c r="D53">
        <f t="shared" si="3"/>
        <v>10.567031520039505</v>
      </c>
      <c r="E53">
        <f t="shared" si="3"/>
        <v>12.05662085425068</v>
      </c>
      <c r="F53">
        <f t="shared" si="3"/>
        <v>12.336433215373221</v>
      </c>
      <c r="G53">
        <f t="shared" si="3"/>
        <v>10.196691630318494</v>
      </c>
      <c r="H53">
        <f t="shared" si="3"/>
        <v>8.1968562258250355</v>
      </c>
      <c r="I53">
        <f t="shared" si="3"/>
        <v>8.6824129701259167</v>
      </c>
      <c r="J53">
        <f t="shared" si="3"/>
        <v>6.9541601514278666</v>
      </c>
      <c r="K53">
        <f t="shared" si="3"/>
        <v>5.7690725043206319</v>
      </c>
      <c r="L53">
        <f t="shared" si="3"/>
        <v>5.3987326145996208</v>
      </c>
      <c r="M53">
        <f t="shared" si="3"/>
        <v>6.0982635174059743</v>
      </c>
    </row>
    <row r="54" spans="1:13">
      <c r="A54" t="s">
        <v>24</v>
      </c>
      <c r="B54" s="2">
        <v>1215.0999999999999</v>
      </c>
    </row>
    <row r="63" spans="1:13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</row>
    <row r="64" spans="1:13">
      <c r="A64" t="s">
        <v>15</v>
      </c>
      <c r="B64">
        <v>3.3898305084745801</v>
      </c>
      <c r="C64">
        <v>1.6949152542372881</v>
      </c>
      <c r="D64">
        <v>2.2598870056497176</v>
      </c>
      <c r="E64">
        <v>0.56497175141242939</v>
      </c>
      <c r="F64">
        <v>1.1299435028248588</v>
      </c>
      <c r="G64">
        <v>6.2146892655367232</v>
      </c>
      <c r="H64">
        <v>13.559322033898304</v>
      </c>
      <c r="I64">
        <v>21.468926553672315</v>
      </c>
      <c r="J64">
        <v>22.598870056497177</v>
      </c>
      <c r="K64">
        <v>17.514124293785311</v>
      </c>
      <c r="L64">
        <v>8.4745762711864394</v>
      </c>
      <c r="M64">
        <v>1.1299435028248588</v>
      </c>
    </row>
    <row r="65" spans="1:13">
      <c r="A65" t="s">
        <v>23</v>
      </c>
      <c r="B65">
        <v>1.6061452513966481</v>
      </c>
      <c r="C65">
        <v>2.0513268156424584</v>
      </c>
      <c r="D65">
        <v>1.3966480446927376</v>
      </c>
      <c r="E65">
        <v>3.1337290502793298</v>
      </c>
      <c r="F65">
        <v>5.5691340782122909</v>
      </c>
      <c r="G65">
        <v>16.070181564245811</v>
      </c>
      <c r="H65">
        <v>17.213687150837988</v>
      </c>
      <c r="I65">
        <v>15.860684357541899</v>
      </c>
      <c r="J65">
        <v>21.962290502793298</v>
      </c>
      <c r="K65">
        <v>11.339036312849164</v>
      </c>
      <c r="L65">
        <v>2.8194832402234637</v>
      </c>
      <c r="M65">
        <v>0.97765363128491622</v>
      </c>
    </row>
    <row r="66" spans="1:13">
      <c r="A66" t="s">
        <v>27</v>
      </c>
      <c r="B66">
        <v>6.5591309357254559</v>
      </c>
      <c r="C66">
        <v>7.1845938605876052</v>
      </c>
      <c r="D66">
        <v>10.567031520039505</v>
      </c>
      <c r="E66">
        <v>12.05662085425068</v>
      </c>
      <c r="F66">
        <v>12.336433215373221</v>
      </c>
      <c r="G66">
        <v>10.196691630318494</v>
      </c>
      <c r="H66">
        <v>8.1968562258250355</v>
      </c>
      <c r="I66">
        <v>8.6824129701259167</v>
      </c>
      <c r="J66">
        <v>6.9541601514278666</v>
      </c>
      <c r="K66">
        <v>5.7690725043206319</v>
      </c>
      <c r="L66">
        <v>5.3987326145996208</v>
      </c>
      <c r="M66">
        <v>6.0982635174059743</v>
      </c>
    </row>
    <row r="69" spans="1:13">
      <c r="B69" s="4">
        <f>B64/100</f>
        <v>3.3898305084745804E-2</v>
      </c>
      <c r="C69" s="4">
        <f t="shared" ref="C69:M69" si="4">C64/100</f>
        <v>1.6949152542372881E-2</v>
      </c>
      <c r="D69" s="4">
        <f t="shared" si="4"/>
        <v>2.2598870056497175E-2</v>
      </c>
      <c r="E69" s="4">
        <f t="shared" si="4"/>
        <v>5.6497175141242938E-3</v>
      </c>
      <c r="F69" s="4">
        <f t="shared" si="4"/>
        <v>1.1299435028248588E-2</v>
      </c>
      <c r="G69" s="4">
        <f t="shared" si="4"/>
        <v>6.2146892655367235E-2</v>
      </c>
      <c r="H69" s="4">
        <f t="shared" si="4"/>
        <v>0.13559322033898305</v>
      </c>
      <c r="I69" s="4">
        <f t="shared" si="4"/>
        <v>0.21468926553672316</v>
      </c>
      <c r="J69" s="4">
        <f t="shared" si="4"/>
        <v>0.22598870056497178</v>
      </c>
      <c r="K69" s="4">
        <f t="shared" si="4"/>
        <v>0.1751412429378531</v>
      </c>
      <c r="L69" s="4">
        <f t="shared" si="4"/>
        <v>8.4745762711864389E-2</v>
      </c>
      <c r="M69" s="4">
        <f t="shared" si="4"/>
        <v>1.1299435028248588E-2</v>
      </c>
    </row>
    <row r="70" spans="1:13">
      <c r="B70" s="4">
        <f t="shared" ref="B70:M71" si="5">B65/100</f>
        <v>1.6061452513966481E-2</v>
      </c>
      <c r="C70" s="4">
        <f t="shared" si="5"/>
        <v>2.0513268156424583E-2</v>
      </c>
      <c r="D70" s="4">
        <f t="shared" si="5"/>
        <v>1.3966480446927377E-2</v>
      </c>
      <c r="E70" s="4">
        <f t="shared" si="5"/>
        <v>3.1337290502793297E-2</v>
      </c>
      <c r="F70" s="4">
        <f t="shared" si="5"/>
        <v>5.5691340782122907E-2</v>
      </c>
      <c r="G70" s="4">
        <f t="shared" si="5"/>
        <v>0.16070181564245811</v>
      </c>
      <c r="H70" s="4">
        <f t="shared" si="5"/>
        <v>0.17213687150837986</v>
      </c>
      <c r="I70" s="4">
        <f t="shared" si="5"/>
        <v>0.15860684357541899</v>
      </c>
      <c r="J70" s="4">
        <f t="shared" si="5"/>
        <v>0.21962290502793297</v>
      </c>
      <c r="K70" s="4">
        <f t="shared" si="5"/>
        <v>0.11339036312849164</v>
      </c>
      <c r="L70" s="4">
        <f t="shared" si="5"/>
        <v>2.8194832402234637E-2</v>
      </c>
      <c r="M70" s="4">
        <f t="shared" si="5"/>
        <v>9.7765363128491621E-3</v>
      </c>
    </row>
    <row r="71" spans="1:13">
      <c r="B71" s="4">
        <f t="shared" si="5"/>
        <v>6.559130935725456E-2</v>
      </c>
      <c r="C71" s="4">
        <f t="shared" si="5"/>
        <v>7.1845938605876056E-2</v>
      </c>
      <c r="D71" s="4">
        <f t="shared" si="5"/>
        <v>0.10567031520039505</v>
      </c>
      <c r="E71" s="4">
        <f t="shared" si="5"/>
        <v>0.1205662085425068</v>
      </c>
      <c r="F71" s="4">
        <f t="shared" si="5"/>
        <v>0.12336433215373221</v>
      </c>
      <c r="G71" s="4">
        <f t="shared" si="5"/>
        <v>0.10196691630318494</v>
      </c>
      <c r="H71" s="4">
        <f t="shared" si="5"/>
        <v>8.196856225825036E-2</v>
      </c>
      <c r="I71" s="4">
        <f t="shared" si="5"/>
        <v>8.6824129701259162E-2</v>
      </c>
      <c r="J71" s="4">
        <f t="shared" si="5"/>
        <v>6.954160151427867E-2</v>
      </c>
      <c r="K71" s="4">
        <f t="shared" si="5"/>
        <v>5.7690725043206319E-2</v>
      </c>
      <c r="L71" s="4">
        <f t="shared" si="5"/>
        <v>5.398732614599621E-2</v>
      </c>
      <c r="M71" s="4">
        <f t="shared" si="5"/>
        <v>6.0982635174059746E-2</v>
      </c>
    </row>
    <row r="74" spans="1:13">
      <c r="A74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FRANCISCO OSUNA AGUIRRE</dc:creator>
  <cp:lastModifiedBy>CRUZ FRANCISCO OSUNA AGUIRRE</cp:lastModifiedBy>
  <dcterms:created xsi:type="dcterms:W3CDTF">2023-11-22T03:07:34Z</dcterms:created>
  <dcterms:modified xsi:type="dcterms:W3CDTF">2023-11-25T20:41:58Z</dcterms:modified>
</cp:coreProperties>
</file>