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homeWork\Graduation\Graduation-Project\"/>
    </mc:Choice>
  </mc:AlternateContent>
  <xr:revisionPtr revIDLastSave="0" documentId="13_ncr:1_{437E1ECE-EBB4-46DD-B83C-857BBC17C144}" xr6:coauthVersionLast="47" xr6:coauthVersionMax="47" xr10:uidLastSave="{00000000-0000-0000-0000-000000000000}"/>
  <bookViews>
    <workbookView xWindow="13920" yWindow="4395" windowWidth="23085" windowHeight="159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3" i="1"/>
  <c r="I6" i="1"/>
  <c r="E29" i="1"/>
  <c r="G29" i="1" s="1"/>
  <c r="E30" i="1"/>
  <c r="G30" i="1" s="1"/>
  <c r="E31" i="1"/>
  <c r="G31" i="1" s="1"/>
  <c r="E32" i="1"/>
  <c r="G32" i="1" s="1"/>
  <c r="E34" i="1"/>
  <c r="G34" i="1" s="1"/>
  <c r="E35" i="1"/>
  <c r="G35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3" i="1"/>
  <c r="G6" i="1"/>
  <c r="I35" i="1" l="1"/>
  <c r="I32" i="1"/>
  <c r="I34" i="1"/>
  <c r="I31" i="1"/>
  <c r="I29" i="1"/>
  <c r="I30" i="1"/>
</calcChain>
</file>

<file path=xl/sharedStrings.xml><?xml version="1.0" encoding="utf-8"?>
<sst xmlns="http://schemas.openxmlformats.org/spreadsheetml/2006/main" count="64" uniqueCount="58">
  <si>
    <t>文件</t>
    <phoneticPr fontId="1" type="noConversion"/>
  </si>
  <si>
    <t>行数</t>
    <phoneticPr fontId="1" type="noConversion"/>
  </si>
  <si>
    <t>内容</t>
    <phoneticPr fontId="1" type="noConversion"/>
  </si>
  <si>
    <t>1.circom</t>
    <phoneticPr fontId="1" type="noConversion"/>
  </si>
  <si>
    <t>2.circom</t>
    <phoneticPr fontId="1" type="noConversion"/>
  </si>
  <si>
    <t>3.circom</t>
  </si>
  <si>
    <t>4.circom</t>
  </si>
  <si>
    <t>5.circom</t>
  </si>
  <si>
    <t>6.circom</t>
  </si>
  <si>
    <t>7.circom</t>
  </si>
  <si>
    <t>8.circom</t>
  </si>
  <si>
    <t>9.circom</t>
  </si>
  <si>
    <t>10.circom</t>
  </si>
  <si>
    <t>11.circom</t>
  </si>
  <si>
    <t>12.circom</t>
  </si>
  <si>
    <t>13.circom</t>
  </si>
  <si>
    <t>14.circom</t>
  </si>
  <si>
    <t>15.circom</t>
  </si>
  <si>
    <t>16.circom</t>
  </si>
  <si>
    <t>17.circom</t>
  </si>
  <si>
    <t>18.circom</t>
  </si>
  <si>
    <t>19.circom</t>
  </si>
  <si>
    <t>20.circom</t>
  </si>
  <si>
    <t>21.circom</t>
  </si>
  <si>
    <t>22.circom</t>
  </si>
  <si>
    <t>23.circom</t>
  </si>
  <si>
    <t>24.circom</t>
  </si>
  <si>
    <t>25.circom</t>
  </si>
  <si>
    <t>26.circom</t>
  </si>
  <si>
    <t>27.circom</t>
  </si>
  <si>
    <t>28.circom</t>
  </si>
  <si>
    <t>29.circom</t>
  </si>
  <si>
    <t>30.circom</t>
  </si>
  <si>
    <t>Windows原程序用时（ms）</t>
    <phoneticPr fontId="1" type="noConversion"/>
  </si>
  <si>
    <t>Windows新程序用时（ms）</t>
    <phoneticPr fontId="1" type="noConversion"/>
  </si>
  <si>
    <t>Windows加速比</t>
    <phoneticPr fontId="1" type="noConversion"/>
  </si>
  <si>
    <t>MacOS原程序用时（ms）</t>
    <phoneticPr fontId="1" type="noConversion"/>
  </si>
  <si>
    <t>MacOS新程序用时（ms）</t>
    <phoneticPr fontId="1" type="noConversion"/>
  </si>
  <si>
    <t>Mac加速比</t>
    <phoneticPr fontId="1" type="noConversion"/>
  </si>
  <si>
    <t>官方最简用例</t>
    <phoneticPr fontId="1" type="noConversion"/>
  </si>
  <si>
    <t>含参数模版</t>
    <phoneticPr fontId="1" type="noConversion"/>
  </si>
  <si>
    <t>if-else与if语句</t>
  </si>
  <si>
    <t>变量声明与赋值</t>
    <phoneticPr fontId="1" type="noConversion"/>
  </si>
  <si>
    <t>多个模版</t>
  </si>
  <si>
    <t>while循环</t>
    <phoneticPr fontId="1" type="noConversion"/>
  </si>
  <si>
    <t>for循环</t>
    <phoneticPr fontId="1" type="noConversion"/>
  </si>
  <si>
    <t>模版调用</t>
    <phoneticPr fontId="1" type="noConversion"/>
  </si>
  <si>
    <t>函数与模版混合与调用</t>
  </si>
  <si>
    <t>标识符命名与中间信号</t>
  </si>
  <si>
    <t>多重if嵌套</t>
    <phoneticPr fontId="1" type="noConversion"/>
  </si>
  <si>
    <t>多重while嵌套</t>
    <phoneticPr fontId="1" type="noConversion"/>
  </si>
  <si>
    <t>多重控制流嵌套</t>
    <phoneticPr fontId="1" type="noConversion"/>
  </si>
  <si>
    <t>circomlib</t>
    <phoneticPr fontId="1" type="noConversion"/>
  </si>
  <si>
    <t>仅编译时间</t>
    <phoneticPr fontId="1" type="noConversion"/>
  </si>
  <si>
    <t>编译加速比</t>
    <phoneticPr fontId="1" type="noConversion"/>
  </si>
  <si>
    <t>编译时间占比</t>
    <phoneticPr fontId="1" type="noConversion"/>
  </si>
  <si>
    <t>处理1 +53ms</t>
    <phoneticPr fontId="1" type="noConversion"/>
  </si>
  <si>
    <t>处理1 加速比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</si>
</sst>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9.8000000000000007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10" fontId="2" fillId="0" borderId="0" xfId="0" applyNumberFormat="1" applyFont="1"/>
    <xf numFmtId="0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O35"/>
  <sheetViews>
    <sheetView tabSelected="1" zoomScale="115" zoomScaleNormal="115" workbookViewId="0">
      <selection activeCell="F6" sqref="F6"/>
    </sheetView>
  </sheetViews>
  <sheetFormatPr defaultRowHeight="13.5" x14ac:dyDescent="0.15"/>
  <cols>
    <col min="1" max="1" width="9" style="1"/>
    <col min="2" max="2" width="10.5" style="1" bestFit="1" customWidth="1"/>
    <col min="3" max="3" width="5.5" style="1" bestFit="1" customWidth="1"/>
    <col min="4" max="4" width="18.875" style="1" customWidth="1"/>
    <col min="5" max="6" width="26.125" style="1" bestFit="1" customWidth="1"/>
    <col min="7" max="7" width="15.125" style="1" bestFit="1" customWidth="1"/>
    <col min="8" max="8" width="15.125" style="1" customWidth="1"/>
    <col min="9" max="12" width="15.125" style="3" customWidth="1"/>
    <col min="13" max="14" width="24.25" style="1" bestFit="1" customWidth="1"/>
    <col min="15" max="15" width="10.625" style="1" bestFit="1" customWidth="1"/>
    <col min="16" max="16384" width="9" style="1"/>
  </cols>
  <sheetData>
    <row r="5" spans="2:15" x14ac:dyDescent="0.15">
      <c r="B5" s="1" t="s">
        <v>0</v>
      </c>
      <c r="C5" s="1" t="s">
        <v>1</v>
      </c>
      <c r="D5" s="1" t="s">
        <v>2</v>
      </c>
      <c r="E5" s="1" t="s">
        <v>33</v>
      </c>
      <c r="F5" s="1" t="s">
        <v>34</v>
      </c>
      <c r="G5" s="1" t="s">
        <v>35</v>
      </c>
      <c r="H5" s="1" t="s">
        <v>53</v>
      </c>
      <c r="I5" s="3" t="s">
        <v>54</v>
      </c>
      <c r="J5" s="3" t="s">
        <v>56</v>
      </c>
      <c r="K5" s="3" t="s">
        <v>57</v>
      </c>
      <c r="L5" s="3" t="s">
        <v>55</v>
      </c>
      <c r="M5" s="1" t="s">
        <v>36</v>
      </c>
      <c r="N5" s="1" t="s">
        <v>37</v>
      </c>
      <c r="O5" s="1" t="s">
        <v>38</v>
      </c>
    </row>
    <row r="6" spans="2:15" x14ac:dyDescent="0.15">
      <c r="B6" s="1" t="s">
        <v>3</v>
      </c>
      <c r="C6" s="1">
        <v>12</v>
      </c>
      <c r="D6" s="1" t="s">
        <v>39</v>
      </c>
      <c r="E6" s="1">
        <v>16.806999999999999</v>
      </c>
      <c r="F6" s="1">
        <v>68.771199999999993</v>
      </c>
      <c r="G6" s="3">
        <f>E6/F6</f>
        <v>0.24439009352752317</v>
      </c>
      <c r="H6" s="4">
        <v>2.9958999999999998</v>
      </c>
      <c r="I6" s="3">
        <f>E6/H6</f>
        <v>5.6100003337895119</v>
      </c>
      <c r="J6" s="4">
        <f>H6+53</f>
        <v>55.995899999999999</v>
      </c>
      <c r="K6" s="3">
        <f>E6/J6</f>
        <v>0.30014697504638732</v>
      </c>
      <c r="L6" s="3">
        <f>H6/F6</f>
        <v>4.3563293936996886E-2</v>
      </c>
      <c r="O6" s="1" t="e">
        <f>M6/N6</f>
        <v>#DIV/0!</v>
      </c>
    </row>
    <row r="7" spans="2:15" x14ac:dyDescent="0.15">
      <c r="B7" s="1" t="s">
        <v>4</v>
      </c>
      <c r="C7" s="1">
        <v>12</v>
      </c>
      <c r="D7" s="1" t="s">
        <v>40</v>
      </c>
      <c r="E7" s="1">
        <v>21.31</v>
      </c>
      <c r="F7" s="1">
        <v>69.298299999999998</v>
      </c>
      <c r="G7" s="3">
        <f t="shared" ref="G7:G35" si="0">E7/F7</f>
        <v>0.3075111510671979</v>
      </c>
      <c r="H7" s="4">
        <v>2.9222000000000001</v>
      </c>
      <c r="I7" s="3">
        <f t="shared" ref="I7:I35" si="1">E7/H7</f>
        <v>7.2924508931626848</v>
      </c>
      <c r="J7" s="4">
        <f t="shared" ref="J7:J35" si="2">H7+53</f>
        <v>55.922200000000004</v>
      </c>
      <c r="K7" s="3">
        <f t="shared" ref="K7:K35" si="3">E7/J7</f>
        <v>0.38106512261677827</v>
      </c>
      <c r="L7" s="3">
        <f t="shared" ref="L7:L35" si="4">H7/F7</f>
        <v>4.2168422601997456E-2</v>
      </c>
      <c r="O7" s="1" t="e">
        <f t="shared" ref="O7:O35" si="5">M7/N7</f>
        <v>#DIV/0!</v>
      </c>
    </row>
    <row r="8" spans="2:15" x14ac:dyDescent="0.15">
      <c r="B8" s="1" t="s">
        <v>5</v>
      </c>
      <c r="C8" s="1">
        <v>28</v>
      </c>
      <c r="D8" s="2" t="s">
        <v>41</v>
      </c>
      <c r="E8" s="1">
        <v>52.362400000000001</v>
      </c>
      <c r="F8" s="1">
        <v>75.443399999999997</v>
      </c>
      <c r="G8" s="3">
        <f t="shared" si="0"/>
        <v>0.69406203856135862</v>
      </c>
      <c r="H8" s="4">
        <v>5.8583999999999996</v>
      </c>
      <c r="I8" s="3">
        <f t="shared" si="1"/>
        <v>8.9380035504574629</v>
      </c>
      <c r="J8" s="4">
        <f t="shared" si="2"/>
        <v>58.858400000000003</v>
      </c>
      <c r="K8" s="3">
        <f t="shared" si="3"/>
        <v>0.88963342530547884</v>
      </c>
      <c r="L8" s="3">
        <f t="shared" si="4"/>
        <v>7.7652915960839508E-2</v>
      </c>
      <c r="O8" s="1" t="e">
        <f t="shared" si="5"/>
        <v>#DIV/0!</v>
      </c>
    </row>
    <row r="9" spans="2:15" x14ac:dyDescent="0.15">
      <c r="B9" s="1" t="s">
        <v>6</v>
      </c>
      <c r="C9" s="1">
        <v>12</v>
      </c>
      <c r="D9" s="1" t="s">
        <v>42</v>
      </c>
      <c r="E9" s="1">
        <v>43.344700000000003</v>
      </c>
      <c r="F9" s="1">
        <v>69.858900000000006</v>
      </c>
      <c r="G9" s="3">
        <f t="shared" si="0"/>
        <v>0.62046067143914374</v>
      </c>
      <c r="H9" s="4">
        <v>3.9967999999999999</v>
      </c>
      <c r="I9" s="3">
        <f t="shared" si="1"/>
        <v>10.844850880704564</v>
      </c>
      <c r="J9" s="4">
        <f t="shared" si="2"/>
        <v>56.9968</v>
      </c>
      <c r="K9" s="3">
        <f t="shared" si="3"/>
        <v>0.76047602672430736</v>
      </c>
      <c r="L9" s="3">
        <f t="shared" si="4"/>
        <v>5.7212466843881017E-2</v>
      </c>
      <c r="O9" s="1" t="e">
        <f t="shared" si="5"/>
        <v>#DIV/0!</v>
      </c>
    </row>
    <row r="10" spans="2:15" x14ac:dyDescent="0.15">
      <c r="B10" s="1" t="s">
        <v>7</v>
      </c>
      <c r="C10" s="1">
        <v>25</v>
      </c>
      <c r="D10" s="1" t="s">
        <v>43</v>
      </c>
      <c r="E10" s="1">
        <v>42.195599999999999</v>
      </c>
      <c r="F10" s="1">
        <v>73.791200000000003</v>
      </c>
      <c r="G10" s="3">
        <f t="shared" si="0"/>
        <v>0.5718242825702794</v>
      </c>
      <c r="H10" s="4">
        <v>4.9981999999999998</v>
      </c>
      <c r="I10" s="3">
        <f t="shared" si="1"/>
        <v>8.4421591773038287</v>
      </c>
      <c r="J10" s="4">
        <f t="shared" si="2"/>
        <v>57.998199999999997</v>
      </c>
      <c r="K10" s="3">
        <f t="shared" si="3"/>
        <v>0.72753292343555487</v>
      </c>
      <c r="L10" s="3">
        <f t="shared" si="4"/>
        <v>6.7734363989201962E-2</v>
      </c>
      <c r="O10" s="1" t="e">
        <f t="shared" si="5"/>
        <v>#DIV/0!</v>
      </c>
    </row>
    <row r="11" spans="2:15" x14ac:dyDescent="0.15">
      <c r="B11" s="1" t="s">
        <v>8</v>
      </c>
      <c r="C11" s="1">
        <v>26</v>
      </c>
      <c r="D11" s="1" t="s">
        <v>44</v>
      </c>
      <c r="E11" s="1">
        <v>47.985599999999998</v>
      </c>
      <c r="F11" s="1">
        <v>83.870999999999995</v>
      </c>
      <c r="G11" s="3">
        <f t="shared" si="0"/>
        <v>0.57213577994777698</v>
      </c>
      <c r="H11" s="4">
        <v>15.320399999999999</v>
      </c>
      <c r="I11" s="3">
        <f t="shared" si="1"/>
        <v>3.1321375421007285</v>
      </c>
      <c r="J11" s="4">
        <f t="shared" si="2"/>
        <v>68.320400000000006</v>
      </c>
      <c r="K11" s="3">
        <f t="shared" si="3"/>
        <v>0.70236122739328211</v>
      </c>
      <c r="L11" s="3">
        <f t="shared" si="4"/>
        <v>0.18266623743606253</v>
      </c>
      <c r="O11" s="1" t="e">
        <f t="shared" si="5"/>
        <v>#DIV/0!</v>
      </c>
    </row>
    <row r="12" spans="2:15" x14ac:dyDescent="0.15">
      <c r="B12" s="1" t="s">
        <v>9</v>
      </c>
      <c r="C12" s="1">
        <v>19</v>
      </c>
      <c r="D12" s="1" t="s">
        <v>45</v>
      </c>
      <c r="E12" s="1">
        <v>56.560600000000001</v>
      </c>
      <c r="F12" s="1">
        <v>72.805899999999994</v>
      </c>
      <c r="G12" s="3">
        <f t="shared" si="0"/>
        <v>0.77686835819624511</v>
      </c>
      <c r="H12" s="4">
        <v>5.7195</v>
      </c>
      <c r="I12" s="3">
        <f t="shared" si="1"/>
        <v>9.8890812133927799</v>
      </c>
      <c r="J12" s="4">
        <f t="shared" si="2"/>
        <v>58.719499999999996</v>
      </c>
      <c r="K12" s="3">
        <f t="shared" si="3"/>
        <v>0.96323367876088872</v>
      </c>
      <c r="L12" s="3">
        <f t="shared" si="4"/>
        <v>7.855819377275744E-2</v>
      </c>
      <c r="O12" s="1" t="e">
        <f t="shared" si="5"/>
        <v>#DIV/0!</v>
      </c>
    </row>
    <row r="13" spans="2:15" x14ac:dyDescent="0.15">
      <c r="B13" s="1" t="s">
        <v>10</v>
      </c>
      <c r="C13" s="1">
        <v>16</v>
      </c>
      <c r="D13" s="1" t="s">
        <v>46</v>
      </c>
      <c r="E13" s="1">
        <v>34.183500000000002</v>
      </c>
      <c r="F13" s="1">
        <v>82.372799999999998</v>
      </c>
      <c r="G13" s="3">
        <f t="shared" si="0"/>
        <v>0.4149852864052212</v>
      </c>
      <c r="H13" s="4">
        <v>13.4815</v>
      </c>
      <c r="I13" s="3">
        <f t="shared" si="1"/>
        <v>2.5355858027667546</v>
      </c>
      <c r="J13" s="4">
        <f t="shared" si="2"/>
        <v>66.481499999999997</v>
      </c>
      <c r="K13" s="3">
        <f t="shared" si="3"/>
        <v>0.51418063671848568</v>
      </c>
      <c r="L13" s="3">
        <f t="shared" si="4"/>
        <v>0.16366446205543578</v>
      </c>
      <c r="O13" s="1" t="e">
        <f t="shared" si="5"/>
        <v>#DIV/0!</v>
      </c>
    </row>
    <row r="14" spans="2:15" x14ac:dyDescent="0.15">
      <c r="B14" s="1" t="s">
        <v>11</v>
      </c>
      <c r="C14" s="1">
        <v>27</v>
      </c>
      <c r="D14" s="1" t="s">
        <v>47</v>
      </c>
      <c r="E14" s="1">
        <v>40.879600000000003</v>
      </c>
      <c r="F14" s="1">
        <v>75.117599999999996</v>
      </c>
      <c r="G14" s="3">
        <f t="shared" si="0"/>
        <v>0.54420801516555384</v>
      </c>
      <c r="H14" s="4">
        <v>5.2937000000000003</v>
      </c>
      <c r="I14" s="3">
        <f t="shared" si="1"/>
        <v>7.7223114267903359</v>
      </c>
      <c r="J14" s="4">
        <f t="shared" si="2"/>
        <v>58.293700000000001</v>
      </c>
      <c r="K14" s="3">
        <f t="shared" si="3"/>
        <v>0.70126960546336914</v>
      </c>
      <c r="L14" s="3">
        <f t="shared" si="4"/>
        <v>7.0472166309892767E-2</v>
      </c>
      <c r="O14" s="1" t="e">
        <f t="shared" si="5"/>
        <v>#DIV/0!</v>
      </c>
    </row>
    <row r="15" spans="2:15" x14ac:dyDescent="0.15">
      <c r="B15" s="1" t="s">
        <v>12</v>
      </c>
      <c r="C15" s="1">
        <v>12</v>
      </c>
      <c r="D15" s="1" t="s">
        <v>48</v>
      </c>
      <c r="E15" s="1">
        <v>18.436599999999999</v>
      </c>
      <c r="F15" s="1">
        <v>77.688500000000005</v>
      </c>
      <c r="G15" s="3">
        <f t="shared" si="0"/>
        <v>0.23731440303262386</v>
      </c>
      <c r="H15" s="4">
        <v>2.3694999999999999</v>
      </c>
      <c r="I15" s="3">
        <f t="shared" si="1"/>
        <v>7.7807976366322</v>
      </c>
      <c r="J15" s="4">
        <f t="shared" si="2"/>
        <v>55.369500000000002</v>
      </c>
      <c r="K15" s="3">
        <f t="shared" si="3"/>
        <v>0.33297392969053358</v>
      </c>
      <c r="L15" s="3">
        <f t="shared" si="4"/>
        <v>3.0500009653938481E-2</v>
      </c>
      <c r="O15" s="1" t="e">
        <f t="shared" si="5"/>
        <v>#DIV/0!</v>
      </c>
    </row>
    <row r="16" spans="2:15" x14ac:dyDescent="0.15">
      <c r="B16" s="1" t="s">
        <v>13</v>
      </c>
      <c r="C16" s="1">
        <v>51</v>
      </c>
      <c r="D16" s="1" t="s">
        <v>52</v>
      </c>
      <c r="E16" s="1">
        <v>57.097000000000001</v>
      </c>
      <c r="F16" s="1">
        <v>79.863500000000002</v>
      </c>
      <c r="G16" s="3">
        <f t="shared" si="0"/>
        <v>0.71493235332786564</v>
      </c>
      <c r="H16" s="4">
        <v>6.3958000000000004</v>
      </c>
      <c r="I16" s="3">
        <f t="shared" si="1"/>
        <v>8.927264767503674</v>
      </c>
      <c r="J16" s="4">
        <f t="shared" si="2"/>
        <v>59.395800000000001</v>
      </c>
      <c r="K16" s="3">
        <f t="shared" si="3"/>
        <v>0.96129692671872424</v>
      </c>
      <c r="L16" s="3">
        <f t="shared" si="4"/>
        <v>8.0084143569966251E-2</v>
      </c>
      <c r="O16" s="1" t="e">
        <f t="shared" si="5"/>
        <v>#DIV/0!</v>
      </c>
    </row>
    <row r="17" spans="2:15" x14ac:dyDescent="0.15">
      <c r="B17" s="1" t="s">
        <v>14</v>
      </c>
      <c r="C17" s="1">
        <v>98</v>
      </c>
      <c r="D17" s="1" t="s">
        <v>52</v>
      </c>
      <c r="E17" s="1">
        <v>266.95870000000002</v>
      </c>
      <c r="F17" s="1">
        <v>120.2714</v>
      </c>
      <c r="G17" s="3">
        <f t="shared" si="0"/>
        <v>2.2196357571292928</v>
      </c>
      <c r="H17" s="4">
        <v>30.837599999999998</v>
      </c>
      <c r="I17" s="3">
        <f t="shared" si="1"/>
        <v>8.6569220691623219</v>
      </c>
      <c r="J17" s="4">
        <f t="shared" si="2"/>
        <v>83.837599999999995</v>
      </c>
      <c r="K17" s="3">
        <f t="shared" si="3"/>
        <v>3.1842359514108232</v>
      </c>
      <c r="L17" s="3">
        <f t="shared" si="4"/>
        <v>0.25640010842145344</v>
      </c>
      <c r="O17" s="1" t="e">
        <f t="shared" si="5"/>
        <v>#DIV/0!</v>
      </c>
    </row>
    <row r="18" spans="2:15" x14ac:dyDescent="0.15">
      <c r="B18" s="1" t="s">
        <v>15</v>
      </c>
      <c r="C18" s="1">
        <v>56</v>
      </c>
      <c r="D18" s="1" t="s">
        <v>49</v>
      </c>
      <c r="E18" s="1">
        <v>74.739599999999996</v>
      </c>
      <c r="F18" s="1">
        <v>84.065799999999996</v>
      </c>
      <c r="G18" s="3">
        <f t="shared" si="0"/>
        <v>0.8890607119661027</v>
      </c>
      <c r="H18" s="4">
        <v>8.9136000000000006</v>
      </c>
      <c r="I18" s="3">
        <f t="shared" si="1"/>
        <v>8.3848949919224545</v>
      </c>
      <c r="J18" s="4">
        <f t="shared" si="2"/>
        <v>61.913600000000002</v>
      </c>
      <c r="K18" s="3">
        <f t="shared" si="3"/>
        <v>1.2071596547446763</v>
      </c>
      <c r="L18" s="3">
        <f t="shared" si="4"/>
        <v>0.10603122791908244</v>
      </c>
      <c r="O18" s="1" t="e">
        <f t="shared" si="5"/>
        <v>#DIV/0!</v>
      </c>
    </row>
    <row r="19" spans="2:15" x14ac:dyDescent="0.15">
      <c r="B19" s="1" t="s">
        <v>16</v>
      </c>
      <c r="C19" s="1">
        <v>58</v>
      </c>
      <c r="D19" s="1" t="s">
        <v>50</v>
      </c>
      <c r="E19" s="1">
        <v>98.320999999999998</v>
      </c>
      <c r="F19" s="1">
        <v>86.370999999999995</v>
      </c>
      <c r="G19" s="3">
        <f t="shared" si="0"/>
        <v>1.1383566243299257</v>
      </c>
      <c r="H19" s="4">
        <v>12.0853</v>
      </c>
      <c r="I19" s="3">
        <f t="shared" si="1"/>
        <v>8.1355862080378643</v>
      </c>
      <c r="J19" s="4">
        <f t="shared" si="2"/>
        <v>65.085300000000004</v>
      </c>
      <c r="K19" s="3">
        <f t="shared" si="3"/>
        <v>1.510648333801949</v>
      </c>
      <c r="L19" s="3">
        <f t="shared" si="4"/>
        <v>0.1399231223443054</v>
      </c>
      <c r="O19" s="1" t="e">
        <f t="shared" si="5"/>
        <v>#DIV/0!</v>
      </c>
    </row>
    <row r="20" spans="2:15" x14ac:dyDescent="0.15">
      <c r="B20" s="1" t="s">
        <v>17</v>
      </c>
      <c r="C20" s="1">
        <v>52</v>
      </c>
      <c r="D20" s="1" t="s">
        <v>51</v>
      </c>
      <c r="E20" s="1">
        <v>188.42179999999999</v>
      </c>
      <c r="F20" s="1">
        <v>89.133300000000006</v>
      </c>
      <c r="G20" s="3">
        <f t="shared" si="0"/>
        <v>2.1139327277235331</v>
      </c>
      <c r="H20" s="4">
        <v>15.357900000000001</v>
      </c>
      <c r="I20" s="3">
        <f t="shared" si="1"/>
        <v>12.268721635119384</v>
      </c>
      <c r="J20" s="4">
        <f t="shared" si="2"/>
        <v>68.357900000000001</v>
      </c>
      <c r="K20" s="3">
        <f t="shared" si="3"/>
        <v>2.7564012352632248</v>
      </c>
      <c r="L20" s="3">
        <f t="shared" si="4"/>
        <v>0.17230260744300951</v>
      </c>
      <c r="O20" s="1" t="e">
        <f t="shared" si="5"/>
        <v>#DIV/0!</v>
      </c>
    </row>
    <row r="21" spans="2:15" x14ac:dyDescent="0.15">
      <c r="B21" s="1" t="s">
        <v>18</v>
      </c>
      <c r="C21" s="1">
        <v>79</v>
      </c>
      <c r="D21" s="1" t="s">
        <v>52</v>
      </c>
      <c r="E21" s="1">
        <v>88.171499999999995</v>
      </c>
      <c r="F21" s="1">
        <v>85.796499999999995</v>
      </c>
      <c r="G21" s="3">
        <f t="shared" si="0"/>
        <v>1.0276817818908697</v>
      </c>
      <c r="H21" s="4">
        <v>10.6876</v>
      </c>
      <c r="I21" s="3">
        <f t="shared" si="1"/>
        <v>8.2498877203488146</v>
      </c>
      <c r="J21" s="4">
        <f t="shared" si="2"/>
        <v>63.687600000000003</v>
      </c>
      <c r="K21" s="3">
        <f t="shared" si="3"/>
        <v>1.3844374729146645</v>
      </c>
      <c r="L21" s="3">
        <f t="shared" si="4"/>
        <v>0.12456918405762474</v>
      </c>
      <c r="O21" s="1" t="e">
        <f t="shared" si="5"/>
        <v>#DIV/0!</v>
      </c>
    </row>
    <row r="22" spans="2:15" x14ac:dyDescent="0.15">
      <c r="B22" s="1" t="s">
        <v>19</v>
      </c>
      <c r="C22" s="1">
        <v>141</v>
      </c>
      <c r="D22" s="1" t="s">
        <v>52</v>
      </c>
      <c r="E22" s="1">
        <v>93.842200000000005</v>
      </c>
      <c r="F22" s="1">
        <v>94.213499999999996</v>
      </c>
      <c r="G22" s="3">
        <f t="shared" si="0"/>
        <v>0.99605895121187527</v>
      </c>
      <c r="H22" s="4">
        <v>13.855</v>
      </c>
      <c r="I22" s="3">
        <f t="shared" si="1"/>
        <v>6.7731649224106825</v>
      </c>
      <c r="J22" s="4">
        <f t="shared" si="2"/>
        <v>66.855000000000004</v>
      </c>
      <c r="K22" s="3">
        <f t="shared" si="3"/>
        <v>1.4036676389200509</v>
      </c>
      <c r="L22" s="3">
        <f t="shared" si="4"/>
        <v>0.14705960398456697</v>
      </c>
      <c r="O22" s="1" t="e">
        <f t="shared" si="5"/>
        <v>#DIV/0!</v>
      </c>
    </row>
    <row r="23" spans="2:15" x14ac:dyDescent="0.15">
      <c r="B23" s="1" t="s">
        <v>20</v>
      </c>
      <c r="C23" s="1">
        <v>142</v>
      </c>
      <c r="D23" s="1" t="s">
        <v>52</v>
      </c>
      <c r="E23" s="1">
        <v>90.811099999999996</v>
      </c>
      <c r="F23" s="1">
        <v>97.427599999999998</v>
      </c>
      <c r="G23" s="3">
        <f t="shared" si="0"/>
        <v>0.93208803254929817</v>
      </c>
      <c r="H23" s="4">
        <v>16.2486</v>
      </c>
      <c r="I23" s="3">
        <f t="shared" si="1"/>
        <v>5.5888568861317278</v>
      </c>
      <c r="J23" s="4">
        <f t="shared" si="2"/>
        <v>69.248599999999996</v>
      </c>
      <c r="K23" s="3">
        <f t="shared" si="3"/>
        <v>1.3113781361644856</v>
      </c>
      <c r="L23" s="3">
        <f t="shared" si="4"/>
        <v>0.16677614967421964</v>
      </c>
      <c r="O23" s="1" t="e">
        <f t="shared" si="5"/>
        <v>#DIV/0!</v>
      </c>
    </row>
    <row r="24" spans="2:15" x14ac:dyDescent="0.15">
      <c r="B24" s="1" t="s">
        <v>21</v>
      </c>
      <c r="C24" s="1">
        <v>153</v>
      </c>
      <c r="D24" s="1" t="s">
        <v>52</v>
      </c>
      <c r="E24" s="1">
        <v>137.24860000000001</v>
      </c>
      <c r="F24" s="1">
        <v>99.785600000000002</v>
      </c>
      <c r="G24" s="3">
        <f t="shared" si="0"/>
        <v>1.3754349324952699</v>
      </c>
      <c r="H24" s="4">
        <v>19.258500000000002</v>
      </c>
      <c r="I24" s="3">
        <f t="shared" si="1"/>
        <v>7.1266505698782359</v>
      </c>
      <c r="J24" s="4">
        <f t="shared" si="2"/>
        <v>72.258499999999998</v>
      </c>
      <c r="K24" s="3">
        <f t="shared" si="3"/>
        <v>1.8994111419417787</v>
      </c>
      <c r="L24" s="3">
        <f t="shared" si="4"/>
        <v>0.19299878940448323</v>
      </c>
      <c r="O24" s="1" t="e">
        <f t="shared" si="5"/>
        <v>#DIV/0!</v>
      </c>
    </row>
    <row r="25" spans="2:15" x14ac:dyDescent="0.15">
      <c r="B25" s="1" t="s">
        <v>22</v>
      </c>
      <c r="C25" s="1">
        <v>94</v>
      </c>
      <c r="D25" s="1" t="s">
        <v>52</v>
      </c>
      <c r="E25" s="1">
        <v>137.88319999999999</v>
      </c>
      <c r="F25" s="1">
        <v>101.44750000000001</v>
      </c>
      <c r="G25" s="3">
        <f t="shared" si="0"/>
        <v>1.3591581852682419</v>
      </c>
      <c r="H25" s="4">
        <v>18.440000000000001</v>
      </c>
      <c r="I25" s="3">
        <f t="shared" si="1"/>
        <v>7.4773969631236428</v>
      </c>
      <c r="J25" s="4">
        <f t="shared" si="2"/>
        <v>71.44</v>
      </c>
      <c r="K25" s="3">
        <f t="shared" si="3"/>
        <v>1.9300559910414332</v>
      </c>
      <c r="L25" s="3">
        <f t="shared" si="4"/>
        <v>0.18176889524138101</v>
      </c>
      <c r="O25" s="1" t="e">
        <f t="shared" si="5"/>
        <v>#DIV/0!</v>
      </c>
    </row>
    <row r="26" spans="2:15" x14ac:dyDescent="0.15">
      <c r="B26" s="1" t="s">
        <v>23</v>
      </c>
      <c r="C26" s="1">
        <v>207</v>
      </c>
      <c r="E26" s="1">
        <v>225.66640000000001</v>
      </c>
      <c r="F26" s="1">
        <v>145.46530000000001</v>
      </c>
      <c r="G26" s="3">
        <f t="shared" si="0"/>
        <v>1.551341797665835</v>
      </c>
      <c r="H26" s="4">
        <v>36.7196</v>
      </c>
      <c r="I26" s="3">
        <f t="shared" si="1"/>
        <v>6.1456660747938434</v>
      </c>
      <c r="J26" s="4">
        <f t="shared" si="2"/>
        <v>89.7196</v>
      </c>
      <c r="K26" s="3">
        <f t="shared" si="3"/>
        <v>2.5152408169452385</v>
      </c>
      <c r="L26" s="3">
        <f t="shared" si="4"/>
        <v>0.25242858606141805</v>
      </c>
      <c r="O26" s="1" t="e">
        <f t="shared" si="5"/>
        <v>#DIV/0!</v>
      </c>
    </row>
    <row r="27" spans="2:15" x14ac:dyDescent="0.15">
      <c r="B27" s="1" t="s">
        <v>24</v>
      </c>
      <c r="C27" s="1">
        <v>389</v>
      </c>
      <c r="E27" s="1">
        <v>406.0213</v>
      </c>
      <c r="F27" s="1">
        <v>200.89570000000001</v>
      </c>
      <c r="G27" s="3">
        <f t="shared" si="0"/>
        <v>2.0210552042676873</v>
      </c>
      <c r="H27" s="4">
        <v>72.420500000000004</v>
      </c>
      <c r="I27" s="3">
        <f t="shared" si="1"/>
        <v>5.6064415462472637</v>
      </c>
      <c r="J27" s="4">
        <f t="shared" si="2"/>
        <v>125.4205</v>
      </c>
      <c r="K27" s="3">
        <f t="shared" si="3"/>
        <v>3.2372801894427146</v>
      </c>
      <c r="L27" s="3">
        <f t="shared" si="4"/>
        <v>0.36048805424904568</v>
      </c>
      <c r="O27" s="1" t="e">
        <f t="shared" si="5"/>
        <v>#DIV/0!</v>
      </c>
    </row>
    <row r="28" spans="2:15" x14ac:dyDescent="0.15">
      <c r="B28" s="1" t="s">
        <v>25</v>
      </c>
      <c r="C28" s="1">
        <v>550</v>
      </c>
      <c r="E28" s="1">
        <v>568.07169999999996</v>
      </c>
      <c r="F28" s="1">
        <v>276.36090000000002</v>
      </c>
      <c r="G28" s="3">
        <f t="shared" si="0"/>
        <v>2.0555429512640897</v>
      </c>
      <c r="H28" s="4">
        <v>110.7773</v>
      </c>
      <c r="I28" s="3">
        <f t="shared" si="1"/>
        <v>5.1280515051368827</v>
      </c>
      <c r="J28" s="4">
        <f t="shared" si="2"/>
        <v>163.7773</v>
      </c>
      <c r="K28" s="3">
        <f t="shared" si="3"/>
        <v>3.4685618825075268</v>
      </c>
      <c r="L28" s="3">
        <f t="shared" si="4"/>
        <v>0.40084288334565416</v>
      </c>
      <c r="O28" s="1" t="e">
        <f t="shared" si="5"/>
        <v>#DIV/0!</v>
      </c>
    </row>
    <row r="29" spans="2:15" x14ac:dyDescent="0.15">
      <c r="B29" s="1" t="s">
        <v>26</v>
      </c>
      <c r="C29" s="1">
        <v>1096</v>
      </c>
      <c r="E29" s="1">
        <f>1000*1.146914</f>
        <v>1146.914</v>
      </c>
      <c r="F29" s="1">
        <v>514.37329999999997</v>
      </c>
      <c r="G29" s="3">
        <f t="shared" si="0"/>
        <v>2.2297308200095145</v>
      </c>
      <c r="H29" s="4">
        <v>248.3877</v>
      </c>
      <c r="I29" s="3">
        <f t="shared" si="1"/>
        <v>4.6174347602558417</v>
      </c>
      <c r="J29" s="4">
        <f t="shared" si="2"/>
        <v>301.3877</v>
      </c>
      <c r="K29" s="3">
        <f t="shared" si="3"/>
        <v>3.8054439514286749</v>
      </c>
      <c r="L29" s="3">
        <f t="shared" si="4"/>
        <v>0.4828938438289857</v>
      </c>
      <c r="O29" s="1" t="e">
        <f t="shared" si="5"/>
        <v>#DIV/0!</v>
      </c>
    </row>
    <row r="30" spans="2:15" x14ac:dyDescent="0.15">
      <c r="B30" s="1" t="s">
        <v>27</v>
      </c>
      <c r="C30" s="1">
        <v>1645</v>
      </c>
      <c r="E30" s="1">
        <f>1000*2.0534615</f>
        <v>2053.4614999999999</v>
      </c>
      <c r="F30" s="1">
        <v>961.71960000000001</v>
      </c>
      <c r="G30" s="3">
        <f t="shared" si="0"/>
        <v>2.1351977229121668</v>
      </c>
      <c r="H30" s="4">
        <v>567.74220000000003</v>
      </c>
      <c r="I30" s="3">
        <f t="shared" si="1"/>
        <v>3.6168907296304553</v>
      </c>
      <c r="J30" s="4">
        <f t="shared" si="2"/>
        <v>620.74220000000003</v>
      </c>
      <c r="K30" s="3">
        <f t="shared" si="3"/>
        <v>3.3080745919964838</v>
      </c>
      <c r="L30" s="3">
        <f t="shared" si="4"/>
        <v>0.59034067726185468</v>
      </c>
      <c r="O30" s="1" t="e">
        <f t="shared" si="5"/>
        <v>#DIV/0!</v>
      </c>
    </row>
    <row r="31" spans="2:15" x14ac:dyDescent="0.15">
      <c r="B31" s="1" t="s">
        <v>28</v>
      </c>
      <c r="C31" s="1">
        <v>1280</v>
      </c>
      <c r="E31" s="1">
        <f>1000*1.7090621</f>
        <v>1709.0620999999999</v>
      </c>
      <c r="F31" s="1">
        <v>778.32039999999995</v>
      </c>
      <c r="G31" s="3">
        <f t="shared" si="0"/>
        <v>2.1958336181346398</v>
      </c>
      <c r="H31" s="4">
        <v>443.65969999999999</v>
      </c>
      <c r="I31" s="3">
        <f t="shared" si="1"/>
        <v>3.8521914431263418</v>
      </c>
      <c r="J31" s="4">
        <f t="shared" si="2"/>
        <v>496.65969999999999</v>
      </c>
      <c r="K31" s="3">
        <f t="shared" si="3"/>
        <v>3.4411128988319364</v>
      </c>
      <c r="L31" s="3">
        <f t="shared" si="4"/>
        <v>0.57002193441158677</v>
      </c>
      <c r="O31" s="1" t="e">
        <f t="shared" si="5"/>
        <v>#DIV/0!</v>
      </c>
    </row>
    <row r="32" spans="2:15" x14ac:dyDescent="0.15">
      <c r="B32" s="1" t="s">
        <v>29</v>
      </c>
      <c r="C32" s="1">
        <v>1994</v>
      </c>
      <c r="E32" s="1">
        <f>1000*1.3161689</f>
        <v>1316.1689000000001</v>
      </c>
      <c r="F32" s="1">
        <v>597.7423</v>
      </c>
      <c r="G32" s="3">
        <f t="shared" si="0"/>
        <v>2.2019002168660311</v>
      </c>
      <c r="H32" s="4">
        <v>322.82299999999998</v>
      </c>
      <c r="I32" s="3">
        <f t="shared" si="1"/>
        <v>4.07706049445052</v>
      </c>
      <c r="J32" s="4">
        <f t="shared" si="2"/>
        <v>375.82299999999998</v>
      </c>
      <c r="K32" s="3">
        <f t="shared" si="3"/>
        <v>3.5020977960369648</v>
      </c>
      <c r="L32" s="3">
        <f t="shared" si="4"/>
        <v>0.54007052872115624</v>
      </c>
      <c r="O32" s="1" t="e">
        <f t="shared" si="5"/>
        <v>#DIV/0!</v>
      </c>
    </row>
    <row r="33" spans="2:15" x14ac:dyDescent="0.15">
      <c r="B33" s="1" t="s">
        <v>30</v>
      </c>
      <c r="C33" s="1">
        <v>231</v>
      </c>
      <c r="E33" s="1">
        <v>463.80689999999998</v>
      </c>
      <c r="F33" s="1">
        <v>169.2998</v>
      </c>
      <c r="G33" s="3">
        <f t="shared" si="0"/>
        <v>2.7395596450793205</v>
      </c>
      <c r="H33" s="4">
        <v>62.394199999999998</v>
      </c>
      <c r="I33" s="3">
        <f t="shared" si="1"/>
        <v>7.4334938183356787</v>
      </c>
      <c r="J33" s="4">
        <f t="shared" si="2"/>
        <v>115.3942</v>
      </c>
      <c r="K33" s="3">
        <f t="shared" si="3"/>
        <v>4.0193259279929148</v>
      </c>
      <c r="L33" s="3">
        <f t="shared" si="4"/>
        <v>0.36854266809529601</v>
      </c>
      <c r="O33" s="1" t="e">
        <f t="shared" si="5"/>
        <v>#DIV/0!</v>
      </c>
    </row>
    <row r="34" spans="2:15" x14ac:dyDescent="0.15">
      <c r="B34" s="1" t="s">
        <v>31</v>
      </c>
      <c r="C34" s="1">
        <v>963</v>
      </c>
      <c r="E34" s="1">
        <f>1000*1.9015851</f>
        <v>1901.5851</v>
      </c>
      <c r="F34" s="1">
        <v>492.57780000000002</v>
      </c>
      <c r="G34" s="3">
        <f t="shared" si="0"/>
        <v>3.8604766597276612</v>
      </c>
      <c r="H34" s="4">
        <v>260.83019999999999</v>
      </c>
      <c r="I34" s="3">
        <f t="shared" si="1"/>
        <v>7.2905096879119062</v>
      </c>
      <c r="J34" s="4">
        <f t="shared" si="2"/>
        <v>313.83019999999999</v>
      </c>
      <c r="K34" s="3">
        <f t="shared" si="3"/>
        <v>6.0592801457603507</v>
      </c>
      <c r="L34" s="3">
        <f t="shared" si="4"/>
        <v>0.52952081884323654</v>
      </c>
      <c r="O34" s="1" t="e">
        <f t="shared" si="5"/>
        <v>#DIV/0!</v>
      </c>
    </row>
    <row r="35" spans="2:15" x14ac:dyDescent="0.15">
      <c r="B35" s="1" t="s">
        <v>32</v>
      </c>
      <c r="C35" s="1">
        <v>1924</v>
      </c>
      <c r="E35" s="1">
        <f>4.002594*1000</f>
        <v>4002.5940000000001</v>
      </c>
      <c r="F35" s="1">
        <v>910.86300000000006</v>
      </c>
      <c r="G35" s="3">
        <f t="shared" si="0"/>
        <v>4.394287615151784</v>
      </c>
      <c r="H35" s="4">
        <v>537.32100000000003</v>
      </c>
      <c r="I35" s="3">
        <f t="shared" si="1"/>
        <v>7.4491672575611227</v>
      </c>
      <c r="J35" s="4">
        <f t="shared" si="2"/>
        <v>590.32100000000003</v>
      </c>
      <c r="K35" s="3">
        <f t="shared" si="3"/>
        <v>6.7803686468887268</v>
      </c>
      <c r="L35" s="3">
        <f t="shared" si="4"/>
        <v>0.58990320168894772</v>
      </c>
      <c r="O35" s="1" t="e">
        <f>H35/N35</f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ZMC</dc:creator>
  <cp:lastModifiedBy>MC Zhang</cp:lastModifiedBy>
  <dcterms:created xsi:type="dcterms:W3CDTF">2015-06-05T18:19:34Z</dcterms:created>
  <dcterms:modified xsi:type="dcterms:W3CDTF">2025-05-05T17:40:46Z</dcterms:modified>
</cp:coreProperties>
</file>