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i Xin\Documents\NUS\2223\Semester 1\CG1111A\Project\"/>
    </mc:Choice>
  </mc:AlternateContent>
  <xr:revisionPtr revIDLastSave="0" documentId="13_ncr:1_{24999E09-8970-4BD8-9DCF-3C83847C09B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Ultrasound" sheetId="1" r:id="rId1"/>
    <sheet name="IR readings" sheetId="3" r:id="rId2"/>
    <sheet name="Col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J22" i="2"/>
  <c r="I22" i="2"/>
  <c r="K19" i="2"/>
  <c r="J19" i="2"/>
  <c r="I19" i="2"/>
  <c r="K16" i="2"/>
  <c r="J16" i="2"/>
  <c r="I16" i="2"/>
  <c r="K13" i="2"/>
  <c r="J13" i="2"/>
  <c r="I13" i="2"/>
  <c r="K10" i="2"/>
  <c r="J10" i="2"/>
  <c r="I10" i="2"/>
  <c r="J6" i="2"/>
  <c r="K6" i="2"/>
  <c r="I6" i="2"/>
  <c r="G21" i="2"/>
  <c r="B18" i="2"/>
  <c r="G15" i="2"/>
  <c r="D15" i="2"/>
  <c r="C15" i="2"/>
  <c r="B15" i="2"/>
  <c r="B12" i="2"/>
  <c r="G9" i="2"/>
  <c r="B9" i="2"/>
  <c r="C5" i="2"/>
  <c r="C9" i="2" s="1"/>
  <c r="D5" i="2"/>
  <c r="D9" i="2" s="1"/>
  <c r="E5" i="2"/>
  <c r="E21" i="2" s="1"/>
  <c r="F5" i="2"/>
  <c r="F21" i="2" s="1"/>
  <c r="G5" i="2"/>
  <c r="G12" i="2" s="1"/>
  <c r="B5" i="2"/>
  <c r="B21" i="2" s="1"/>
  <c r="C3" i="1"/>
  <c r="C4" i="1"/>
  <c r="C5" i="1"/>
  <c r="C6" i="1"/>
  <c r="C7" i="1"/>
  <c r="C8" i="1"/>
  <c r="C9" i="1"/>
  <c r="C2" i="1"/>
  <c r="F9" i="2" l="1"/>
  <c r="C18" i="2"/>
  <c r="D18" i="2"/>
  <c r="E18" i="2"/>
  <c r="F18" i="2"/>
  <c r="G18" i="2"/>
  <c r="D12" i="2"/>
  <c r="E12" i="2"/>
  <c r="C21" i="2"/>
  <c r="E15" i="2"/>
  <c r="E9" i="2"/>
  <c r="C12" i="2"/>
  <c r="F12" i="2"/>
  <c r="D21" i="2"/>
  <c r="F15" i="2"/>
</calcChain>
</file>

<file path=xl/sharedStrings.xml><?xml version="1.0" encoding="utf-8"?>
<sst xmlns="http://schemas.openxmlformats.org/spreadsheetml/2006/main" count="39" uniqueCount="25">
  <si>
    <t>distance / cm</t>
  </si>
  <si>
    <t>Time for 2d</t>
  </si>
  <si>
    <t>speed of sound</t>
  </si>
  <si>
    <t>Colour</t>
  </si>
  <si>
    <t>R</t>
  </si>
  <si>
    <t>G</t>
  </si>
  <si>
    <t>B</t>
  </si>
  <si>
    <t>White</t>
  </si>
  <si>
    <t>Blue</t>
  </si>
  <si>
    <t>Orange</t>
  </si>
  <si>
    <t>Purple</t>
  </si>
  <si>
    <t>Green</t>
  </si>
  <si>
    <t>Red</t>
  </si>
  <si>
    <t>High Ambient</t>
  </si>
  <si>
    <t>Reading</t>
  </si>
  <si>
    <t>Difference</t>
  </si>
  <si>
    <t>Low Ambient</t>
  </si>
  <si>
    <t>Black</t>
  </si>
  <si>
    <t>Distance / cm</t>
  </si>
  <si>
    <t>RGB</t>
  </si>
  <si>
    <t>Bot Reading</t>
  </si>
  <si>
    <t>RGB Reading</t>
  </si>
  <si>
    <t>Bright Lighting</t>
  </si>
  <si>
    <t>Dark Lighting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</si>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</sst>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2" sqref="C2:C9"/>
    </sheetView>
  </sheetViews>
  <sheetFormatPr defaultRowHeight="14.4" x14ac:dyDescent="0.3"/>
  <cols>
    <col min="1" max="1" width="11.88671875" bestFit="1" customWidth="1"/>
    <col min="2" max="2" width="10.33203125" bestFit="1" customWidth="1"/>
    <col min="3" max="3" width="13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690</v>
      </c>
      <c r="C2">
        <f>(2 * (A2 + 3)) /B2</f>
        <v>3.7681159420289857E-2</v>
      </c>
    </row>
    <row r="3" spans="1:3" x14ac:dyDescent="0.3">
      <c r="A3">
        <v>9</v>
      </c>
      <c r="B3">
        <v>635</v>
      </c>
      <c r="C3">
        <f t="shared" ref="C3:C9" si="0">(2 * (A3 + 3)) /B3</f>
        <v>3.7795275590551181E-2</v>
      </c>
    </row>
    <row r="4" spans="1:3" x14ac:dyDescent="0.3">
      <c r="A4">
        <v>8</v>
      </c>
      <c r="B4">
        <v>580</v>
      </c>
      <c r="C4">
        <f t="shared" si="0"/>
        <v>3.793103448275862E-2</v>
      </c>
    </row>
    <row r="5" spans="1:3" x14ac:dyDescent="0.3">
      <c r="A5">
        <v>7</v>
      </c>
      <c r="B5">
        <v>525</v>
      </c>
      <c r="C5">
        <f t="shared" si="0"/>
        <v>3.8095238095238099E-2</v>
      </c>
    </row>
    <row r="6" spans="1:3" x14ac:dyDescent="0.3">
      <c r="A6">
        <v>6</v>
      </c>
      <c r="B6">
        <v>470</v>
      </c>
      <c r="C6">
        <f t="shared" si="0"/>
        <v>3.8297872340425532E-2</v>
      </c>
    </row>
    <row r="7" spans="1:3" x14ac:dyDescent="0.3">
      <c r="A7">
        <v>5</v>
      </c>
      <c r="B7">
        <v>410</v>
      </c>
      <c r="C7">
        <f t="shared" si="0"/>
        <v>3.9024390243902439E-2</v>
      </c>
    </row>
    <row r="8" spans="1:3" x14ac:dyDescent="0.3">
      <c r="A8">
        <v>4</v>
      </c>
      <c r="B8">
        <v>350</v>
      </c>
      <c r="C8">
        <f t="shared" si="0"/>
        <v>0.04</v>
      </c>
    </row>
    <row r="9" spans="1:3" x14ac:dyDescent="0.3">
      <c r="A9">
        <v>3</v>
      </c>
      <c r="B9">
        <v>287</v>
      </c>
      <c r="C9">
        <f t="shared" si="0"/>
        <v>4.1811846689895474E-2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31E0-2C71-4251-8731-B766E7BB124A}">
  <dimension ref="A1:G1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  <col min="2" max="2" width="11.77734375" bestFit="1" customWidth="1"/>
    <col min="3" max="3" width="7.44140625" bestFit="1" customWidth="1"/>
    <col min="4" max="4" width="9.5546875" bestFit="1" customWidth="1"/>
    <col min="5" max="5" width="11.6640625" bestFit="1" customWidth="1"/>
    <col min="6" max="6" width="7.44140625" bestFit="1" customWidth="1"/>
    <col min="7" max="7" width="9.5546875" bestFit="1" customWidth="1"/>
  </cols>
  <sheetData>
    <row r="1" spans="1:7" x14ac:dyDescent="0.3">
      <c r="A1" t="s">
        <v>18</v>
      </c>
      <c r="B1" t="s">
        <v>13</v>
      </c>
      <c r="C1" t="s">
        <v>14</v>
      </c>
      <c r="D1" t="s">
        <v>15</v>
      </c>
      <c r="E1" t="s">
        <v>16</v>
      </c>
      <c r="F1" t="s">
        <v>14</v>
      </c>
      <c r="G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7C1C-1C25-42A6-A4EE-D237186D0479}">
  <dimension ref="A1:K22"/>
  <sheetViews>
    <sheetView tabSelected="1" workbookViewId="0">
      <selection activeCell="I13" sqref="I13"/>
    </sheetView>
  </sheetViews>
  <sheetFormatPr defaultColWidth="12.77734375" defaultRowHeight="14.4" x14ac:dyDescent="0.3"/>
  <sheetData>
    <row r="1" spans="1:11" x14ac:dyDescent="0.3">
      <c r="A1" t="s">
        <v>3</v>
      </c>
      <c r="B1" s="2" t="s">
        <v>22</v>
      </c>
      <c r="C1" s="2"/>
      <c r="D1" s="2"/>
      <c r="E1" s="2" t="s">
        <v>23</v>
      </c>
      <c r="F1" s="2"/>
      <c r="G1" s="2"/>
      <c r="I1" t="s">
        <v>24</v>
      </c>
    </row>
    <row r="2" spans="1:11" x14ac:dyDescent="0.3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</row>
    <row r="3" spans="1:11" x14ac:dyDescent="0.3">
      <c r="A3" t="s">
        <v>17</v>
      </c>
      <c r="B3">
        <v>961</v>
      </c>
      <c r="C3">
        <v>822</v>
      </c>
      <c r="D3">
        <v>918</v>
      </c>
      <c r="E3">
        <v>959</v>
      </c>
      <c r="F3">
        <v>800</v>
      </c>
      <c r="G3">
        <v>911</v>
      </c>
    </row>
    <row r="4" spans="1:11" x14ac:dyDescent="0.3">
      <c r="A4" t="s">
        <v>7</v>
      </c>
      <c r="B4">
        <v>984</v>
      </c>
      <c r="C4">
        <v>964</v>
      </c>
      <c r="D4">
        <v>989</v>
      </c>
      <c r="E4">
        <v>981</v>
      </c>
      <c r="F4">
        <v>957</v>
      </c>
      <c r="G4">
        <v>987</v>
      </c>
    </row>
    <row r="5" spans="1:11" x14ac:dyDescent="0.3">
      <c r="A5" t="s">
        <v>15</v>
      </c>
      <c r="B5">
        <f>B4-B3</f>
        <v>23</v>
      </c>
      <c r="C5">
        <f t="shared" ref="C5:G5" si="0">C4-C3</f>
        <v>142</v>
      </c>
      <c r="D5">
        <f t="shared" si="0"/>
        <v>71</v>
      </c>
      <c r="E5">
        <f t="shared" si="0"/>
        <v>22</v>
      </c>
      <c r="F5">
        <f t="shared" si="0"/>
        <v>157</v>
      </c>
      <c r="G5">
        <f t="shared" si="0"/>
        <v>76</v>
      </c>
    </row>
    <row r="6" spans="1:11" x14ac:dyDescent="0.3">
      <c r="A6" t="s">
        <v>20</v>
      </c>
      <c r="B6">
        <v>244</v>
      </c>
      <c r="C6">
        <v>251</v>
      </c>
      <c r="D6">
        <v>255</v>
      </c>
      <c r="E6">
        <v>214</v>
      </c>
      <c r="F6">
        <v>244</v>
      </c>
      <c r="G6">
        <v>248</v>
      </c>
      <c r="I6" t="str">
        <f xml:space="preserve"> _xlfn.CONCAT(E6, " - ",B6)</f>
        <v>214 - 244</v>
      </c>
      <c r="J6" t="str">
        <f t="shared" ref="J6:K6" si="1" xml:space="preserve"> _xlfn.CONCAT(F6, " - ",C6)</f>
        <v>244 - 251</v>
      </c>
      <c r="K6" t="str">
        <f t="shared" si="1"/>
        <v>248 - 255</v>
      </c>
    </row>
    <row r="8" spans="1:11" x14ac:dyDescent="0.3">
      <c r="A8" t="s">
        <v>12</v>
      </c>
      <c r="B8">
        <v>981</v>
      </c>
      <c r="C8">
        <v>875</v>
      </c>
      <c r="D8">
        <v>941</v>
      </c>
      <c r="E8">
        <v>979</v>
      </c>
      <c r="F8">
        <v>845</v>
      </c>
      <c r="G8">
        <v>931</v>
      </c>
    </row>
    <row r="9" spans="1:11" x14ac:dyDescent="0.3">
      <c r="A9" t="s">
        <v>19</v>
      </c>
      <c r="B9" s="1">
        <f>(B8-B$3)/B$5 * 255</f>
        <v>221.7391304347826</v>
      </c>
      <c r="C9" s="1">
        <f t="shared" ref="C9:G9" si="2">(C8-C$3)/C$5 * 255</f>
        <v>95.176056338028175</v>
      </c>
      <c r="D9" s="1">
        <f t="shared" si="2"/>
        <v>82.605633802816911</v>
      </c>
      <c r="E9" s="1">
        <f t="shared" si="2"/>
        <v>231.81818181818181</v>
      </c>
      <c r="F9" s="1">
        <f t="shared" si="2"/>
        <v>73.089171974522287</v>
      </c>
      <c r="G9" s="1">
        <f t="shared" si="2"/>
        <v>67.10526315789474</v>
      </c>
    </row>
    <row r="10" spans="1:11" x14ac:dyDescent="0.3">
      <c r="A10" t="s">
        <v>20</v>
      </c>
      <c r="B10">
        <v>224</v>
      </c>
      <c r="C10">
        <v>108</v>
      </c>
      <c r="D10">
        <v>88</v>
      </c>
      <c r="E10">
        <v>204</v>
      </c>
      <c r="F10">
        <v>76</v>
      </c>
      <c r="G10">
        <v>65</v>
      </c>
      <c r="I10" t="str">
        <f xml:space="preserve"> _xlfn.CONCAT(E10, " - ",B10)</f>
        <v>204 - 224</v>
      </c>
      <c r="J10" t="str">
        <f t="shared" ref="J10" si="3" xml:space="preserve"> _xlfn.CONCAT(F10, " - ",C10)</f>
        <v>76 - 108</v>
      </c>
      <c r="K10" t="str">
        <f t="shared" ref="K10" si="4" xml:space="preserve"> _xlfn.CONCAT(G10, " - ",D10)</f>
        <v>65 - 88</v>
      </c>
    </row>
    <row r="11" spans="1:11" x14ac:dyDescent="0.3">
      <c r="A11" t="s">
        <v>11</v>
      </c>
      <c r="B11">
        <v>964</v>
      </c>
      <c r="C11">
        <v>913</v>
      </c>
      <c r="D11">
        <v>952</v>
      </c>
      <c r="E11">
        <v>961</v>
      </c>
      <c r="F11">
        <v>907</v>
      </c>
      <c r="G11">
        <v>949</v>
      </c>
    </row>
    <row r="12" spans="1:11" x14ac:dyDescent="0.3">
      <c r="A12" t="s">
        <v>19</v>
      </c>
      <c r="B12" s="1">
        <f>(B11-B$3)/B$5 * 255</f>
        <v>33.260869565217391</v>
      </c>
      <c r="C12" s="1">
        <f t="shared" ref="C12" si="5">(C11-C$3)/C$5 * 255</f>
        <v>163.41549295774649</v>
      </c>
      <c r="D12" s="1">
        <f t="shared" ref="D12" si="6">(D11-D$3)/D$5 * 255</f>
        <v>122.11267605633802</v>
      </c>
      <c r="E12" s="1">
        <f t="shared" ref="E12" si="7">(E11-E$3)/E$5 * 255</f>
        <v>23.181818181818183</v>
      </c>
      <c r="F12" s="1">
        <f t="shared" ref="F12" si="8">(F11-F$3)/F$5 * 255</f>
        <v>173.78980891719743</v>
      </c>
      <c r="G12" s="1">
        <f t="shared" ref="G12" si="9">(G11-G$3)/G$5 * 255</f>
        <v>127.5</v>
      </c>
    </row>
    <row r="13" spans="1:11" x14ac:dyDescent="0.3">
      <c r="A13" t="s">
        <v>20</v>
      </c>
      <c r="B13">
        <v>40</v>
      </c>
      <c r="C13">
        <v>174</v>
      </c>
      <c r="D13">
        <v>134</v>
      </c>
      <c r="E13">
        <v>0</v>
      </c>
      <c r="F13">
        <v>163</v>
      </c>
      <c r="G13">
        <v>124</v>
      </c>
      <c r="I13" t="str">
        <f xml:space="preserve"> _xlfn.CONCAT(E13, " - ",B13)</f>
        <v>0 - 40</v>
      </c>
      <c r="J13" t="str">
        <f t="shared" ref="J13" si="10" xml:space="preserve"> _xlfn.CONCAT(F13, " - ",C13)</f>
        <v>163 - 174</v>
      </c>
      <c r="K13" t="str">
        <f t="shared" ref="K13" si="11" xml:space="preserve"> _xlfn.CONCAT(G13, " - ",D13)</f>
        <v>124 - 134</v>
      </c>
    </row>
    <row r="14" spans="1:11" x14ac:dyDescent="0.3">
      <c r="A14" t="s">
        <v>10</v>
      </c>
      <c r="B14">
        <v>972</v>
      </c>
      <c r="C14">
        <v>896</v>
      </c>
      <c r="D14">
        <v>970</v>
      </c>
      <c r="E14">
        <v>970</v>
      </c>
      <c r="F14">
        <v>885</v>
      </c>
      <c r="G14">
        <v>967</v>
      </c>
    </row>
    <row r="15" spans="1:11" x14ac:dyDescent="0.3">
      <c r="A15" t="s">
        <v>19</v>
      </c>
      <c r="B15" s="1">
        <f>(B14-B$3)/B$5 * 255</f>
        <v>121.95652173913044</v>
      </c>
      <c r="C15" s="1">
        <f t="shared" ref="C15" si="12">(C14-C$3)/C$5 * 255</f>
        <v>132.88732394366195</v>
      </c>
      <c r="D15" s="1">
        <f t="shared" ref="D15" si="13">(D14-D$3)/D$5 * 255</f>
        <v>186.7605633802817</v>
      </c>
      <c r="E15" s="1">
        <f t="shared" ref="E15" si="14">(E14-E$3)/E$5 * 255</f>
        <v>127.5</v>
      </c>
      <c r="F15" s="1">
        <f t="shared" ref="F15" si="15">(F14-F$3)/F$5 * 255</f>
        <v>138.05732484076432</v>
      </c>
      <c r="G15" s="1">
        <f t="shared" ref="G15" si="16">(G14-G$3)/G$5 * 255</f>
        <v>187.89473684210526</v>
      </c>
    </row>
    <row r="16" spans="1:11" x14ac:dyDescent="0.3">
      <c r="A16" t="s">
        <v>20</v>
      </c>
      <c r="B16">
        <v>132</v>
      </c>
      <c r="C16">
        <v>150</v>
      </c>
      <c r="D16">
        <v>190</v>
      </c>
      <c r="E16">
        <v>102</v>
      </c>
      <c r="F16">
        <v>130</v>
      </c>
      <c r="G16">
        <v>183</v>
      </c>
      <c r="I16" t="str">
        <f xml:space="preserve"> _xlfn.CONCAT(E16, " - ",B16)</f>
        <v>102 - 132</v>
      </c>
      <c r="J16" t="str">
        <f t="shared" ref="J16" si="17" xml:space="preserve"> _xlfn.CONCAT(F16, " - ",C16)</f>
        <v>130 - 150</v>
      </c>
      <c r="K16" t="str">
        <f t="shared" ref="K16" si="18" xml:space="preserve"> _xlfn.CONCAT(G16, " - ",D16)</f>
        <v>183 - 190</v>
      </c>
    </row>
    <row r="17" spans="1:11" x14ac:dyDescent="0.3">
      <c r="A17" t="s">
        <v>8</v>
      </c>
      <c r="B17">
        <v>968</v>
      </c>
      <c r="C17">
        <v>934</v>
      </c>
      <c r="D17">
        <v>983</v>
      </c>
      <c r="E17">
        <v>965</v>
      </c>
      <c r="F17">
        <v>929</v>
      </c>
      <c r="G17">
        <v>982</v>
      </c>
    </row>
    <row r="18" spans="1:11" x14ac:dyDescent="0.3">
      <c r="A18" t="s">
        <v>21</v>
      </c>
      <c r="B18" s="1">
        <f>(B17-B$3)/B$5 * 255</f>
        <v>77.608695652173921</v>
      </c>
      <c r="C18" s="1">
        <f t="shared" ref="C18" si="19">(C17-C$3)/C$5 * 255</f>
        <v>201.12676056338026</v>
      </c>
      <c r="D18" s="1">
        <f t="shared" ref="D18" si="20">(D17-D$3)/D$5 * 255</f>
        <v>233.45070422535213</v>
      </c>
      <c r="E18" s="1">
        <f t="shared" ref="E18" si="21">(E17-E$3)/E$5 * 255</f>
        <v>69.545454545454547</v>
      </c>
      <c r="F18" s="1">
        <f t="shared" ref="F18" si="22">(F17-F$3)/F$5 * 255</f>
        <v>209.52229299363057</v>
      </c>
      <c r="G18" s="1">
        <f t="shared" ref="G18" si="23">(G17-G$3)/G$5 * 255</f>
        <v>238.22368421052633</v>
      </c>
    </row>
    <row r="19" spans="1:11" x14ac:dyDescent="0.3">
      <c r="A19" t="s">
        <v>20</v>
      </c>
      <c r="B19">
        <v>91</v>
      </c>
      <c r="C19">
        <v>208</v>
      </c>
      <c r="D19">
        <v>235</v>
      </c>
      <c r="E19">
        <v>51</v>
      </c>
      <c r="F19">
        <v>200</v>
      </c>
      <c r="G19">
        <v>232</v>
      </c>
      <c r="I19" t="str">
        <f xml:space="preserve"> _xlfn.CONCAT(E19, " - ",B19)</f>
        <v>51 - 91</v>
      </c>
      <c r="J19" t="str">
        <f t="shared" ref="J19" si="24" xml:space="preserve"> _xlfn.CONCAT(F19, " - ",C19)</f>
        <v>200 - 208</v>
      </c>
      <c r="K19" t="str">
        <f t="shared" ref="K19" si="25" xml:space="preserve"> _xlfn.CONCAT(G19, " - ",D19)</f>
        <v>232 - 235</v>
      </c>
    </row>
    <row r="20" spans="1:11" x14ac:dyDescent="0.3">
      <c r="A20" t="s">
        <v>9</v>
      </c>
      <c r="B20">
        <v>981</v>
      </c>
      <c r="C20">
        <v>903</v>
      </c>
      <c r="D20">
        <v>940</v>
      </c>
      <c r="E20">
        <v>979</v>
      </c>
      <c r="F20">
        <v>883</v>
      </c>
      <c r="G20">
        <v>930</v>
      </c>
    </row>
    <row r="21" spans="1:11" x14ac:dyDescent="0.3">
      <c r="A21" t="s">
        <v>21</v>
      </c>
      <c r="B21" s="1">
        <f>(B20-B$3)/B$5 * 255</f>
        <v>221.7391304347826</v>
      </c>
      <c r="C21" s="1">
        <f t="shared" ref="C21" si="26">(C20-C$3)/C$5 * 255</f>
        <v>145.45774647887325</v>
      </c>
      <c r="D21" s="1">
        <f t="shared" ref="D21" si="27">(D20-D$3)/D$5 * 255</f>
        <v>79.014084507042242</v>
      </c>
      <c r="E21" s="1">
        <f t="shared" ref="E21" si="28">(E20-E$3)/E$5 * 255</f>
        <v>231.81818181818181</v>
      </c>
      <c r="F21" s="1">
        <f t="shared" ref="F21" si="29">(F20-F$3)/F$5 * 255</f>
        <v>134.80891719745222</v>
      </c>
      <c r="G21" s="1">
        <f t="shared" ref="G21" si="30">(G20-G$3)/G$5 * 255</f>
        <v>63.75</v>
      </c>
    </row>
    <row r="22" spans="1:11" x14ac:dyDescent="0.3">
      <c r="A22" t="s">
        <v>20</v>
      </c>
      <c r="B22">
        <v>234</v>
      </c>
      <c r="C22">
        <v>164</v>
      </c>
      <c r="D22">
        <v>101</v>
      </c>
      <c r="E22">
        <v>214</v>
      </c>
      <c r="F22">
        <v>130</v>
      </c>
      <c r="G22">
        <v>65</v>
      </c>
      <c r="I22" t="str">
        <f xml:space="preserve"> _xlfn.CONCAT(E22, " - ",B22)</f>
        <v>214 - 234</v>
      </c>
      <c r="J22" t="str">
        <f t="shared" ref="J22" si="31" xml:space="preserve"> _xlfn.CONCAT(F22, " - ",C22)</f>
        <v>130 - 164</v>
      </c>
      <c r="K22" t="str">
        <f t="shared" ref="K22" si="32" xml:space="preserve"> _xlfn.CONCAT(G22, " - ",D22)</f>
        <v>65 - 101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Ultrasound</vt:lpstr>
      <vt:lpstr>IR readings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Tan</dc:creator>
  <cp:lastModifiedBy>Yixin Tan</cp:lastModifiedBy>
  <dcterms:created xsi:type="dcterms:W3CDTF">2015-06-05T18:17:20Z</dcterms:created>
  <dcterms:modified xsi:type="dcterms:W3CDTF">2022-10-28T10:41:02Z</dcterms:modified>
</cp:coreProperties>
</file>