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greinke\cryptng\documentation\marketing\"/>
    </mc:Choice>
  </mc:AlternateContent>
  <xr:revisionPtr revIDLastSave="0" documentId="13_ncr:1_{C6721D30-E483-4B29-89B9-8091C02E9D7A}" xr6:coauthVersionLast="47" xr6:coauthVersionMax="47" xr10:uidLastSave="{00000000-0000-0000-0000-000000000000}"/>
  <bookViews>
    <workbookView xWindow="-109" yWindow="-109" windowWidth="26301" windowHeight="14169" activeTab="1" xr2:uid="{EEB16ED2-DAE1-4CE4-9D23-039A6DA85D03}"/>
  </bookViews>
  <sheets>
    <sheet name="Sheet1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G8" i="2"/>
  <c r="H8" i="2" s="1"/>
  <c r="I8" i="2" s="1"/>
  <c r="E8" i="2"/>
  <c r="F8" i="2"/>
  <c r="K8" i="2"/>
  <c r="L8" i="2" s="1"/>
  <c r="K5" i="2"/>
  <c r="K6" i="2"/>
  <c r="L6" i="2" s="1"/>
  <c r="K4" i="2"/>
  <c r="L4" i="2" s="1"/>
  <c r="L5" i="2"/>
  <c r="J6" i="2"/>
  <c r="J5" i="2"/>
  <c r="J4" i="2"/>
  <c r="G6" i="2"/>
  <c r="H6" i="2" s="1"/>
  <c r="I6" i="2" s="1"/>
  <c r="G5" i="2"/>
  <c r="H5" i="2" s="1"/>
  <c r="I5" i="2" s="1"/>
  <c r="G4" i="2"/>
  <c r="H4" i="2"/>
  <c r="I4" i="2" s="1"/>
  <c r="F5" i="2"/>
  <c r="F6" i="2"/>
  <c r="F4" i="2"/>
  <c r="E5" i="2"/>
  <c r="E6" i="2"/>
  <c r="E4" i="2"/>
  <c r="F2" i="2"/>
  <c r="E2" i="2"/>
  <c r="A2" i="2"/>
  <c r="G2" i="2" s="1"/>
  <c r="B27" i="1"/>
  <c r="B28" i="1"/>
  <c r="C20" i="1"/>
  <c r="D20" i="1" s="1"/>
  <c r="E20" i="1" s="1"/>
  <c r="F20" i="1" s="1"/>
  <c r="B18" i="1"/>
  <c r="B25" i="1" s="1"/>
  <c r="B20" i="1"/>
  <c r="B21" i="1"/>
  <c r="C21" i="1" s="1"/>
  <c r="B19" i="1"/>
  <c r="C19" i="1" s="1"/>
  <c r="C26" i="1" s="1"/>
  <c r="F12" i="1"/>
  <c r="F5" i="1"/>
  <c r="F6" i="1"/>
  <c r="F4" i="1"/>
  <c r="F3" i="1"/>
  <c r="E14" i="1"/>
  <c r="F14" i="1" s="1"/>
  <c r="E13" i="1"/>
  <c r="E27" i="1" s="1"/>
  <c r="E5" i="1"/>
  <c r="C28" i="1" l="1"/>
  <c r="D21" i="1"/>
  <c r="F13" i="1"/>
  <c r="F27" i="1" s="1"/>
  <c r="D27" i="1"/>
  <c r="C18" i="1"/>
  <c r="B26" i="1"/>
  <c r="C27" i="1"/>
  <c r="D19" i="1"/>
  <c r="D26" i="1" l="1"/>
  <c r="E19" i="1"/>
  <c r="D28" i="1"/>
  <c r="E21" i="1"/>
  <c r="C25" i="1"/>
  <c r="D18" i="1"/>
  <c r="F21" i="1" l="1"/>
  <c r="F28" i="1" s="1"/>
  <c r="E28" i="1"/>
  <c r="D25" i="1"/>
  <c r="E18" i="1"/>
  <c r="E26" i="1"/>
  <c r="F19" i="1"/>
  <c r="F26" i="1" s="1"/>
  <c r="E25" i="1" l="1"/>
  <c r="F18" i="1"/>
  <c r="F25" i="1" s="1"/>
</calcChain>
</file>

<file path=xl/sharedStrings.xml><?xml version="1.0" encoding="utf-8"?>
<sst xmlns="http://schemas.openxmlformats.org/spreadsheetml/2006/main" count="60" uniqueCount="33">
  <si>
    <t>1 PDF</t>
  </si>
  <si>
    <t>Antenna</t>
  </si>
  <si>
    <t>RenderX</t>
  </si>
  <si>
    <t>License</t>
  </si>
  <si>
    <t>Hosting</t>
  </si>
  <si>
    <t>Complete</t>
  </si>
  <si>
    <t>AltSoft</t>
  </si>
  <si>
    <t>1.000 PDF</t>
  </si>
  <si>
    <t>10.000 PDF</t>
  </si>
  <si>
    <t>100.000 PDF</t>
  </si>
  <si>
    <t>1.000.000 PDF</t>
  </si>
  <si>
    <t>Setup + Skaling</t>
  </si>
  <si>
    <t>J4L</t>
  </si>
  <si>
    <t>asp</t>
  </si>
  <si>
    <t>ct</t>
  </si>
  <si>
    <t>Pdf Weaver</t>
  </si>
  <si>
    <t>Cost per h Energy</t>
  </si>
  <si>
    <t>Parallel Pdf Pages per h</t>
  </si>
  <si>
    <t>per year</t>
  </si>
  <si>
    <t>Cost Energy per year</t>
  </si>
  <si>
    <t>Seconds per page</t>
  </si>
  <si>
    <t>Parallel Server</t>
  </si>
  <si>
    <t>Load per h</t>
  </si>
  <si>
    <t>max Pages</t>
  </si>
  <si>
    <t>Executions</t>
  </si>
  <si>
    <t>Packages per Year</t>
  </si>
  <si>
    <t>Customers</t>
  </si>
  <si>
    <t>Cost per package</t>
  </si>
  <si>
    <t>Cost per Customer</t>
  </si>
  <si>
    <t>Cost per Year</t>
  </si>
  <si>
    <t>Revenue</t>
  </si>
  <si>
    <t>Bandwidth per Month</t>
  </si>
  <si>
    <t>Bandwidth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</si>
</sst>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&quot;€&quot;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7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EB60-6713-40A7-B98E-04EF09B94770}">
  <dimension ref="A1:F28"/>
  <sheetViews>
    <sheetView workbookViewId="0">
      <selection activeCell="B31" sqref="B31"/>
    </sheetView>
  </sheetViews>
  <sheetFormatPr baseColWidth="10" defaultColWidth="9" defaultRowHeight="14.3" x14ac:dyDescent="0.25"/>
  <cols>
    <col min="1" max="1" width="33" customWidth="1"/>
    <col min="2" max="2" width="32.25" customWidth="1"/>
    <col min="3" max="3" width="32" customWidth="1"/>
    <col min="4" max="4" width="21" customWidth="1"/>
    <col min="5" max="5" width="18.125" customWidth="1"/>
    <col min="6" max="6" width="14.625" customWidth="1"/>
  </cols>
  <sheetData>
    <row r="1" spans="1:6" x14ac:dyDescent="0.25">
      <c r="A1" t="s">
        <v>3</v>
      </c>
    </row>
    <row r="2" spans="1:6" x14ac:dyDescent="0.25">
      <c r="B2" s="2" t="s">
        <v>0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25">
      <c r="A3" t="s">
        <v>15</v>
      </c>
      <c r="B3" s="1">
        <v>2.5</v>
      </c>
      <c r="C3" s="1">
        <v>2.5</v>
      </c>
      <c r="D3" s="1">
        <v>25</v>
      </c>
      <c r="E3" s="1">
        <v>250</v>
      </c>
      <c r="F3" s="1">
        <f>E3*10</f>
        <v>2500</v>
      </c>
    </row>
    <row r="4" spans="1:6" x14ac:dyDescent="0.25">
      <c r="A4" t="s">
        <v>1</v>
      </c>
      <c r="B4" s="1">
        <v>650</v>
      </c>
      <c r="C4" s="1">
        <v>3000</v>
      </c>
      <c r="D4" s="1">
        <v>3000</v>
      </c>
      <c r="E4" s="1">
        <v>5400</v>
      </c>
      <c r="F4" s="1">
        <f>E4*4</f>
        <v>21600</v>
      </c>
    </row>
    <row r="5" spans="1:6" x14ac:dyDescent="0.25">
      <c r="A5" t="s">
        <v>2</v>
      </c>
      <c r="B5" s="1">
        <v>400</v>
      </c>
      <c r="C5" s="1">
        <v>4750</v>
      </c>
      <c r="D5" s="1">
        <v>4750</v>
      </c>
      <c r="E5" s="1">
        <f>D5*2</f>
        <v>9500</v>
      </c>
      <c r="F5" s="1">
        <f>E5*4</f>
        <v>38000</v>
      </c>
    </row>
    <row r="6" spans="1:6" x14ac:dyDescent="0.25">
      <c r="A6" t="s">
        <v>6</v>
      </c>
      <c r="B6" s="1">
        <v>1049</v>
      </c>
      <c r="C6" s="1">
        <v>1049</v>
      </c>
      <c r="D6" s="1">
        <v>1049</v>
      </c>
      <c r="E6" s="1">
        <v>2519</v>
      </c>
      <c r="F6" s="1">
        <f>E6*4</f>
        <v>10076</v>
      </c>
    </row>
    <row r="7" spans="1:6" x14ac:dyDescent="0.25">
      <c r="A7" t="s">
        <v>12</v>
      </c>
      <c r="B7" s="1"/>
      <c r="C7" s="1"/>
      <c r="D7" s="1"/>
      <c r="E7" s="1"/>
      <c r="F7" s="1"/>
    </row>
    <row r="9" spans="1:6" x14ac:dyDescent="0.25">
      <c r="A9" t="s">
        <v>4</v>
      </c>
      <c r="B9" t="s">
        <v>13</v>
      </c>
      <c r="C9" t="s">
        <v>14</v>
      </c>
    </row>
    <row r="10" spans="1:6" x14ac:dyDescent="0.25">
      <c r="B10" s="2" t="s">
        <v>0</v>
      </c>
      <c r="C10" s="2" t="s">
        <v>7</v>
      </c>
      <c r="D10" s="2" t="s">
        <v>8</v>
      </c>
      <c r="E10" s="2" t="s">
        <v>9</v>
      </c>
      <c r="F10" s="2" t="s">
        <v>10</v>
      </c>
    </row>
    <row r="11" spans="1:6" x14ac:dyDescent="0.25">
      <c r="A11" t="s">
        <v>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t="s">
        <v>1</v>
      </c>
      <c r="B12" s="1">
        <v>1000</v>
      </c>
      <c r="C12" s="1">
        <v>3000</v>
      </c>
      <c r="D12" s="1">
        <v>3000</v>
      </c>
      <c r="E12" s="1">
        <v>6000</v>
      </c>
      <c r="F12" s="1">
        <f>E12*4</f>
        <v>24000</v>
      </c>
    </row>
    <row r="13" spans="1:6" x14ac:dyDescent="0.25">
      <c r="A13" t="s">
        <v>2</v>
      </c>
      <c r="B13" s="1">
        <v>1000</v>
      </c>
      <c r="C13" s="1">
        <v>3000</v>
      </c>
      <c r="D13" s="1">
        <v>3000</v>
      </c>
      <c r="E13" s="1">
        <f>D13*2</f>
        <v>6000</v>
      </c>
      <c r="F13" s="1">
        <f>E13*4</f>
        <v>24000</v>
      </c>
    </row>
    <row r="14" spans="1:6" x14ac:dyDescent="0.25">
      <c r="A14" t="s">
        <v>6</v>
      </c>
      <c r="B14" s="1">
        <v>1000</v>
      </c>
      <c r="C14" s="1">
        <v>3000</v>
      </c>
      <c r="D14" s="1">
        <v>3000</v>
      </c>
      <c r="E14" s="1">
        <f>D14*2</f>
        <v>6000</v>
      </c>
      <c r="F14" s="1">
        <f>E14*4</f>
        <v>24000</v>
      </c>
    </row>
    <row r="16" spans="1:6" x14ac:dyDescent="0.25">
      <c r="A16" t="s">
        <v>11</v>
      </c>
    </row>
    <row r="17" spans="1:6" x14ac:dyDescent="0.25">
      <c r="B17" s="2" t="s">
        <v>0</v>
      </c>
      <c r="C17" s="2" t="s">
        <v>7</v>
      </c>
      <c r="D17" s="2" t="s">
        <v>8</v>
      </c>
      <c r="E17" s="2" t="s">
        <v>9</v>
      </c>
      <c r="F17" s="2" t="s">
        <v>10</v>
      </c>
    </row>
    <row r="18" spans="1:6" x14ac:dyDescent="0.25">
      <c r="A18" t="s">
        <v>15</v>
      </c>
      <c r="B18" s="1">
        <f>1000*1</f>
        <v>1000</v>
      </c>
      <c r="C18" s="1">
        <f>B18+3*1000</f>
        <v>4000</v>
      </c>
      <c r="D18" s="1">
        <f>C18</f>
        <v>4000</v>
      </c>
      <c r="E18" s="1">
        <f>D18</f>
        <v>4000</v>
      </c>
      <c r="F18" s="1">
        <f>E18</f>
        <v>4000</v>
      </c>
    </row>
    <row r="19" spans="1:6" x14ac:dyDescent="0.25">
      <c r="A19" t="s">
        <v>1</v>
      </c>
      <c r="B19" s="1">
        <f>1000*2</f>
        <v>2000</v>
      </c>
      <c r="C19" s="1">
        <f>B19+5*1000</f>
        <v>7000</v>
      </c>
      <c r="D19" s="1">
        <f>C19</f>
        <v>7000</v>
      </c>
      <c r="E19" s="1">
        <f>D19*2</f>
        <v>14000</v>
      </c>
      <c r="F19" s="1">
        <f>E19*4</f>
        <v>56000</v>
      </c>
    </row>
    <row r="20" spans="1:6" x14ac:dyDescent="0.25">
      <c r="A20" t="s">
        <v>2</v>
      </c>
      <c r="B20" s="1">
        <f>1000*2</f>
        <v>2000</v>
      </c>
      <c r="C20" s="1">
        <f>B20+5*1000</f>
        <v>7000</v>
      </c>
      <c r="D20" s="1">
        <f>C20</f>
        <v>7000</v>
      </c>
      <c r="E20" s="1">
        <f>D20*2</f>
        <v>14000</v>
      </c>
      <c r="F20" s="1">
        <f>E20*4</f>
        <v>56000</v>
      </c>
    </row>
    <row r="21" spans="1:6" x14ac:dyDescent="0.25">
      <c r="A21" t="s">
        <v>6</v>
      </c>
      <c r="B21" s="1">
        <f>1000*2</f>
        <v>2000</v>
      </c>
      <c r="C21" s="1">
        <f>B21+5*1000</f>
        <v>7000</v>
      </c>
      <c r="D21" s="1">
        <f>C21</f>
        <v>7000</v>
      </c>
      <c r="E21" s="1">
        <f>D21*2</f>
        <v>14000</v>
      </c>
      <c r="F21" s="1">
        <f>E21*4</f>
        <v>56000</v>
      </c>
    </row>
    <row r="23" spans="1:6" x14ac:dyDescent="0.25">
      <c r="A23" t="s">
        <v>5</v>
      </c>
    </row>
    <row r="24" spans="1:6" x14ac:dyDescent="0.25">
      <c r="B24" s="2" t="s">
        <v>0</v>
      </c>
      <c r="C24" s="2" t="s">
        <v>7</v>
      </c>
      <c r="D24" s="2" t="s">
        <v>8</v>
      </c>
      <c r="E24" s="2" t="s">
        <v>9</v>
      </c>
      <c r="F24" s="2" t="s">
        <v>10</v>
      </c>
    </row>
    <row r="25" spans="1:6" x14ac:dyDescent="0.25">
      <c r="A25" t="s">
        <v>15</v>
      </c>
      <c r="B25" s="1">
        <f t="shared" ref="B25:F28" si="0">B3+B11+B18</f>
        <v>1002.5</v>
      </c>
      <c r="C25" s="1">
        <f t="shared" si="0"/>
        <v>4002.5</v>
      </c>
      <c r="D25" s="1">
        <f t="shared" si="0"/>
        <v>4025</v>
      </c>
      <c r="E25" s="1">
        <f t="shared" si="0"/>
        <v>4250</v>
      </c>
      <c r="F25" s="1">
        <f t="shared" si="0"/>
        <v>6500</v>
      </c>
    </row>
    <row r="26" spans="1:6" x14ac:dyDescent="0.25">
      <c r="A26" t="s">
        <v>1</v>
      </c>
      <c r="B26" s="1">
        <f t="shared" si="0"/>
        <v>3650</v>
      </c>
      <c r="C26" s="1">
        <f t="shared" si="0"/>
        <v>13000</v>
      </c>
      <c r="D26" s="1">
        <f t="shared" si="0"/>
        <v>13000</v>
      </c>
      <c r="E26" s="1">
        <f t="shared" si="0"/>
        <v>25400</v>
      </c>
      <c r="F26" s="1">
        <f t="shared" si="0"/>
        <v>101600</v>
      </c>
    </row>
    <row r="27" spans="1:6" x14ac:dyDescent="0.25">
      <c r="A27" t="s">
        <v>2</v>
      </c>
      <c r="B27" s="1">
        <f t="shared" si="0"/>
        <v>3400</v>
      </c>
      <c r="C27" s="1">
        <f t="shared" si="0"/>
        <v>14750</v>
      </c>
      <c r="D27" s="1">
        <f t="shared" si="0"/>
        <v>14750</v>
      </c>
      <c r="E27" s="1">
        <f t="shared" si="0"/>
        <v>29500</v>
      </c>
      <c r="F27" s="1">
        <f t="shared" si="0"/>
        <v>118000</v>
      </c>
    </row>
    <row r="28" spans="1:6" x14ac:dyDescent="0.25">
      <c r="A28" t="s">
        <v>6</v>
      </c>
      <c r="B28" s="1">
        <f t="shared" si="0"/>
        <v>4049</v>
      </c>
      <c r="C28" s="1">
        <f t="shared" si="0"/>
        <v>11049</v>
      </c>
      <c r="D28" s="1">
        <f t="shared" si="0"/>
        <v>11049</v>
      </c>
      <c r="E28" s="1">
        <f t="shared" si="0"/>
        <v>22519</v>
      </c>
      <c r="F28" s="1">
        <f t="shared" si="0"/>
        <v>90076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D69C-0D5D-4692-A1B2-D334581ECAEC}">
  <dimension ref="A1:L9"/>
  <sheetViews>
    <sheetView tabSelected="1" workbookViewId="0">
      <selection activeCell="J9" sqref="J9"/>
    </sheetView>
  </sheetViews>
  <sheetFormatPr baseColWidth="10" defaultRowHeight="14.3" x14ac:dyDescent="0.25"/>
  <cols>
    <col min="1" max="3" width="19.25" customWidth="1"/>
    <col min="4" max="4" width="21.5" customWidth="1"/>
    <col min="5" max="5" width="14.625" bestFit="1" customWidth="1"/>
    <col min="6" max="6" width="12.625" bestFit="1" customWidth="1"/>
    <col min="7" max="7" width="17.5" customWidth="1"/>
    <col min="11" max="11" width="18.625" customWidth="1"/>
  </cols>
  <sheetData>
    <row r="1" spans="1:12" x14ac:dyDescent="0.25">
      <c r="A1" t="s">
        <v>16</v>
      </c>
      <c r="B1" t="s">
        <v>20</v>
      </c>
      <c r="C1" t="s">
        <v>21</v>
      </c>
      <c r="E1" t="s">
        <v>17</v>
      </c>
      <c r="F1" t="s">
        <v>18</v>
      </c>
      <c r="G1" t="s">
        <v>19</v>
      </c>
    </row>
    <row r="2" spans="1:12" x14ac:dyDescent="0.25">
      <c r="A2">
        <f>0.4</f>
        <v>0.4</v>
      </c>
      <c r="B2">
        <v>5</v>
      </c>
      <c r="C2">
        <v>4</v>
      </c>
      <c r="E2">
        <f>60*60/B2*C2</f>
        <v>2880</v>
      </c>
      <c r="F2" s="3">
        <f>E2*24*365</f>
        <v>25228800</v>
      </c>
      <c r="G2">
        <f>A2*24*365</f>
        <v>3504.0000000000005</v>
      </c>
    </row>
    <row r="3" spans="1:12" x14ac:dyDescent="0.25">
      <c r="A3" t="s">
        <v>24</v>
      </c>
      <c r="B3" t="s">
        <v>23</v>
      </c>
      <c r="C3" t="s">
        <v>25</v>
      </c>
      <c r="D3" t="s">
        <v>26</v>
      </c>
      <c r="E3" t="s">
        <v>22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</row>
    <row r="4" spans="1:12" x14ac:dyDescent="0.25">
      <c r="A4" s="3">
        <v>1000</v>
      </c>
      <c r="B4">
        <v>10</v>
      </c>
      <c r="C4">
        <v>4</v>
      </c>
      <c r="D4">
        <v>10</v>
      </c>
      <c r="E4" s="4">
        <f>A4*B4*C4*D4/365/24</f>
        <v>45.662100456621005</v>
      </c>
      <c r="F4" s="3">
        <f>E4*24*365</f>
        <v>400000</v>
      </c>
      <c r="G4" s="4">
        <f>A4*B4/E2*A2</f>
        <v>1.3888888888888891</v>
      </c>
      <c r="H4" s="4">
        <f>G4*C4</f>
        <v>5.5555555555555562</v>
      </c>
      <c r="I4" s="4">
        <f>H4*D4</f>
        <v>55.555555555555564</v>
      </c>
      <c r="J4">
        <f>50*C4*D4</f>
        <v>2000</v>
      </c>
      <c r="K4" s="5">
        <f>0.1*3/1024*A4*C4*D4/12</f>
        <v>0.97656250000000011</v>
      </c>
      <c r="L4" s="6">
        <f>K4*12</f>
        <v>11.718750000000002</v>
      </c>
    </row>
    <row r="5" spans="1:12" x14ac:dyDescent="0.25">
      <c r="A5" s="3">
        <v>5000</v>
      </c>
      <c r="B5">
        <v>10</v>
      </c>
      <c r="C5">
        <v>3</v>
      </c>
      <c r="D5">
        <v>8</v>
      </c>
      <c r="E5" s="4">
        <f t="shared" ref="E5:E6" si="0">A5*B5*C5*D5/365/24</f>
        <v>136.98630136986301</v>
      </c>
      <c r="F5" s="3">
        <f t="shared" ref="F5:F8" si="1">E5*24*365</f>
        <v>1200000</v>
      </c>
      <c r="G5" s="4">
        <f>A5*B5/E2*A2</f>
        <v>6.9444444444444446</v>
      </c>
      <c r="H5" s="4">
        <f t="shared" ref="H5:I5" si="2">G5*C5</f>
        <v>20.833333333333336</v>
      </c>
      <c r="I5" s="4">
        <f t="shared" si="2"/>
        <v>166.66666666666669</v>
      </c>
      <c r="J5">
        <f>100*C5*D5</f>
        <v>2400</v>
      </c>
      <c r="K5" s="5">
        <f t="shared" ref="K5:K6" si="3">0.1*3/1024*A5*C5*D5/12</f>
        <v>2.9296875000000004</v>
      </c>
      <c r="L5" s="6">
        <f t="shared" ref="L5:L8" si="4">K5*12</f>
        <v>35.156250000000007</v>
      </c>
    </row>
    <row r="6" spans="1:12" x14ac:dyDescent="0.25">
      <c r="A6" s="3">
        <v>10000</v>
      </c>
      <c r="B6">
        <v>10</v>
      </c>
      <c r="C6">
        <v>2</v>
      </c>
      <c r="D6">
        <v>5</v>
      </c>
      <c r="E6" s="4">
        <f t="shared" si="0"/>
        <v>114.15525114155251</v>
      </c>
      <c r="F6" s="3">
        <f t="shared" si="1"/>
        <v>1000000</v>
      </c>
      <c r="G6" s="4">
        <f>A6*B6/E2*A2</f>
        <v>13.888888888888889</v>
      </c>
      <c r="H6" s="4">
        <f t="shared" ref="H6:I6" si="5">G6*C6</f>
        <v>27.777777777777779</v>
      </c>
      <c r="I6" s="4">
        <f t="shared" si="5"/>
        <v>138.88888888888889</v>
      </c>
      <c r="J6">
        <f>200*C6*D6</f>
        <v>2000</v>
      </c>
      <c r="K6" s="5">
        <f t="shared" si="3"/>
        <v>2.4414062500000004</v>
      </c>
      <c r="L6" s="6">
        <f t="shared" si="4"/>
        <v>29.296875000000007</v>
      </c>
    </row>
    <row r="7" spans="1:12" x14ac:dyDescent="0.25">
      <c r="A7" s="3"/>
      <c r="E7" s="4"/>
      <c r="F7" s="3"/>
      <c r="G7" s="4"/>
      <c r="H7" s="4"/>
      <c r="I7" s="4"/>
      <c r="K7" s="5"/>
      <c r="L7" s="6"/>
    </row>
    <row r="8" spans="1:12" x14ac:dyDescent="0.25">
      <c r="A8" s="3">
        <v>900000</v>
      </c>
      <c r="B8">
        <v>10</v>
      </c>
      <c r="C8">
        <v>1</v>
      </c>
      <c r="D8">
        <v>1</v>
      </c>
      <c r="E8" s="4">
        <f t="shared" ref="E7:E8" si="6">A8*B8*C8*D8/365/24</f>
        <v>1027.3972602739725</v>
      </c>
      <c r="F8" s="3">
        <f t="shared" si="1"/>
        <v>9000000</v>
      </c>
      <c r="G8" s="4">
        <f>A8*B8/E2*A2</f>
        <v>1250</v>
      </c>
      <c r="H8" s="4">
        <f t="shared" ref="H7:H8" si="7">G8*C8</f>
        <v>1250</v>
      </c>
      <c r="I8" s="4">
        <f t="shared" ref="I7:I8" si="8">H8*D8</f>
        <v>1250</v>
      </c>
      <c r="J8">
        <f>5000*C8*D8</f>
        <v>5000</v>
      </c>
      <c r="K8" s="5">
        <f t="shared" ref="K7:K8" si="9">0.1*3/1024*A8*C8*D8/12</f>
        <v>21.972656250000004</v>
      </c>
      <c r="L8" s="6">
        <f t="shared" si="4"/>
        <v>263.67187500000006</v>
      </c>
    </row>
    <row r="9" spans="1:12" x14ac:dyDescent="0.25">
      <c r="A9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Greinke</dc:creator>
  <cp:lastModifiedBy>mulhacen</cp:lastModifiedBy>
  <dcterms:created xsi:type="dcterms:W3CDTF">2022-02-28T10:09:22Z</dcterms:created>
  <dcterms:modified xsi:type="dcterms:W3CDTF">2023-04-23T20:50:59Z</dcterms:modified>
</cp:coreProperties>
</file>