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<sst xmlns="http://schemas.openxmlformats.org/spreadsheetml/2006/main" count="15" uniqueCount="15">
  <si>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Angle (Degrees)</t>
  </si>
  <si>
    <t xml:space="preserve">Distance (m)</t>
  </si>
  <si>
    <t xml:space="preserve">Mass (g)</t>
  </si>
  <si>
    <t xml:space="preserve">Trial 1</t>
  </si>
  <si>
    <t xml:space="preserve">Trial 2</t>
  </si>
  <si>
    <t xml:space="preserve">Trial 3</t>
  </si>
  <si>
    <t xml:space="preserve">Trial 4</t>
  </si>
  <si>
    <t xml:space="preserve">Trial 5</t>
  </si>
  <si>
    <t xml:space="preserve">Average Time(s)</t>
  </si>
  <si>
    <t xml:space="preserve">Average Speed</t>
  </si>
  <si>
    <t xml:space="preserve">Final Speed</t>
  </si>
  <si>
    <t xml:space="preserve">Average Acceleration</t>
  </si>
  <si>
    <t xml:space="preserve">Standard Deviation</t>
  </si>
  <si>
    <t xml:space="preserve">Coefficient of Variation</t>
  </si>
  <si>
    <t xml:space="preserve">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</si>
</sst>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300" spc="-1" strike="noStrike">
                <a:latin typeface="Arial"/>
              </a:defRPr>
            </a:pPr>
            <a:r>
              <a:rPr b="0" lang="en-AU" sz="1300" spc="-1" strike="noStrike">
                <a:latin typeface="Arial"/>
              </a:rPr>
              <a:t>Accleration of Ball Rolling Down a Ramp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 Acceleration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AU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0.221420149871328</c:v>
                </c:pt>
                <c:pt idx="1">
                  <c:v>0.434568574225703</c:v>
                </c:pt>
                <c:pt idx="2">
                  <c:v>0.660196389940508</c:v>
                </c:pt>
                <c:pt idx="3">
                  <c:v>0.881224351965236</c:v>
                </c:pt>
                <c:pt idx="4">
                  <c:v>1.18053607671029</c:v>
                </c:pt>
              </c:numCache>
            </c:numRef>
          </c:yVal>
          <c:smooth val="0"/>
        </c:ser>
        <c:axId val="93204281"/>
        <c:axId val="89027987"/>
      </c:scatterChart>
      <c:valAx>
        <c:axId val="93204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900" spc="-1" strike="noStrike">
                    <a:latin typeface="Arial"/>
                  </a:defRPr>
                </a:pPr>
                <a:r>
                  <a:rPr b="0" lang="en-AU" sz="900" spc="-1" strike="noStrike">
                    <a:latin typeface="Arial"/>
                  </a:rPr>
                  <a:t>Angle (Degrees)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AU" sz="1000" spc="-1" strike="noStrike">
                <a:latin typeface="Arial"/>
              </a:defRPr>
            </a:pPr>
          </a:p>
        </c:txPr>
        <c:crossAx val="89027987"/>
        <c:crosses val="autoZero"/>
        <c:crossBetween val="midCat"/>
      </c:valAx>
      <c:valAx>
        <c:axId val="890279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900" spc="-1" strike="noStrike">
                    <a:latin typeface="Arial"/>
                  </a:defRPr>
                </a:pPr>
                <a:r>
                  <a:rPr b="0" lang="en-AU" sz="900" spc="-1" strike="noStrike">
                    <a:latin typeface="Arial"/>
                  </a:rPr>
                  <a:t>Average Accleration (m/s/s)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AU" sz="1000" spc="-1" strike="noStrike">
                <a:latin typeface="Arial"/>
              </a:defRPr>
            </a:pPr>
          </a:p>
        </c:txPr>
        <c:crossAx val="932042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A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6</xdr:row>
      <xdr:rowOff>36360</xdr:rowOff>
    </xdr:from>
    <xdr:to>
      <xdr:col>8</xdr:col>
      <xdr:colOff>204480</xdr:colOff>
      <xdr:row>24</xdr:row>
      <xdr:rowOff>120600</xdr:rowOff>
    </xdr:to>
    <xdr:graphicFrame>
      <xdr:nvGraphicFramePr>
        <xdr:cNvPr id="0" name=""/>
        <xdr:cNvGraphicFramePr/>
      </xdr:nvGraphicFramePr>
      <xdr:xfrm>
        <a:off x="36000" y="1087920"/>
        <a:ext cx="57646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2.14"/>
    <col collapsed="false" customWidth="true" hidden="false" outlineLevel="0" max="3" min="3" style="0" width="8.29"/>
    <col collapsed="false" customWidth="true" hidden="false" outlineLevel="0" max="9" min="9" style="0" width="15.57"/>
    <col collapsed="false" customWidth="true" hidden="false" outlineLevel="0" max="10" min="10" style="0" width="14.43"/>
    <col collapsed="false" customWidth="true" hidden="false" outlineLevel="0" max="11" min="11" style="0" width="11.3"/>
    <col collapsed="false" customWidth="true" hidden="false" outlineLevel="0" max="12" min="12" style="0" width="18.92"/>
    <col collapsed="false" customWidth="true" hidden="false" outlineLevel="0" max="13" min="13" style="0" width="18.12"/>
    <col collapsed="false" customWidth="true" hidden="false" outlineLevel="0" max="14" min="14" style="0" width="23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n">
        <v>2</v>
      </c>
      <c r="B2" s="2" t="n">
        <v>2.5</v>
      </c>
      <c r="C2" s="2" t="n">
        <v>50.5</v>
      </c>
      <c r="D2" s="2" t="n">
        <v>4.9</v>
      </c>
      <c r="E2" s="2" t="n">
        <v>4.77</v>
      </c>
      <c r="F2" s="2" t="n">
        <v>4.73</v>
      </c>
      <c r="G2" s="2" t="n">
        <v>4.73</v>
      </c>
      <c r="H2" s="2" t="n">
        <v>4.63</v>
      </c>
      <c r="I2" s="2" t="n">
        <f aca="false">AVERAGE(D2:H2)</f>
        <v>4.752</v>
      </c>
      <c r="J2" s="2" t="n">
        <f aca="false">B2/I2</f>
        <v>0.526094276094276</v>
      </c>
      <c r="K2" s="2" t="n">
        <f aca="false">2*J2</f>
        <v>1.05218855218855</v>
      </c>
      <c r="L2" s="2" t="n">
        <f aca="false">K2/I2</f>
        <v>0.221420149871328</v>
      </c>
      <c r="M2" s="2" t="n">
        <f aca="false">_xlfn.STDEV.S(D2:H2)</f>
        <v>0.0975704873412038</v>
      </c>
      <c r="N2" s="2" t="n">
        <f aca="false">(M2/I2)*100</f>
        <v>2.05325099623745</v>
      </c>
      <c r="O2" s="2"/>
    </row>
    <row r="3" customFormat="false" ht="13.8" hidden="false" customHeight="false" outlineLevel="0" collapsed="false">
      <c r="A3" s="1" t="n">
        <v>4</v>
      </c>
      <c r="B3" s="2" t="n">
        <v>2.5</v>
      </c>
      <c r="C3" s="2" t="n">
        <v>50.5</v>
      </c>
      <c r="D3" s="2" t="n">
        <v>3.3</v>
      </c>
      <c r="E3" s="2" t="n">
        <v>3.43</v>
      </c>
      <c r="F3" s="2" t="n">
        <v>3.43</v>
      </c>
      <c r="G3" s="2" t="n">
        <v>3.4</v>
      </c>
      <c r="H3" s="2" t="n">
        <v>3.4</v>
      </c>
      <c r="I3" s="2" t="n">
        <f aca="false">AVERAGE(D3:H3)</f>
        <v>3.392</v>
      </c>
      <c r="J3" s="2" t="n">
        <f aca="false">B3/I3</f>
        <v>0.737028301886792</v>
      </c>
      <c r="K3" s="2" t="n">
        <f aca="false">2*J3</f>
        <v>1.47405660377358</v>
      </c>
      <c r="L3" s="2" t="n">
        <f aca="false">K3/I3</f>
        <v>0.434568574225703</v>
      </c>
      <c r="M3" s="2" t="n">
        <f aca="false">_xlfn.STDEV.S(D3:H3)</f>
        <v>0.0535723809439156</v>
      </c>
      <c r="N3" s="2" t="n">
        <f aca="false">(M3/I3)*100</f>
        <v>1.57937443820506</v>
      </c>
      <c r="O3" s="2"/>
    </row>
    <row r="4" customFormat="false" ht="13.8" hidden="false" customHeight="false" outlineLevel="0" collapsed="false">
      <c r="A4" s="1" t="n">
        <v>6</v>
      </c>
      <c r="B4" s="2" t="n">
        <v>2.5</v>
      </c>
      <c r="C4" s="2" t="n">
        <v>50.5</v>
      </c>
      <c r="D4" s="2" t="n">
        <v>2.77</v>
      </c>
      <c r="E4" s="2" t="n">
        <v>2.73</v>
      </c>
      <c r="F4" s="2" t="n">
        <v>2.73</v>
      </c>
      <c r="G4" s="2" t="n">
        <v>2.73</v>
      </c>
      <c r="H4" s="2" t="n">
        <v>2.8</v>
      </c>
      <c r="I4" s="2" t="n">
        <f aca="false">AVERAGE(D4:H4)</f>
        <v>2.752</v>
      </c>
      <c r="J4" s="2" t="n">
        <f aca="false">B4/I4</f>
        <v>0.90843023255814</v>
      </c>
      <c r="K4" s="2" t="n">
        <f aca="false">2*J4</f>
        <v>1.81686046511628</v>
      </c>
      <c r="L4" s="2" t="n">
        <f aca="false">K4/I4</f>
        <v>0.660196389940508</v>
      </c>
      <c r="M4" s="2" t="n">
        <f aca="false">_xlfn.STDEV.S(D4:H4)</f>
        <v>0.0319374388453426</v>
      </c>
      <c r="N4" s="2" t="n">
        <f aca="false">(M4/I4)*100</f>
        <v>1.16051739990344</v>
      </c>
      <c r="O4" s="2"/>
    </row>
    <row r="5" customFormat="false" ht="13.8" hidden="false" customHeight="false" outlineLevel="0" collapsed="false">
      <c r="A5" s="1" t="n">
        <v>8</v>
      </c>
      <c r="B5" s="2" t="n">
        <v>2.5</v>
      </c>
      <c r="C5" s="2" t="n">
        <v>50.5</v>
      </c>
      <c r="D5" s="2" t="n">
        <v>2.37</v>
      </c>
      <c r="E5" s="2" t="n">
        <v>2.37</v>
      </c>
      <c r="F5" s="2" t="n">
        <v>2.37</v>
      </c>
      <c r="G5" s="2" t="n">
        <v>2.37</v>
      </c>
      <c r="H5" s="2" t="n">
        <v>2.43</v>
      </c>
      <c r="I5" s="2" t="n">
        <f aca="false">AVERAGE(D5:H5)</f>
        <v>2.382</v>
      </c>
      <c r="J5" s="2" t="n">
        <f aca="false">B5/I5</f>
        <v>1.0495382031906</v>
      </c>
      <c r="K5" s="2" t="n">
        <f aca="false">2*J5</f>
        <v>2.09907640638119</v>
      </c>
      <c r="L5" s="2" t="n">
        <f aca="false">K5/I5</f>
        <v>0.881224351965236</v>
      </c>
      <c r="M5" s="2" t="n">
        <f aca="false">_xlfn.STDEV.S(D5:H5)</f>
        <v>0.0268328157299975</v>
      </c>
      <c r="N5" s="2" t="n">
        <f aca="false">(M5/I5)*100</f>
        <v>1.12648260831224</v>
      </c>
      <c r="O5" s="2"/>
    </row>
    <row r="6" customFormat="false" ht="13.8" hidden="false" customHeight="false" outlineLevel="0" collapsed="false">
      <c r="A6" s="1" t="n">
        <v>10</v>
      </c>
      <c r="B6" s="2" t="n">
        <v>2.5</v>
      </c>
      <c r="C6" s="2" t="n">
        <v>50.5</v>
      </c>
      <c r="D6" s="2" t="n">
        <v>2.1</v>
      </c>
      <c r="E6" s="2" t="n">
        <v>2</v>
      </c>
      <c r="F6" s="2" t="n">
        <v>2.06</v>
      </c>
      <c r="G6" s="2" t="n">
        <v>2.1</v>
      </c>
      <c r="H6" s="2" t="n">
        <v>2.03</v>
      </c>
      <c r="I6" s="2" t="n">
        <f aca="false">AVERAGE(D6:H6)</f>
        <v>2.058</v>
      </c>
      <c r="J6" s="2" t="n">
        <f aca="false">B6/I6</f>
        <v>1.21477162293489</v>
      </c>
      <c r="K6" s="2" t="n">
        <f aca="false">2*J6</f>
        <v>2.42954324586978</v>
      </c>
      <c r="L6" s="2" t="n">
        <f aca="false">K6/I6</f>
        <v>1.18053607671029</v>
      </c>
      <c r="M6" s="2" t="n">
        <f aca="false">_xlfn.STDEV.S(D6:H6)</f>
        <v>0.0438178046004134</v>
      </c>
      <c r="N6" s="2" t="n">
        <f aca="false">(M6/I6)*100</f>
        <v>2.12914502431552</v>
      </c>
      <c r="O6" s="2"/>
    </row>
    <row r="13" customFormat="false" ht="13.8" hidden="false" customHeight="false" outlineLevel="0" collapsed="false">
      <c r="L13" s="0" t="n">
        <v>0.22</v>
      </c>
    </row>
    <row r="14" customFormat="false" ht="13.8" hidden="false" customHeight="false" outlineLevel="0" collapsed="false">
      <c r="L14" s="0" t="n">
        <f aca="false">L3-L2</f>
        <v>0.213148424354375</v>
      </c>
    </row>
    <row r="15" customFormat="false" ht="13.8" hidden="false" customHeight="false" outlineLevel="0" collapsed="false">
      <c r="L15" s="0" t="n">
        <f aca="false">L4-L3</f>
        <v>0.225627815714805</v>
      </c>
    </row>
    <row r="16" customFormat="false" ht="13.8" hidden="false" customHeight="false" outlineLevel="0" collapsed="false">
      <c r="L16" s="0" t="n">
        <f aca="false">L5-L4</f>
        <v>0.221027962024728</v>
      </c>
    </row>
    <row r="17" customFormat="false" ht="13.8" hidden="false" customHeight="false" outlineLevel="0" collapsed="false">
      <c r="L17" s="0" t="n">
        <f aca="false">L6-L5</f>
        <v>0.299311724745054</v>
      </c>
    </row>
    <row r="19" customFormat="false" ht="13.8" hidden="false" customHeight="false" outlineLevel="0" collapsed="false">
      <c r="L19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LibreOffice/7.2.5.2.0$Linux_X86_64 LibreOffice_project/20$Build-2</Application>
  <AppVersion>15.0000</AppVersion>
  <Company>Catholic Education Diocece of Cairns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2022-03-11T02:44:46Z</dcterms:created>
  <dc:creator>Henry Carpenter</dc:creator>
  <dc:description/>
  <dc:language>en-AU</dc:language>
  <cp:lastModifiedBy/>
  <dcterms:modified xsi:type="dcterms:W3CDTF">2022-03-17T10:17:23Z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