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4778F4BE-7139-47A1-8A24-5473157D0A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ty Cash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8" i="1"/>
  <c r="E18" i="1"/>
  <c r="E17" i="1"/>
  <c r="E16" i="1" l="1"/>
  <c r="J15" i="1"/>
  <c r="J14" i="1"/>
  <c r="J11" i="1"/>
  <c r="H10" i="1"/>
  <c r="H7" i="1"/>
  <c r="H16" i="1" s="1"/>
  <c r="F8" i="1"/>
  <c r="J8" i="1" s="1"/>
  <c r="J16" i="1" s="1"/>
  <c r="F9" i="1"/>
  <c r="G9" i="1" s="1"/>
  <c r="F11" i="1"/>
  <c r="F12" i="1"/>
  <c r="G12" i="1" s="1"/>
  <c r="F13" i="1"/>
  <c r="I13" i="1" s="1"/>
  <c r="I16" i="1" s="1"/>
  <c r="F14" i="1"/>
  <c r="F15" i="1"/>
  <c r="F6" i="1"/>
  <c r="F16" i="1" s="1"/>
  <c r="G6" i="1" l="1"/>
  <c r="G16" i="1" s="1"/>
</calcChain>
</file>

<file path=xl/sharedStrings.xml><?xml version="1.0" encoding="utf-8"?>
<sst xmlns="http://schemas.openxmlformats.org/spreadsheetml/2006/main" count="27" uniqueCount="27">
  <si>
    <t>Date</t>
  </si>
  <si>
    <t>Detail</t>
  </si>
  <si>
    <t>Voucher No</t>
  </si>
  <si>
    <t>Cash Repipts</t>
  </si>
  <si>
    <t>Cash Payments</t>
  </si>
  <si>
    <t>GST</t>
  </si>
  <si>
    <t>Stationary</t>
  </si>
  <si>
    <t>Refreshments</t>
  </si>
  <si>
    <t>Cleaning</t>
  </si>
  <si>
    <t>Sundry</t>
  </si>
  <si>
    <t>Analysis of Payment</t>
  </si>
  <si>
    <t>Reimbursement Chq 807</t>
  </si>
  <si>
    <t>Glue and String</t>
  </si>
  <si>
    <t>Coffee</t>
  </si>
  <si>
    <t>Newspapers</t>
  </si>
  <si>
    <t>Red and Blue Pens</t>
  </si>
  <si>
    <t>Milk</t>
  </si>
  <si>
    <t>Chocolate Biscuits</t>
  </si>
  <si>
    <t>Coloured Paper</t>
  </si>
  <si>
    <t>Cleaning Fluid</t>
  </si>
  <si>
    <t>Advertising</t>
  </si>
  <si>
    <t>Postage Stamps</t>
  </si>
  <si>
    <t>Balence c/d</t>
  </si>
  <si>
    <t>Balence b/d</t>
  </si>
  <si>
    <t>Balance b/d</t>
  </si>
  <si>
    <t>Reimbursement Chq 821</t>
  </si>
  <si>
    <t>Petty Cash Book of Kingsley Pet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</si>
</sst>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Alignment="1">
      <alignment horizontal="center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Anaysis of Payments</a:t>
            </a:r>
            <a:r>
              <a:rPr lang="en-AU" baseline="0"/>
              <a:t> to 30/4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3-45B2-A2C0-E7042C7E03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A3-45B2-A2C0-E7042C7E03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A3-45B2-A2C0-E7042C7E03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A3-45B2-A2C0-E7042C7E03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Cash'!$G$3:$J$3</c:f>
              <c:strCache>
                <c:ptCount val="4"/>
                <c:pt idx="0">
                  <c:v>Stationary</c:v>
                </c:pt>
                <c:pt idx="1">
                  <c:v>Refreshments</c:v>
                </c:pt>
                <c:pt idx="2">
                  <c:v>Cleaning</c:v>
                </c:pt>
                <c:pt idx="3">
                  <c:v>Sundry</c:v>
                </c:pt>
              </c:strCache>
            </c:strRef>
          </c:cat>
          <c:val>
            <c:numRef>
              <c:f>'Petty Cash'!$G$16:$J$16</c:f>
              <c:numCache>
                <c:formatCode>0.00</c:formatCode>
                <c:ptCount val="4"/>
                <c:pt idx="0">
                  <c:v>8.8636363636363633</c:v>
                </c:pt>
                <c:pt idx="1">
                  <c:v>6.1</c:v>
                </c:pt>
                <c:pt idx="2">
                  <c:v>2.8181818181818183</c:v>
                </c:pt>
                <c:pt idx="3">
                  <c:v>14.090909090909092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3-45B2-A2C0-E7042C7E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026AD6-14CE-4133-A78F-4D8F20A73D06}">
  <sheetPr/>
  <sheetViews>
    <sheetView zoomScale="73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 xml:space="preserve">&amp;LQuestion 31&amp;RJames Macgillivray
</oddHeader>
    <oddFooter>&amp;C&amp;F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64041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92CF5-9D64-4FF1-AC41-3033CB1995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selection activeCell="D18" sqref="D18"/>
    </sheetView>
  </sheetViews>
  <sheetFormatPr defaultRowHeight="15" x14ac:dyDescent="0.25"/>
  <cols>
    <col min="2" max="2" width="23.140625" bestFit="1" customWidth="1"/>
    <col min="3" max="3" width="11.42578125" bestFit="1" customWidth="1"/>
    <col min="4" max="4" width="12.28515625" bestFit="1" customWidth="1"/>
    <col min="5" max="5" width="14.42578125" bestFit="1" customWidth="1"/>
    <col min="6" max="6" width="9.85546875" customWidth="1"/>
    <col min="7" max="7" width="10" bestFit="1" customWidth="1"/>
    <col min="8" max="8" width="13.5703125" bestFit="1" customWidth="1"/>
  </cols>
  <sheetData>
    <row r="1" spans="1:10" x14ac:dyDescent="0.25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G2" s="6" t="s">
        <v>10</v>
      </c>
      <c r="H2" s="6"/>
      <c r="I2" s="6"/>
      <c r="J2" s="6"/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 s="2">
        <v>44294</v>
      </c>
      <c r="B4" t="s">
        <v>23</v>
      </c>
      <c r="D4">
        <v>3.6</v>
      </c>
    </row>
    <row r="5" spans="1:10" x14ac:dyDescent="0.25">
      <c r="B5" t="s">
        <v>11</v>
      </c>
      <c r="D5" s="3">
        <v>36.4</v>
      </c>
      <c r="E5" s="3"/>
      <c r="F5" s="3"/>
      <c r="G5" s="3"/>
      <c r="H5" s="3"/>
      <c r="I5" s="3"/>
      <c r="J5" s="3"/>
    </row>
    <row r="6" spans="1:10" x14ac:dyDescent="0.25">
      <c r="A6" s="2">
        <v>44296</v>
      </c>
      <c r="B6" t="s">
        <v>12</v>
      </c>
      <c r="C6" s="1">
        <v>20</v>
      </c>
      <c r="D6" s="3"/>
      <c r="E6" s="3">
        <v>2.6</v>
      </c>
      <c r="F6" s="3">
        <f>E6/11</f>
        <v>0.23636363636363636</v>
      </c>
      <c r="G6" s="3">
        <f>E6-F6</f>
        <v>2.3636363636363638</v>
      </c>
      <c r="H6" s="3"/>
      <c r="I6" s="3"/>
      <c r="J6" s="3"/>
    </row>
    <row r="7" spans="1:10" x14ac:dyDescent="0.25">
      <c r="A7" s="2">
        <v>44297</v>
      </c>
      <c r="B7" t="s">
        <v>13</v>
      </c>
      <c r="C7" s="1">
        <v>21</v>
      </c>
      <c r="D7" s="3"/>
      <c r="E7" s="3">
        <v>5</v>
      </c>
      <c r="F7" s="3">
        <v>0</v>
      </c>
      <c r="H7" s="3">
        <f>E7-F7</f>
        <v>5</v>
      </c>
      <c r="I7" s="3"/>
      <c r="J7" s="3"/>
    </row>
    <row r="8" spans="1:10" x14ac:dyDescent="0.25">
      <c r="A8" s="2">
        <v>44299</v>
      </c>
      <c r="B8" t="s">
        <v>14</v>
      </c>
      <c r="C8" s="1">
        <v>22</v>
      </c>
      <c r="D8" s="3"/>
      <c r="E8" s="3">
        <v>6</v>
      </c>
      <c r="F8" s="3">
        <f t="shared" ref="F8:F15" si="0">E8/11</f>
        <v>0.54545454545454541</v>
      </c>
      <c r="G8" s="3"/>
      <c r="I8" s="3"/>
      <c r="J8" s="3">
        <f>E8-F8</f>
        <v>5.454545454545455</v>
      </c>
    </row>
    <row r="9" spans="1:10" x14ac:dyDescent="0.25">
      <c r="A9" s="2">
        <v>44300</v>
      </c>
      <c r="B9" t="s">
        <v>15</v>
      </c>
      <c r="C9" s="1">
        <v>23</v>
      </c>
      <c r="D9" s="3"/>
      <c r="E9" s="3">
        <v>3.25</v>
      </c>
      <c r="F9" s="3">
        <f t="shared" si="0"/>
        <v>0.29545454545454547</v>
      </c>
      <c r="G9" s="3">
        <f>E9-F9</f>
        <v>2.9545454545454546</v>
      </c>
      <c r="H9" s="3"/>
      <c r="I9" s="3"/>
    </row>
    <row r="10" spans="1:10" x14ac:dyDescent="0.25">
      <c r="B10" t="s">
        <v>16</v>
      </c>
      <c r="C10" s="1">
        <v>24</v>
      </c>
      <c r="D10" s="3"/>
      <c r="E10" s="3">
        <v>1.1000000000000001</v>
      </c>
      <c r="F10" s="3">
        <v>0</v>
      </c>
      <c r="H10" s="3">
        <f>E10-F10</f>
        <v>1.1000000000000001</v>
      </c>
      <c r="I10" s="3"/>
      <c r="J10" s="3"/>
    </row>
    <row r="11" spans="1:10" x14ac:dyDescent="0.25">
      <c r="A11" s="2">
        <v>44303</v>
      </c>
      <c r="B11" t="s">
        <v>17</v>
      </c>
      <c r="C11" s="1">
        <v>25</v>
      </c>
      <c r="D11" s="3"/>
      <c r="E11" s="3">
        <v>2.7</v>
      </c>
      <c r="F11" s="3">
        <f t="shared" si="0"/>
        <v>0.24545454545454548</v>
      </c>
      <c r="G11" s="3"/>
      <c r="I11" s="3"/>
      <c r="J11" s="3">
        <f>E11-F11</f>
        <v>2.4545454545454546</v>
      </c>
    </row>
    <row r="12" spans="1:10" x14ac:dyDescent="0.25">
      <c r="A12" s="2">
        <v>44305</v>
      </c>
      <c r="B12" t="s">
        <v>18</v>
      </c>
      <c r="C12" s="1">
        <v>26</v>
      </c>
      <c r="D12" s="3"/>
      <c r="E12" s="3">
        <v>3.9</v>
      </c>
      <c r="F12" s="3">
        <f t="shared" si="0"/>
        <v>0.35454545454545455</v>
      </c>
      <c r="G12" s="3">
        <f>E12-F12</f>
        <v>3.5454545454545454</v>
      </c>
      <c r="H12" s="3"/>
      <c r="I12" s="3"/>
    </row>
    <row r="13" spans="1:10" x14ac:dyDescent="0.25">
      <c r="A13" s="2">
        <v>44308</v>
      </c>
      <c r="B13" t="s">
        <v>19</v>
      </c>
      <c r="C13" s="1">
        <v>27</v>
      </c>
      <c r="D13" s="3"/>
      <c r="E13" s="3">
        <v>3.1</v>
      </c>
      <c r="F13" s="3">
        <f t="shared" si="0"/>
        <v>0.2818181818181818</v>
      </c>
      <c r="H13" s="3"/>
      <c r="I13" s="3">
        <f>E13-F13</f>
        <v>2.8181818181818183</v>
      </c>
      <c r="J13" s="3"/>
    </row>
    <row r="14" spans="1:10" x14ac:dyDescent="0.25">
      <c r="A14" s="2">
        <v>44312</v>
      </c>
      <c r="B14" t="s">
        <v>20</v>
      </c>
      <c r="C14" s="1">
        <v>28</v>
      </c>
      <c r="E14" s="3">
        <v>4.5999999999999996</v>
      </c>
      <c r="F14" s="3">
        <f t="shared" si="0"/>
        <v>0.41818181818181815</v>
      </c>
      <c r="J14" s="3">
        <f>E14-F14</f>
        <v>4.1818181818181817</v>
      </c>
    </row>
    <row r="15" spans="1:10" x14ac:dyDescent="0.25">
      <c r="A15" s="2">
        <v>44316</v>
      </c>
      <c r="B15" t="s">
        <v>21</v>
      </c>
      <c r="C15" s="1">
        <v>29</v>
      </c>
      <c r="E15" s="3">
        <v>2.2000000000000002</v>
      </c>
      <c r="F15" s="3">
        <f t="shared" si="0"/>
        <v>0.2</v>
      </c>
      <c r="J15" s="3">
        <f t="shared" ref="J15" si="1">E15-F15</f>
        <v>2</v>
      </c>
    </row>
    <row r="16" spans="1:10" ht="15.75" thickBot="1" x14ac:dyDescent="0.3">
      <c r="E16" s="7">
        <f>SUM(E6:E15)</f>
        <v>34.450000000000003</v>
      </c>
      <c r="F16" s="4">
        <f t="shared" ref="F16:J16" si="2">SUM(F6:F15)</f>
        <v>2.5772727272727272</v>
      </c>
      <c r="G16" s="4">
        <f t="shared" si="2"/>
        <v>8.8636363636363633</v>
      </c>
      <c r="H16" s="4">
        <f t="shared" si="2"/>
        <v>6.1</v>
      </c>
      <c r="I16" s="4">
        <f t="shared" si="2"/>
        <v>2.8181818181818183</v>
      </c>
      <c r="J16" s="4">
        <f t="shared" si="2"/>
        <v>14.090909090909092</v>
      </c>
    </row>
    <row r="17" spans="2:7" ht="15.75" thickTop="1" x14ac:dyDescent="0.25">
      <c r="B17" t="s">
        <v>22</v>
      </c>
      <c r="E17" s="5">
        <f>D5+D4-E16</f>
        <v>5.5499999999999972</v>
      </c>
    </row>
    <row r="18" spans="2:7" ht="15.75" thickBot="1" x14ac:dyDescent="0.3">
      <c r="D18" s="4">
        <f>D5+D4</f>
        <v>40</v>
      </c>
      <c r="E18" s="4">
        <f>E16+E17</f>
        <v>40</v>
      </c>
    </row>
    <row r="19" spans="2:7" ht="15.75" thickTop="1" x14ac:dyDescent="0.25">
      <c r="B19" t="s">
        <v>24</v>
      </c>
      <c r="D19" s="3">
        <v>5.55</v>
      </c>
    </row>
    <row r="20" spans="2:7" x14ac:dyDescent="0.25">
      <c r="B20" t="s">
        <v>25</v>
      </c>
      <c r="D20" s="3">
        <f>D18-D19</f>
        <v>34.450000000000003</v>
      </c>
      <c r="G20" s="5"/>
    </row>
  </sheetData>
  <mergeCells count="2">
    <mergeCell ref="A1:J1"/>
    <mergeCell ref="G2:J2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31&amp;RJames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2021-11-04T02:39:18Z</cp:lastPrinted>
  <dcterms:created xsi:type="dcterms:W3CDTF">2015-06-05T18:17:20Z</dcterms:created>
  <dcterms:modified xsi:type="dcterms:W3CDTF">2021-11-04T04:03:40Z</dcterms:modified>
</cp:coreProperties>
</file>