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<sst xmlns="http://schemas.openxmlformats.org/spreadsheetml/2006/main" count="14" uniqueCount="14">
  <si>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Angle (Degrees)</t>
  </si>
  <si>
    <t xml:space="preserve">Distance (m)</t>
  </si>
  <si>
    <t xml:space="preserve">Mass (g)</t>
  </si>
  <si>
    <t xml:space="preserve">Trial 1</t>
  </si>
  <si>
    <t xml:space="preserve">Trial 2</t>
  </si>
  <si>
    <t xml:space="preserve">Trial 3</t>
  </si>
  <si>
    <t xml:space="preserve">Trial 4</t>
  </si>
  <si>
    <t xml:space="preserve">Trial 5</t>
  </si>
  <si>
    <t xml:space="preserve">Average Time(s)</t>
  </si>
  <si>
    <t xml:space="preserve">Average Speed (m/s)</t>
  </si>
  <si>
    <t xml:space="preserve">Final Speed (m/s)</t>
  </si>
  <si>
    <t xml:space="preserve">Acceleration (m/s/s)</t>
  </si>
  <si>
    <t xml:space="preserve">Standard Deviation</t>
  </si>
  <si>
    <t xml:space="preserve">Coefficient of Variation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</si>
</sst>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2.14"/>
    <col collapsed="false" customWidth="true" hidden="false" outlineLevel="0" max="3" min="3" style="0" width="11.52"/>
    <col collapsed="false" customWidth="true" hidden="false" outlineLevel="0" max="9" min="9" style="0" width="15.57"/>
    <col collapsed="false" customWidth="true" hidden="false" outlineLevel="0" max="10" min="10" style="0" width="20.88"/>
    <col collapsed="false" customWidth="true" hidden="false" outlineLevel="0" max="11" min="11" style="0" width="17.55"/>
    <col collapsed="false" customWidth="true" hidden="false" outlineLevel="0" max="12" min="12" style="0" width="19.77"/>
    <col collapsed="false" customWidth="true" hidden="false" outlineLevel="0" max="13" min="13" style="0" width="18.8"/>
    <col collapsed="false" customWidth="true" hidden="false" outlineLevel="0" max="14" min="14" style="0" width="23.4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2" t="n">
        <v>2</v>
      </c>
      <c r="B2" s="3" t="n">
        <v>2.5</v>
      </c>
      <c r="C2" s="3" t="n">
        <v>50.5</v>
      </c>
      <c r="D2" s="3" t="n">
        <v>4.9</v>
      </c>
      <c r="E2" s="3" t="n">
        <v>4.77</v>
      </c>
      <c r="F2" s="3" t="n">
        <v>4.73</v>
      </c>
      <c r="G2" s="3" t="n">
        <v>4.73</v>
      </c>
      <c r="H2" s="3" t="n">
        <v>4.63</v>
      </c>
      <c r="I2" s="3" t="n">
        <f aca="false">AVERAGE(D2:H2)</f>
        <v>4.752</v>
      </c>
      <c r="J2" s="3" t="n">
        <f aca="false">B2/I2</f>
        <v>0.526094276094276</v>
      </c>
      <c r="K2" s="3" t="n">
        <f aca="false">2*J2</f>
        <v>1.05218855218855</v>
      </c>
      <c r="L2" s="3" t="n">
        <f aca="false">K2/I2</f>
        <v>0.221420149871328</v>
      </c>
      <c r="M2" s="3" t="n">
        <f aca="false">_xlfn.STDEV.S(D2:H2)</f>
        <v>0.0975704873412038</v>
      </c>
      <c r="N2" s="3" t="n">
        <f aca="false">(M2/I2)*100</f>
        <v>2.05325099623745</v>
      </c>
      <c r="O2" s="4"/>
    </row>
    <row r="3" customFormat="false" ht="13.8" hidden="false" customHeight="false" outlineLevel="0" collapsed="false">
      <c r="A3" s="2" t="n">
        <v>4</v>
      </c>
      <c r="B3" s="3" t="n">
        <v>2.5</v>
      </c>
      <c r="C3" s="3" t="n">
        <v>50.5</v>
      </c>
      <c r="D3" s="3" t="n">
        <v>3.3</v>
      </c>
      <c r="E3" s="3" t="n">
        <v>3.43</v>
      </c>
      <c r="F3" s="3" t="n">
        <v>3.43</v>
      </c>
      <c r="G3" s="3" t="n">
        <v>3.4</v>
      </c>
      <c r="H3" s="3" t="n">
        <v>3.4</v>
      </c>
      <c r="I3" s="3" t="n">
        <f aca="false">AVERAGE(D3:H3)</f>
        <v>3.392</v>
      </c>
      <c r="J3" s="3" t="n">
        <f aca="false">B3/I3</f>
        <v>0.737028301886792</v>
      </c>
      <c r="K3" s="3" t="n">
        <f aca="false">2*J3</f>
        <v>1.47405660377358</v>
      </c>
      <c r="L3" s="3" t="n">
        <f aca="false">K3/I3</f>
        <v>0.434568574225703</v>
      </c>
      <c r="M3" s="3" t="n">
        <f aca="false">_xlfn.STDEV.S(D3:H3)</f>
        <v>0.0535723809439156</v>
      </c>
      <c r="N3" s="3" t="n">
        <f aca="false">(M3/I3)*100</f>
        <v>1.57937443820506</v>
      </c>
      <c r="O3" s="4"/>
    </row>
    <row r="4" customFormat="false" ht="13.8" hidden="false" customHeight="false" outlineLevel="0" collapsed="false">
      <c r="A4" s="2" t="n">
        <v>6</v>
      </c>
      <c r="B4" s="3" t="n">
        <v>2.5</v>
      </c>
      <c r="C4" s="3" t="n">
        <v>50.5</v>
      </c>
      <c r="D4" s="3" t="n">
        <v>2.77</v>
      </c>
      <c r="E4" s="3" t="n">
        <v>2.73</v>
      </c>
      <c r="F4" s="3" t="n">
        <v>2.73</v>
      </c>
      <c r="G4" s="3" t="n">
        <v>2.73</v>
      </c>
      <c r="H4" s="3" t="n">
        <v>2.8</v>
      </c>
      <c r="I4" s="3" t="n">
        <f aca="false">AVERAGE(D4:H4)</f>
        <v>2.752</v>
      </c>
      <c r="J4" s="3" t="n">
        <f aca="false">B4/I4</f>
        <v>0.90843023255814</v>
      </c>
      <c r="K4" s="3" t="n">
        <f aca="false">2*J4</f>
        <v>1.81686046511628</v>
      </c>
      <c r="L4" s="3" t="n">
        <f aca="false">K4/I4</f>
        <v>0.660196389940508</v>
      </c>
      <c r="M4" s="3" t="n">
        <f aca="false">_xlfn.STDEV.S(D4:H4)</f>
        <v>0.0319374388453426</v>
      </c>
      <c r="N4" s="3" t="n">
        <f aca="false">(M4/I4)*100</f>
        <v>1.16051739990344</v>
      </c>
      <c r="O4" s="4"/>
    </row>
    <row r="5" customFormat="false" ht="13.8" hidden="false" customHeight="false" outlineLevel="0" collapsed="false">
      <c r="A5" s="2" t="n">
        <v>8</v>
      </c>
      <c r="B5" s="3" t="n">
        <v>2.5</v>
      </c>
      <c r="C5" s="3" t="n">
        <v>50.5</v>
      </c>
      <c r="D5" s="3" t="n">
        <v>2.37</v>
      </c>
      <c r="E5" s="3" t="n">
        <v>2.37</v>
      </c>
      <c r="F5" s="3" t="n">
        <v>2.37</v>
      </c>
      <c r="G5" s="3" t="n">
        <v>2.37</v>
      </c>
      <c r="H5" s="3" t="n">
        <v>2.43</v>
      </c>
      <c r="I5" s="3" t="n">
        <f aca="false">AVERAGE(D5:H5)</f>
        <v>2.382</v>
      </c>
      <c r="J5" s="3" t="n">
        <f aca="false">B5/I5</f>
        <v>1.0495382031906</v>
      </c>
      <c r="K5" s="3" t="n">
        <f aca="false">2*J5</f>
        <v>2.09907640638119</v>
      </c>
      <c r="L5" s="3" t="n">
        <f aca="false">K5/I5</f>
        <v>0.881224351965236</v>
      </c>
      <c r="M5" s="3" t="n">
        <f aca="false">_xlfn.STDEV.S(D5:H5)</f>
        <v>0.0268328157299975</v>
      </c>
      <c r="N5" s="3" t="n">
        <f aca="false">(M5/I5)*100</f>
        <v>1.12648260831224</v>
      </c>
      <c r="O5" s="4"/>
    </row>
    <row r="6" customFormat="false" ht="13.8" hidden="false" customHeight="false" outlineLevel="0" collapsed="false">
      <c r="A6" s="2" t="n">
        <v>10</v>
      </c>
      <c r="B6" s="3" t="n">
        <v>2.5</v>
      </c>
      <c r="C6" s="3" t="n">
        <v>50.5</v>
      </c>
      <c r="D6" s="3" t="n">
        <v>2.1</v>
      </c>
      <c r="E6" s="3" t="n">
        <v>2</v>
      </c>
      <c r="F6" s="3" t="n">
        <v>2.06</v>
      </c>
      <c r="G6" s="3" t="n">
        <v>2.1</v>
      </c>
      <c r="H6" s="3" t="n">
        <v>2.03</v>
      </c>
      <c r="I6" s="3" t="n">
        <f aca="false">AVERAGE(D6:H6)</f>
        <v>2.058</v>
      </c>
      <c r="J6" s="3" t="n">
        <f aca="false">B6/I6</f>
        <v>1.21477162293489</v>
      </c>
      <c r="K6" s="3" t="n">
        <f aca="false">2*J6</f>
        <v>2.42954324586978</v>
      </c>
      <c r="L6" s="3" t="n">
        <f aca="false">K6/I6</f>
        <v>1.18053607671029</v>
      </c>
      <c r="M6" s="3" t="n">
        <f aca="false">_xlfn.STDEV.S(D6:H6)</f>
        <v>0.0438178046004134</v>
      </c>
      <c r="N6" s="3" t="n">
        <f aca="false">(M6/I6)*100</f>
        <v>2.12914502431552</v>
      </c>
      <c r="O6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LibreOffice/7.2.5.2.0$Linux_X86_64 LibreOffice_project/20$Build-2</Application>
  <AppVersion>15.0000</AppVersion>
  <Company>Catholic Education Diocece of Cairns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2022-03-11T02:44:46Z</dcterms:created>
  <dc:creator>Henry Carpenter</dc:creator>
  <dc:description/>
  <dc:language>en-US</dc:language>
  <cp:lastModifiedBy/>
  <dcterms:modified xsi:type="dcterms:W3CDTF">2022-03-14T13:27:00Z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