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arpenter\Documents\SchoolLaTeX\Science\Physics\"/>
    </mc:Choice>
  </mc:AlternateContent>
  <xr:revisionPtr revIDLastSave="0" documentId="13_ncr:1_{82D3A29D-BCFB-4177-9F16-DAF729087DD4}" xr6:coauthVersionLast="47" xr6:coauthVersionMax="47" xr10:uidLastSave="{00000000-0000-0000-0000-000000000000}"/>
  <bookViews>
    <workbookView xWindow="-120" yWindow="-120" windowWidth="20730" windowHeight="11160" xr2:uid="{199F2EE5-A950-4784-BC83-B5198213D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I3" i="1"/>
  <c r="J3" i="1" s="1"/>
  <c r="K3" i="1" s="1"/>
  <c r="L3" i="1" s="1"/>
  <c r="I4" i="1"/>
  <c r="J4" i="1" s="1"/>
  <c r="K4" i="1" s="1"/>
  <c r="L4" i="1" s="1"/>
  <c r="I5" i="1"/>
  <c r="J5" i="1" s="1"/>
  <c r="K5" i="1" s="1"/>
  <c r="L5" i="1" s="1"/>
  <c r="I6" i="1"/>
  <c r="J6" i="1" s="1"/>
  <c r="K6" i="1" s="1"/>
  <c r="L6" i="1" s="1"/>
  <c r="I2" i="1"/>
  <c r="J2" i="1" s="1"/>
  <c r="K2" i="1" s="1"/>
  <c r="L2" i="1" s="1"/>
  <c r="N6" i="1" l="1"/>
  <c r="N5" i="1"/>
  <c r="N4" i="1"/>
  <c r="N2" i="1"/>
  <c r="N3" i="1"/>
</calcChain>
</file>

<file path=xl/sharedStrings.xml><?xml version="1.0" encoding="utf-8"?>
<sst xmlns="http://schemas.openxmlformats.org/spreadsheetml/2006/main" count="14" uniqueCount="14">
  <si>
    <t>Angle (Degrees)</t>
  </si>
  <si>
    <t>Distance (m)</t>
  </si>
  <si>
    <t>Trial 1</t>
  </si>
  <si>
    <t>Trial 3</t>
  </si>
  <si>
    <t>Trial 4</t>
  </si>
  <si>
    <t>Trial 5</t>
  </si>
  <si>
    <t>Trial 2</t>
  </si>
  <si>
    <t>Mass (g)</t>
  </si>
  <si>
    <t>Average Time(s)</t>
  </si>
  <si>
    <t>Average Speed</t>
  </si>
  <si>
    <t>Final Speed</t>
  </si>
  <si>
    <t>Acceleration</t>
  </si>
  <si>
    <t>Standard Deviation</t>
  </si>
  <si>
    <t>Coeficient of Dieviataion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</si>
</sst>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F19F-9973-4856-8636-BBEC0C8934DC}">
  <dimension ref="A1:O6"/>
  <sheetViews>
    <sheetView tabSelected="1" workbookViewId="0">
      <selection activeCell="H7" sqref="H7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8.28515625" bestFit="1" customWidth="1"/>
    <col min="9" max="9" width="15.5703125" bestFit="1" customWidth="1"/>
    <col min="10" max="10" width="14.42578125" bestFit="1" customWidth="1"/>
    <col min="11" max="11" width="11.28515625" bestFit="1" customWidth="1"/>
    <col min="12" max="12" width="12.140625" bestFit="1" customWidth="1"/>
    <col min="13" max="13" width="18.140625" bestFit="1" customWidth="1"/>
    <col min="14" max="14" width="23.42578125" bestFit="1" customWidth="1"/>
  </cols>
  <sheetData>
    <row r="1" spans="1:15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s="1">
        <v>1.9598978490000001</v>
      </c>
      <c r="B2" s="1">
        <v>2.5</v>
      </c>
      <c r="C2" s="1">
        <v>50.5</v>
      </c>
      <c r="D2" s="1">
        <v>4.9000000000000004</v>
      </c>
      <c r="E2" s="1">
        <v>4.7699999999999996</v>
      </c>
      <c r="F2" s="1">
        <v>4.7300000000000004</v>
      </c>
      <c r="G2" s="1">
        <v>4.7300000000000004</v>
      </c>
      <c r="H2" s="1">
        <v>4.63</v>
      </c>
      <c r="I2" s="1">
        <f>AVERAGE(D2:H2)</f>
        <v>4.7520000000000007</v>
      </c>
      <c r="J2" s="1">
        <f>B2/I2</f>
        <v>0.52609427609427606</v>
      </c>
      <c r="K2" s="1">
        <f>2*J2</f>
        <v>1.0521885521885521</v>
      </c>
      <c r="L2" s="1">
        <f>K2/I2</f>
        <v>0.22142014987132827</v>
      </c>
      <c r="M2" s="1">
        <f>_xlfn.STDEV.S(D2:H2)</f>
        <v>9.757048734120384E-2</v>
      </c>
      <c r="N2" s="1">
        <f>(M2/I2)*100</f>
        <v>2.0532509962374541</v>
      </c>
      <c r="O2" s="1"/>
    </row>
    <row r="3" spans="1:15" x14ac:dyDescent="0.25">
      <c r="A3" s="1">
        <v>4.0139872179999996</v>
      </c>
      <c r="B3" s="1">
        <v>2.5</v>
      </c>
      <c r="C3" s="1">
        <v>50.5</v>
      </c>
      <c r="D3" s="1">
        <v>3.3</v>
      </c>
      <c r="E3" s="1">
        <v>3.43</v>
      </c>
      <c r="F3" s="1">
        <v>3.43</v>
      </c>
      <c r="G3" s="1">
        <v>3.4</v>
      </c>
      <c r="H3" s="1">
        <v>3.4</v>
      </c>
      <c r="I3" s="1">
        <f t="shared" ref="I3:I6" si="0">AVERAGE(D3:H3)</f>
        <v>3.3920000000000003</v>
      </c>
      <c r="J3" s="1">
        <f t="shared" ref="J3:J6" si="1">B3/I3</f>
        <v>0.73702830188679236</v>
      </c>
      <c r="K3" s="1">
        <f t="shared" ref="K3:K6" si="2">2*J3</f>
        <v>1.4740566037735847</v>
      </c>
      <c r="L3" s="1">
        <f t="shared" ref="L3:L6" si="3">K3/I3</f>
        <v>0.434568574225703</v>
      </c>
      <c r="M3" s="1">
        <f t="shared" ref="M3:M6" si="4">_xlfn.STDEV.S(D3:H3)</f>
        <v>5.3572380943915615E-2</v>
      </c>
      <c r="N3" s="1">
        <f t="shared" ref="N3:N6" si="5">(M3/I3)*100</f>
        <v>1.5793744382050592</v>
      </c>
      <c r="O3" s="1"/>
    </row>
    <row r="4" spans="1:15" x14ac:dyDescent="0.25">
      <c r="A4" s="1">
        <v>6.0156438310000002</v>
      </c>
      <c r="B4" s="1">
        <v>2.5</v>
      </c>
      <c r="C4" s="1">
        <v>50.5</v>
      </c>
      <c r="D4" s="1">
        <v>2.77</v>
      </c>
      <c r="E4" s="1">
        <v>2.73</v>
      </c>
      <c r="F4" s="1">
        <v>2.73</v>
      </c>
      <c r="G4" s="1">
        <v>2.73</v>
      </c>
      <c r="H4" s="1">
        <v>2.8</v>
      </c>
      <c r="I4" s="1">
        <f t="shared" si="0"/>
        <v>2.7520000000000002</v>
      </c>
      <c r="J4" s="1">
        <f t="shared" si="1"/>
        <v>0.90843023255813948</v>
      </c>
      <c r="K4" s="1">
        <f t="shared" si="2"/>
        <v>1.816860465116279</v>
      </c>
      <c r="L4" s="1">
        <f t="shared" si="3"/>
        <v>0.66019638994050833</v>
      </c>
      <c r="M4" s="1">
        <f t="shared" si="4"/>
        <v>3.1937438845342572E-2</v>
      </c>
      <c r="N4" s="1">
        <f t="shared" si="5"/>
        <v>1.1605173999034364</v>
      </c>
      <c r="O4" s="1"/>
    </row>
    <row r="5" spans="1:15" x14ac:dyDescent="0.25">
      <c r="A5" s="1">
        <v>8.2330590390000005</v>
      </c>
      <c r="B5" s="1">
        <v>2.5</v>
      </c>
      <c r="C5" s="1">
        <v>50.5</v>
      </c>
      <c r="D5" s="1">
        <v>2.37</v>
      </c>
      <c r="E5" s="1">
        <v>2.37</v>
      </c>
      <c r="F5" s="1">
        <v>2.37</v>
      </c>
      <c r="G5" s="1">
        <v>2.37</v>
      </c>
      <c r="H5" s="1">
        <v>2.4300000000000002</v>
      </c>
      <c r="I5" s="1">
        <f t="shared" si="0"/>
        <v>2.3820000000000001</v>
      </c>
      <c r="J5" s="1">
        <f t="shared" si="1"/>
        <v>1.049538203190596</v>
      </c>
      <c r="K5" s="1">
        <f t="shared" si="2"/>
        <v>2.099076406381192</v>
      </c>
      <c r="L5" s="1">
        <f t="shared" si="3"/>
        <v>0.88122435196523585</v>
      </c>
      <c r="M5" s="1">
        <f t="shared" si="4"/>
        <v>2.6832815729997499E-2</v>
      </c>
      <c r="N5" s="1">
        <f t="shared" si="5"/>
        <v>1.1264826083122377</v>
      </c>
      <c r="O5" s="1"/>
    </row>
    <row r="6" spans="1:15" x14ac:dyDescent="0.25">
      <c r="A6" s="1">
        <v>9.9739262209999993</v>
      </c>
      <c r="B6" s="1">
        <v>2.5</v>
      </c>
      <c r="C6" s="1">
        <v>50.5</v>
      </c>
      <c r="D6" s="1">
        <v>2.1</v>
      </c>
      <c r="E6" s="1">
        <v>2</v>
      </c>
      <c r="F6" s="1">
        <v>2.06</v>
      </c>
      <c r="G6" s="1">
        <v>2.1</v>
      </c>
      <c r="H6" s="1">
        <v>2.0299999999999998</v>
      </c>
      <c r="I6" s="1">
        <f t="shared" si="0"/>
        <v>2.0579999999999998</v>
      </c>
      <c r="J6" s="1">
        <f t="shared" si="1"/>
        <v>1.2147716229348884</v>
      </c>
      <c r="K6" s="1">
        <f t="shared" si="2"/>
        <v>2.4295432458697768</v>
      </c>
      <c r="L6" s="1">
        <f t="shared" si="3"/>
        <v>1.1805360767102901</v>
      </c>
      <c r="M6" s="1">
        <f t="shared" si="4"/>
        <v>4.3817804600413367E-2</v>
      </c>
      <c r="N6" s="1">
        <f t="shared" si="5"/>
        <v>2.1291450243155183</v>
      </c>
      <c r="O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Catholic Education Diocece of Cairns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Carpenter</dc:creator>
  <cp:lastModifiedBy>Henry Carpenter</cp:lastModifiedBy>
  <dcterms:created xsi:type="dcterms:W3CDTF">2022-03-11T02:44:46Z</dcterms:created>
  <dcterms:modified xsi:type="dcterms:W3CDTF">2022-03-14T02:08:13Z</dcterms:modified>
</cp:coreProperties>
</file>