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<sst xmlns="http://schemas.openxmlformats.org/spreadsheetml/2006/main" count="40" uniqueCount="40">
  <si>
    <t>CryptoBlades Experience Calculator</t>
  </si>
  <si>
    <t>Current Level</t>
  </si>
  <si>
    <t>EXP Required</t>
  </si>
  <si>
    <t>Cumulative EXP</t>
  </si>
  <si>
    <t>Formulas</t>
  </si>
  <si>
    <t xml:space="preserve">Character Level : </t>
  </si>
  <si>
    <t>&lt;= Input your character's current level here</t>
  </si>
  <si>
    <t>LEGEND</t>
  </si>
  <si>
    <t>amount of levels until milestone</t>
  </si>
  <si>
    <t>User Input</t>
  </si>
  <si>
    <t>clamped value due to edge case</t>
  </si>
  <si>
    <t xml:space="preserve">Current Experience : </t>
  </si>
  <si>
    <t>&lt;= Input your character's current experience here</t>
  </si>
  <si>
    <t>sum of current level + requirement</t>
  </si>
  <si>
    <t>Calculated Results</t>
  </si>
  <si>
    <t>total experience current + claimed</t>
  </si>
  <si>
    <t xml:space="preserve">Claimable Experience : </t>
  </si>
  <si>
    <t>&lt;= Input your character's unclaimed experience here</t>
  </si>
  <si>
    <t>cell of current level</t>
  </si>
  <si>
    <t>cell of milestone level</t>
  </si>
  <si>
    <t>cell of target level</t>
  </si>
  <si>
    <t xml:space="preserve">(Optional) Target Level : </t>
  </si>
  <si>
    <t>&lt;= Input an optional target level here</t>
  </si>
  <si>
    <t>exp needed from current level and 0 exp to milestone</t>
  </si>
  <si>
    <t>exp needed from current level and 0 exp to target</t>
  </si>
  <si>
    <t xml:space="preserve">Next Level Milestone : </t>
  </si>
  <si>
    <t>exp needed milestone minus total exp</t>
  </si>
  <si>
    <t>exp needed target minus total exp</t>
  </si>
  <si>
    <t xml:space="preserve">Experience Needed Until Next Milestone : </t>
  </si>
  <si>
    <t>milestone clamp to zero</t>
  </si>
  <si>
    <t xml:space="preserve">Experience Needed Until Target Level : </t>
  </si>
  <si>
    <t>target clamp to zero</t>
  </si>
  <si>
    <t>texts to display milestone</t>
  </si>
  <si>
    <t xml:space="preserve">Levels Gained By Claiming Experience : </t>
  </si>
  <si>
    <t>You can now level up to the next milestone</t>
  </si>
  <si>
    <t>texts to display taget</t>
  </si>
  <si>
    <t>You can now level up to your target level</t>
  </si>
  <si>
    <t>cumulative exp cell of current level</t>
  </si>
  <si>
    <t>cumulative minus 1 level</t>
  </si>
  <si>
    <t>cumulative + total exp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</si>
</sst>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color theme="1"/>
      <name val="Arial"/>
    </font>
    <font>
      <sz val="24.0"/>
      <color theme="0"/>
      <name val="Arial"/>
    </font>
    <font/>
    <font>
      <color theme="0"/>
      <name val="Arial"/>
    </font>
    <font>
      <sz val="20.0"/>
      <color theme="0"/>
      <name val="Arial"/>
    </font>
    <font>
      <sz val="20.0"/>
      <color rgb="FF000000"/>
      <name val="Arial"/>
    </font>
    <font>
      <sz val="15.0"/>
      <color theme="0"/>
      <name val="Arial"/>
    </font>
    <font>
      <sz val="15.0"/>
      <color rgb="FFFFFFFF"/>
      <name val="Arial"/>
    </font>
    <font>
      <color rgb="FFFFFFFF"/>
    </font>
    <font>
      <color rgb="FFFFFFFF"/>
      <name val="Arial"/>
    </font>
    <font>
      <color rgb="FF000000"/>
      <name val="Arial"/>
    </font>
    <font>
      <color theme="0"/>
    </font>
    <font>
      <sz val="20.0"/>
      <color rgb="FFFFFFFF"/>
      <name val="Arial"/>
    </font>
    <font>
      <sz val="15.0"/>
      <color rgb="FF000000"/>
      <name val="Arial"/>
    </font>
  </fonts>
  <fills count="6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434343"/>
        <bgColor rgb="FF434343"/>
      </patternFill>
    </fill>
    <fill>
      <patternFill patternType="solid">
        <fgColor rgb="FFD9D9D9"/>
        <bgColor rgb="FFD9D9D9"/>
      </patternFill>
    </fill>
  </fills>
  <borders count="9">
    <border/>
    <border>
      <left style="thin">
        <color rgb="FFFFFFFF"/>
      </left>
      <top style="thin">
        <color rgb="FFFFFFFF"/>
      </top>
    </border>
    <border>
      <top style="thin">
        <color rgb="FFFFFFFF"/>
      </top>
    </border>
    <border>
      <right style="thin">
        <color rgb="FFFFFFFF"/>
      </right>
      <top style="thin">
        <color rgb="FFFFFFFF"/>
      </top>
    </border>
    <border>
      <left style="thin">
        <color rgb="FFFFFFFF"/>
      </left>
      <bottom style="thin">
        <color rgb="FFFFFFFF"/>
      </bottom>
    </border>
    <border>
      <bottom style="thin">
        <color rgb="FFFFFFFF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</border>
    <border>
      <right style="thin">
        <color rgb="FFFFFFFF"/>
      </right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1" fillId="2" fontId="2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0" fontId="3" numFmtId="0" xfId="0" applyBorder="1" applyFont="1"/>
    <xf borderId="1" fillId="0" fontId="1" numFmtId="0" xfId="0" applyAlignment="1" applyBorder="1" applyFont="1">
      <alignment horizontal="center" readingOrder="0"/>
    </xf>
    <xf borderId="2" fillId="0" fontId="1" numFmtId="0" xfId="0" applyAlignment="1" applyBorder="1" applyFont="1">
      <alignment horizontal="center" readingOrder="0"/>
    </xf>
    <xf borderId="3" fillId="0" fontId="1" numFmtId="0" xfId="0" applyAlignment="1" applyBorder="1" applyFont="1">
      <alignment readingOrder="0"/>
    </xf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vertical="bottom"/>
    </xf>
    <xf borderId="8" fillId="0" fontId="1" numFmtId="0" xfId="0" applyAlignment="1" applyBorder="1" applyFont="1">
      <alignment horizontal="center" vertical="bottom"/>
    </xf>
    <xf borderId="0" fillId="2" fontId="4" numFmtId="0" xfId="0" applyAlignment="1" applyFont="1">
      <alignment vertical="center"/>
    </xf>
    <xf borderId="0" fillId="2" fontId="4" numFmtId="0" xfId="0" applyFont="1"/>
    <xf borderId="0" fillId="0" fontId="1" numFmtId="0" xfId="0" applyAlignment="1" applyFont="1">
      <alignment readingOrder="0"/>
    </xf>
    <xf borderId="1" fillId="2" fontId="5" numFmtId="0" xfId="0" applyAlignment="1" applyBorder="1" applyFont="1">
      <alignment horizontal="right" readingOrder="0" vertical="center"/>
    </xf>
    <xf borderId="1" fillId="3" fontId="6" numFmtId="0" xfId="0" applyAlignment="1" applyBorder="1" applyFill="1" applyFont="1">
      <alignment horizontal="center" readingOrder="0" vertical="center"/>
    </xf>
    <xf borderId="1" fillId="2" fontId="7" numFmtId="0" xfId="0" applyAlignment="1" applyBorder="1" applyFont="1">
      <alignment horizontal="left" readingOrder="0" vertical="center"/>
    </xf>
    <xf borderId="1" fillId="2" fontId="8" numFmtId="0" xfId="0" applyAlignment="1" applyBorder="1" applyFont="1">
      <alignment horizontal="center" readingOrder="0" vertical="center"/>
    </xf>
    <xf borderId="0" fillId="0" fontId="1" numFmtId="0" xfId="0" applyFont="1"/>
    <xf borderId="0" fillId="2" fontId="9" numFmtId="0" xfId="0" applyAlignment="1" applyFont="1">
      <alignment vertical="center"/>
    </xf>
    <xf borderId="1" fillId="4" fontId="10" numFmtId="0" xfId="0" applyAlignment="1" applyBorder="1" applyFill="1" applyFont="1">
      <alignment horizontal="center" readingOrder="0" vertical="center"/>
    </xf>
    <xf borderId="0" fillId="0" fontId="1" numFmtId="0" xfId="0" applyAlignment="1" applyFont="1">
      <alignment horizontal="left" readingOrder="0"/>
    </xf>
    <xf borderId="1" fillId="5" fontId="11" numFmtId="0" xfId="0" applyAlignment="1" applyBorder="1" applyFill="1" applyFont="1">
      <alignment horizontal="center" readingOrder="0" shrinkToFit="0" vertical="center" wrapText="1"/>
    </xf>
    <xf borderId="0" fillId="2" fontId="9" numFmtId="0" xfId="0" applyAlignment="1" applyFont="1">
      <alignment horizontal="center" vertical="center"/>
    </xf>
    <xf borderId="0" fillId="2" fontId="9" numFmtId="0" xfId="0" applyAlignment="1" applyFont="1">
      <alignment horizontal="center" readingOrder="0" vertical="center"/>
    </xf>
    <xf borderId="0" fillId="2" fontId="10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2" fontId="12" numFmtId="0" xfId="0" applyAlignment="1" applyFont="1">
      <alignment readingOrder="0" vertical="center"/>
    </xf>
    <xf borderId="0" fillId="2" fontId="13" numFmtId="0" xfId="0" applyAlignment="1" applyFont="1">
      <alignment horizontal="center" readingOrder="0" vertical="center"/>
    </xf>
    <xf borderId="0" fillId="2" fontId="5" numFmtId="0" xfId="0" applyAlignment="1" applyFont="1">
      <alignment horizontal="center" vertical="center"/>
    </xf>
    <xf borderId="1" fillId="5" fontId="6" numFmtId="0" xfId="0" applyAlignment="1" applyBorder="1" applyFont="1">
      <alignment horizontal="center" readingOrder="0" vertical="center"/>
    </xf>
    <xf borderId="0" fillId="0" fontId="1" numFmtId="0" xfId="0" applyAlignment="1" applyFont="1">
      <alignment readingOrder="0" shrinkToFit="0" vertical="bottom" wrapText="1"/>
    </xf>
    <xf borderId="0" fillId="2" fontId="5" numFmtId="0" xfId="0" applyAlignment="1" applyFont="1">
      <alignment horizontal="right" vertical="center"/>
    </xf>
    <xf borderId="1" fillId="5" fontId="14" numFmtId="0" xfId="0" applyAlignment="1" applyBorder="1" applyFont="1">
      <alignment horizontal="center" readingOrder="0" vertical="center"/>
    </xf>
    <xf borderId="1" fillId="2" fontId="13" numFmtId="0" xfId="0" applyAlignment="1" applyBorder="1" applyFont="1">
      <alignment horizontal="right" readingOrder="0" vertical="center"/>
    </xf>
    <xf borderId="1" fillId="2" fontId="13" numFmtId="0" xfId="0" applyAlignment="1" applyBorder="1" applyFont="1">
      <alignment horizontal="right" readingOrder="0"/>
    </xf>
    <xf borderId="4" fillId="0" fontId="1" numFmtId="0" xfId="0" applyAlignment="1" applyBorder="1" applyFont="1">
      <alignment horizontal="center" vertical="bottom"/>
    </xf>
    <xf borderId="5" fillId="0" fontId="1" numFmtId="0" xfId="0" applyAlignment="1" applyBorder="1" applyFont="1">
      <alignment horizontal="center" vertical="bottom"/>
    </xf>
    <xf borderId="6" fillId="0" fontId="1" numFmtId="0" xfId="0" applyAlignment="1" applyBorder="1" applyFont="1">
      <alignment horizontal="center" vertical="bottom"/>
    </xf>
    <xf borderId="0" fillId="0" fontId="1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43"/>
    <col customWidth="1" min="8" max="8" width="4.0"/>
    <col customWidth="1" hidden="1" min="18" max="18" width="13.57"/>
    <col customWidth="1" hidden="1" min="19" max="19" width="14.14"/>
    <col customWidth="1" hidden="1" min="20" max="20" width="15.57"/>
    <col hidden="1" min="21" max="22" width="14.43"/>
    <col customWidth="1" hidden="1" min="23" max="23" width="15.86"/>
    <col hidden="1" min="24" max="26" width="14.43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>
      <c r="A2" s="1"/>
      <c r="B2" s="2" t="s">
        <v>0</v>
      </c>
      <c r="C2" s="3"/>
      <c r="D2" s="3"/>
      <c r="E2" s="3"/>
      <c r="F2" s="3"/>
      <c r="G2" s="3"/>
      <c r="H2" s="3"/>
      <c r="I2" s="3"/>
      <c r="J2" s="3"/>
      <c r="K2" s="3"/>
      <c r="L2" s="3"/>
      <c r="M2" s="4"/>
      <c r="N2" s="1"/>
      <c r="O2" s="1"/>
      <c r="P2" s="1"/>
      <c r="Q2" s="1"/>
      <c r="R2" s="5" t="s">
        <v>1</v>
      </c>
      <c r="S2" s="6" t="s">
        <v>2</v>
      </c>
      <c r="T2" s="7" t="s">
        <v>3</v>
      </c>
    </row>
    <row r="3">
      <c r="A3" s="1"/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"/>
      <c r="O3" s="1"/>
      <c r="P3" s="1"/>
      <c r="Q3" s="1"/>
      <c r="R3" s="11">
        <v>1.0</v>
      </c>
      <c r="S3" s="12">
        <v>16.0</v>
      </c>
      <c r="T3" s="13">
        <f>S3</f>
        <v>16</v>
      </c>
    </row>
    <row r="4">
      <c r="A4" s="1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5"/>
      <c r="N4" s="1"/>
      <c r="O4" s="1"/>
      <c r="P4" s="1"/>
      <c r="Q4" s="1"/>
      <c r="R4" s="11">
        <v>2.0</v>
      </c>
      <c r="S4" s="12">
        <v>17.0</v>
      </c>
      <c r="T4" s="13">
        <f t="shared" ref="T4:T256" si="1">T3+S4</f>
        <v>33</v>
      </c>
    </row>
    <row r="5">
      <c r="A5" s="1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5"/>
      <c r="N5" s="1"/>
      <c r="O5" s="1"/>
      <c r="P5" s="1"/>
      <c r="Q5" s="1"/>
      <c r="R5" s="11">
        <v>3.0</v>
      </c>
      <c r="S5" s="12">
        <v>18.0</v>
      </c>
      <c r="T5" s="13">
        <f t="shared" si="1"/>
        <v>51</v>
      </c>
      <c r="V5" s="16" t="s">
        <v>4</v>
      </c>
    </row>
    <row r="6">
      <c r="A6" s="1"/>
      <c r="B6" s="17" t="s">
        <v>5</v>
      </c>
      <c r="C6" s="3"/>
      <c r="D6" s="3"/>
      <c r="E6" s="4"/>
      <c r="F6" s="18">
        <v>32.0</v>
      </c>
      <c r="G6" s="4"/>
      <c r="H6" s="14"/>
      <c r="I6" s="19" t="s">
        <v>6</v>
      </c>
      <c r="J6" s="3"/>
      <c r="K6" s="3"/>
      <c r="L6" s="3"/>
      <c r="M6" s="4"/>
      <c r="N6" s="1"/>
      <c r="O6" s="20" t="s">
        <v>7</v>
      </c>
      <c r="P6" s="4"/>
      <c r="Q6" s="1"/>
      <c r="R6" s="11">
        <v>4.0</v>
      </c>
      <c r="S6" s="12">
        <v>19.0</v>
      </c>
      <c r="T6" s="13">
        <f t="shared" si="1"/>
        <v>70</v>
      </c>
    </row>
    <row r="7">
      <c r="A7" s="1"/>
      <c r="B7" s="8"/>
      <c r="C7" s="9"/>
      <c r="D7" s="9"/>
      <c r="E7" s="10"/>
      <c r="F7" s="8"/>
      <c r="G7" s="10"/>
      <c r="H7" s="14"/>
      <c r="I7" s="8"/>
      <c r="J7" s="9"/>
      <c r="K7" s="9"/>
      <c r="L7" s="9"/>
      <c r="M7" s="10"/>
      <c r="N7" s="1"/>
      <c r="O7" s="8"/>
      <c r="P7" s="10"/>
      <c r="Q7" s="1"/>
      <c r="R7" s="11">
        <v>5.0</v>
      </c>
      <c r="S7" s="12">
        <v>20.0</v>
      </c>
      <c r="T7" s="13">
        <f t="shared" si="1"/>
        <v>90</v>
      </c>
      <c r="V7" s="16" t="s">
        <v>8</v>
      </c>
      <c r="X7" s="21">
        <f>11 - (MOD(F6, 10))</f>
        <v>9</v>
      </c>
    </row>
    <row r="8">
      <c r="A8" s="1"/>
      <c r="B8" s="14"/>
      <c r="C8" s="14"/>
      <c r="D8" s="14"/>
      <c r="E8" s="14"/>
      <c r="F8" s="22"/>
      <c r="G8" s="22"/>
      <c r="H8" s="14"/>
      <c r="I8" s="14"/>
      <c r="J8" s="14"/>
      <c r="K8" s="14"/>
      <c r="L8" s="14" t="str">
        <f>G6</f>
        <v/>
      </c>
      <c r="M8" s="15"/>
      <c r="N8" s="1"/>
      <c r="O8" s="23" t="s">
        <v>9</v>
      </c>
      <c r="P8" s="4"/>
      <c r="Q8" s="1"/>
      <c r="R8" s="11">
        <v>6.0</v>
      </c>
      <c r="S8" s="12">
        <v>22.0</v>
      </c>
      <c r="T8" s="13">
        <f t="shared" si="1"/>
        <v>112</v>
      </c>
      <c r="V8" s="24" t="s">
        <v>10</v>
      </c>
      <c r="X8" s="21">
        <f>IF(X7 = 11, 1, X7)</f>
        <v>9</v>
      </c>
    </row>
    <row r="9">
      <c r="A9" s="1"/>
      <c r="B9" s="17" t="s">
        <v>11</v>
      </c>
      <c r="C9" s="3"/>
      <c r="D9" s="3"/>
      <c r="E9" s="4"/>
      <c r="F9" s="18">
        <v>8.0</v>
      </c>
      <c r="G9" s="4"/>
      <c r="H9" s="14"/>
      <c r="I9" s="19" t="s">
        <v>12</v>
      </c>
      <c r="J9" s="3"/>
      <c r="K9" s="3"/>
      <c r="L9" s="3"/>
      <c r="M9" s="4"/>
      <c r="N9" s="1"/>
      <c r="O9" s="8"/>
      <c r="P9" s="10"/>
      <c r="Q9" s="1"/>
      <c r="R9" s="11">
        <v>7.0</v>
      </c>
      <c r="S9" s="12">
        <v>24.0</v>
      </c>
      <c r="T9" s="13">
        <f t="shared" si="1"/>
        <v>136</v>
      </c>
      <c r="V9" s="16" t="s">
        <v>13</v>
      </c>
      <c r="X9" s="21">
        <f>SUM(F6 + X8)</f>
        <v>41</v>
      </c>
    </row>
    <row r="10">
      <c r="A10" s="1"/>
      <c r="B10" s="8"/>
      <c r="C10" s="9"/>
      <c r="D10" s="9"/>
      <c r="E10" s="10"/>
      <c r="F10" s="8"/>
      <c r="G10" s="10"/>
      <c r="H10" s="14"/>
      <c r="I10" s="8"/>
      <c r="J10" s="9"/>
      <c r="K10" s="9"/>
      <c r="L10" s="9"/>
      <c r="M10" s="10"/>
      <c r="N10" s="1"/>
      <c r="O10" s="25" t="s">
        <v>14</v>
      </c>
      <c r="P10" s="4"/>
      <c r="Q10" s="1"/>
      <c r="R10" s="11">
        <v>8.0</v>
      </c>
      <c r="S10" s="12">
        <v>26.0</v>
      </c>
      <c r="T10" s="13">
        <f t="shared" si="1"/>
        <v>162</v>
      </c>
    </row>
    <row r="11">
      <c r="A11" s="1"/>
      <c r="B11" s="14"/>
      <c r="C11" s="14"/>
      <c r="D11" s="14"/>
      <c r="E11" s="14"/>
      <c r="F11" s="26"/>
      <c r="G11" s="27"/>
      <c r="H11" s="14"/>
      <c r="I11" s="14"/>
      <c r="J11" s="14"/>
      <c r="K11" s="14"/>
      <c r="L11" s="14"/>
      <c r="M11" s="15"/>
      <c r="N11" s="1"/>
      <c r="O11" s="8"/>
      <c r="P11" s="10"/>
      <c r="Q11" s="1"/>
      <c r="R11" s="11">
        <v>9.0</v>
      </c>
      <c r="S11" s="12">
        <v>28.0</v>
      </c>
      <c r="T11" s="13">
        <f t="shared" si="1"/>
        <v>190</v>
      </c>
      <c r="V11" s="16" t="s">
        <v>15</v>
      </c>
      <c r="X11" s="21">
        <f>SUM(F9, F12)</f>
        <v>2289</v>
      </c>
    </row>
    <row r="12">
      <c r="A12" s="1"/>
      <c r="B12" s="17" t="s">
        <v>16</v>
      </c>
      <c r="C12" s="3"/>
      <c r="D12" s="3"/>
      <c r="E12" s="4"/>
      <c r="F12" s="18">
        <v>2281.0</v>
      </c>
      <c r="G12" s="4"/>
      <c r="H12" s="14"/>
      <c r="I12" s="19" t="s">
        <v>17</v>
      </c>
      <c r="J12" s="3"/>
      <c r="K12" s="3"/>
      <c r="L12" s="3"/>
      <c r="M12" s="4"/>
      <c r="N12" s="1"/>
      <c r="O12" s="28"/>
      <c r="P12" s="28"/>
      <c r="Q12" s="1"/>
      <c r="R12" s="11">
        <v>10.0</v>
      </c>
      <c r="S12" s="12">
        <v>30.0</v>
      </c>
      <c r="T12" s="13">
        <f t="shared" si="1"/>
        <v>220</v>
      </c>
      <c r="V12" s="16" t="s">
        <v>18</v>
      </c>
      <c r="X12" s="21" t="str">
        <f>ADDRESS(F6 + 2, 19)</f>
        <v>$S$34</v>
      </c>
    </row>
    <row r="13">
      <c r="A13" s="1"/>
      <c r="B13" s="8"/>
      <c r="C13" s="9"/>
      <c r="D13" s="9"/>
      <c r="E13" s="10"/>
      <c r="F13" s="8"/>
      <c r="G13" s="10"/>
      <c r="H13" s="14"/>
      <c r="I13" s="8"/>
      <c r="J13" s="9"/>
      <c r="K13" s="9"/>
      <c r="L13" s="9"/>
      <c r="M13" s="10"/>
      <c r="N13" s="1"/>
      <c r="O13" s="28"/>
      <c r="P13" s="28"/>
      <c r="Q13" s="1"/>
      <c r="R13" s="11">
        <v>11.0</v>
      </c>
      <c r="S13" s="12">
        <v>33.0</v>
      </c>
      <c r="T13" s="13">
        <f t="shared" si="1"/>
        <v>253</v>
      </c>
      <c r="V13" s="16" t="s">
        <v>19</v>
      </c>
      <c r="X13" s="21" t="str">
        <f>ADDRESS(IF(ISNUMBER(I21 +1), I21 + 1, Y13), 19)</f>
        <v>$S$42</v>
      </c>
      <c r="Y13" s="16">
        <v>258.0</v>
      </c>
    </row>
    <row r="14">
      <c r="A14" s="1"/>
      <c r="B14" s="14"/>
      <c r="C14" s="14"/>
      <c r="D14" s="14"/>
      <c r="E14" s="14"/>
      <c r="F14" s="22"/>
      <c r="G14" s="22"/>
      <c r="H14" s="14"/>
      <c r="I14" s="14"/>
      <c r="J14" s="14"/>
      <c r="K14" s="14"/>
      <c r="L14" s="14"/>
      <c r="M14" s="15"/>
      <c r="N14" s="1"/>
      <c r="O14" s="28"/>
      <c r="P14" s="28"/>
      <c r="Q14" s="1"/>
      <c r="R14" s="11">
        <v>12.0</v>
      </c>
      <c r="S14" s="12">
        <v>36.0</v>
      </c>
      <c r="T14" s="13">
        <f t="shared" si="1"/>
        <v>289</v>
      </c>
      <c r="V14" s="16" t="s">
        <v>20</v>
      </c>
      <c r="X14" s="21">
        <f>IF(AND(F15 &gt;= 2, F15 &lt;= 255), ADDRESS(F15 +1, 19), IF(F15 &gt; 255, -2, -1))</f>
        <v>-1</v>
      </c>
    </row>
    <row r="15">
      <c r="A15" s="1"/>
      <c r="B15" s="17" t="s">
        <v>21</v>
      </c>
      <c r="C15" s="3"/>
      <c r="D15" s="3"/>
      <c r="E15" s="4"/>
      <c r="F15" s="18">
        <v>0.0</v>
      </c>
      <c r="G15" s="4"/>
      <c r="H15" s="14"/>
      <c r="I15" s="19" t="s">
        <v>22</v>
      </c>
      <c r="J15" s="3"/>
      <c r="K15" s="3"/>
      <c r="L15" s="3"/>
      <c r="M15" s="4"/>
      <c r="N15" s="1"/>
      <c r="O15" s="28"/>
      <c r="P15" s="28"/>
      <c r="Q15" s="1"/>
      <c r="R15" s="11">
        <v>13.0</v>
      </c>
      <c r="S15" s="12">
        <v>39.0</v>
      </c>
      <c r="T15" s="13">
        <f t="shared" si="1"/>
        <v>328</v>
      </c>
    </row>
    <row r="16">
      <c r="A16" s="1"/>
      <c r="B16" s="8"/>
      <c r="C16" s="9"/>
      <c r="D16" s="9"/>
      <c r="E16" s="10"/>
      <c r="F16" s="8"/>
      <c r="G16" s="10"/>
      <c r="H16" s="14"/>
      <c r="I16" s="8"/>
      <c r="J16" s="9"/>
      <c r="K16" s="9"/>
      <c r="L16" s="9"/>
      <c r="M16" s="10"/>
      <c r="N16" s="1"/>
      <c r="O16" s="28"/>
      <c r="P16" s="28"/>
      <c r="Q16" s="1"/>
      <c r="R16" s="11">
        <v>14.0</v>
      </c>
      <c r="S16" s="12">
        <v>42.0</v>
      </c>
      <c r="T16" s="13">
        <f t="shared" si="1"/>
        <v>370</v>
      </c>
      <c r="V16" s="29" t="s">
        <v>23</v>
      </c>
      <c r="X16" s="21">
        <f>SUM(INDIRECT(X12):INDIRECT(X13))</f>
        <v>2631</v>
      </c>
    </row>
    <row r="17">
      <c r="A17" s="1"/>
      <c r="B17" s="14"/>
      <c r="C17" s="14"/>
      <c r="D17" s="14"/>
      <c r="E17" s="14"/>
      <c r="F17" s="14"/>
      <c r="G17" s="30"/>
      <c r="H17" s="14"/>
      <c r="I17" s="14"/>
      <c r="J17" s="14"/>
      <c r="K17" s="14"/>
      <c r="L17" s="14"/>
      <c r="M17" s="15"/>
      <c r="N17" s="1"/>
      <c r="O17" s="1"/>
      <c r="P17" s="1"/>
      <c r="Q17" s="1"/>
      <c r="R17" s="11">
        <v>15.0</v>
      </c>
      <c r="S17" s="12">
        <v>46.0</v>
      </c>
      <c r="T17" s="13">
        <f t="shared" si="1"/>
        <v>416</v>
      </c>
    </row>
    <row r="18">
      <c r="A18" s="1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31"/>
      <c r="M18" s="31"/>
      <c r="N18" s="31"/>
      <c r="O18" s="31"/>
      <c r="P18" s="1"/>
      <c r="Q18" s="1"/>
      <c r="R18" s="11">
        <v>16.0</v>
      </c>
      <c r="S18" s="12">
        <v>50.0</v>
      </c>
      <c r="T18" s="13">
        <f t="shared" si="1"/>
        <v>466</v>
      </c>
      <c r="V18" s="29" t="s">
        <v>24</v>
      </c>
      <c r="X18" s="21">
        <f>IF(X14 = -1, -1, IF(X14 = -2, -2, SUM(INDIRECT(X12):INDIRECT(X14))))</f>
        <v>-1</v>
      </c>
    </row>
    <row r="19">
      <c r="A19" s="1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31"/>
      <c r="M19" s="31"/>
      <c r="N19" s="31"/>
      <c r="O19" s="31"/>
      <c r="P19" s="1"/>
      <c r="Q19" s="1"/>
      <c r="R19" s="11">
        <v>17.0</v>
      </c>
      <c r="S19" s="12">
        <v>55.0</v>
      </c>
      <c r="T19" s="13">
        <f t="shared" si="1"/>
        <v>521</v>
      </c>
    </row>
    <row r="20">
      <c r="A20" s="1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"/>
      <c r="O20" s="1"/>
      <c r="P20" s="1"/>
      <c r="Q20" s="1"/>
      <c r="R20" s="11">
        <v>18.0</v>
      </c>
      <c r="S20" s="12">
        <v>60.0</v>
      </c>
      <c r="T20" s="13">
        <f t="shared" si="1"/>
        <v>581</v>
      </c>
    </row>
    <row r="21">
      <c r="A21" s="1"/>
      <c r="B21" s="17" t="s">
        <v>25</v>
      </c>
      <c r="C21" s="3"/>
      <c r="D21" s="3"/>
      <c r="E21" s="3"/>
      <c r="F21" s="3"/>
      <c r="G21" s="4"/>
      <c r="H21" s="32"/>
      <c r="I21" s="33">
        <f>IF(X9 &lt; 11, "Error", IF(X9 &gt; 251, "Max Reached", X9))</f>
        <v>41</v>
      </c>
      <c r="J21" s="4"/>
      <c r="K21" s="15"/>
      <c r="L21" s="31"/>
      <c r="M21" s="31"/>
      <c r="N21" s="31"/>
      <c r="O21" s="31"/>
      <c r="P21" s="1"/>
      <c r="Q21" s="1"/>
      <c r="R21" s="11">
        <v>19.0</v>
      </c>
      <c r="S21" s="12">
        <v>66.0</v>
      </c>
      <c r="T21" s="13">
        <f t="shared" si="1"/>
        <v>647</v>
      </c>
      <c r="V21" s="34" t="s">
        <v>26</v>
      </c>
      <c r="X21" s="21">
        <f>X16 - X11</f>
        <v>342</v>
      </c>
    </row>
    <row r="22">
      <c r="A22" s="1"/>
      <c r="B22" s="8"/>
      <c r="C22" s="9"/>
      <c r="D22" s="9"/>
      <c r="E22" s="9"/>
      <c r="F22" s="9"/>
      <c r="G22" s="10"/>
      <c r="H22" s="32"/>
      <c r="I22" s="8"/>
      <c r="J22" s="10"/>
      <c r="K22" s="15"/>
      <c r="L22" s="31"/>
      <c r="M22" s="31"/>
      <c r="N22" s="31"/>
      <c r="O22" s="31"/>
      <c r="P22" s="1"/>
      <c r="Q22" s="1"/>
      <c r="R22" s="11">
        <v>20.0</v>
      </c>
      <c r="S22" s="12">
        <v>72.0</v>
      </c>
      <c r="T22" s="13">
        <f t="shared" si="1"/>
        <v>719</v>
      </c>
    </row>
    <row r="23">
      <c r="A23" s="1"/>
      <c r="B23" s="35"/>
      <c r="C23" s="35"/>
      <c r="D23" s="35"/>
      <c r="E23" s="35"/>
      <c r="F23" s="35"/>
      <c r="G23" s="35"/>
      <c r="H23" s="32"/>
      <c r="I23" s="32"/>
      <c r="J23" s="32"/>
      <c r="K23" s="15"/>
      <c r="L23" s="31"/>
      <c r="M23" s="31"/>
      <c r="N23" s="31"/>
      <c r="O23" s="31"/>
      <c r="P23" s="1"/>
      <c r="Q23" s="1"/>
      <c r="R23" s="11">
        <v>21.0</v>
      </c>
      <c r="S23" s="12">
        <v>79.0</v>
      </c>
      <c r="T23" s="13">
        <f t="shared" si="1"/>
        <v>798</v>
      </c>
      <c r="V23" s="34" t="s">
        <v>27</v>
      </c>
      <c r="X23" s="21">
        <f>X18 - X11</f>
        <v>-2290</v>
      </c>
    </row>
    <row r="24">
      <c r="A24" s="1"/>
      <c r="B24" s="17" t="s">
        <v>28</v>
      </c>
      <c r="C24" s="3"/>
      <c r="D24" s="3"/>
      <c r="E24" s="3"/>
      <c r="F24" s="3"/>
      <c r="G24" s="4"/>
      <c r="H24" s="32"/>
      <c r="I24" s="33">
        <f>IF(X21 &lt;= 0, 0, IF(X21 &gt; 999000, 0, X21))</f>
        <v>342</v>
      </c>
      <c r="J24" s="4"/>
      <c r="K24" s="36" t="str">
        <f>IF(X21 &lt;= 0, X30, X29)</f>
        <v>You need 342 more experience</v>
      </c>
      <c r="L24" s="3"/>
      <c r="M24" s="3"/>
      <c r="N24" s="3"/>
      <c r="O24" s="4"/>
      <c r="P24" s="1"/>
      <c r="Q24" s="1"/>
      <c r="R24" s="11">
        <v>22.0</v>
      </c>
      <c r="S24" s="12">
        <v>86.0</v>
      </c>
      <c r="T24" s="13">
        <f t="shared" si="1"/>
        <v>884</v>
      </c>
    </row>
    <row r="25">
      <c r="A25" s="1"/>
      <c r="B25" s="8"/>
      <c r="C25" s="9"/>
      <c r="D25" s="9"/>
      <c r="E25" s="9"/>
      <c r="F25" s="9"/>
      <c r="G25" s="10"/>
      <c r="H25" s="32"/>
      <c r="I25" s="8"/>
      <c r="J25" s="10"/>
      <c r="K25" s="8"/>
      <c r="L25" s="9"/>
      <c r="M25" s="9"/>
      <c r="N25" s="9"/>
      <c r="O25" s="10"/>
      <c r="P25" s="1"/>
      <c r="Q25" s="1"/>
      <c r="R25" s="11">
        <v>23.0</v>
      </c>
      <c r="S25" s="12">
        <v>94.0</v>
      </c>
      <c r="T25" s="13">
        <f t="shared" si="1"/>
        <v>978</v>
      </c>
    </row>
    <row r="26">
      <c r="A26" s="1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"/>
      <c r="O26" s="1"/>
      <c r="P26" s="1"/>
      <c r="Q26" s="1"/>
      <c r="R26" s="11">
        <v>24.0</v>
      </c>
      <c r="S26" s="12">
        <v>103.0</v>
      </c>
      <c r="T26" s="13">
        <f t="shared" si="1"/>
        <v>1081</v>
      </c>
      <c r="V26" s="16" t="s">
        <v>29</v>
      </c>
      <c r="X26" s="21">
        <f>IF(X21 &lt;= 0, 0, IF(X21 &gt; 999000, -1, X21))</f>
        <v>342</v>
      </c>
    </row>
    <row r="27">
      <c r="A27" s="1"/>
      <c r="B27" s="37" t="s">
        <v>30</v>
      </c>
      <c r="C27" s="3"/>
      <c r="D27" s="3"/>
      <c r="E27" s="3"/>
      <c r="F27" s="3"/>
      <c r="G27" s="4"/>
      <c r="H27" s="15"/>
      <c r="I27" s="33">
        <f>IF(OR(X23 &lt;= 0, F6 &gt;= F15), 0, X23)</f>
        <v>0</v>
      </c>
      <c r="J27" s="4"/>
      <c r="K27" s="36" t="str">
        <f>IF(OR(OR(X23 = -1, X23 = -2), F6 &gt;= F15), "Set an appropriate target level", IF(X23 &lt;= 0, X32, X31))</f>
        <v>Set an appropriate target level</v>
      </c>
      <c r="L27" s="3"/>
      <c r="M27" s="3"/>
      <c r="N27" s="3"/>
      <c r="O27" s="4"/>
      <c r="P27" s="1"/>
      <c r="Q27" s="1"/>
      <c r="R27" s="11">
        <v>25.0</v>
      </c>
      <c r="S27" s="12">
        <v>113.0</v>
      </c>
      <c r="T27" s="13">
        <f t="shared" si="1"/>
        <v>1194</v>
      </c>
      <c r="V27" s="16" t="s">
        <v>31</v>
      </c>
      <c r="X27" s="21">
        <f>IF(X23 &lt;= 0, -1, X23)</f>
        <v>-1</v>
      </c>
    </row>
    <row r="28">
      <c r="A28" s="1"/>
      <c r="B28" s="8"/>
      <c r="C28" s="9"/>
      <c r="D28" s="9"/>
      <c r="E28" s="9"/>
      <c r="F28" s="9"/>
      <c r="G28" s="10"/>
      <c r="H28" s="15"/>
      <c r="I28" s="8"/>
      <c r="J28" s="10"/>
      <c r="K28" s="8"/>
      <c r="L28" s="9"/>
      <c r="M28" s="9"/>
      <c r="N28" s="9"/>
      <c r="O28" s="10"/>
      <c r="P28" s="1"/>
      <c r="Q28" s="1"/>
      <c r="R28" s="11">
        <v>26.0</v>
      </c>
      <c r="S28" s="12">
        <v>124.0</v>
      </c>
      <c r="T28" s="13">
        <f t="shared" si="1"/>
        <v>1318</v>
      </c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1">
        <v>27.0</v>
      </c>
      <c r="S29" s="12">
        <v>136.0</v>
      </c>
      <c r="T29" s="13">
        <f t="shared" si="1"/>
        <v>1454</v>
      </c>
      <c r="V29" s="16" t="s">
        <v>32</v>
      </c>
      <c r="X29" s="21" t="str">
        <f>IF(X26 &gt; 0, "You need " &amp; X26 &amp; " more experience", IF(F6 = 0, "Set a character level", "You have reached the max milestone"))</f>
        <v>You need 342 more experience</v>
      </c>
    </row>
    <row r="30">
      <c r="A30" s="1"/>
      <c r="B30" s="38" t="s">
        <v>33</v>
      </c>
      <c r="C30" s="3"/>
      <c r="D30" s="3"/>
      <c r="E30" s="3"/>
      <c r="F30" s="3"/>
      <c r="G30" s="4"/>
      <c r="H30" s="1"/>
      <c r="I30" s="33">
        <f>COUNTIF(INDIRECT(X34):T257, "&lt;="&amp;X36)</f>
        <v>8</v>
      </c>
      <c r="J30" s="4"/>
      <c r="K30" s="1"/>
      <c r="L30" s="1"/>
      <c r="M30" s="1"/>
      <c r="N30" s="1"/>
      <c r="O30" s="1"/>
      <c r="P30" s="1"/>
      <c r="Q30" s="1"/>
      <c r="R30" s="11">
        <v>28.0</v>
      </c>
      <c r="S30" s="12">
        <v>149.0</v>
      </c>
      <c r="T30" s="13">
        <f t="shared" si="1"/>
        <v>1603</v>
      </c>
      <c r="X30" s="16" t="s">
        <v>34</v>
      </c>
    </row>
    <row r="31">
      <c r="A31" s="1"/>
      <c r="B31" s="8"/>
      <c r="C31" s="9"/>
      <c r="D31" s="9"/>
      <c r="E31" s="9"/>
      <c r="F31" s="9"/>
      <c r="G31" s="10"/>
      <c r="H31" s="1"/>
      <c r="I31" s="8"/>
      <c r="J31" s="10"/>
      <c r="K31" s="1"/>
      <c r="L31" s="1"/>
      <c r="M31" s="1"/>
      <c r="N31" s="1"/>
      <c r="O31" s="1"/>
      <c r="P31" s="1"/>
      <c r="Q31" s="1"/>
      <c r="R31" s="11">
        <v>29.0</v>
      </c>
      <c r="S31" s="12">
        <v>163.0</v>
      </c>
      <c r="T31" s="13">
        <f t="shared" si="1"/>
        <v>1766</v>
      </c>
      <c r="V31" s="16" t="s">
        <v>35</v>
      </c>
      <c r="X31" s="21" t="str">
        <f>"You need " &amp; X27 &amp; " more experience"</f>
        <v>You need -1 more experience</v>
      </c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1">
        <v>30.0</v>
      </c>
      <c r="S32" s="12">
        <f t="shared" ref="S32:S256" si="2">(S31 + (R16 + 1))</f>
        <v>178</v>
      </c>
      <c r="T32" s="13">
        <f t="shared" si="1"/>
        <v>1944</v>
      </c>
      <c r="X32" s="16" t="s">
        <v>36</v>
      </c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1">
        <v>31.0</v>
      </c>
      <c r="S33" s="12">
        <f t="shared" si="2"/>
        <v>194</v>
      </c>
      <c r="T33" s="13">
        <f t="shared" si="1"/>
        <v>2138</v>
      </c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1">
        <v>32.0</v>
      </c>
      <c r="S34" s="12">
        <f t="shared" si="2"/>
        <v>211</v>
      </c>
      <c r="T34" s="13">
        <f t="shared" si="1"/>
        <v>2349</v>
      </c>
      <c r="V34" s="16" t="s">
        <v>37</v>
      </c>
      <c r="X34" s="21" t="str">
        <f>ADDRESS(F6 + 2, 20)</f>
        <v>$T$34</v>
      </c>
    </row>
    <row r="35" hidden="1">
      <c r="R35" s="11">
        <v>33.0</v>
      </c>
      <c r="S35" s="12">
        <f t="shared" si="2"/>
        <v>229</v>
      </c>
      <c r="T35" s="13">
        <f t="shared" si="1"/>
        <v>2578</v>
      </c>
      <c r="V35" s="16" t="s">
        <v>38</v>
      </c>
      <c r="X35" s="21">
        <f>SUM(LOOKUP(F6, R3:R255, T3:T257), -LOOKUP(F6, R3:R257, S3:S257))</f>
        <v>2138</v>
      </c>
    </row>
    <row r="36" hidden="1">
      <c r="R36" s="11">
        <v>34.0</v>
      </c>
      <c r="S36" s="12">
        <f t="shared" si="2"/>
        <v>248</v>
      </c>
      <c r="T36" s="13">
        <f t="shared" si="1"/>
        <v>2826</v>
      </c>
      <c r="V36" s="16" t="s">
        <v>39</v>
      </c>
      <c r="X36" s="21">
        <f>SUM(X35, X11)</f>
        <v>4427</v>
      </c>
    </row>
    <row r="37" hidden="1">
      <c r="R37" s="11">
        <v>35.0</v>
      </c>
      <c r="S37" s="12">
        <f t="shared" si="2"/>
        <v>268</v>
      </c>
      <c r="T37" s="13">
        <f t="shared" si="1"/>
        <v>3094</v>
      </c>
      <c r="X37" s="16">
        <f>COUNTIF(INDIRECT(X34):T257, "&lt;="&amp;X36)</f>
        <v>8</v>
      </c>
    </row>
    <row r="38" hidden="1">
      <c r="R38" s="11">
        <v>36.0</v>
      </c>
      <c r="S38" s="12">
        <f t="shared" si="2"/>
        <v>289</v>
      </c>
      <c r="T38" s="13">
        <f t="shared" si="1"/>
        <v>3383</v>
      </c>
    </row>
    <row r="39" hidden="1">
      <c r="R39" s="11">
        <v>37.0</v>
      </c>
      <c r="S39" s="12">
        <f t="shared" si="2"/>
        <v>311</v>
      </c>
      <c r="T39" s="13">
        <f t="shared" si="1"/>
        <v>3694</v>
      </c>
    </row>
    <row r="40" hidden="1">
      <c r="R40" s="11">
        <v>38.0</v>
      </c>
      <c r="S40" s="12">
        <f t="shared" si="2"/>
        <v>334</v>
      </c>
      <c r="T40" s="13">
        <f t="shared" si="1"/>
        <v>4028</v>
      </c>
    </row>
    <row r="41" hidden="1">
      <c r="R41" s="11">
        <v>39.0</v>
      </c>
      <c r="S41" s="12">
        <f t="shared" si="2"/>
        <v>358</v>
      </c>
      <c r="T41" s="13">
        <f t="shared" si="1"/>
        <v>4386</v>
      </c>
    </row>
    <row r="42" hidden="1">
      <c r="R42" s="11">
        <v>40.0</v>
      </c>
      <c r="S42" s="12">
        <f t="shared" si="2"/>
        <v>383</v>
      </c>
      <c r="T42" s="13">
        <f t="shared" si="1"/>
        <v>4769</v>
      </c>
    </row>
    <row r="43" hidden="1">
      <c r="R43" s="11">
        <v>41.0</v>
      </c>
      <c r="S43" s="12">
        <f t="shared" si="2"/>
        <v>409</v>
      </c>
      <c r="T43" s="13">
        <f t="shared" si="1"/>
        <v>5178</v>
      </c>
    </row>
    <row r="44" hidden="1">
      <c r="R44" s="11">
        <v>42.0</v>
      </c>
      <c r="S44" s="12">
        <f t="shared" si="2"/>
        <v>436</v>
      </c>
      <c r="T44" s="13">
        <f t="shared" si="1"/>
        <v>5614</v>
      </c>
    </row>
    <row r="45" hidden="1">
      <c r="R45" s="11">
        <v>43.0</v>
      </c>
      <c r="S45" s="12">
        <f t="shared" si="2"/>
        <v>464</v>
      </c>
      <c r="T45" s="13">
        <f t="shared" si="1"/>
        <v>6078</v>
      </c>
    </row>
    <row r="46" hidden="1">
      <c r="R46" s="11">
        <v>44.0</v>
      </c>
      <c r="S46" s="12">
        <f t="shared" si="2"/>
        <v>493</v>
      </c>
      <c r="T46" s="13">
        <f t="shared" si="1"/>
        <v>6571</v>
      </c>
    </row>
    <row r="47" hidden="1">
      <c r="R47" s="11">
        <v>45.0</v>
      </c>
      <c r="S47" s="12">
        <f t="shared" si="2"/>
        <v>523</v>
      </c>
      <c r="T47" s="13">
        <f t="shared" si="1"/>
        <v>7094</v>
      </c>
    </row>
    <row r="48" hidden="1">
      <c r="R48" s="11">
        <v>46.0</v>
      </c>
      <c r="S48" s="12">
        <f t="shared" si="2"/>
        <v>554</v>
      </c>
      <c r="T48" s="13">
        <f t="shared" si="1"/>
        <v>7648</v>
      </c>
    </row>
    <row r="49" hidden="1">
      <c r="R49" s="11">
        <v>47.0</v>
      </c>
      <c r="S49" s="12">
        <f t="shared" si="2"/>
        <v>586</v>
      </c>
      <c r="T49" s="13">
        <f t="shared" si="1"/>
        <v>8234</v>
      </c>
    </row>
    <row r="50" hidden="1">
      <c r="R50" s="11">
        <v>48.0</v>
      </c>
      <c r="S50" s="12">
        <f t="shared" si="2"/>
        <v>619</v>
      </c>
      <c r="T50" s="13">
        <f t="shared" si="1"/>
        <v>8853</v>
      </c>
    </row>
    <row r="51" hidden="1">
      <c r="R51" s="11">
        <v>49.0</v>
      </c>
      <c r="S51" s="12">
        <f t="shared" si="2"/>
        <v>653</v>
      </c>
      <c r="T51" s="13">
        <f t="shared" si="1"/>
        <v>9506</v>
      </c>
    </row>
    <row r="52" hidden="1">
      <c r="R52" s="11">
        <v>50.0</v>
      </c>
      <c r="S52" s="12">
        <f t="shared" si="2"/>
        <v>688</v>
      </c>
      <c r="T52" s="13">
        <f t="shared" si="1"/>
        <v>10194</v>
      </c>
    </row>
    <row r="53" hidden="1">
      <c r="R53" s="11">
        <v>51.0</v>
      </c>
      <c r="S53" s="12">
        <f t="shared" si="2"/>
        <v>724</v>
      </c>
      <c r="T53" s="13">
        <f t="shared" si="1"/>
        <v>10918</v>
      </c>
    </row>
    <row r="54" hidden="1">
      <c r="R54" s="11">
        <v>52.0</v>
      </c>
      <c r="S54" s="12">
        <f t="shared" si="2"/>
        <v>761</v>
      </c>
      <c r="T54" s="13">
        <f t="shared" si="1"/>
        <v>11679</v>
      </c>
    </row>
    <row r="55" hidden="1">
      <c r="R55" s="11">
        <v>53.0</v>
      </c>
      <c r="S55" s="12">
        <f t="shared" si="2"/>
        <v>799</v>
      </c>
      <c r="T55" s="13">
        <f t="shared" si="1"/>
        <v>12478</v>
      </c>
    </row>
    <row r="56" hidden="1">
      <c r="R56" s="11">
        <v>54.0</v>
      </c>
      <c r="S56" s="12">
        <f t="shared" si="2"/>
        <v>838</v>
      </c>
      <c r="T56" s="13">
        <f t="shared" si="1"/>
        <v>13316</v>
      </c>
    </row>
    <row r="57" hidden="1">
      <c r="R57" s="11">
        <v>55.0</v>
      </c>
      <c r="S57" s="12">
        <f t="shared" si="2"/>
        <v>878</v>
      </c>
      <c r="T57" s="13">
        <f t="shared" si="1"/>
        <v>14194</v>
      </c>
    </row>
    <row r="58" hidden="1">
      <c r="R58" s="11">
        <v>56.0</v>
      </c>
      <c r="S58" s="12">
        <f t="shared" si="2"/>
        <v>919</v>
      </c>
      <c r="T58" s="13">
        <f t="shared" si="1"/>
        <v>15113</v>
      </c>
    </row>
    <row r="59" hidden="1">
      <c r="R59" s="11">
        <v>57.0</v>
      </c>
      <c r="S59" s="12">
        <f t="shared" si="2"/>
        <v>961</v>
      </c>
      <c r="T59" s="13">
        <f t="shared" si="1"/>
        <v>16074</v>
      </c>
    </row>
    <row r="60" hidden="1">
      <c r="R60" s="11">
        <v>58.0</v>
      </c>
      <c r="S60" s="12">
        <f t="shared" si="2"/>
        <v>1004</v>
      </c>
      <c r="T60" s="13">
        <f t="shared" si="1"/>
        <v>17078</v>
      </c>
    </row>
    <row r="61" hidden="1">
      <c r="R61" s="11">
        <v>59.0</v>
      </c>
      <c r="S61" s="12">
        <f t="shared" si="2"/>
        <v>1048</v>
      </c>
      <c r="T61" s="13">
        <f t="shared" si="1"/>
        <v>18126</v>
      </c>
    </row>
    <row r="62" hidden="1">
      <c r="R62" s="11">
        <v>60.0</v>
      </c>
      <c r="S62" s="12">
        <f t="shared" si="2"/>
        <v>1093</v>
      </c>
      <c r="T62" s="13">
        <f t="shared" si="1"/>
        <v>19219</v>
      </c>
    </row>
    <row r="63" hidden="1">
      <c r="R63" s="11">
        <v>61.0</v>
      </c>
      <c r="S63" s="12">
        <f t="shared" si="2"/>
        <v>1139</v>
      </c>
      <c r="T63" s="13">
        <f t="shared" si="1"/>
        <v>20358</v>
      </c>
    </row>
    <row r="64" hidden="1">
      <c r="R64" s="11">
        <v>62.0</v>
      </c>
      <c r="S64" s="12">
        <f t="shared" si="2"/>
        <v>1186</v>
      </c>
      <c r="T64" s="13">
        <f t="shared" si="1"/>
        <v>21544</v>
      </c>
    </row>
    <row r="65" hidden="1">
      <c r="R65" s="11">
        <v>63.0</v>
      </c>
      <c r="S65" s="12">
        <f t="shared" si="2"/>
        <v>1234</v>
      </c>
      <c r="T65" s="13">
        <f t="shared" si="1"/>
        <v>22778</v>
      </c>
    </row>
    <row r="66" hidden="1">
      <c r="R66" s="11">
        <v>64.0</v>
      </c>
      <c r="S66" s="12">
        <f t="shared" si="2"/>
        <v>1283</v>
      </c>
      <c r="T66" s="13">
        <f t="shared" si="1"/>
        <v>24061</v>
      </c>
    </row>
    <row r="67" hidden="1">
      <c r="R67" s="11">
        <v>65.0</v>
      </c>
      <c r="S67" s="12">
        <f t="shared" si="2"/>
        <v>1333</v>
      </c>
      <c r="T67" s="13">
        <f t="shared" si="1"/>
        <v>25394</v>
      </c>
    </row>
    <row r="68" hidden="1">
      <c r="R68" s="11">
        <v>66.0</v>
      </c>
      <c r="S68" s="12">
        <f t="shared" si="2"/>
        <v>1384</v>
      </c>
      <c r="T68" s="13">
        <f t="shared" si="1"/>
        <v>26778</v>
      </c>
    </row>
    <row r="69" hidden="1">
      <c r="R69" s="11">
        <v>67.0</v>
      </c>
      <c r="S69" s="12">
        <f t="shared" si="2"/>
        <v>1436</v>
      </c>
      <c r="T69" s="13">
        <f t="shared" si="1"/>
        <v>28214</v>
      </c>
    </row>
    <row r="70" hidden="1">
      <c r="R70" s="11">
        <v>68.0</v>
      </c>
      <c r="S70" s="12">
        <f t="shared" si="2"/>
        <v>1489</v>
      </c>
      <c r="T70" s="13">
        <f t="shared" si="1"/>
        <v>29703</v>
      </c>
    </row>
    <row r="71" hidden="1">
      <c r="R71" s="11">
        <v>69.0</v>
      </c>
      <c r="S71" s="12">
        <f t="shared" si="2"/>
        <v>1543</v>
      </c>
      <c r="T71" s="13">
        <f t="shared" si="1"/>
        <v>31246</v>
      </c>
    </row>
    <row r="72" hidden="1">
      <c r="R72" s="11">
        <v>70.0</v>
      </c>
      <c r="S72" s="12">
        <f t="shared" si="2"/>
        <v>1598</v>
      </c>
      <c r="T72" s="13">
        <f t="shared" si="1"/>
        <v>32844</v>
      </c>
    </row>
    <row r="73" hidden="1">
      <c r="R73" s="11">
        <v>71.0</v>
      </c>
      <c r="S73" s="12">
        <f t="shared" si="2"/>
        <v>1654</v>
      </c>
      <c r="T73" s="13">
        <f t="shared" si="1"/>
        <v>34498</v>
      </c>
    </row>
    <row r="74" hidden="1">
      <c r="R74" s="11">
        <v>72.0</v>
      </c>
      <c r="S74" s="12">
        <f t="shared" si="2"/>
        <v>1711</v>
      </c>
      <c r="T74" s="13">
        <f t="shared" si="1"/>
        <v>36209</v>
      </c>
    </row>
    <row r="75" hidden="1">
      <c r="R75" s="11">
        <v>73.0</v>
      </c>
      <c r="S75" s="12">
        <f t="shared" si="2"/>
        <v>1769</v>
      </c>
      <c r="T75" s="13">
        <f t="shared" si="1"/>
        <v>37978</v>
      </c>
    </row>
    <row r="76" hidden="1">
      <c r="R76" s="11">
        <v>74.0</v>
      </c>
      <c r="S76" s="12">
        <f t="shared" si="2"/>
        <v>1828</v>
      </c>
      <c r="T76" s="13">
        <f t="shared" si="1"/>
        <v>39806</v>
      </c>
    </row>
    <row r="77" hidden="1">
      <c r="R77" s="11">
        <v>75.0</v>
      </c>
      <c r="S77" s="12">
        <f t="shared" si="2"/>
        <v>1888</v>
      </c>
      <c r="T77" s="13">
        <f t="shared" si="1"/>
        <v>41694</v>
      </c>
    </row>
    <row r="78" hidden="1">
      <c r="R78" s="11">
        <v>76.0</v>
      </c>
      <c r="S78" s="12">
        <f t="shared" si="2"/>
        <v>1949</v>
      </c>
      <c r="T78" s="13">
        <f t="shared" si="1"/>
        <v>43643</v>
      </c>
    </row>
    <row r="79" hidden="1">
      <c r="R79" s="11">
        <v>77.0</v>
      </c>
      <c r="S79" s="12">
        <f t="shared" si="2"/>
        <v>2011</v>
      </c>
      <c r="T79" s="13">
        <f t="shared" si="1"/>
        <v>45654</v>
      </c>
    </row>
    <row r="80" hidden="1">
      <c r="R80" s="11">
        <v>78.0</v>
      </c>
      <c r="S80" s="12">
        <f t="shared" si="2"/>
        <v>2074</v>
      </c>
      <c r="T80" s="13">
        <f t="shared" si="1"/>
        <v>47728</v>
      </c>
    </row>
    <row r="81" hidden="1">
      <c r="R81" s="11">
        <v>79.0</v>
      </c>
      <c r="S81" s="12">
        <f t="shared" si="2"/>
        <v>2138</v>
      </c>
      <c r="T81" s="13">
        <f t="shared" si="1"/>
        <v>49866</v>
      </c>
    </row>
    <row r="82" hidden="1">
      <c r="R82" s="11">
        <v>80.0</v>
      </c>
      <c r="S82" s="12">
        <f t="shared" si="2"/>
        <v>2203</v>
      </c>
      <c r="T82" s="13">
        <f t="shared" si="1"/>
        <v>52069</v>
      </c>
    </row>
    <row r="83" hidden="1">
      <c r="R83" s="11">
        <v>81.0</v>
      </c>
      <c r="S83" s="12">
        <f t="shared" si="2"/>
        <v>2269</v>
      </c>
      <c r="T83" s="13">
        <f t="shared" si="1"/>
        <v>54338</v>
      </c>
    </row>
    <row r="84" hidden="1">
      <c r="R84" s="11">
        <v>82.0</v>
      </c>
      <c r="S84" s="12">
        <f t="shared" si="2"/>
        <v>2336</v>
      </c>
      <c r="T84" s="13">
        <f t="shared" si="1"/>
        <v>56674</v>
      </c>
    </row>
    <row r="85" hidden="1">
      <c r="R85" s="11">
        <v>83.0</v>
      </c>
      <c r="S85" s="12">
        <f t="shared" si="2"/>
        <v>2404</v>
      </c>
      <c r="T85" s="13">
        <f t="shared" si="1"/>
        <v>59078</v>
      </c>
    </row>
    <row r="86" hidden="1">
      <c r="R86" s="11">
        <v>84.0</v>
      </c>
      <c r="S86" s="12">
        <f t="shared" si="2"/>
        <v>2473</v>
      </c>
      <c r="T86" s="13">
        <f t="shared" si="1"/>
        <v>61551</v>
      </c>
    </row>
    <row r="87" hidden="1">
      <c r="R87" s="11">
        <v>85.0</v>
      </c>
      <c r="S87" s="12">
        <f t="shared" si="2"/>
        <v>2543</v>
      </c>
      <c r="T87" s="13">
        <f t="shared" si="1"/>
        <v>64094</v>
      </c>
    </row>
    <row r="88" hidden="1">
      <c r="R88" s="11">
        <v>86.0</v>
      </c>
      <c r="S88" s="12">
        <f t="shared" si="2"/>
        <v>2614</v>
      </c>
      <c r="T88" s="13">
        <f t="shared" si="1"/>
        <v>66708</v>
      </c>
    </row>
    <row r="89" hidden="1">
      <c r="R89" s="11">
        <v>87.0</v>
      </c>
      <c r="S89" s="12">
        <f t="shared" si="2"/>
        <v>2686</v>
      </c>
      <c r="T89" s="13">
        <f t="shared" si="1"/>
        <v>69394</v>
      </c>
    </row>
    <row r="90" hidden="1">
      <c r="R90" s="11">
        <v>88.0</v>
      </c>
      <c r="S90" s="12">
        <f t="shared" si="2"/>
        <v>2759</v>
      </c>
      <c r="T90" s="13">
        <f t="shared" si="1"/>
        <v>72153</v>
      </c>
    </row>
    <row r="91" hidden="1">
      <c r="R91" s="11">
        <v>89.0</v>
      </c>
      <c r="S91" s="12">
        <f t="shared" si="2"/>
        <v>2833</v>
      </c>
      <c r="T91" s="13">
        <f t="shared" si="1"/>
        <v>74986</v>
      </c>
    </row>
    <row r="92" hidden="1">
      <c r="R92" s="11">
        <v>90.0</v>
      </c>
      <c r="S92" s="12">
        <f t="shared" si="2"/>
        <v>2908</v>
      </c>
      <c r="T92" s="13">
        <f t="shared" si="1"/>
        <v>77894</v>
      </c>
    </row>
    <row r="93" hidden="1">
      <c r="R93" s="11">
        <v>91.0</v>
      </c>
      <c r="S93" s="12">
        <f t="shared" si="2"/>
        <v>2984</v>
      </c>
      <c r="T93" s="13">
        <f t="shared" si="1"/>
        <v>80878</v>
      </c>
    </row>
    <row r="94" hidden="1">
      <c r="R94" s="11">
        <v>92.0</v>
      </c>
      <c r="S94" s="12">
        <f t="shared" si="2"/>
        <v>3061</v>
      </c>
      <c r="T94" s="13">
        <f t="shared" si="1"/>
        <v>83939</v>
      </c>
    </row>
    <row r="95" hidden="1">
      <c r="R95" s="11">
        <v>93.0</v>
      </c>
      <c r="S95" s="12">
        <f t="shared" si="2"/>
        <v>3139</v>
      </c>
      <c r="T95" s="13">
        <f t="shared" si="1"/>
        <v>87078</v>
      </c>
    </row>
    <row r="96" hidden="1">
      <c r="R96" s="11">
        <v>94.0</v>
      </c>
      <c r="S96" s="12">
        <f t="shared" si="2"/>
        <v>3218</v>
      </c>
      <c r="T96" s="13">
        <f t="shared" si="1"/>
        <v>90296</v>
      </c>
    </row>
    <row r="97" hidden="1">
      <c r="R97" s="11">
        <v>95.0</v>
      </c>
      <c r="S97" s="12">
        <f t="shared" si="2"/>
        <v>3298</v>
      </c>
      <c r="T97" s="13">
        <f t="shared" si="1"/>
        <v>93594</v>
      </c>
    </row>
    <row r="98" hidden="1">
      <c r="R98" s="11">
        <v>96.0</v>
      </c>
      <c r="S98" s="12">
        <f t="shared" si="2"/>
        <v>3379</v>
      </c>
      <c r="T98" s="13">
        <f t="shared" si="1"/>
        <v>96973</v>
      </c>
    </row>
    <row r="99" hidden="1">
      <c r="R99" s="11">
        <v>97.0</v>
      </c>
      <c r="S99" s="12">
        <f t="shared" si="2"/>
        <v>3461</v>
      </c>
      <c r="T99" s="13">
        <f t="shared" si="1"/>
        <v>100434</v>
      </c>
    </row>
    <row r="100" hidden="1">
      <c r="R100" s="11">
        <v>98.0</v>
      </c>
      <c r="S100" s="12">
        <f t="shared" si="2"/>
        <v>3544</v>
      </c>
      <c r="T100" s="13">
        <f t="shared" si="1"/>
        <v>103978</v>
      </c>
    </row>
    <row r="101" hidden="1">
      <c r="R101" s="11">
        <v>99.0</v>
      </c>
      <c r="S101" s="12">
        <f t="shared" si="2"/>
        <v>3628</v>
      </c>
      <c r="T101" s="13">
        <f t="shared" si="1"/>
        <v>107606</v>
      </c>
    </row>
    <row r="102" hidden="1">
      <c r="R102" s="11">
        <v>100.0</v>
      </c>
      <c r="S102" s="12">
        <f t="shared" si="2"/>
        <v>3713</v>
      </c>
      <c r="T102" s="13">
        <f t="shared" si="1"/>
        <v>111319</v>
      </c>
    </row>
    <row r="103" hidden="1">
      <c r="R103" s="11">
        <v>101.0</v>
      </c>
      <c r="S103" s="12">
        <f t="shared" si="2"/>
        <v>3799</v>
      </c>
      <c r="T103" s="13">
        <f t="shared" si="1"/>
        <v>115118</v>
      </c>
    </row>
    <row r="104" hidden="1">
      <c r="R104" s="11">
        <v>102.0</v>
      </c>
      <c r="S104" s="12">
        <f t="shared" si="2"/>
        <v>3886</v>
      </c>
      <c r="T104" s="13">
        <f t="shared" si="1"/>
        <v>119004</v>
      </c>
    </row>
    <row r="105" hidden="1">
      <c r="R105" s="11">
        <v>103.0</v>
      </c>
      <c r="S105" s="12">
        <f t="shared" si="2"/>
        <v>3974</v>
      </c>
      <c r="T105" s="13">
        <f t="shared" si="1"/>
        <v>122978</v>
      </c>
    </row>
    <row r="106" hidden="1">
      <c r="R106" s="11">
        <v>104.0</v>
      </c>
      <c r="S106" s="12">
        <f t="shared" si="2"/>
        <v>4063</v>
      </c>
      <c r="T106" s="13">
        <f t="shared" si="1"/>
        <v>127041</v>
      </c>
    </row>
    <row r="107" hidden="1">
      <c r="R107" s="11">
        <v>105.0</v>
      </c>
      <c r="S107" s="12">
        <f t="shared" si="2"/>
        <v>4153</v>
      </c>
      <c r="T107" s="13">
        <f t="shared" si="1"/>
        <v>131194</v>
      </c>
    </row>
    <row r="108" hidden="1">
      <c r="R108" s="11">
        <v>106.0</v>
      </c>
      <c r="S108" s="12">
        <f t="shared" si="2"/>
        <v>4244</v>
      </c>
      <c r="T108" s="13">
        <f t="shared" si="1"/>
        <v>135438</v>
      </c>
    </row>
    <row r="109" hidden="1">
      <c r="R109" s="11">
        <v>107.0</v>
      </c>
      <c r="S109" s="12">
        <f t="shared" si="2"/>
        <v>4336</v>
      </c>
      <c r="T109" s="13">
        <f t="shared" si="1"/>
        <v>139774</v>
      </c>
    </row>
    <row r="110" hidden="1">
      <c r="R110" s="11">
        <v>108.0</v>
      </c>
      <c r="S110" s="12">
        <f t="shared" si="2"/>
        <v>4429</v>
      </c>
      <c r="T110" s="13">
        <f t="shared" si="1"/>
        <v>144203</v>
      </c>
    </row>
    <row r="111" hidden="1">
      <c r="R111" s="11">
        <v>109.0</v>
      </c>
      <c r="S111" s="12">
        <f t="shared" si="2"/>
        <v>4523</v>
      </c>
      <c r="T111" s="13">
        <f t="shared" si="1"/>
        <v>148726</v>
      </c>
    </row>
    <row r="112" hidden="1">
      <c r="R112" s="11">
        <v>110.0</v>
      </c>
      <c r="S112" s="12">
        <f t="shared" si="2"/>
        <v>4618</v>
      </c>
      <c r="T112" s="13">
        <f t="shared" si="1"/>
        <v>153344</v>
      </c>
    </row>
    <row r="113" hidden="1">
      <c r="R113" s="11">
        <v>111.0</v>
      </c>
      <c r="S113" s="12">
        <f t="shared" si="2"/>
        <v>4714</v>
      </c>
      <c r="T113" s="13">
        <f t="shared" si="1"/>
        <v>158058</v>
      </c>
    </row>
    <row r="114" hidden="1">
      <c r="R114" s="11">
        <v>112.0</v>
      </c>
      <c r="S114" s="12">
        <f t="shared" si="2"/>
        <v>4811</v>
      </c>
      <c r="T114" s="13">
        <f t="shared" si="1"/>
        <v>162869</v>
      </c>
    </row>
    <row r="115" hidden="1">
      <c r="R115" s="11">
        <v>113.0</v>
      </c>
      <c r="S115" s="12">
        <f t="shared" si="2"/>
        <v>4909</v>
      </c>
      <c r="T115" s="13">
        <f t="shared" si="1"/>
        <v>167778</v>
      </c>
    </row>
    <row r="116" hidden="1">
      <c r="R116" s="11">
        <v>114.0</v>
      </c>
      <c r="S116" s="12">
        <f t="shared" si="2"/>
        <v>5008</v>
      </c>
      <c r="T116" s="13">
        <f t="shared" si="1"/>
        <v>172786</v>
      </c>
    </row>
    <row r="117" hidden="1">
      <c r="R117" s="11">
        <v>115.0</v>
      </c>
      <c r="S117" s="12">
        <f t="shared" si="2"/>
        <v>5108</v>
      </c>
      <c r="T117" s="13">
        <f t="shared" si="1"/>
        <v>177894</v>
      </c>
    </row>
    <row r="118" hidden="1">
      <c r="R118" s="11">
        <v>116.0</v>
      </c>
      <c r="S118" s="12">
        <f t="shared" si="2"/>
        <v>5209</v>
      </c>
      <c r="T118" s="13">
        <f t="shared" si="1"/>
        <v>183103</v>
      </c>
    </row>
    <row r="119" hidden="1">
      <c r="R119" s="11">
        <v>117.0</v>
      </c>
      <c r="S119" s="12">
        <f t="shared" si="2"/>
        <v>5311</v>
      </c>
      <c r="T119" s="13">
        <f t="shared" si="1"/>
        <v>188414</v>
      </c>
    </row>
    <row r="120" hidden="1">
      <c r="R120" s="11">
        <v>118.0</v>
      </c>
      <c r="S120" s="12">
        <f t="shared" si="2"/>
        <v>5414</v>
      </c>
      <c r="T120" s="13">
        <f t="shared" si="1"/>
        <v>193828</v>
      </c>
    </row>
    <row r="121" hidden="1">
      <c r="R121" s="11">
        <v>119.0</v>
      </c>
      <c r="S121" s="12">
        <f t="shared" si="2"/>
        <v>5518</v>
      </c>
      <c r="T121" s="13">
        <f t="shared" si="1"/>
        <v>199346</v>
      </c>
    </row>
    <row r="122" hidden="1">
      <c r="R122" s="11">
        <v>120.0</v>
      </c>
      <c r="S122" s="12">
        <f t="shared" si="2"/>
        <v>5623</v>
      </c>
      <c r="T122" s="13">
        <f t="shared" si="1"/>
        <v>204969</v>
      </c>
    </row>
    <row r="123" hidden="1">
      <c r="R123" s="11">
        <v>121.0</v>
      </c>
      <c r="S123" s="12">
        <f t="shared" si="2"/>
        <v>5729</v>
      </c>
      <c r="T123" s="13">
        <f t="shared" si="1"/>
        <v>210698</v>
      </c>
    </row>
    <row r="124" hidden="1">
      <c r="R124" s="11">
        <v>122.0</v>
      </c>
      <c r="S124" s="12">
        <f t="shared" si="2"/>
        <v>5836</v>
      </c>
      <c r="T124" s="13">
        <f t="shared" si="1"/>
        <v>216534</v>
      </c>
    </row>
    <row r="125" hidden="1">
      <c r="R125" s="11">
        <v>123.0</v>
      </c>
      <c r="S125" s="12">
        <f t="shared" si="2"/>
        <v>5944</v>
      </c>
      <c r="T125" s="13">
        <f t="shared" si="1"/>
        <v>222478</v>
      </c>
    </row>
    <row r="126" hidden="1">
      <c r="R126" s="11">
        <v>124.0</v>
      </c>
      <c r="S126" s="12">
        <f t="shared" si="2"/>
        <v>6053</v>
      </c>
      <c r="T126" s="13">
        <f t="shared" si="1"/>
        <v>228531</v>
      </c>
    </row>
    <row r="127" hidden="1">
      <c r="R127" s="11">
        <v>125.0</v>
      </c>
      <c r="S127" s="12">
        <f t="shared" si="2"/>
        <v>6163</v>
      </c>
      <c r="T127" s="13">
        <f t="shared" si="1"/>
        <v>234694</v>
      </c>
    </row>
    <row r="128" hidden="1">
      <c r="R128" s="11">
        <v>126.0</v>
      </c>
      <c r="S128" s="12">
        <f t="shared" si="2"/>
        <v>6274</v>
      </c>
      <c r="T128" s="13">
        <f t="shared" si="1"/>
        <v>240968</v>
      </c>
    </row>
    <row r="129" hidden="1">
      <c r="R129" s="11">
        <v>127.0</v>
      </c>
      <c r="S129" s="12">
        <f t="shared" si="2"/>
        <v>6386</v>
      </c>
      <c r="T129" s="13">
        <f t="shared" si="1"/>
        <v>247354</v>
      </c>
    </row>
    <row r="130" hidden="1">
      <c r="R130" s="11">
        <v>128.0</v>
      </c>
      <c r="S130" s="12">
        <f t="shared" si="2"/>
        <v>6499</v>
      </c>
      <c r="T130" s="13">
        <f t="shared" si="1"/>
        <v>253853</v>
      </c>
    </row>
    <row r="131" hidden="1">
      <c r="R131" s="11">
        <v>129.0</v>
      </c>
      <c r="S131" s="12">
        <f t="shared" si="2"/>
        <v>6613</v>
      </c>
      <c r="T131" s="13">
        <f t="shared" si="1"/>
        <v>260466</v>
      </c>
    </row>
    <row r="132" hidden="1">
      <c r="R132" s="11">
        <v>130.0</v>
      </c>
      <c r="S132" s="12">
        <f t="shared" si="2"/>
        <v>6728</v>
      </c>
      <c r="T132" s="13">
        <f t="shared" si="1"/>
        <v>267194</v>
      </c>
    </row>
    <row r="133" hidden="1">
      <c r="R133" s="11">
        <v>131.0</v>
      </c>
      <c r="S133" s="12">
        <f t="shared" si="2"/>
        <v>6844</v>
      </c>
      <c r="T133" s="13">
        <f t="shared" si="1"/>
        <v>274038</v>
      </c>
    </row>
    <row r="134" hidden="1">
      <c r="R134" s="11">
        <v>132.0</v>
      </c>
      <c r="S134" s="12">
        <f t="shared" si="2"/>
        <v>6961</v>
      </c>
      <c r="T134" s="13">
        <f t="shared" si="1"/>
        <v>280999</v>
      </c>
    </row>
    <row r="135" hidden="1">
      <c r="R135" s="11">
        <v>133.0</v>
      </c>
      <c r="S135" s="12">
        <f t="shared" si="2"/>
        <v>7079</v>
      </c>
      <c r="T135" s="13">
        <f t="shared" si="1"/>
        <v>288078</v>
      </c>
    </row>
    <row r="136" hidden="1">
      <c r="R136" s="11">
        <v>134.0</v>
      </c>
      <c r="S136" s="12">
        <f t="shared" si="2"/>
        <v>7198</v>
      </c>
      <c r="T136" s="13">
        <f t="shared" si="1"/>
        <v>295276</v>
      </c>
    </row>
    <row r="137" hidden="1">
      <c r="R137" s="11">
        <v>135.0</v>
      </c>
      <c r="S137" s="12">
        <f t="shared" si="2"/>
        <v>7318</v>
      </c>
      <c r="T137" s="13">
        <f t="shared" si="1"/>
        <v>302594</v>
      </c>
    </row>
    <row r="138" hidden="1">
      <c r="R138" s="11">
        <v>136.0</v>
      </c>
      <c r="S138" s="12">
        <f t="shared" si="2"/>
        <v>7439</v>
      </c>
      <c r="T138" s="13">
        <f t="shared" si="1"/>
        <v>310033</v>
      </c>
    </row>
    <row r="139" hidden="1">
      <c r="R139" s="11">
        <v>137.0</v>
      </c>
      <c r="S139" s="12">
        <f t="shared" si="2"/>
        <v>7561</v>
      </c>
      <c r="T139" s="13">
        <f t="shared" si="1"/>
        <v>317594</v>
      </c>
    </row>
    <row r="140" hidden="1">
      <c r="R140" s="11">
        <v>138.0</v>
      </c>
      <c r="S140" s="12">
        <f t="shared" si="2"/>
        <v>7684</v>
      </c>
      <c r="T140" s="13">
        <f t="shared" si="1"/>
        <v>325278</v>
      </c>
    </row>
    <row r="141" hidden="1">
      <c r="R141" s="11">
        <v>139.0</v>
      </c>
      <c r="S141" s="12">
        <f t="shared" si="2"/>
        <v>7808</v>
      </c>
      <c r="T141" s="13">
        <f t="shared" si="1"/>
        <v>333086</v>
      </c>
    </row>
    <row r="142" hidden="1">
      <c r="R142" s="11">
        <v>140.0</v>
      </c>
      <c r="S142" s="12">
        <f t="shared" si="2"/>
        <v>7933</v>
      </c>
      <c r="T142" s="13">
        <f t="shared" si="1"/>
        <v>341019</v>
      </c>
    </row>
    <row r="143" hidden="1">
      <c r="R143" s="11">
        <v>141.0</v>
      </c>
      <c r="S143" s="12">
        <f t="shared" si="2"/>
        <v>8059</v>
      </c>
      <c r="T143" s="13">
        <f t="shared" si="1"/>
        <v>349078</v>
      </c>
    </row>
    <row r="144" hidden="1">
      <c r="R144" s="11">
        <v>142.0</v>
      </c>
      <c r="S144" s="12">
        <f t="shared" si="2"/>
        <v>8186</v>
      </c>
      <c r="T144" s="13">
        <f t="shared" si="1"/>
        <v>357264</v>
      </c>
    </row>
    <row r="145" hidden="1">
      <c r="R145" s="11">
        <v>143.0</v>
      </c>
      <c r="S145" s="12">
        <f t="shared" si="2"/>
        <v>8314</v>
      </c>
      <c r="T145" s="13">
        <f t="shared" si="1"/>
        <v>365578</v>
      </c>
    </row>
    <row r="146" hidden="1">
      <c r="R146" s="11">
        <v>144.0</v>
      </c>
      <c r="S146" s="12">
        <f t="shared" si="2"/>
        <v>8443</v>
      </c>
      <c r="T146" s="13">
        <f t="shared" si="1"/>
        <v>374021</v>
      </c>
    </row>
    <row r="147" hidden="1">
      <c r="R147" s="11">
        <v>145.0</v>
      </c>
      <c r="S147" s="12">
        <f t="shared" si="2"/>
        <v>8573</v>
      </c>
      <c r="T147" s="13">
        <f t="shared" si="1"/>
        <v>382594</v>
      </c>
    </row>
    <row r="148" hidden="1">
      <c r="R148" s="11">
        <v>146.0</v>
      </c>
      <c r="S148" s="12">
        <f t="shared" si="2"/>
        <v>8704</v>
      </c>
      <c r="T148" s="13">
        <f t="shared" si="1"/>
        <v>391298</v>
      </c>
    </row>
    <row r="149" hidden="1">
      <c r="R149" s="11">
        <v>147.0</v>
      </c>
      <c r="S149" s="12">
        <f t="shared" si="2"/>
        <v>8836</v>
      </c>
      <c r="T149" s="13">
        <f t="shared" si="1"/>
        <v>400134</v>
      </c>
    </row>
    <row r="150" hidden="1">
      <c r="R150" s="11">
        <v>148.0</v>
      </c>
      <c r="S150" s="12">
        <f t="shared" si="2"/>
        <v>8969</v>
      </c>
      <c r="T150" s="13">
        <f t="shared" si="1"/>
        <v>409103</v>
      </c>
    </row>
    <row r="151" hidden="1">
      <c r="R151" s="11">
        <v>149.0</v>
      </c>
      <c r="S151" s="12">
        <f t="shared" si="2"/>
        <v>9103</v>
      </c>
      <c r="T151" s="13">
        <f t="shared" si="1"/>
        <v>418206</v>
      </c>
    </row>
    <row r="152" hidden="1">
      <c r="R152" s="11">
        <v>150.0</v>
      </c>
      <c r="S152" s="12">
        <f t="shared" si="2"/>
        <v>9238</v>
      </c>
      <c r="T152" s="13">
        <f t="shared" si="1"/>
        <v>427444</v>
      </c>
    </row>
    <row r="153" hidden="1">
      <c r="R153" s="11">
        <v>151.0</v>
      </c>
      <c r="S153" s="12">
        <f t="shared" si="2"/>
        <v>9374</v>
      </c>
      <c r="T153" s="13">
        <f t="shared" si="1"/>
        <v>436818</v>
      </c>
    </row>
    <row r="154" hidden="1">
      <c r="R154" s="11">
        <v>152.0</v>
      </c>
      <c r="S154" s="12">
        <f t="shared" si="2"/>
        <v>9511</v>
      </c>
      <c r="T154" s="13">
        <f t="shared" si="1"/>
        <v>446329</v>
      </c>
    </row>
    <row r="155" hidden="1">
      <c r="R155" s="11">
        <v>153.0</v>
      </c>
      <c r="S155" s="12">
        <f t="shared" si="2"/>
        <v>9649</v>
      </c>
      <c r="T155" s="13">
        <f t="shared" si="1"/>
        <v>455978</v>
      </c>
    </row>
    <row r="156" hidden="1">
      <c r="R156" s="11">
        <v>154.0</v>
      </c>
      <c r="S156" s="12">
        <f t="shared" si="2"/>
        <v>9788</v>
      </c>
      <c r="T156" s="13">
        <f t="shared" si="1"/>
        <v>465766</v>
      </c>
    </row>
    <row r="157" hidden="1">
      <c r="R157" s="11">
        <v>155.0</v>
      </c>
      <c r="S157" s="12">
        <f t="shared" si="2"/>
        <v>9928</v>
      </c>
      <c r="T157" s="13">
        <f t="shared" si="1"/>
        <v>475694</v>
      </c>
    </row>
    <row r="158" hidden="1">
      <c r="R158" s="11">
        <v>156.0</v>
      </c>
      <c r="S158" s="12">
        <f t="shared" si="2"/>
        <v>10069</v>
      </c>
      <c r="T158" s="13">
        <f t="shared" si="1"/>
        <v>485763</v>
      </c>
    </row>
    <row r="159" hidden="1">
      <c r="R159" s="11">
        <v>157.0</v>
      </c>
      <c r="S159" s="12">
        <f t="shared" si="2"/>
        <v>10211</v>
      </c>
      <c r="T159" s="13">
        <f t="shared" si="1"/>
        <v>495974</v>
      </c>
    </row>
    <row r="160" hidden="1">
      <c r="R160" s="11">
        <v>158.0</v>
      </c>
      <c r="S160" s="12">
        <f t="shared" si="2"/>
        <v>10354</v>
      </c>
      <c r="T160" s="13">
        <f t="shared" si="1"/>
        <v>506328</v>
      </c>
    </row>
    <row r="161" hidden="1">
      <c r="R161" s="11">
        <v>159.0</v>
      </c>
      <c r="S161" s="12">
        <f t="shared" si="2"/>
        <v>10498</v>
      </c>
      <c r="T161" s="13">
        <f t="shared" si="1"/>
        <v>516826</v>
      </c>
    </row>
    <row r="162" hidden="1">
      <c r="R162" s="11">
        <v>160.0</v>
      </c>
      <c r="S162" s="12">
        <f t="shared" si="2"/>
        <v>10643</v>
      </c>
      <c r="T162" s="13">
        <f t="shared" si="1"/>
        <v>527469</v>
      </c>
    </row>
    <row r="163" hidden="1">
      <c r="R163" s="11">
        <v>161.0</v>
      </c>
      <c r="S163" s="12">
        <f t="shared" si="2"/>
        <v>10789</v>
      </c>
      <c r="T163" s="13">
        <f t="shared" si="1"/>
        <v>538258</v>
      </c>
    </row>
    <row r="164" hidden="1">
      <c r="R164" s="11">
        <v>162.0</v>
      </c>
      <c r="S164" s="12">
        <f t="shared" si="2"/>
        <v>10936</v>
      </c>
      <c r="T164" s="13">
        <f t="shared" si="1"/>
        <v>549194</v>
      </c>
    </row>
    <row r="165" hidden="1">
      <c r="R165" s="11">
        <v>163.0</v>
      </c>
      <c r="S165" s="12">
        <f t="shared" si="2"/>
        <v>11084</v>
      </c>
      <c r="T165" s="13">
        <f t="shared" si="1"/>
        <v>560278</v>
      </c>
    </row>
    <row r="166" hidden="1">
      <c r="R166" s="11">
        <v>164.0</v>
      </c>
      <c r="S166" s="12">
        <f t="shared" si="2"/>
        <v>11233</v>
      </c>
      <c r="T166" s="13">
        <f t="shared" si="1"/>
        <v>571511</v>
      </c>
    </row>
    <row r="167" hidden="1">
      <c r="R167" s="11">
        <v>165.0</v>
      </c>
      <c r="S167" s="12">
        <f t="shared" si="2"/>
        <v>11383</v>
      </c>
      <c r="T167" s="13">
        <f t="shared" si="1"/>
        <v>582894</v>
      </c>
    </row>
    <row r="168" hidden="1">
      <c r="R168" s="11">
        <v>166.0</v>
      </c>
      <c r="S168" s="12">
        <f t="shared" si="2"/>
        <v>11534</v>
      </c>
      <c r="T168" s="13">
        <f t="shared" si="1"/>
        <v>594428</v>
      </c>
    </row>
    <row r="169" hidden="1">
      <c r="R169" s="11">
        <v>167.0</v>
      </c>
      <c r="S169" s="12">
        <f t="shared" si="2"/>
        <v>11686</v>
      </c>
      <c r="T169" s="13">
        <f t="shared" si="1"/>
        <v>606114</v>
      </c>
    </row>
    <row r="170" hidden="1">
      <c r="R170" s="11">
        <v>168.0</v>
      </c>
      <c r="S170" s="12">
        <f t="shared" si="2"/>
        <v>11839</v>
      </c>
      <c r="T170" s="13">
        <f t="shared" si="1"/>
        <v>617953</v>
      </c>
    </row>
    <row r="171" hidden="1">
      <c r="R171" s="11">
        <v>169.0</v>
      </c>
      <c r="S171" s="12">
        <f t="shared" si="2"/>
        <v>11993</v>
      </c>
      <c r="T171" s="13">
        <f t="shared" si="1"/>
        <v>629946</v>
      </c>
    </row>
    <row r="172" hidden="1">
      <c r="R172" s="11">
        <v>170.0</v>
      </c>
      <c r="S172" s="12">
        <f t="shared" si="2"/>
        <v>12148</v>
      </c>
      <c r="T172" s="13">
        <f t="shared" si="1"/>
        <v>642094</v>
      </c>
    </row>
    <row r="173" hidden="1">
      <c r="R173" s="11">
        <v>171.0</v>
      </c>
      <c r="S173" s="12">
        <f t="shared" si="2"/>
        <v>12304</v>
      </c>
      <c r="T173" s="13">
        <f t="shared" si="1"/>
        <v>654398</v>
      </c>
    </row>
    <row r="174" hidden="1">
      <c r="R174" s="11">
        <v>172.0</v>
      </c>
      <c r="S174" s="12">
        <f t="shared" si="2"/>
        <v>12461</v>
      </c>
      <c r="T174" s="13">
        <f t="shared" si="1"/>
        <v>666859</v>
      </c>
    </row>
    <row r="175" hidden="1">
      <c r="R175" s="11">
        <v>173.0</v>
      </c>
      <c r="S175" s="12">
        <f t="shared" si="2"/>
        <v>12619</v>
      </c>
      <c r="T175" s="13">
        <f t="shared" si="1"/>
        <v>679478</v>
      </c>
    </row>
    <row r="176" hidden="1">
      <c r="R176" s="11">
        <v>174.0</v>
      </c>
      <c r="S176" s="12">
        <f t="shared" si="2"/>
        <v>12778</v>
      </c>
      <c r="T176" s="13">
        <f t="shared" si="1"/>
        <v>692256</v>
      </c>
    </row>
    <row r="177" hidden="1">
      <c r="R177" s="11">
        <v>175.0</v>
      </c>
      <c r="S177" s="12">
        <f t="shared" si="2"/>
        <v>12938</v>
      </c>
      <c r="T177" s="13">
        <f t="shared" si="1"/>
        <v>705194</v>
      </c>
    </row>
    <row r="178" hidden="1">
      <c r="R178" s="11">
        <v>176.0</v>
      </c>
      <c r="S178" s="12">
        <f t="shared" si="2"/>
        <v>13099</v>
      </c>
      <c r="T178" s="13">
        <f t="shared" si="1"/>
        <v>718293</v>
      </c>
    </row>
    <row r="179" hidden="1">
      <c r="R179" s="11">
        <v>177.0</v>
      </c>
      <c r="S179" s="12">
        <f t="shared" si="2"/>
        <v>13261</v>
      </c>
      <c r="T179" s="13">
        <f t="shared" si="1"/>
        <v>731554</v>
      </c>
    </row>
    <row r="180" hidden="1">
      <c r="R180" s="11">
        <v>178.0</v>
      </c>
      <c r="S180" s="12">
        <f t="shared" si="2"/>
        <v>13424</v>
      </c>
      <c r="T180" s="13">
        <f t="shared" si="1"/>
        <v>744978</v>
      </c>
    </row>
    <row r="181" hidden="1">
      <c r="R181" s="11">
        <v>179.0</v>
      </c>
      <c r="S181" s="12">
        <f t="shared" si="2"/>
        <v>13588</v>
      </c>
      <c r="T181" s="13">
        <f t="shared" si="1"/>
        <v>758566</v>
      </c>
    </row>
    <row r="182" hidden="1">
      <c r="R182" s="11">
        <v>180.0</v>
      </c>
      <c r="S182" s="12">
        <f t="shared" si="2"/>
        <v>13753</v>
      </c>
      <c r="T182" s="13">
        <f t="shared" si="1"/>
        <v>772319</v>
      </c>
    </row>
    <row r="183" hidden="1">
      <c r="R183" s="11">
        <v>181.0</v>
      </c>
      <c r="S183" s="12">
        <f t="shared" si="2"/>
        <v>13919</v>
      </c>
      <c r="T183" s="13">
        <f t="shared" si="1"/>
        <v>786238</v>
      </c>
    </row>
    <row r="184" hidden="1">
      <c r="R184" s="11">
        <v>182.0</v>
      </c>
      <c r="S184" s="12">
        <f t="shared" si="2"/>
        <v>14086</v>
      </c>
      <c r="T184" s="13">
        <f t="shared" si="1"/>
        <v>800324</v>
      </c>
    </row>
    <row r="185" hidden="1">
      <c r="R185" s="11">
        <v>183.0</v>
      </c>
      <c r="S185" s="12">
        <f t="shared" si="2"/>
        <v>14254</v>
      </c>
      <c r="T185" s="13">
        <f t="shared" si="1"/>
        <v>814578</v>
      </c>
    </row>
    <row r="186" hidden="1">
      <c r="R186" s="11">
        <v>184.0</v>
      </c>
      <c r="S186" s="12">
        <f t="shared" si="2"/>
        <v>14423</v>
      </c>
      <c r="T186" s="13">
        <f t="shared" si="1"/>
        <v>829001</v>
      </c>
    </row>
    <row r="187" hidden="1">
      <c r="R187" s="11">
        <v>185.0</v>
      </c>
      <c r="S187" s="12">
        <f t="shared" si="2"/>
        <v>14593</v>
      </c>
      <c r="T187" s="13">
        <f t="shared" si="1"/>
        <v>843594</v>
      </c>
    </row>
    <row r="188" hidden="1">
      <c r="R188" s="11">
        <v>186.0</v>
      </c>
      <c r="S188" s="12">
        <f t="shared" si="2"/>
        <v>14764</v>
      </c>
      <c r="T188" s="13">
        <f t="shared" si="1"/>
        <v>858358</v>
      </c>
    </row>
    <row r="189" hidden="1">
      <c r="R189" s="11">
        <v>187.0</v>
      </c>
      <c r="S189" s="12">
        <f t="shared" si="2"/>
        <v>14936</v>
      </c>
      <c r="T189" s="13">
        <f t="shared" si="1"/>
        <v>873294</v>
      </c>
    </row>
    <row r="190" hidden="1">
      <c r="R190" s="11">
        <v>188.0</v>
      </c>
      <c r="S190" s="12">
        <f t="shared" si="2"/>
        <v>15109</v>
      </c>
      <c r="T190" s="13">
        <f t="shared" si="1"/>
        <v>888403</v>
      </c>
    </row>
    <row r="191" hidden="1">
      <c r="R191" s="11">
        <v>189.0</v>
      </c>
      <c r="S191" s="12">
        <f t="shared" si="2"/>
        <v>15283</v>
      </c>
      <c r="T191" s="13">
        <f t="shared" si="1"/>
        <v>903686</v>
      </c>
    </row>
    <row r="192" hidden="1">
      <c r="R192" s="11">
        <v>190.0</v>
      </c>
      <c r="S192" s="12">
        <f t="shared" si="2"/>
        <v>15458</v>
      </c>
      <c r="T192" s="13">
        <f t="shared" si="1"/>
        <v>919144</v>
      </c>
    </row>
    <row r="193" hidden="1">
      <c r="R193" s="11">
        <v>191.0</v>
      </c>
      <c r="S193" s="12">
        <f t="shared" si="2"/>
        <v>15634</v>
      </c>
      <c r="T193" s="13">
        <f t="shared" si="1"/>
        <v>934778</v>
      </c>
    </row>
    <row r="194" hidden="1">
      <c r="R194" s="11">
        <v>192.0</v>
      </c>
      <c r="S194" s="12">
        <f t="shared" si="2"/>
        <v>15811</v>
      </c>
      <c r="T194" s="13">
        <f t="shared" si="1"/>
        <v>950589</v>
      </c>
    </row>
    <row r="195" hidden="1">
      <c r="R195" s="11">
        <v>193.0</v>
      </c>
      <c r="S195" s="12">
        <f t="shared" si="2"/>
        <v>15989</v>
      </c>
      <c r="T195" s="13">
        <f t="shared" si="1"/>
        <v>966578</v>
      </c>
    </row>
    <row r="196" hidden="1">
      <c r="R196" s="11">
        <v>194.0</v>
      </c>
      <c r="S196" s="12">
        <f t="shared" si="2"/>
        <v>16168</v>
      </c>
      <c r="T196" s="13">
        <f t="shared" si="1"/>
        <v>982746</v>
      </c>
    </row>
    <row r="197" hidden="1">
      <c r="R197" s="11">
        <v>195.0</v>
      </c>
      <c r="S197" s="12">
        <f t="shared" si="2"/>
        <v>16348</v>
      </c>
      <c r="T197" s="13">
        <f t="shared" si="1"/>
        <v>999094</v>
      </c>
    </row>
    <row r="198" hidden="1">
      <c r="R198" s="11">
        <v>196.0</v>
      </c>
      <c r="S198" s="12">
        <f t="shared" si="2"/>
        <v>16529</v>
      </c>
      <c r="T198" s="13">
        <f t="shared" si="1"/>
        <v>1015623</v>
      </c>
    </row>
    <row r="199" hidden="1">
      <c r="R199" s="11">
        <v>197.0</v>
      </c>
      <c r="S199" s="12">
        <f t="shared" si="2"/>
        <v>16711</v>
      </c>
      <c r="T199" s="13">
        <f t="shared" si="1"/>
        <v>1032334</v>
      </c>
    </row>
    <row r="200" hidden="1">
      <c r="R200" s="11">
        <v>198.0</v>
      </c>
      <c r="S200" s="12">
        <f t="shared" si="2"/>
        <v>16894</v>
      </c>
      <c r="T200" s="13">
        <f t="shared" si="1"/>
        <v>1049228</v>
      </c>
    </row>
    <row r="201" hidden="1">
      <c r="R201" s="11">
        <v>199.0</v>
      </c>
      <c r="S201" s="12">
        <f t="shared" si="2"/>
        <v>17078</v>
      </c>
      <c r="T201" s="13">
        <f t="shared" si="1"/>
        <v>1066306</v>
      </c>
    </row>
    <row r="202" hidden="1">
      <c r="R202" s="11">
        <v>200.0</v>
      </c>
      <c r="S202" s="12">
        <f t="shared" si="2"/>
        <v>17263</v>
      </c>
      <c r="T202" s="13">
        <f t="shared" si="1"/>
        <v>1083569</v>
      </c>
    </row>
    <row r="203" hidden="1">
      <c r="R203" s="11">
        <v>201.0</v>
      </c>
      <c r="S203" s="12">
        <f t="shared" si="2"/>
        <v>17449</v>
      </c>
      <c r="T203" s="13">
        <f t="shared" si="1"/>
        <v>1101018</v>
      </c>
    </row>
    <row r="204" hidden="1">
      <c r="R204" s="11">
        <v>202.0</v>
      </c>
      <c r="S204" s="12">
        <f t="shared" si="2"/>
        <v>17636</v>
      </c>
      <c r="T204" s="13">
        <f t="shared" si="1"/>
        <v>1118654</v>
      </c>
    </row>
    <row r="205" hidden="1">
      <c r="R205" s="11">
        <v>203.0</v>
      </c>
      <c r="S205" s="12">
        <f t="shared" si="2"/>
        <v>17824</v>
      </c>
      <c r="T205" s="13">
        <f t="shared" si="1"/>
        <v>1136478</v>
      </c>
    </row>
    <row r="206" hidden="1">
      <c r="R206" s="11">
        <v>204.0</v>
      </c>
      <c r="S206" s="12">
        <f t="shared" si="2"/>
        <v>18013</v>
      </c>
      <c r="T206" s="13">
        <f t="shared" si="1"/>
        <v>1154491</v>
      </c>
    </row>
    <row r="207" hidden="1">
      <c r="R207" s="11">
        <v>205.0</v>
      </c>
      <c r="S207" s="12">
        <f t="shared" si="2"/>
        <v>18203</v>
      </c>
      <c r="T207" s="13">
        <f t="shared" si="1"/>
        <v>1172694</v>
      </c>
    </row>
    <row r="208" hidden="1">
      <c r="R208" s="11">
        <v>206.0</v>
      </c>
      <c r="S208" s="12">
        <f t="shared" si="2"/>
        <v>18394</v>
      </c>
      <c r="T208" s="13">
        <f t="shared" si="1"/>
        <v>1191088</v>
      </c>
    </row>
    <row r="209" hidden="1">
      <c r="R209" s="11">
        <v>207.0</v>
      </c>
      <c r="S209" s="12">
        <f t="shared" si="2"/>
        <v>18586</v>
      </c>
      <c r="T209" s="13">
        <f t="shared" si="1"/>
        <v>1209674</v>
      </c>
    </row>
    <row r="210" hidden="1">
      <c r="R210" s="11">
        <v>208.0</v>
      </c>
      <c r="S210" s="12">
        <f t="shared" si="2"/>
        <v>18779</v>
      </c>
      <c r="T210" s="13">
        <f t="shared" si="1"/>
        <v>1228453</v>
      </c>
    </row>
    <row r="211" hidden="1">
      <c r="R211" s="11">
        <v>209.0</v>
      </c>
      <c r="S211" s="12">
        <f t="shared" si="2"/>
        <v>18973</v>
      </c>
      <c r="T211" s="13">
        <f t="shared" si="1"/>
        <v>1247426</v>
      </c>
    </row>
    <row r="212" hidden="1">
      <c r="R212" s="11">
        <v>210.0</v>
      </c>
      <c r="S212" s="12">
        <f t="shared" si="2"/>
        <v>19168</v>
      </c>
      <c r="T212" s="13">
        <f t="shared" si="1"/>
        <v>1266594</v>
      </c>
    </row>
    <row r="213" hidden="1">
      <c r="R213" s="11">
        <v>211.0</v>
      </c>
      <c r="S213" s="12">
        <f t="shared" si="2"/>
        <v>19364</v>
      </c>
      <c r="T213" s="13">
        <f t="shared" si="1"/>
        <v>1285958</v>
      </c>
    </row>
    <row r="214" hidden="1">
      <c r="R214" s="11">
        <v>212.0</v>
      </c>
      <c r="S214" s="12">
        <f t="shared" si="2"/>
        <v>19561</v>
      </c>
      <c r="T214" s="13">
        <f t="shared" si="1"/>
        <v>1305519</v>
      </c>
    </row>
    <row r="215" hidden="1">
      <c r="R215" s="11">
        <v>213.0</v>
      </c>
      <c r="S215" s="12">
        <f t="shared" si="2"/>
        <v>19759</v>
      </c>
      <c r="T215" s="13">
        <f t="shared" si="1"/>
        <v>1325278</v>
      </c>
    </row>
    <row r="216" hidden="1">
      <c r="R216" s="11">
        <v>214.0</v>
      </c>
      <c r="S216" s="12">
        <f t="shared" si="2"/>
        <v>19958</v>
      </c>
      <c r="T216" s="13">
        <f t="shared" si="1"/>
        <v>1345236</v>
      </c>
    </row>
    <row r="217" hidden="1">
      <c r="R217" s="11">
        <v>215.0</v>
      </c>
      <c r="S217" s="12">
        <f t="shared" si="2"/>
        <v>20158</v>
      </c>
      <c r="T217" s="13">
        <f t="shared" si="1"/>
        <v>1365394</v>
      </c>
    </row>
    <row r="218" hidden="1">
      <c r="R218" s="11">
        <v>216.0</v>
      </c>
      <c r="S218" s="12">
        <f t="shared" si="2"/>
        <v>20359</v>
      </c>
      <c r="T218" s="13">
        <f t="shared" si="1"/>
        <v>1385753</v>
      </c>
    </row>
    <row r="219" hidden="1">
      <c r="R219" s="11">
        <v>217.0</v>
      </c>
      <c r="S219" s="12">
        <f t="shared" si="2"/>
        <v>20561</v>
      </c>
      <c r="T219" s="13">
        <f t="shared" si="1"/>
        <v>1406314</v>
      </c>
    </row>
    <row r="220" hidden="1">
      <c r="R220" s="11">
        <v>218.0</v>
      </c>
      <c r="S220" s="12">
        <f t="shared" si="2"/>
        <v>20764</v>
      </c>
      <c r="T220" s="13">
        <f t="shared" si="1"/>
        <v>1427078</v>
      </c>
    </row>
    <row r="221" hidden="1">
      <c r="R221" s="11">
        <v>219.0</v>
      </c>
      <c r="S221" s="12">
        <f t="shared" si="2"/>
        <v>20968</v>
      </c>
      <c r="T221" s="13">
        <f t="shared" si="1"/>
        <v>1448046</v>
      </c>
    </row>
    <row r="222" hidden="1">
      <c r="R222" s="11">
        <v>220.0</v>
      </c>
      <c r="S222" s="12">
        <f t="shared" si="2"/>
        <v>21173</v>
      </c>
      <c r="T222" s="13">
        <f t="shared" si="1"/>
        <v>1469219</v>
      </c>
    </row>
    <row r="223" hidden="1">
      <c r="R223" s="11">
        <v>221.0</v>
      </c>
      <c r="S223" s="12">
        <f t="shared" si="2"/>
        <v>21379</v>
      </c>
      <c r="T223" s="13">
        <f t="shared" si="1"/>
        <v>1490598</v>
      </c>
    </row>
    <row r="224" hidden="1">
      <c r="R224" s="11">
        <v>222.0</v>
      </c>
      <c r="S224" s="12">
        <f t="shared" si="2"/>
        <v>21586</v>
      </c>
      <c r="T224" s="13">
        <f t="shared" si="1"/>
        <v>1512184</v>
      </c>
    </row>
    <row r="225" hidden="1">
      <c r="R225" s="11">
        <v>223.0</v>
      </c>
      <c r="S225" s="12">
        <f t="shared" si="2"/>
        <v>21794</v>
      </c>
      <c r="T225" s="13">
        <f t="shared" si="1"/>
        <v>1533978</v>
      </c>
    </row>
    <row r="226" hidden="1">
      <c r="R226" s="11">
        <v>224.0</v>
      </c>
      <c r="S226" s="12">
        <f t="shared" si="2"/>
        <v>22003</v>
      </c>
      <c r="T226" s="13">
        <f t="shared" si="1"/>
        <v>1555981</v>
      </c>
    </row>
    <row r="227" hidden="1">
      <c r="R227" s="11">
        <v>225.0</v>
      </c>
      <c r="S227" s="12">
        <f t="shared" si="2"/>
        <v>22213</v>
      </c>
      <c r="T227" s="13">
        <f t="shared" si="1"/>
        <v>1578194</v>
      </c>
    </row>
    <row r="228" hidden="1">
      <c r="R228" s="11">
        <v>226.0</v>
      </c>
      <c r="S228" s="12">
        <f t="shared" si="2"/>
        <v>22424</v>
      </c>
      <c r="T228" s="13">
        <f t="shared" si="1"/>
        <v>1600618</v>
      </c>
    </row>
    <row r="229" hidden="1">
      <c r="R229" s="11">
        <v>227.0</v>
      </c>
      <c r="S229" s="12">
        <f t="shared" si="2"/>
        <v>22636</v>
      </c>
      <c r="T229" s="13">
        <f t="shared" si="1"/>
        <v>1623254</v>
      </c>
    </row>
    <row r="230" hidden="1">
      <c r="R230" s="11">
        <v>228.0</v>
      </c>
      <c r="S230" s="12">
        <f t="shared" si="2"/>
        <v>22849</v>
      </c>
      <c r="T230" s="13">
        <f t="shared" si="1"/>
        <v>1646103</v>
      </c>
    </row>
    <row r="231" hidden="1">
      <c r="R231" s="11">
        <v>229.0</v>
      </c>
      <c r="S231" s="12">
        <f t="shared" si="2"/>
        <v>23063</v>
      </c>
      <c r="T231" s="13">
        <f t="shared" si="1"/>
        <v>1669166</v>
      </c>
    </row>
    <row r="232" hidden="1">
      <c r="R232" s="11">
        <v>230.0</v>
      </c>
      <c r="S232" s="12">
        <f t="shared" si="2"/>
        <v>23278</v>
      </c>
      <c r="T232" s="13">
        <f t="shared" si="1"/>
        <v>1692444</v>
      </c>
    </row>
    <row r="233" hidden="1">
      <c r="R233" s="11">
        <v>231.0</v>
      </c>
      <c r="S233" s="12">
        <f t="shared" si="2"/>
        <v>23494</v>
      </c>
      <c r="T233" s="13">
        <f t="shared" si="1"/>
        <v>1715938</v>
      </c>
    </row>
    <row r="234" hidden="1">
      <c r="R234" s="11">
        <v>232.0</v>
      </c>
      <c r="S234" s="12">
        <f t="shared" si="2"/>
        <v>23711</v>
      </c>
      <c r="T234" s="13">
        <f t="shared" si="1"/>
        <v>1739649</v>
      </c>
    </row>
    <row r="235" hidden="1">
      <c r="R235" s="11">
        <v>233.0</v>
      </c>
      <c r="S235" s="12">
        <f t="shared" si="2"/>
        <v>23929</v>
      </c>
      <c r="T235" s="13">
        <f t="shared" si="1"/>
        <v>1763578</v>
      </c>
    </row>
    <row r="236" hidden="1">
      <c r="R236" s="11">
        <v>234.0</v>
      </c>
      <c r="S236" s="12">
        <f t="shared" si="2"/>
        <v>24148</v>
      </c>
      <c r="T236" s="13">
        <f t="shared" si="1"/>
        <v>1787726</v>
      </c>
    </row>
    <row r="237" hidden="1">
      <c r="R237" s="11">
        <v>235.0</v>
      </c>
      <c r="S237" s="12">
        <f t="shared" si="2"/>
        <v>24368</v>
      </c>
      <c r="T237" s="13">
        <f t="shared" si="1"/>
        <v>1812094</v>
      </c>
    </row>
    <row r="238" hidden="1">
      <c r="R238" s="11">
        <v>236.0</v>
      </c>
      <c r="S238" s="12">
        <f t="shared" si="2"/>
        <v>24589</v>
      </c>
      <c r="T238" s="13">
        <f t="shared" si="1"/>
        <v>1836683</v>
      </c>
    </row>
    <row r="239" hidden="1">
      <c r="R239" s="11">
        <v>237.0</v>
      </c>
      <c r="S239" s="12">
        <f t="shared" si="2"/>
        <v>24811</v>
      </c>
      <c r="T239" s="13">
        <f t="shared" si="1"/>
        <v>1861494</v>
      </c>
    </row>
    <row r="240" hidden="1">
      <c r="R240" s="11">
        <v>238.0</v>
      </c>
      <c r="S240" s="12">
        <f t="shared" si="2"/>
        <v>25034</v>
      </c>
      <c r="T240" s="13">
        <f t="shared" si="1"/>
        <v>1886528</v>
      </c>
    </row>
    <row r="241" hidden="1">
      <c r="R241" s="11">
        <v>239.0</v>
      </c>
      <c r="S241" s="12">
        <f t="shared" si="2"/>
        <v>25258</v>
      </c>
      <c r="T241" s="13">
        <f t="shared" si="1"/>
        <v>1911786</v>
      </c>
    </row>
    <row r="242" hidden="1">
      <c r="R242" s="11">
        <v>240.0</v>
      </c>
      <c r="S242" s="12">
        <f t="shared" si="2"/>
        <v>25483</v>
      </c>
      <c r="T242" s="13">
        <f t="shared" si="1"/>
        <v>1937269</v>
      </c>
    </row>
    <row r="243" hidden="1">
      <c r="R243" s="11">
        <v>241.0</v>
      </c>
      <c r="S243" s="12">
        <f t="shared" si="2"/>
        <v>25709</v>
      </c>
      <c r="T243" s="13">
        <f t="shared" si="1"/>
        <v>1962978</v>
      </c>
    </row>
    <row r="244" hidden="1">
      <c r="R244" s="11">
        <v>242.0</v>
      </c>
      <c r="S244" s="12">
        <f t="shared" si="2"/>
        <v>25936</v>
      </c>
      <c r="T244" s="13">
        <f t="shared" si="1"/>
        <v>1988914</v>
      </c>
    </row>
    <row r="245" hidden="1">
      <c r="R245" s="11">
        <v>243.0</v>
      </c>
      <c r="S245" s="12">
        <f t="shared" si="2"/>
        <v>26164</v>
      </c>
      <c r="T245" s="13">
        <f t="shared" si="1"/>
        <v>2015078</v>
      </c>
    </row>
    <row r="246" hidden="1">
      <c r="R246" s="11">
        <v>244.0</v>
      </c>
      <c r="S246" s="12">
        <f t="shared" si="2"/>
        <v>26393</v>
      </c>
      <c r="T246" s="13">
        <f t="shared" si="1"/>
        <v>2041471</v>
      </c>
    </row>
    <row r="247" hidden="1">
      <c r="R247" s="11">
        <v>245.0</v>
      </c>
      <c r="S247" s="12">
        <f t="shared" si="2"/>
        <v>26623</v>
      </c>
      <c r="T247" s="13">
        <f t="shared" si="1"/>
        <v>2068094</v>
      </c>
    </row>
    <row r="248" hidden="1">
      <c r="R248" s="11">
        <v>246.0</v>
      </c>
      <c r="S248" s="12">
        <f t="shared" si="2"/>
        <v>26854</v>
      </c>
      <c r="T248" s="13">
        <f t="shared" si="1"/>
        <v>2094948</v>
      </c>
    </row>
    <row r="249" hidden="1">
      <c r="R249" s="11">
        <v>247.0</v>
      </c>
      <c r="S249" s="12">
        <f t="shared" si="2"/>
        <v>27086</v>
      </c>
      <c r="T249" s="13">
        <f t="shared" si="1"/>
        <v>2122034</v>
      </c>
    </row>
    <row r="250" hidden="1">
      <c r="R250" s="11">
        <v>248.0</v>
      </c>
      <c r="S250" s="12">
        <f t="shared" si="2"/>
        <v>27319</v>
      </c>
      <c r="T250" s="13">
        <f t="shared" si="1"/>
        <v>2149353</v>
      </c>
    </row>
    <row r="251" hidden="1">
      <c r="R251" s="11">
        <v>249.0</v>
      </c>
      <c r="S251" s="12">
        <f t="shared" si="2"/>
        <v>27553</v>
      </c>
      <c r="T251" s="13">
        <f t="shared" si="1"/>
        <v>2176906</v>
      </c>
    </row>
    <row r="252" hidden="1">
      <c r="R252" s="11">
        <v>250.0</v>
      </c>
      <c r="S252" s="12">
        <f t="shared" si="2"/>
        <v>27788</v>
      </c>
      <c r="T252" s="13">
        <f t="shared" si="1"/>
        <v>2204694</v>
      </c>
    </row>
    <row r="253" hidden="1">
      <c r="R253" s="11">
        <v>251.0</v>
      </c>
      <c r="S253" s="12">
        <f t="shared" si="2"/>
        <v>28024</v>
      </c>
      <c r="T253" s="13">
        <f t="shared" si="1"/>
        <v>2232718</v>
      </c>
    </row>
    <row r="254" hidden="1">
      <c r="R254" s="11">
        <v>252.0</v>
      </c>
      <c r="S254" s="12">
        <f t="shared" si="2"/>
        <v>28261</v>
      </c>
      <c r="T254" s="13">
        <f t="shared" si="1"/>
        <v>2260979</v>
      </c>
    </row>
    <row r="255" hidden="1">
      <c r="R255" s="11">
        <v>253.0</v>
      </c>
      <c r="S255" s="12">
        <f t="shared" si="2"/>
        <v>28499</v>
      </c>
      <c r="T255" s="13">
        <f t="shared" si="1"/>
        <v>2289478</v>
      </c>
    </row>
    <row r="256" hidden="1">
      <c r="R256" s="11">
        <v>254.0</v>
      </c>
      <c r="S256" s="12">
        <f t="shared" si="2"/>
        <v>28738</v>
      </c>
      <c r="T256" s="13">
        <f t="shared" si="1"/>
        <v>2318216</v>
      </c>
    </row>
    <row r="257" hidden="1">
      <c r="R257" s="39">
        <v>255.0</v>
      </c>
      <c r="S257" s="40"/>
      <c r="T257" s="41"/>
    </row>
    <row r="258" hidden="1">
      <c r="S258" s="42">
        <v>1000000.0</v>
      </c>
    </row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  <row r="292" hidden="1"/>
    <row r="293" hidden="1"/>
    <row r="294" hidden="1"/>
    <row r="295" hidden="1"/>
    <row r="296" hidden="1"/>
    <row r="297" hidden="1"/>
    <row r="298" hidden="1"/>
    <row r="299" hidden="1"/>
    <row r="300" hidden="1"/>
    <row r="301" hidden="1"/>
    <row r="302" hidden="1"/>
    <row r="303" hidden="1"/>
    <row r="304" hidden="1"/>
    <row r="305" hidden="1"/>
    <row r="306" hidden="1"/>
    <row r="307" hidden="1"/>
    <row r="308" hidden="1"/>
    <row r="309" hidden="1"/>
    <row r="310" hidden="1"/>
    <row r="311" hidden="1"/>
    <row r="312" hidden="1"/>
    <row r="313" hidden="1"/>
    <row r="314" hidden="1"/>
    <row r="315" hidden="1"/>
    <row r="316" hidden="1"/>
    <row r="317" hidden="1"/>
    <row r="318" hidden="1"/>
    <row r="319" hidden="1"/>
    <row r="320" hidden="1"/>
    <row r="321" hidden="1"/>
    <row r="322" hidden="1"/>
    <row r="323" hidden="1"/>
    <row r="324" hidden="1"/>
    <row r="325" hidden="1"/>
    <row r="326" hidden="1"/>
    <row r="327" hidden="1"/>
    <row r="328" hidden="1"/>
    <row r="329" hidden="1"/>
    <row r="330" hidden="1"/>
    <row r="331" hidden="1"/>
    <row r="332" hidden="1"/>
    <row r="333" hidden="1"/>
    <row r="334" hidden="1"/>
    <row r="335" hidden="1"/>
    <row r="336" hidden="1"/>
    <row r="337" hidden="1"/>
    <row r="338" hidden="1"/>
    <row r="339" hidden="1"/>
    <row r="340" hidden="1"/>
    <row r="341" hidden="1"/>
    <row r="342" hidden="1"/>
    <row r="343" hidden="1"/>
    <row r="344" hidden="1"/>
    <row r="345" hidden="1"/>
    <row r="346" hidden="1"/>
    <row r="347" hidden="1"/>
    <row r="348" hidden="1"/>
    <row r="349" hidden="1"/>
    <row r="350" hidden="1"/>
    <row r="351" hidden="1"/>
    <row r="352" hidden="1"/>
    <row r="353" hidden="1"/>
    <row r="354" hidden="1"/>
    <row r="355" hidden="1"/>
    <row r="356" hidden="1"/>
    <row r="357" hidden="1"/>
    <row r="358" hidden="1"/>
    <row r="359" hidden="1"/>
    <row r="360" hidden="1"/>
    <row r="361" hidden="1"/>
    <row r="362" hidden="1"/>
    <row r="363" hidden="1"/>
    <row r="364" hidden="1"/>
    <row r="365" hidden="1"/>
    <row r="366" hidden="1"/>
    <row r="367" hidden="1"/>
    <row r="368" hidden="1"/>
    <row r="369" hidden="1"/>
    <row r="370" hidden="1"/>
    <row r="371" hidden="1"/>
    <row r="372" hidden="1"/>
    <row r="373" hidden="1"/>
    <row r="374" hidden="1"/>
    <row r="375" hidden="1"/>
    <row r="376" hidden="1"/>
    <row r="377" hidden="1"/>
    <row r="378" hidden="1"/>
    <row r="379" hidden="1"/>
    <row r="380" hidden="1"/>
    <row r="381" hidden="1"/>
    <row r="382" hidden="1"/>
    <row r="383" hidden="1"/>
    <row r="384" hidden="1"/>
    <row r="385" hidden="1"/>
    <row r="386" hidden="1"/>
    <row r="387" hidden="1"/>
    <row r="388" hidden="1"/>
    <row r="389" hidden="1"/>
    <row r="390" hidden="1"/>
    <row r="391" hidden="1"/>
    <row r="392" hidden="1"/>
    <row r="393" hidden="1"/>
    <row r="394" hidden="1"/>
    <row r="395" hidden="1"/>
    <row r="396" hidden="1"/>
    <row r="397" hidden="1"/>
    <row r="398" hidden="1"/>
    <row r="399" hidden="1"/>
    <row r="400" hidden="1"/>
    <row r="401" hidden="1"/>
    <row r="402" hidden="1"/>
    <row r="403" hidden="1"/>
    <row r="404" hidden="1"/>
    <row r="405" hidden="1"/>
    <row r="406" hidden="1"/>
    <row r="407" hidden="1"/>
    <row r="408" hidden="1"/>
    <row r="409" hidden="1"/>
    <row r="410" hidden="1"/>
    <row r="411" hidden="1"/>
    <row r="412" hidden="1"/>
    <row r="413" hidden="1"/>
    <row r="414" hidden="1"/>
    <row r="415" hidden="1"/>
    <row r="416" hidden="1"/>
    <row r="417" hidden="1"/>
    <row r="418" hidden="1"/>
    <row r="419" hidden="1"/>
    <row r="420" hidden="1"/>
    <row r="421" hidden="1"/>
    <row r="422" hidden="1"/>
    <row r="423" hidden="1"/>
    <row r="424" hidden="1"/>
    <row r="425" hidden="1"/>
    <row r="426" hidden="1"/>
    <row r="427" hidden="1"/>
    <row r="428" hidden="1"/>
    <row r="429" hidden="1"/>
    <row r="430" hidden="1"/>
    <row r="431" hidden="1"/>
    <row r="432" hidden="1"/>
    <row r="433" hidden="1"/>
    <row r="434" hidden="1"/>
    <row r="435" hidden="1"/>
    <row r="436" hidden="1"/>
    <row r="437" hidden="1"/>
    <row r="438" hidden="1"/>
    <row r="439" hidden="1"/>
    <row r="440" hidden="1"/>
    <row r="441" hidden="1"/>
    <row r="442" hidden="1"/>
    <row r="443" hidden="1"/>
    <row r="444" hidden="1"/>
    <row r="445" hidden="1"/>
    <row r="446" hidden="1"/>
    <row r="447" hidden="1"/>
    <row r="448" hidden="1"/>
    <row r="449" hidden="1"/>
    <row r="450" hidden="1"/>
    <row r="451" hidden="1"/>
    <row r="452" hidden="1"/>
    <row r="453" hidden="1"/>
    <row r="454" hidden="1"/>
    <row r="455" hidden="1"/>
    <row r="456" hidden="1"/>
    <row r="457" hidden="1"/>
    <row r="458" hidden="1"/>
    <row r="459" hidden="1"/>
    <row r="460" hidden="1"/>
    <row r="461" hidden="1"/>
    <row r="462" hidden="1"/>
    <row r="463" hidden="1"/>
    <row r="464" hidden="1"/>
    <row r="465" hidden="1"/>
    <row r="466" hidden="1"/>
    <row r="467" hidden="1"/>
    <row r="468" hidden="1"/>
    <row r="469" hidden="1"/>
    <row r="470" hidden="1"/>
    <row r="471" hidden="1"/>
    <row r="472" hidden="1"/>
    <row r="473" hidden="1"/>
    <row r="474" hidden="1"/>
    <row r="475" hidden="1"/>
    <row r="476" hidden="1"/>
    <row r="477" hidden="1"/>
    <row r="478" hidden="1"/>
    <row r="479" hidden="1"/>
    <row r="480" hidden="1"/>
    <row r="481" hidden="1"/>
    <row r="482" hidden="1"/>
    <row r="483" hidden="1"/>
    <row r="484" hidden="1"/>
    <row r="485" hidden="1"/>
    <row r="486" hidden="1"/>
    <row r="487" hidden="1"/>
    <row r="488" hidden="1"/>
    <row r="489" hidden="1"/>
    <row r="490" hidden="1"/>
    <row r="491" hidden="1"/>
    <row r="492" hidden="1"/>
    <row r="493" hidden="1"/>
    <row r="494" hidden="1"/>
    <row r="495" hidden="1"/>
    <row r="496" hidden="1"/>
    <row r="497" hidden="1"/>
    <row r="498" hidden="1"/>
    <row r="499" hidden="1"/>
    <row r="500" hidden="1"/>
    <row r="501" hidden="1"/>
    <row r="502" hidden="1"/>
    <row r="503" hidden="1"/>
    <row r="504" hidden="1"/>
    <row r="505" hidden="1"/>
    <row r="506" hidden="1"/>
    <row r="507" hidden="1"/>
    <row r="508" hidden="1"/>
    <row r="509" hidden="1"/>
    <row r="510" hidden="1"/>
    <row r="511" hidden="1"/>
    <row r="512" hidden="1"/>
    <row r="513" hidden="1"/>
    <row r="514" hidden="1"/>
    <row r="515" hidden="1"/>
    <row r="516" hidden="1"/>
    <row r="517" hidden="1"/>
    <row r="518" hidden="1"/>
    <row r="519" hidden="1"/>
    <row r="520" hidden="1"/>
    <row r="521" hidden="1"/>
    <row r="522" hidden="1"/>
    <row r="523" hidden="1"/>
    <row r="524" hidden="1"/>
    <row r="525" hidden="1"/>
    <row r="526" hidden="1"/>
    <row r="527" hidden="1"/>
    <row r="528" hidden="1"/>
    <row r="529" hidden="1"/>
    <row r="530" hidden="1"/>
    <row r="531" hidden="1"/>
    <row r="532" hidden="1"/>
    <row r="533" hidden="1"/>
    <row r="534" hidden="1"/>
    <row r="535" hidden="1"/>
    <row r="536" hidden="1"/>
    <row r="537" hidden="1"/>
    <row r="538" hidden="1"/>
    <row r="539" hidden="1"/>
    <row r="540" hidden="1"/>
    <row r="541" hidden="1"/>
    <row r="542" hidden="1"/>
    <row r="543" hidden="1"/>
    <row r="544" hidden="1"/>
    <row r="545" hidden="1"/>
    <row r="546" hidden="1"/>
    <row r="547" hidden="1"/>
    <row r="548" hidden="1"/>
    <row r="549" hidden="1"/>
    <row r="550" hidden="1"/>
    <row r="551" hidden="1"/>
    <row r="552" hidden="1"/>
    <row r="553" hidden="1"/>
    <row r="554" hidden="1"/>
    <row r="555" hidden="1"/>
    <row r="556" hidden="1"/>
    <row r="557" hidden="1"/>
    <row r="558" hidden="1"/>
    <row r="559" hidden="1"/>
    <row r="560" hidden="1"/>
    <row r="561" hidden="1"/>
    <row r="562" hidden="1"/>
    <row r="563" hidden="1"/>
    <row r="564" hidden="1"/>
    <row r="565" hidden="1"/>
    <row r="566" hidden="1"/>
    <row r="567" hidden="1"/>
    <row r="568" hidden="1"/>
    <row r="569" hidden="1"/>
    <row r="570" hidden="1"/>
    <row r="571" hidden="1"/>
    <row r="572" hidden="1"/>
    <row r="573" hidden="1"/>
    <row r="574" hidden="1"/>
    <row r="575" hidden="1"/>
    <row r="576" hidden="1"/>
    <row r="577" hidden="1"/>
    <row r="578" hidden="1"/>
    <row r="579" hidden="1"/>
    <row r="580" hidden="1"/>
    <row r="581" hidden="1"/>
    <row r="582" hidden="1"/>
    <row r="583" hidden="1"/>
    <row r="584" hidden="1"/>
    <row r="585" hidden="1"/>
    <row r="586" hidden="1"/>
    <row r="587" hidden="1"/>
    <row r="588" hidden="1"/>
    <row r="589" hidden="1"/>
    <row r="590" hidden="1"/>
    <row r="591" hidden="1"/>
    <row r="592" hidden="1"/>
    <row r="593" hidden="1"/>
    <row r="594" hidden="1"/>
    <row r="595" hidden="1"/>
    <row r="596" hidden="1"/>
    <row r="597" hidden="1"/>
    <row r="598" hidden="1"/>
    <row r="599" hidden="1"/>
    <row r="600" hidden="1"/>
    <row r="601" hidden="1"/>
    <row r="602" hidden="1"/>
    <row r="603" hidden="1"/>
    <row r="604" hidden="1"/>
    <row r="605" hidden="1"/>
    <row r="606" hidden="1"/>
    <row r="607" hidden="1"/>
    <row r="608" hidden="1"/>
    <row r="609" hidden="1"/>
    <row r="610" hidden="1"/>
    <row r="611" hidden="1"/>
    <row r="612" hidden="1"/>
    <row r="613" hidden="1"/>
    <row r="614" hidden="1"/>
    <row r="615" hidden="1"/>
    <row r="616" hidden="1"/>
    <row r="617" hidden="1"/>
    <row r="618" hidden="1"/>
    <row r="619" hidden="1"/>
    <row r="620" hidden="1"/>
    <row r="621" hidden="1"/>
    <row r="622" hidden="1"/>
    <row r="623" hidden="1"/>
    <row r="624" hidden="1"/>
    <row r="625" hidden="1"/>
    <row r="626" hidden="1"/>
    <row r="627" hidden="1"/>
    <row r="628" hidden="1"/>
    <row r="629" hidden="1"/>
    <row r="630" hidden="1"/>
    <row r="631" hidden="1"/>
    <row r="632" hidden="1"/>
    <row r="633" hidden="1"/>
    <row r="634" hidden="1"/>
    <row r="635" hidden="1"/>
    <row r="636" hidden="1"/>
    <row r="637" hidden="1"/>
    <row r="638" hidden="1"/>
    <row r="639" hidden="1"/>
    <row r="640" hidden="1"/>
    <row r="641" hidden="1"/>
    <row r="642" hidden="1"/>
    <row r="643" hidden="1"/>
    <row r="644" hidden="1"/>
    <row r="645" hidden="1"/>
    <row r="646" hidden="1"/>
    <row r="647" hidden="1"/>
    <row r="648" hidden="1"/>
    <row r="649" hidden="1"/>
    <row r="650" hidden="1"/>
    <row r="651" hidden="1"/>
    <row r="652" hidden="1"/>
    <row r="653" hidden="1"/>
    <row r="654" hidden="1"/>
    <row r="655" hidden="1"/>
    <row r="656" hidden="1"/>
    <row r="657" hidden="1"/>
    <row r="658" hidden="1"/>
    <row r="659" hidden="1"/>
    <row r="660" hidden="1"/>
    <row r="661" hidden="1"/>
    <row r="662" hidden="1"/>
    <row r="663" hidden="1"/>
    <row r="664" hidden="1"/>
    <row r="665" hidden="1"/>
    <row r="666" hidden="1"/>
    <row r="667" hidden="1"/>
    <row r="668" hidden="1"/>
    <row r="669" hidden="1"/>
    <row r="670" hidden="1"/>
    <row r="671" hidden="1"/>
    <row r="672" hidden="1"/>
    <row r="673" hidden="1"/>
    <row r="674" hidden="1"/>
    <row r="675" hidden="1"/>
    <row r="676" hidden="1"/>
    <row r="677" hidden="1"/>
    <row r="678" hidden="1"/>
    <row r="679" hidden="1"/>
    <row r="680" hidden="1"/>
    <row r="681" hidden="1"/>
    <row r="682" hidden="1"/>
    <row r="683" hidden="1"/>
    <row r="684" hidden="1"/>
    <row r="685" hidden="1"/>
    <row r="686" hidden="1"/>
    <row r="687" hidden="1"/>
    <row r="688" hidden="1"/>
    <row r="689" hidden="1"/>
    <row r="690" hidden="1"/>
    <row r="691" hidden="1"/>
    <row r="692" hidden="1"/>
    <row r="693" hidden="1"/>
    <row r="694" hidden="1"/>
    <row r="695" hidden="1"/>
    <row r="696" hidden="1"/>
    <row r="697" hidden="1"/>
    <row r="698" hidden="1"/>
    <row r="699" hidden="1"/>
    <row r="700" hidden="1"/>
    <row r="701" hidden="1"/>
    <row r="702" hidden="1"/>
    <row r="703" hidden="1"/>
    <row r="704" hidden="1"/>
    <row r="705" hidden="1"/>
    <row r="706" hidden="1"/>
    <row r="707" hidden="1"/>
    <row r="708" hidden="1"/>
    <row r="709" hidden="1"/>
    <row r="710" hidden="1"/>
    <row r="711" hidden="1"/>
    <row r="712" hidden="1"/>
    <row r="713" hidden="1"/>
    <row r="714" hidden="1"/>
    <row r="715" hidden="1"/>
    <row r="716" hidden="1"/>
    <row r="717" hidden="1"/>
    <row r="718" hidden="1"/>
    <row r="719" hidden="1"/>
    <row r="720" hidden="1"/>
    <row r="721" hidden="1"/>
    <row r="722" hidden="1"/>
    <row r="723" hidden="1"/>
    <row r="724" hidden="1"/>
    <row r="725" hidden="1"/>
    <row r="726" hidden="1"/>
    <row r="727" hidden="1"/>
    <row r="728" hidden="1"/>
    <row r="729" hidden="1"/>
    <row r="730" hidden="1"/>
    <row r="731" hidden="1"/>
    <row r="732" hidden="1"/>
    <row r="733" hidden="1"/>
    <row r="734" hidden="1"/>
    <row r="735" hidden="1"/>
    <row r="736" hidden="1"/>
    <row r="737" hidden="1"/>
    <row r="738" hidden="1"/>
    <row r="739" hidden="1"/>
    <row r="740" hidden="1"/>
    <row r="741" hidden="1"/>
    <row r="742" hidden="1"/>
    <row r="743" hidden="1"/>
    <row r="744" hidden="1"/>
    <row r="745" hidden="1"/>
    <row r="746" hidden="1"/>
    <row r="747" hidden="1"/>
    <row r="748" hidden="1"/>
    <row r="749" hidden="1"/>
    <row r="750" hidden="1"/>
    <row r="751" hidden="1"/>
    <row r="752" hidden="1"/>
    <row r="753" hidden="1"/>
    <row r="754" hidden="1"/>
    <row r="755" hidden="1"/>
    <row r="756" hidden="1"/>
    <row r="757" hidden="1"/>
    <row r="758" hidden="1"/>
    <row r="759" hidden="1"/>
    <row r="760" hidden="1"/>
    <row r="761" hidden="1"/>
    <row r="762" hidden="1"/>
    <row r="763" hidden="1"/>
    <row r="764" hidden="1"/>
    <row r="765" hidden="1"/>
    <row r="766" hidden="1"/>
    <row r="767" hidden="1"/>
    <row r="768" hidden="1"/>
    <row r="769" hidden="1"/>
    <row r="770" hidden="1"/>
    <row r="771" hidden="1"/>
    <row r="772" hidden="1"/>
    <row r="773" hidden="1"/>
    <row r="774" hidden="1"/>
    <row r="775" hidden="1"/>
    <row r="776" hidden="1"/>
    <row r="777" hidden="1"/>
    <row r="778" hidden="1"/>
    <row r="779" hidden="1"/>
    <row r="780" hidden="1"/>
    <row r="781" hidden="1"/>
    <row r="782" hidden="1"/>
    <row r="783" hidden="1"/>
    <row r="784" hidden="1"/>
    <row r="785" hidden="1"/>
    <row r="786" hidden="1"/>
    <row r="787" hidden="1"/>
    <row r="788" hidden="1"/>
    <row r="789" hidden="1"/>
    <row r="790" hidden="1"/>
    <row r="791" hidden="1"/>
    <row r="792" hidden="1"/>
    <row r="793" hidden="1"/>
    <row r="794" hidden="1"/>
    <row r="795" hidden="1"/>
    <row r="796" hidden="1"/>
    <row r="797" hidden="1"/>
    <row r="798" hidden="1"/>
    <row r="799" hidden="1"/>
    <row r="800" hidden="1"/>
    <row r="801" hidden="1"/>
    <row r="802" hidden="1"/>
    <row r="803" hidden="1"/>
    <row r="804" hidden="1"/>
    <row r="805" hidden="1"/>
    <row r="806" hidden="1"/>
    <row r="807" hidden="1"/>
    <row r="808" hidden="1"/>
    <row r="809" hidden="1"/>
    <row r="810" hidden="1"/>
    <row r="811" hidden="1"/>
    <row r="812" hidden="1"/>
    <row r="813" hidden="1"/>
    <row r="814" hidden="1"/>
    <row r="815" hidden="1"/>
    <row r="816" hidden="1"/>
    <row r="817" hidden="1"/>
    <row r="818" hidden="1"/>
    <row r="819" hidden="1"/>
    <row r="820" hidden="1"/>
    <row r="821" hidden="1"/>
    <row r="822" hidden="1"/>
    <row r="823" hidden="1"/>
    <row r="824" hidden="1"/>
    <row r="825" hidden="1"/>
    <row r="826" hidden="1"/>
    <row r="827" hidden="1"/>
    <row r="828" hidden="1"/>
    <row r="829" hidden="1"/>
    <row r="830" hidden="1"/>
    <row r="831" hidden="1"/>
    <row r="832" hidden="1"/>
    <row r="833" hidden="1"/>
    <row r="834" hidden="1"/>
    <row r="835" hidden="1"/>
    <row r="836" hidden="1"/>
    <row r="837" hidden="1"/>
    <row r="838" hidden="1"/>
    <row r="839" hidden="1"/>
    <row r="840" hidden="1"/>
    <row r="841" hidden="1"/>
    <row r="842" hidden="1"/>
    <row r="843" hidden="1"/>
    <row r="844" hidden="1"/>
    <row r="845" hidden="1"/>
    <row r="846" hidden="1"/>
    <row r="847" hidden="1"/>
    <row r="848" hidden="1"/>
    <row r="849" hidden="1"/>
    <row r="850" hidden="1"/>
    <row r="851" hidden="1"/>
    <row r="852" hidden="1"/>
    <row r="853" hidden="1"/>
    <row r="854" hidden="1"/>
    <row r="855" hidden="1"/>
    <row r="856" hidden="1"/>
    <row r="857" hidden="1"/>
    <row r="858" hidden="1"/>
    <row r="859" hidden="1"/>
    <row r="860" hidden="1"/>
    <row r="861" hidden="1"/>
    <row r="862" hidden="1"/>
    <row r="863" hidden="1"/>
    <row r="864" hidden="1"/>
    <row r="865" hidden="1"/>
    <row r="866" hidden="1"/>
    <row r="867" hidden="1"/>
    <row r="868" hidden="1"/>
    <row r="869" hidden="1"/>
    <row r="870" hidden="1"/>
    <row r="871" hidden="1"/>
    <row r="872" hidden="1"/>
    <row r="873" hidden="1"/>
    <row r="874" hidden="1"/>
    <row r="875" hidden="1"/>
    <row r="876" hidden="1"/>
    <row r="877" hidden="1"/>
    <row r="878" hidden="1"/>
    <row r="879" hidden="1"/>
    <row r="880" hidden="1"/>
    <row r="881" hidden="1"/>
    <row r="882" hidden="1"/>
    <row r="883" hidden="1"/>
    <row r="884" hidden="1"/>
    <row r="885" hidden="1"/>
    <row r="886" hidden="1"/>
    <row r="887" hidden="1"/>
    <row r="888" hidden="1"/>
    <row r="889" hidden="1"/>
    <row r="890" hidden="1"/>
    <row r="891" hidden="1"/>
    <row r="892" hidden="1"/>
    <row r="893" hidden="1"/>
    <row r="894" hidden="1"/>
    <row r="895" hidden="1"/>
    <row r="896" hidden="1"/>
    <row r="897" hidden="1"/>
    <row r="898" hidden="1"/>
    <row r="899" hidden="1"/>
    <row r="900" hidden="1"/>
    <row r="901" hidden="1"/>
    <row r="902" hidden="1"/>
    <row r="903" hidden="1"/>
    <row r="904" hidden="1"/>
    <row r="905" hidden="1"/>
    <row r="906" hidden="1"/>
    <row r="907" hidden="1"/>
    <row r="908" hidden="1"/>
    <row r="909" hidden="1"/>
    <row r="910" hidden="1"/>
    <row r="911" hidden="1"/>
    <row r="912" hidden="1"/>
    <row r="913" hidden="1"/>
    <row r="914" hidden="1"/>
    <row r="915" hidden="1"/>
    <row r="916" hidden="1"/>
    <row r="917" hidden="1"/>
    <row r="918" hidden="1"/>
    <row r="919" hidden="1"/>
    <row r="920" hidden="1"/>
    <row r="921" hidden="1"/>
    <row r="922" hidden="1"/>
    <row r="923" hidden="1"/>
    <row r="924" hidden="1"/>
    <row r="925" hidden="1"/>
    <row r="926" hidden="1"/>
    <row r="927" hidden="1"/>
    <row r="928" hidden="1"/>
    <row r="929" hidden="1"/>
    <row r="930" hidden="1"/>
    <row r="931" hidden="1"/>
    <row r="932" hidden="1"/>
    <row r="933" hidden="1"/>
    <row r="934" hidden="1"/>
    <row r="935" hidden="1"/>
    <row r="936" hidden="1"/>
    <row r="937" hidden="1"/>
    <row r="938" hidden="1"/>
    <row r="939" hidden="1"/>
    <row r="940" hidden="1"/>
    <row r="941" hidden="1"/>
    <row r="942" hidden="1"/>
    <row r="943" hidden="1"/>
    <row r="944" hidden="1"/>
    <row r="945" hidden="1"/>
    <row r="946" hidden="1"/>
    <row r="947" hidden="1"/>
    <row r="948" hidden="1"/>
    <row r="949" hidden="1"/>
    <row r="950" hidden="1"/>
    <row r="951" hidden="1"/>
    <row r="952" hidden="1"/>
    <row r="953" hidden="1"/>
    <row r="954" hidden="1"/>
    <row r="955" hidden="1"/>
    <row r="956" hidden="1"/>
    <row r="957" hidden="1"/>
    <row r="958" hidden="1"/>
    <row r="959" hidden="1"/>
    <row r="960" hidden="1"/>
    <row r="961" hidden="1"/>
    <row r="962" hidden="1"/>
    <row r="963" hidden="1"/>
    <row r="964" hidden="1"/>
    <row r="965" hidden="1"/>
    <row r="966" hidden="1"/>
    <row r="967" hidden="1"/>
    <row r="968" hidden="1"/>
    <row r="969" hidden="1"/>
    <row r="970" hidden="1"/>
    <row r="971" hidden="1"/>
    <row r="972" hidden="1"/>
    <row r="973" hidden="1"/>
    <row r="974" hidden="1"/>
    <row r="975" hidden="1"/>
    <row r="976" hidden="1"/>
    <row r="977" hidden="1"/>
    <row r="978" hidden="1"/>
    <row r="979" hidden="1"/>
    <row r="980" hidden="1"/>
    <row r="981" hidden="1"/>
    <row r="982" hidden="1"/>
    <row r="983" hidden="1"/>
    <row r="984" hidden="1"/>
    <row r="985" hidden="1"/>
    <row r="986" hidden="1"/>
    <row r="987" hidden="1"/>
    <row r="988" hidden="1"/>
    <row r="989" hidden="1"/>
    <row r="990" hidden="1"/>
    <row r="991" hidden="1"/>
    <row r="992" hidden="1"/>
    <row r="993" hidden="1"/>
    <row r="994" hidden="1"/>
    <row r="995" hidden="1"/>
    <row r="996" hidden="1"/>
    <row r="997" hidden="1"/>
    <row r="998" hidden="1"/>
    <row r="999" hidden="1"/>
    <row r="1000" hidden="1"/>
    <row r="1001" hidden="1"/>
    <row r="1002" hidden="1"/>
    <row r="1003" hidden="1"/>
    <row r="1004" hidden="1"/>
  </sheetData>
  <mergeCells count="49">
    <mergeCell ref="B30:G31"/>
    <mergeCell ref="I30:J31"/>
    <mergeCell ref="B21:G22"/>
    <mergeCell ref="B24:G25"/>
    <mergeCell ref="I24:J25"/>
    <mergeCell ref="K24:O25"/>
    <mergeCell ref="B27:G28"/>
    <mergeCell ref="I27:J28"/>
    <mergeCell ref="K27:O28"/>
    <mergeCell ref="V8:W8"/>
    <mergeCell ref="V9:W9"/>
    <mergeCell ref="I12:M13"/>
    <mergeCell ref="I15:M16"/>
    <mergeCell ref="I21:J22"/>
    <mergeCell ref="B2:M3"/>
    <mergeCell ref="F6:G7"/>
    <mergeCell ref="I6:M7"/>
    <mergeCell ref="O6:P7"/>
    <mergeCell ref="O8:P9"/>
    <mergeCell ref="I9:M10"/>
    <mergeCell ref="O10:P11"/>
    <mergeCell ref="V7:W7"/>
    <mergeCell ref="V11:W11"/>
    <mergeCell ref="V12:W12"/>
    <mergeCell ref="V13:W13"/>
    <mergeCell ref="V14:W14"/>
    <mergeCell ref="V16:W17"/>
    <mergeCell ref="X16:X17"/>
    <mergeCell ref="B6:E7"/>
    <mergeCell ref="B9:E10"/>
    <mergeCell ref="F9:G10"/>
    <mergeCell ref="B12:E13"/>
    <mergeCell ref="F12:G13"/>
    <mergeCell ref="B15:E16"/>
    <mergeCell ref="F15:G16"/>
    <mergeCell ref="V27:W27"/>
    <mergeCell ref="V29:W29"/>
    <mergeCell ref="V31:W31"/>
    <mergeCell ref="X31:Z31"/>
    <mergeCell ref="X32:Z32"/>
    <mergeCell ref="V34:W34"/>
    <mergeCell ref="V35:W35"/>
    <mergeCell ref="V18:W19"/>
    <mergeCell ref="X18:X19"/>
    <mergeCell ref="V21:W22"/>
    <mergeCell ref="X21:X22"/>
    <mergeCell ref="V23:W24"/>
    <mergeCell ref="X23:X24"/>
    <mergeCell ref="V26:W26"/>
  </mergeCells>
  <drawing r:id="rId1"/>
</worksheet>
</file>