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<sst xmlns="http://schemas.openxmlformats.org/spreadsheetml/2006/main" count="9" uniqueCount="9">
  <si>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60/40 BAL Pool</t>
  </si>
  <si>
    <t>% Tokens in LP</t>
  </si>
  <si>
    <t>No. GIV</t>
  </si>
  <si>
    <t>USD value of GIV in LP</t>
  </si>
  <si>
    <t>USDC in Pool</t>
  </si>
  <si>
    <t>Total value in LP</t>
  </si>
  <si>
    <t>Rewards per month (USD)</t>
  </si>
  <si>
    <t>APY per month</t>
  </si>
  <si>
    <t>APY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</si>
</sst>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color theme="1"/>
      <name val="Arial"/>
    </font>
    <font>
      <sz val="8.0"/>
      <color rgb="FF000000"/>
      <name val="Helvetica"/>
    </font>
  </fonts>
  <fills count="3">
    <fill>
      <patternFill patternType="none"/>
    </fill>
    <fill>
      <patternFill patternType="lightGray"/>
    </fill>
    <fill>
      <patternFill patternType="solid">
        <fgColor rgb="FF149FEC"/>
        <bgColor rgb="FF149FEC"/>
      </patternFill>
    </fill>
  </fills>
  <borders count="3">
    <border/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readingOrder="0" vertical="bottom"/>
    </xf>
    <xf borderId="1" fillId="0" fontId="2" numFmtId="3" xfId="0" applyAlignment="1" applyBorder="1" applyFont="1" applyNumberFormat="1">
      <alignment readingOrder="0" vertical="bottom"/>
    </xf>
    <xf borderId="1" fillId="0" fontId="2" numFmtId="9" xfId="0" applyAlignment="1" applyBorder="1" applyFont="1" applyNumberFormat="1">
      <alignment readingOrder="0" vertical="bottom"/>
    </xf>
    <xf borderId="2" fillId="0" fontId="1" numFmtId="0" xfId="0" applyAlignment="1" applyBorder="1" applyFont="1">
      <alignment vertical="bottom"/>
    </xf>
    <xf borderId="1" fillId="0" fontId="2" numFmtId="164" xfId="0" applyAlignment="1" applyBorder="1" applyFont="1" applyNumberFormat="1">
      <alignment readingOrder="0" vertical="bottom"/>
    </xf>
    <xf borderId="2" fillId="2" fontId="2" numFmtId="164" xfId="0" applyAlignment="1" applyBorder="1" applyFill="1" applyFont="1" applyNumberFormat="1">
      <alignment readingOrder="0" vertical="bottom"/>
    </xf>
    <xf borderId="1" fillId="0" fontId="2" numFmtId="10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>
      <c r="A2" s="3">
        <v>2.0916453E7</v>
      </c>
      <c r="B2" s="1"/>
      <c r="C2" s="2" t="s">
        <v>1</v>
      </c>
      <c r="D2" s="4">
        <v>0.1</v>
      </c>
      <c r="E2" s="4">
        <v>0.25</v>
      </c>
      <c r="F2" s="4">
        <v>0.3</v>
      </c>
      <c r="G2" s="4">
        <v>0.35</v>
      </c>
      <c r="H2" s="4">
        <v>0.4</v>
      </c>
      <c r="I2" s="4">
        <v>0.45</v>
      </c>
      <c r="J2" s="4">
        <v>0.5</v>
      </c>
      <c r="K2" s="4">
        <v>0.55</v>
      </c>
      <c r="L2" s="4">
        <v>0.6</v>
      </c>
      <c r="M2" s="4">
        <v>0.65</v>
      </c>
      <c r="N2" s="4">
        <v>0.7</v>
      </c>
      <c r="O2" s="4">
        <v>0.75</v>
      </c>
    </row>
    <row r="3">
      <c r="A3" s="3">
        <v>1.3E8</v>
      </c>
      <c r="B3" s="1"/>
      <c r="C3" s="2" t="s">
        <v>2</v>
      </c>
      <c r="D3" s="3">
        <f t="shared" ref="D3:O3" si="1">$A$3*D2</f>
        <v>13000000</v>
      </c>
      <c r="E3" s="3">
        <f t="shared" si="1"/>
        <v>32500000</v>
      </c>
      <c r="F3" s="3">
        <f t="shared" si="1"/>
        <v>39000000</v>
      </c>
      <c r="G3" s="3">
        <f t="shared" si="1"/>
        <v>45500000</v>
      </c>
      <c r="H3" s="3">
        <f t="shared" si="1"/>
        <v>52000000</v>
      </c>
      <c r="I3" s="3">
        <f t="shared" si="1"/>
        <v>58500000</v>
      </c>
      <c r="J3" s="3">
        <f t="shared" si="1"/>
        <v>65000000</v>
      </c>
      <c r="K3" s="3">
        <f t="shared" si="1"/>
        <v>71500000</v>
      </c>
      <c r="L3" s="3">
        <f t="shared" si="1"/>
        <v>78000000</v>
      </c>
      <c r="M3" s="3">
        <f t="shared" si="1"/>
        <v>84500000</v>
      </c>
      <c r="N3" s="3">
        <f t="shared" si="1"/>
        <v>91000000</v>
      </c>
      <c r="O3" s="3">
        <f t="shared" si="1"/>
        <v>97500000</v>
      </c>
    </row>
    <row r="4">
      <c r="A4" s="5"/>
      <c r="B4" s="1"/>
      <c r="C4" s="2" t="s">
        <v>3</v>
      </c>
      <c r="D4" s="6">
        <f t="shared" ref="D4:O4" si="2">D3*$A$5</f>
        <v>130000</v>
      </c>
      <c r="E4" s="6">
        <f t="shared" si="2"/>
        <v>325000</v>
      </c>
      <c r="F4" s="6">
        <f t="shared" si="2"/>
        <v>390000</v>
      </c>
      <c r="G4" s="6">
        <f t="shared" si="2"/>
        <v>455000</v>
      </c>
      <c r="H4" s="6">
        <f t="shared" si="2"/>
        <v>520000</v>
      </c>
      <c r="I4" s="6">
        <f t="shared" si="2"/>
        <v>585000</v>
      </c>
      <c r="J4" s="6">
        <f t="shared" si="2"/>
        <v>650000</v>
      </c>
      <c r="K4" s="6">
        <f t="shared" si="2"/>
        <v>715000</v>
      </c>
      <c r="L4" s="6">
        <f t="shared" si="2"/>
        <v>780000</v>
      </c>
      <c r="M4" s="6">
        <f t="shared" si="2"/>
        <v>845000</v>
      </c>
      <c r="N4" s="6">
        <f t="shared" si="2"/>
        <v>910000</v>
      </c>
      <c r="O4" s="6">
        <f t="shared" si="2"/>
        <v>975000</v>
      </c>
    </row>
    <row r="5">
      <c r="A5" s="7">
        <v>0.01</v>
      </c>
      <c r="B5" s="5"/>
      <c r="C5" s="2" t="s">
        <v>4</v>
      </c>
      <c r="D5" s="6">
        <f t="shared" ref="D5:O5" si="3">D4*60/40</f>
        <v>195000</v>
      </c>
      <c r="E5" s="6">
        <f t="shared" si="3"/>
        <v>487500</v>
      </c>
      <c r="F5" s="6">
        <f t="shared" si="3"/>
        <v>585000</v>
      </c>
      <c r="G5" s="6">
        <f t="shared" si="3"/>
        <v>682500</v>
      </c>
      <c r="H5" s="6">
        <f t="shared" si="3"/>
        <v>780000</v>
      </c>
      <c r="I5" s="6">
        <f t="shared" si="3"/>
        <v>877500</v>
      </c>
      <c r="J5" s="6">
        <f t="shared" si="3"/>
        <v>975000</v>
      </c>
      <c r="K5" s="6">
        <f t="shared" si="3"/>
        <v>1072500</v>
      </c>
      <c r="L5" s="6">
        <f t="shared" si="3"/>
        <v>1170000</v>
      </c>
      <c r="M5" s="6">
        <f t="shared" si="3"/>
        <v>1267500</v>
      </c>
      <c r="N5" s="6">
        <f t="shared" si="3"/>
        <v>1365000</v>
      </c>
      <c r="O5" s="6">
        <f t="shared" si="3"/>
        <v>1462500</v>
      </c>
    </row>
    <row r="6">
      <c r="A6" s="5"/>
      <c r="B6" s="1"/>
      <c r="C6" s="2" t="s">
        <v>5</v>
      </c>
      <c r="D6" s="6">
        <f t="shared" ref="D6:O6" si="4">D4+D5</f>
        <v>325000</v>
      </c>
      <c r="E6" s="6">
        <f t="shared" si="4"/>
        <v>812500</v>
      </c>
      <c r="F6" s="6">
        <f t="shared" si="4"/>
        <v>975000</v>
      </c>
      <c r="G6" s="6">
        <f t="shared" si="4"/>
        <v>1137500</v>
      </c>
      <c r="H6" s="6">
        <f t="shared" si="4"/>
        <v>1300000</v>
      </c>
      <c r="I6" s="6">
        <f t="shared" si="4"/>
        <v>1462500</v>
      </c>
      <c r="J6" s="6">
        <f t="shared" si="4"/>
        <v>1625000</v>
      </c>
      <c r="K6" s="6">
        <f t="shared" si="4"/>
        <v>1787500</v>
      </c>
      <c r="L6" s="6">
        <f t="shared" si="4"/>
        <v>1950000</v>
      </c>
      <c r="M6" s="6">
        <f t="shared" si="4"/>
        <v>2112500</v>
      </c>
      <c r="N6" s="6">
        <f t="shared" si="4"/>
        <v>2275000</v>
      </c>
      <c r="O6" s="6">
        <f t="shared" si="4"/>
        <v>2437500</v>
      </c>
    </row>
    <row r="7">
      <c r="A7" s="1"/>
      <c r="B7" s="1"/>
      <c r="C7" s="2" t="s">
        <v>6</v>
      </c>
      <c r="D7" s="6">
        <f t="shared" ref="D7:O7" si="5">$A$2*$A$5</f>
        <v>209164.53</v>
      </c>
      <c r="E7" s="6">
        <f t="shared" si="5"/>
        <v>209164.53</v>
      </c>
      <c r="F7" s="6">
        <f t="shared" si="5"/>
        <v>209164.53</v>
      </c>
      <c r="G7" s="6">
        <f t="shared" si="5"/>
        <v>209164.53</v>
      </c>
      <c r="H7" s="6">
        <f t="shared" si="5"/>
        <v>209164.53</v>
      </c>
      <c r="I7" s="6">
        <f t="shared" si="5"/>
        <v>209164.53</v>
      </c>
      <c r="J7" s="6">
        <f t="shared" si="5"/>
        <v>209164.53</v>
      </c>
      <c r="K7" s="6">
        <f t="shared" si="5"/>
        <v>209164.53</v>
      </c>
      <c r="L7" s="6">
        <f t="shared" si="5"/>
        <v>209164.53</v>
      </c>
      <c r="M7" s="6">
        <f t="shared" si="5"/>
        <v>209164.53</v>
      </c>
      <c r="N7" s="6">
        <f t="shared" si="5"/>
        <v>209164.53</v>
      </c>
      <c r="O7" s="6">
        <f t="shared" si="5"/>
        <v>209164.53</v>
      </c>
    </row>
    <row r="8">
      <c r="A8" s="1"/>
      <c r="B8" s="1"/>
      <c r="C8" s="2" t="s">
        <v>7</v>
      </c>
      <c r="D8" s="8">
        <f t="shared" ref="D8:O8" si="6">D7/D6</f>
        <v>0.6435831692</v>
      </c>
      <c r="E8" s="8">
        <f t="shared" si="6"/>
        <v>0.2574332677</v>
      </c>
      <c r="F8" s="8">
        <f t="shared" si="6"/>
        <v>0.2145277231</v>
      </c>
      <c r="G8" s="8">
        <f t="shared" si="6"/>
        <v>0.1838809055</v>
      </c>
      <c r="H8" s="8">
        <f t="shared" si="6"/>
        <v>0.1608957923</v>
      </c>
      <c r="I8" s="8">
        <f t="shared" si="6"/>
        <v>0.1430184821</v>
      </c>
      <c r="J8" s="8">
        <f t="shared" si="6"/>
        <v>0.1287166338</v>
      </c>
      <c r="K8" s="8">
        <f t="shared" si="6"/>
        <v>0.1170151217</v>
      </c>
      <c r="L8" s="8">
        <f t="shared" si="6"/>
        <v>0.1072638615</v>
      </c>
      <c r="M8" s="8">
        <f t="shared" si="6"/>
        <v>0.09901279527</v>
      </c>
      <c r="N8" s="8">
        <f t="shared" si="6"/>
        <v>0.09194045275</v>
      </c>
      <c r="O8" s="8">
        <f t="shared" si="6"/>
        <v>0.08581108923</v>
      </c>
    </row>
    <row r="9">
      <c r="A9" s="1"/>
      <c r="B9" s="1"/>
      <c r="C9" s="2" t="s">
        <v>8</v>
      </c>
      <c r="D9" s="8">
        <f t="shared" ref="D9:O9" si="7">D8*12</f>
        <v>7.722998031</v>
      </c>
      <c r="E9" s="8">
        <f t="shared" si="7"/>
        <v>3.089199212</v>
      </c>
      <c r="F9" s="8">
        <f t="shared" si="7"/>
        <v>2.574332677</v>
      </c>
      <c r="G9" s="8">
        <f t="shared" si="7"/>
        <v>2.206570866</v>
      </c>
      <c r="H9" s="8">
        <f t="shared" si="7"/>
        <v>1.930749508</v>
      </c>
      <c r="I9" s="8">
        <f t="shared" si="7"/>
        <v>1.716221785</v>
      </c>
      <c r="J9" s="8">
        <f t="shared" si="7"/>
        <v>1.544599606</v>
      </c>
      <c r="K9" s="8">
        <f t="shared" si="7"/>
        <v>1.40418146</v>
      </c>
      <c r="L9" s="8">
        <f t="shared" si="7"/>
        <v>1.287166338</v>
      </c>
      <c r="M9" s="8">
        <f t="shared" si="7"/>
        <v>1.188153543</v>
      </c>
      <c r="N9" s="8">
        <f t="shared" si="7"/>
        <v>1.103285433</v>
      </c>
      <c r="O9" s="8">
        <f t="shared" si="7"/>
        <v>1.029733071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</sheetData>
  <drawing r:id="rId1"/>
</worksheet>
</file>