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3" windowWidth="23310" windowHeight="9983" activeTab="4"/>
  </bookViews>
  <sheets>
    <sheet name="Results" sheetId="1" r:id="rId1"/>
    <sheet name="Eval" sheetId="2" r:id="rId2"/>
    <sheet name="Whole Image Preds" sheetId="3" r:id="rId3"/>
    <sheet name="Datasets" sheetId="4" r:id="rId4"/>
    <sheet name="Sheet2" sheetId="5" r:id="rId5"/>
  </sheets>
  <definedNames>
    <definedName name="_xlnm._FilterDatabase" localSheetId="0" hidden="1">Results!$A$1:$E$60</definedName>
  </definedNames>
  <calcPr calcId="144525"/>
</workbook>
</file>

<file path=xl/calcChain.xml><?xml version="1.0" encoding="utf-8"?>
<calcChain xmlns="http://schemas.openxmlformats.org/spreadsheetml/2006/main">
  <c r="K8" i="3" l="1"/>
  <c r="G11" i="5"/>
  <c r="F11" i="5"/>
  <c r="E11" i="5"/>
  <c r="B11" i="5"/>
  <c r="K6" i="3"/>
  <c r="K5" i="3"/>
  <c r="K4" i="3"/>
  <c r="K3" i="3"/>
  <c r="K2" i="3"/>
</calcChain>
</file>

<file path=xl/sharedStrings.xml><?xml version="1.0" encoding="utf-8"?>
<sst xmlns="http://schemas.openxmlformats.org/spreadsheetml/2006/main" count="439" uniqueCount="195">
  <si>
    <t>Model</t>
  </si>
  <si>
    <t>Server</t>
  </si>
  <si>
    <t>i8</t>
  </si>
  <si>
    <t>Notes</t>
  </si>
  <si>
    <t>i7</t>
  </si>
  <si>
    <t>Min/Ep</t>
  </si>
  <si>
    <t>1.0.1.39n</t>
  </si>
  <si>
    <t>Epochs</t>
  </si>
  <si>
    <t>Test Acc</t>
  </si>
  <si>
    <t>Test Re</t>
  </si>
  <si>
    <t>CvAcc</t>
  </si>
  <si>
    <t>TrAcc</t>
  </si>
  <si>
    <t>TrPr</t>
  </si>
  <si>
    <t>CvPr</t>
  </si>
  <si>
    <t>TrRe</t>
  </si>
  <si>
    <t>CvRe</t>
  </si>
  <si>
    <t>Good results, but CV results volatile</t>
  </si>
  <si>
    <t>1.0.0.28</t>
  </si>
  <si>
    <t>Dataset</t>
  </si>
  <si>
    <t>Class</t>
  </si>
  <si>
    <t>CV results volatile towards end of training</t>
  </si>
  <si>
    <t>1.0.0.29f</t>
  </si>
  <si>
    <t>L</t>
  </si>
  <si>
    <t>1.0.1.44b</t>
  </si>
  <si>
    <t>1.0.0.29g</t>
  </si>
  <si>
    <t>Training from scratch on binary with big data</t>
  </si>
  <si>
    <t>Training from scratch on big data with full classes</t>
  </si>
  <si>
    <t>Initializing weights from 1.39n, training on big dataset with full classes</t>
  </si>
  <si>
    <t>Train from scratch on small data with binary labels</t>
  </si>
  <si>
    <t>MIAS Acc</t>
  </si>
  <si>
    <t>MIAS Re</t>
  </si>
  <si>
    <t>Bsize</t>
  </si>
  <si>
    <t>1.0.0.29l</t>
  </si>
  <si>
    <t>Training from scratch on labels with small data</t>
  </si>
  <si>
    <t>1.0.0.29b</t>
  </si>
  <si>
    <t>FC layers retrained on binary classification from 1.0.0.29l</t>
  </si>
  <si>
    <t>Retrained from scratch on binary classification</t>
  </si>
  <si>
    <t>0.0.2.02b</t>
  </si>
  <si>
    <t>B</t>
  </si>
  <si>
    <t>Trained from scratch on dataset 6 with full labels</t>
  </si>
  <si>
    <t>1.0.0.29l.14</t>
  </si>
  <si>
    <t>1.0.0.29b.8</t>
  </si>
  <si>
    <t>1.0.0.36b.8</t>
  </si>
  <si>
    <t>1.0.0.36l.8</t>
  </si>
  <si>
    <t>Trained from scratch on dataset 8 with binary, accuracy drops after epoch 30</t>
  </si>
  <si>
    <t>Training from scratch with centered data</t>
  </si>
  <si>
    <t>1.0.0.41b.9</t>
  </si>
  <si>
    <t>Training from scratch on dataset 9, binary, with centered data</t>
  </si>
  <si>
    <t>1.0.0.41l.9</t>
  </si>
  <si>
    <t>Retraining all layers on multi-class, initialized from 1.0.0.41b.9</t>
  </si>
  <si>
    <t>1.0.0.41l.9.2</t>
  </si>
  <si>
    <t>Retraining only FC layers on multi-class, initialized from 1.0.0.41b.9</t>
  </si>
  <si>
    <t>i9</t>
  </si>
  <si>
    <t>1.0.0.41l.6</t>
  </si>
  <si>
    <t>0.0.2.06b</t>
  </si>
  <si>
    <t>Trained from scratch on dataset 6 for binary</t>
  </si>
  <si>
    <t>Trained from scratch on dataset 6 for multi-class</t>
  </si>
  <si>
    <t>1.0.0.41b.8</t>
  </si>
  <si>
    <t>Trained from scratch on dataset 8 for binary</t>
  </si>
  <si>
    <t>1.0.0.41l.6.1</t>
  </si>
  <si>
    <t>1.0.0.41l.6.2</t>
  </si>
  <si>
    <t>Same as 1.0.0.41l.6.1, but training stopped a few epochs sooner</t>
  </si>
  <si>
    <t>Trained from scratch on dataset 6 for multi-class, with lower learning rate</t>
  </si>
  <si>
    <t>1.0.0.41b.6</t>
  </si>
  <si>
    <t>Retraining pre-trained 1.0.0.41l.6 to do binary for 10 epochs</t>
  </si>
  <si>
    <t>1.0.0.41b.6.2</t>
  </si>
  <si>
    <t>Retraining pre-trained 1.0.0.41l.6 to do binary for 10 epochs with frozen conv layers</t>
  </si>
  <si>
    <t>1.0.0.41b.6.3</t>
  </si>
  <si>
    <t>Continuing to train 1.0.0.41b.6.2 for an extra 5 epochs</t>
  </si>
  <si>
    <t>Training from scratch after input issues fixed</t>
  </si>
  <si>
    <t>Training reduced VGG from scratch after fixing input issues</t>
  </si>
  <si>
    <t>1.0.0.45l.6</t>
  </si>
  <si>
    <t>1.0.0.45b.9.1</t>
  </si>
  <si>
    <t>1.0.0.45b.8.1</t>
  </si>
  <si>
    <t>Continuing to train 1.0.0.45b.9.1 for an extra 5 epochs</t>
  </si>
  <si>
    <t>Continuing to train vgg for extra 15 epochs</t>
  </si>
  <si>
    <t>1.0.0.45b.6.2</t>
  </si>
  <si>
    <t>Retraining 1.0.0.45l.6 for binary, only fc layers, for 5 epochs</t>
  </si>
  <si>
    <t>Retraining 1.0.0.45l.6 for binary, all layers, for 5 epochs</t>
  </si>
  <si>
    <t>1.0.0.45b.6.3</t>
  </si>
  <si>
    <t>Training from scratch for binary on dataset 6</t>
  </si>
  <si>
    <t>Training from scratch for mc on dataset 6</t>
  </si>
  <si>
    <t>Trained from scratch for mc on dataset 8</t>
  </si>
  <si>
    <t>Retrained all layers from 1.0.0.45l.8 for binary</t>
  </si>
  <si>
    <t>Retrained fc layers from 1.0.0.45l.8 for binary</t>
  </si>
  <si>
    <t>1.0.0.45b.8.2 trained for 5 more epochs</t>
  </si>
  <si>
    <t>inception_v4.05b.9</t>
  </si>
  <si>
    <t>Training from scratch for binary on dataset 9</t>
  </si>
  <si>
    <t>1.0.0.46b.8.2</t>
  </si>
  <si>
    <t>1.0.0.46b.8.3</t>
  </si>
  <si>
    <t>1.0.0.46b.8.1</t>
  </si>
  <si>
    <t>1.0.0.46l.8</t>
  </si>
  <si>
    <t>1.0.0.28.2b.8</t>
  </si>
  <si>
    <t>vgg_16.3.04l.6</t>
  </si>
  <si>
    <t>vgg_16.3.04b.9</t>
  </si>
  <si>
    <t>1.0.0.46b.6</t>
  </si>
  <si>
    <t>1.0.0.46b.8.4</t>
  </si>
  <si>
    <t>Model 1.0.0.45b.6 stopped after 10 epochs and retrained all layers on ds 8 for binary</t>
  </si>
  <si>
    <t>vgg_16.3.04b.8</t>
  </si>
  <si>
    <t>Init weights from vgg_16.3.04l.6, retrain all layers on dataset 8 for binary</t>
  </si>
  <si>
    <t>vgg_16.3.04b.8.1</t>
  </si>
  <si>
    <t>Init weights from vgg_16.3.04l.6, retrain fc layers on dataset 8 for binary</t>
  </si>
  <si>
    <t>Re-training old model to see if it performs as well as it did before or if it was just a fluke</t>
  </si>
  <si>
    <t>1.0.0.28.2b.9</t>
  </si>
  <si>
    <t>Continuing to train 1.0.0.28.2b.9 for 10 epochs with contrast and higher xe weight</t>
  </si>
  <si>
    <t>Retraining old model on ds 9</t>
  </si>
  <si>
    <t>1.0.0.35b.9</t>
  </si>
  <si>
    <t>1.0.0.29 with input data scaled but not centered</t>
  </si>
  <si>
    <t>1.0.0.29 with input data centered by 127.0, not by mean</t>
  </si>
  <si>
    <t>1.0.3.06b.9</t>
  </si>
  <si>
    <t>Tweaked old model and retraining it, input data scaled but not centered</t>
  </si>
  <si>
    <t>vgg_16.3.05b.9</t>
  </si>
  <si>
    <t>inception_v4.06b.9</t>
  </si>
  <si>
    <t>1.0.0.35b.8</t>
  </si>
  <si>
    <t>Training 1.0.0.35b.8 for extra 5 epochs with online data augmentation</t>
  </si>
  <si>
    <t>vgg_16.3.05b.8</t>
  </si>
  <si>
    <t>Retrained without centered input, predicted everything positive</t>
  </si>
  <si>
    <t>Training from scratch for 20 epochs again</t>
  </si>
  <si>
    <t>Training 1.0.0.35b.9 for an additional 10 epochs, predicted everything positive</t>
  </si>
  <si>
    <t>Retraining with input not centered, predicted everything positive</t>
  </si>
  <si>
    <t>Weight</t>
  </si>
  <si>
    <t>1.0.0.35b.94</t>
  </si>
  <si>
    <t>Contrast</t>
  </si>
  <si>
    <t>1.0.0.35b.96</t>
  </si>
  <si>
    <t>Stopped training after 10 epochs as recall and precision both went to 0</t>
  </si>
  <si>
    <t>1.0.4.06b.9</t>
  </si>
  <si>
    <t>Removed one branch from 1.0.3.x. Precision and recall both went to 0 as everything predicted negative</t>
  </si>
  <si>
    <t>Continuing to train 1.0.0.35b.94 for extra 5 epochs, increased xe weight</t>
  </si>
  <si>
    <t>Training for 5 more epochs with online data augmentation</t>
  </si>
  <si>
    <t>1.0.0.35b.98</t>
  </si>
  <si>
    <t>Stopped training after 3 additional epochs as results dropped</t>
  </si>
  <si>
    <t>Training for extra 5 epochs</t>
  </si>
  <si>
    <t>Training for extra 10 epochs</t>
  </si>
  <si>
    <t>vgg_16.3.06b.9</t>
  </si>
  <si>
    <t>Retraining VGG with online data aug and proper xe weight</t>
  </si>
  <si>
    <t>Continuing to train for extra 5 epochs</t>
  </si>
  <si>
    <t>Retraining to tune hyperparameters</t>
  </si>
  <si>
    <t>Training to tune hyperparameters</t>
  </si>
  <si>
    <t>Continuing to train VGG for extra 10 epochs, with lowered xe weight</t>
  </si>
  <si>
    <t>2.0.0.35b.9</t>
  </si>
  <si>
    <t>Fully convolutional version of 1.0.0.35</t>
  </si>
  <si>
    <t>1.0.5.02</t>
  </si>
  <si>
    <t>Training for 10 more epochs</t>
  </si>
  <si>
    <t>2.0.0.35b.10</t>
  </si>
  <si>
    <t>Retraining model with improved dataset which includes previously excluded tiles</t>
  </si>
  <si>
    <t>2.0.0.35b.102</t>
  </si>
  <si>
    <t>DAug</t>
  </si>
  <si>
    <t>2.0.0.35b.104</t>
  </si>
  <si>
    <t>Continuing to train for 7 epochs with raised xe weight</t>
  </si>
  <si>
    <t>Continuing to train for 5 epochs with lowered xe weight</t>
  </si>
  <si>
    <t>Retraining fc layers on dataset 10, with conv layers frozen</t>
  </si>
  <si>
    <t>Training for 3 more epochs with xe weight raised back up</t>
  </si>
  <si>
    <t>Retraining all layers on dataset 10</t>
  </si>
  <si>
    <t>Threshold</t>
  </si>
  <si>
    <t>Training for 2 more epochs with online data aug and lowered xe weight</t>
  </si>
  <si>
    <t>Training for 3 more epochs with online data aug and lowered xe weight</t>
  </si>
  <si>
    <t>Two more epochs with xe weight raised way back up</t>
  </si>
  <si>
    <t>2.0.0.36b.10</t>
  </si>
  <si>
    <t>With input scaled and centered and proper xe weight</t>
  </si>
  <si>
    <t>Continuing to train for 10 epochs</t>
  </si>
  <si>
    <t>Training for 5 more epochs with xe weight 6</t>
  </si>
  <si>
    <t>Training for 5 more epochs with lowered xe weight</t>
  </si>
  <si>
    <t>Images</t>
  </si>
  <si>
    <t>Count</t>
  </si>
  <si>
    <t>Howtek Pngs</t>
  </si>
  <si>
    <t>Num Images</t>
  </si>
  <si>
    <t>Per Normal</t>
  </si>
  <si>
    <t>Accuracy</t>
  </si>
  <si>
    <t>Label</t>
  </si>
  <si>
    <t>Calc Test</t>
  </si>
  <si>
    <t>Pos Pred (&gt;0.75)</t>
  </si>
  <si>
    <t>Lumisys Pngs</t>
  </si>
  <si>
    <t>Difficulties with images with small abnormalities</t>
  </si>
  <si>
    <t>2.0.0.36b.101</t>
  </si>
  <si>
    <t>Recreated dataset 10 excluding unusable images, with more normal images</t>
  </si>
  <si>
    <t>MeanMProb</t>
  </si>
  <si>
    <t>MaxMProb</t>
  </si>
  <si>
    <t>MinMProb</t>
  </si>
  <si>
    <t>Mass Test</t>
  </si>
  <si>
    <t>2.0.0.36b.102</t>
  </si>
  <si>
    <t>Training same model with no contrast adjustment</t>
  </si>
  <si>
    <t>MIAS</t>
  </si>
  <si>
    <t>-</t>
  </si>
  <si>
    <t>TP</t>
  </si>
  <si>
    <t>2.0.0.36b10</t>
  </si>
  <si>
    <t>2.0.0.36b101</t>
  </si>
  <si>
    <t>Batch</t>
  </si>
  <si>
    <t>Pos</t>
  </si>
  <si>
    <t>Mean</t>
  </si>
  <si>
    <t>Max</t>
  </si>
  <si>
    <t>Min</t>
  </si>
  <si>
    <t>0-50</t>
  </si>
  <si>
    <t>Totals</t>
  </si>
  <si>
    <t>101-200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</si>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</sst>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0" fontId="3" fillId="0" borderId="0" xfId="0" applyFont="1"/>
    <xf numFmtId="0" fontId="0" fillId="0" borderId="0" xfId="0" applyFont="1"/>
    <xf numFmtId="0" fontId="5" fillId="0" borderId="0" xfId="0" applyFont="1" applyFill="1"/>
    <xf numFmtId="0" fontId="6" fillId="0" borderId="0" xfId="0" applyFont="1"/>
    <xf numFmtId="0" fontId="0" fillId="0" borderId="0" xfId="0" applyFill="1"/>
    <xf numFmtId="0" fontId="7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workbookViewId="0">
      <pane ySplit="1" topLeftCell="A65" activePane="bottomLeft" state="frozen"/>
      <selection pane="bottomLeft" activeCell="O88" sqref="O88"/>
    </sheetView>
  </sheetViews>
  <sheetFormatPr defaultRowHeight="14.25" x14ac:dyDescent="0.45"/>
  <cols>
    <col min="1" max="1" width="17.86328125" customWidth="1"/>
    <col min="2" max="3" width="6.3984375" customWidth="1"/>
    <col min="4" max="8" width="7.46484375" customWidth="1"/>
    <col min="9" max="9" width="4.3984375" customWidth="1"/>
    <col min="10" max="10" width="6.3984375" customWidth="1"/>
    <col min="12" max="12" width="7.73046875" customWidth="1"/>
    <col min="13" max="13" width="8" customWidth="1"/>
    <col min="14" max="14" width="8.1328125" customWidth="1"/>
    <col min="15" max="15" width="8" customWidth="1"/>
    <col min="16" max="16" width="5.06640625" customWidth="1"/>
    <col min="17" max="17" width="7.86328125" customWidth="1"/>
    <col min="18" max="18" width="5.59765625" customWidth="1"/>
    <col min="19" max="22" width="8.1328125" customWidth="1"/>
    <col min="23" max="23" width="4" customWidth="1"/>
    <col min="24" max="24" width="8.3984375" customWidth="1"/>
    <col min="25" max="25" width="5.33203125" customWidth="1"/>
    <col min="26" max="26" width="55.46484375" customWidth="1"/>
  </cols>
  <sheetData>
    <row r="1" spans="1:26" x14ac:dyDescent="0.45">
      <c r="A1" s="1" t="s">
        <v>0</v>
      </c>
      <c r="B1" s="1" t="s">
        <v>1</v>
      </c>
      <c r="C1" s="1" t="s">
        <v>31</v>
      </c>
      <c r="D1" s="1" t="s">
        <v>18</v>
      </c>
      <c r="E1" s="1" t="s">
        <v>19</v>
      </c>
      <c r="F1" s="1" t="s">
        <v>120</v>
      </c>
      <c r="G1" s="1" t="s">
        <v>122</v>
      </c>
      <c r="H1" s="1" t="s">
        <v>146</v>
      </c>
      <c r="I1" s="1"/>
      <c r="J1" s="1" t="s">
        <v>11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15</v>
      </c>
      <c r="P1" s="1"/>
      <c r="Q1" s="1" t="s">
        <v>7</v>
      </c>
      <c r="R1" s="1"/>
      <c r="S1" s="1" t="s">
        <v>8</v>
      </c>
      <c r="T1" s="1" t="s">
        <v>9</v>
      </c>
      <c r="U1" s="1" t="s">
        <v>29</v>
      </c>
      <c r="V1" s="1" t="s">
        <v>30</v>
      </c>
      <c r="W1" s="1"/>
      <c r="X1" s="1" t="s">
        <v>5</v>
      </c>
      <c r="Y1" s="1"/>
      <c r="Z1" s="1" t="s">
        <v>3</v>
      </c>
    </row>
    <row r="2" spans="1:26" x14ac:dyDescent="0.45">
      <c r="A2" t="s">
        <v>6</v>
      </c>
      <c r="B2" t="s">
        <v>2</v>
      </c>
      <c r="C2">
        <v>64</v>
      </c>
      <c r="D2">
        <v>4</v>
      </c>
      <c r="E2" t="s">
        <v>38</v>
      </c>
      <c r="F2">
        <v>2</v>
      </c>
      <c r="G2">
        <v>1</v>
      </c>
      <c r="H2">
        <v>0</v>
      </c>
      <c r="J2">
        <v>0.99199999999999999</v>
      </c>
      <c r="K2">
        <v>0.99350000000000005</v>
      </c>
      <c r="L2">
        <v>0.96809999999999996</v>
      </c>
      <c r="M2">
        <v>0.99709999999999999</v>
      </c>
      <c r="N2">
        <v>0.98270000000000002</v>
      </c>
      <c r="O2">
        <v>0.95750000000000002</v>
      </c>
      <c r="Q2">
        <v>47</v>
      </c>
      <c r="S2">
        <v>0.99350000000000005</v>
      </c>
      <c r="T2">
        <v>0.95899999999999996</v>
      </c>
      <c r="X2">
        <v>11</v>
      </c>
      <c r="Z2" t="s">
        <v>16</v>
      </c>
    </row>
    <row r="3" spans="1:26" x14ac:dyDescent="0.45">
      <c r="A3" t="s">
        <v>17</v>
      </c>
      <c r="B3" t="s">
        <v>4</v>
      </c>
      <c r="C3">
        <v>64</v>
      </c>
      <c r="D3">
        <v>5</v>
      </c>
      <c r="E3" t="s">
        <v>38</v>
      </c>
      <c r="F3">
        <v>2</v>
      </c>
      <c r="G3">
        <v>1</v>
      </c>
      <c r="H3">
        <v>0</v>
      </c>
      <c r="J3">
        <v>0.99639999999999995</v>
      </c>
      <c r="K3">
        <v>0.99039999999999995</v>
      </c>
      <c r="L3">
        <v>0.98219999999999996</v>
      </c>
      <c r="M3">
        <v>0.98850000000000005</v>
      </c>
      <c r="N3">
        <v>0.996</v>
      </c>
      <c r="O3">
        <v>0.94369999999999998</v>
      </c>
      <c r="Q3">
        <v>50</v>
      </c>
      <c r="S3">
        <v>0.99029999999999996</v>
      </c>
      <c r="T3">
        <v>0.94310000000000005</v>
      </c>
      <c r="X3">
        <v>10</v>
      </c>
      <c r="Z3" t="s">
        <v>20</v>
      </c>
    </row>
    <row r="4" spans="1:26" x14ac:dyDescent="0.45">
      <c r="A4" t="s">
        <v>21</v>
      </c>
      <c r="B4" t="s">
        <v>4</v>
      </c>
      <c r="C4">
        <v>64</v>
      </c>
      <c r="D4">
        <v>6</v>
      </c>
      <c r="E4" t="s">
        <v>22</v>
      </c>
      <c r="F4">
        <v>2</v>
      </c>
      <c r="G4">
        <v>1</v>
      </c>
      <c r="H4">
        <v>0</v>
      </c>
      <c r="J4">
        <v>0.92700000000000005</v>
      </c>
      <c r="K4">
        <v>0.92</v>
      </c>
      <c r="L4">
        <v>0.99539999999999995</v>
      </c>
      <c r="M4">
        <v>0.996</v>
      </c>
      <c r="N4">
        <v>0.99619999999999997</v>
      </c>
      <c r="O4">
        <v>0.99209999999999998</v>
      </c>
      <c r="Q4">
        <v>47</v>
      </c>
      <c r="S4">
        <v>0.91990000000000005</v>
      </c>
      <c r="T4">
        <v>0.99270000000000003</v>
      </c>
      <c r="X4">
        <v>15</v>
      </c>
      <c r="Z4" t="s">
        <v>26</v>
      </c>
    </row>
    <row r="5" spans="1:26" x14ac:dyDescent="0.45">
      <c r="A5" t="s">
        <v>6</v>
      </c>
      <c r="B5" t="s">
        <v>2</v>
      </c>
      <c r="C5">
        <v>64</v>
      </c>
      <c r="D5">
        <v>5</v>
      </c>
      <c r="E5" t="s">
        <v>38</v>
      </c>
      <c r="F5">
        <v>2</v>
      </c>
      <c r="G5">
        <v>1</v>
      </c>
      <c r="H5">
        <v>0</v>
      </c>
      <c r="J5">
        <v>0.99199999999999999</v>
      </c>
      <c r="K5">
        <v>0.99350000000000005</v>
      </c>
      <c r="L5">
        <v>0.96809999999999996</v>
      </c>
      <c r="M5">
        <v>0.99709999999999999</v>
      </c>
      <c r="N5">
        <v>0.98270000000000002</v>
      </c>
      <c r="O5">
        <v>0.95720000000000005</v>
      </c>
      <c r="Q5">
        <v>50</v>
      </c>
      <c r="S5">
        <v>0.99350000000000005</v>
      </c>
      <c r="T5">
        <v>0.95899999999999996</v>
      </c>
      <c r="X5">
        <v>15</v>
      </c>
      <c r="Z5" t="s">
        <v>28</v>
      </c>
    </row>
    <row r="6" spans="1:26" x14ac:dyDescent="0.45">
      <c r="A6" t="s">
        <v>23</v>
      </c>
      <c r="B6" t="s">
        <v>2</v>
      </c>
      <c r="C6">
        <v>64</v>
      </c>
      <c r="D6">
        <v>6</v>
      </c>
      <c r="E6" t="s">
        <v>22</v>
      </c>
      <c r="F6">
        <v>2</v>
      </c>
      <c r="G6">
        <v>1</v>
      </c>
      <c r="H6">
        <v>0</v>
      </c>
      <c r="J6">
        <v>0.89829999999999999</v>
      </c>
      <c r="K6">
        <v>0.89529999999999998</v>
      </c>
      <c r="L6">
        <v>0.99029999999999996</v>
      </c>
      <c r="M6">
        <v>0.99680000000000002</v>
      </c>
      <c r="N6">
        <v>0.98470000000000002</v>
      </c>
      <c r="O6">
        <v>0.99529999999999996</v>
      </c>
      <c r="Q6">
        <v>20</v>
      </c>
      <c r="S6">
        <v>0.89529999999999998</v>
      </c>
      <c r="T6">
        <v>0.99639999999999995</v>
      </c>
      <c r="X6">
        <v>18</v>
      </c>
      <c r="Z6" t="s">
        <v>27</v>
      </c>
    </row>
    <row r="7" spans="1:26" x14ac:dyDescent="0.45">
      <c r="A7" t="s">
        <v>24</v>
      </c>
      <c r="B7" t="s">
        <v>2</v>
      </c>
      <c r="C7">
        <v>64</v>
      </c>
      <c r="D7">
        <v>6</v>
      </c>
      <c r="E7" t="s">
        <v>38</v>
      </c>
      <c r="F7">
        <v>2</v>
      </c>
      <c r="G7">
        <v>1</v>
      </c>
      <c r="H7">
        <v>0</v>
      </c>
      <c r="J7">
        <v>0.99809999999999999</v>
      </c>
      <c r="K7">
        <v>0.85019999999999996</v>
      </c>
      <c r="L7">
        <v>0.99199999999999999</v>
      </c>
      <c r="M7">
        <v>1</v>
      </c>
      <c r="N7">
        <v>0.99660000000000004</v>
      </c>
      <c r="O7">
        <v>6.3200000000000006E-2</v>
      </c>
      <c r="Q7">
        <v>35</v>
      </c>
      <c r="S7">
        <v>0.82989999999999997</v>
      </c>
      <c r="T7">
        <v>4.7699999999999999E-2</v>
      </c>
      <c r="U7">
        <v>0.82240000000000002</v>
      </c>
      <c r="V7">
        <v>1.44E-2</v>
      </c>
      <c r="X7">
        <v>15</v>
      </c>
      <c r="Z7" t="s">
        <v>25</v>
      </c>
    </row>
    <row r="8" spans="1:26" x14ac:dyDescent="0.45">
      <c r="A8" t="s">
        <v>32</v>
      </c>
      <c r="B8" t="s">
        <v>4</v>
      </c>
      <c r="C8">
        <v>32</v>
      </c>
      <c r="D8">
        <v>8</v>
      </c>
      <c r="E8" t="s">
        <v>22</v>
      </c>
      <c r="F8">
        <v>2</v>
      </c>
      <c r="G8">
        <v>1</v>
      </c>
      <c r="H8">
        <v>0</v>
      </c>
      <c r="J8">
        <v>0.90249999999999997</v>
      </c>
      <c r="K8">
        <v>0.90790000000000004</v>
      </c>
      <c r="L8">
        <v>0.95289999999999997</v>
      </c>
      <c r="M8">
        <v>0.97609999999999997</v>
      </c>
      <c r="N8">
        <v>0.95089999999999997</v>
      </c>
      <c r="O8">
        <v>0.91169999999999995</v>
      </c>
      <c r="Q8">
        <v>30</v>
      </c>
      <c r="S8">
        <v>0.88900000000000001</v>
      </c>
      <c r="T8">
        <v>0.90920000000000001</v>
      </c>
      <c r="U8">
        <v>0.1162</v>
      </c>
      <c r="V8">
        <v>0.748</v>
      </c>
      <c r="X8">
        <v>11</v>
      </c>
      <c r="Z8" t="s">
        <v>33</v>
      </c>
    </row>
    <row r="9" spans="1:26" x14ac:dyDescent="0.45">
      <c r="A9" t="s">
        <v>34</v>
      </c>
      <c r="B9" t="s">
        <v>4</v>
      </c>
      <c r="C9">
        <v>32</v>
      </c>
      <c r="D9">
        <v>8</v>
      </c>
      <c r="E9" t="s">
        <v>38</v>
      </c>
      <c r="F9">
        <v>2</v>
      </c>
      <c r="G9">
        <v>1</v>
      </c>
      <c r="H9">
        <v>0</v>
      </c>
      <c r="J9">
        <v>0.99460000000000004</v>
      </c>
      <c r="K9">
        <v>0.97409999999999997</v>
      </c>
      <c r="L9">
        <v>0.97829999999999995</v>
      </c>
      <c r="M9">
        <v>0.86560000000000004</v>
      </c>
      <c r="N9">
        <v>0.98950000000000005</v>
      </c>
      <c r="O9">
        <v>1</v>
      </c>
      <c r="Q9">
        <v>10</v>
      </c>
      <c r="S9">
        <v>0.97389999999999999</v>
      </c>
      <c r="T9">
        <v>0.99850000000000005</v>
      </c>
      <c r="U9">
        <v>0.18970000000000001</v>
      </c>
      <c r="V9">
        <v>0.94259999999999999</v>
      </c>
      <c r="X9">
        <v>10</v>
      </c>
      <c r="Z9" t="s">
        <v>35</v>
      </c>
    </row>
    <row r="10" spans="1:26" x14ac:dyDescent="0.45">
      <c r="A10" s="1" t="s">
        <v>41</v>
      </c>
      <c r="B10" t="s">
        <v>2</v>
      </c>
      <c r="C10">
        <v>32</v>
      </c>
      <c r="D10">
        <v>8</v>
      </c>
      <c r="E10" t="s">
        <v>38</v>
      </c>
      <c r="F10">
        <v>2</v>
      </c>
      <c r="G10">
        <v>1</v>
      </c>
      <c r="H10">
        <v>0</v>
      </c>
      <c r="J10">
        <v>0.99660000000000004</v>
      </c>
      <c r="K10">
        <v>0.99909999999999999</v>
      </c>
      <c r="L10">
        <v>0.98540000000000005</v>
      </c>
      <c r="M10">
        <v>0.99580000000000002</v>
      </c>
      <c r="N10">
        <v>0.99439999999999995</v>
      </c>
      <c r="O10">
        <v>0.99890000000000001</v>
      </c>
      <c r="Q10">
        <v>30</v>
      </c>
      <c r="S10">
        <v>0.99299999999999999</v>
      </c>
      <c r="T10">
        <v>1</v>
      </c>
      <c r="U10">
        <v>0.20979999999999999</v>
      </c>
      <c r="V10">
        <v>0.97909999999999997</v>
      </c>
      <c r="X10">
        <v>9</v>
      </c>
      <c r="Z10" t="s">
        <v>36</v>
      </c>
    </row>
    <row r="11" spans="1:26" x14ac:dyDescent="0.45">
      <c r="A11" s="1" t="s">
        <v>40</v>
      </c>
      <c r="B11" t="s">
        <v>4</v>
      </c>
      <c r="C11">
        <v>32</v>
      </c>
      <c r="D11">
        <v>6</v>
      </c>
      <c r="E11" t="s">
        <v>22</v>
      </c>
      <c r="F11">
        <v>2</v>
      </c>
      <c r="G11">
        <v>1</v>
      </c>
      <c r="H11">
        <v>0</v>
      </c>
      <c r="J11">
        <v>0.92330000000000001</v>
      </c>
      <c r="K11">
        <v>0.91449999999999998</v>
      </c>
      <c r="L11">
        <v>0.98429999999999995</v>
      </c>
      <c r="M11">
        <v>1</v>
      </c>
      <c r="N11">
        <v>0.99309999999999998</v>
      </c>
      <c r="O11">
        <v>0.92889999999999995</v>
      </c>
      <c r="Q11">
        <v>40</v>
      </c>
      <c r="S11">
        <v>0.91420000000000001</v>
      </c>
      <c r="T11">
        <v>0.93530000000000002</v>
      </c>
      <c r="U11">
        <v>0.14219999999999999</v>
      </c>
      <c r="V11">
        <v>0.97060000000000002</v>
      </c>
      <c r="X11">
        <v>16</v>
      </c>
      <c r="Z11" t="s">
        <v>39</v>
      </c>
    </row>
    <row r="12" spans="1:26" x14ac:dyDescent="0.45">
      <c r="A12" t="s">
        <v>37</v>
      </c>
      <c r="B12" t="s">
        <v>2</v>
      </c>
      <c r="C12">
        <v>32</v>
      </c>
      <c r="D12">
        <v>8</v>
      </c>
      <c r="E12" t="s">
        <v>38</v>
      </c>
      <c r="F12">
        <v>2</v>
      </c>
      <c r="G12">
        <v>1</v>
      </c>
      <c r="H12">
        <v>0</v>
      </c>
      <c r="J12">
        <v>0.99570000000000003</v>
      </c>
      <c r="K12">
        <v>0.2462</v>
      </c>
      <c r="L12">
        <v>0.97760000000000002</v>
      </c>
      <c r="M12">
        <v>0.18090000000000001</v>
      </c>
      <c r="N12">
        <v>0.997</v>
      </c>
      <c r="O12">
        <v>0.99790000000000001</v>
      </c>
      <c r="Q12">
        <v>32</v>
      </c>
      <c r="S12">
        <v>0.97550000000000003</v>
      </c>
      <c r="T12">
        <v>0.89200000000000002</v>
      </c>
      <c r="U12">
        <v>0.1203</v>
      </c>
      <c r="V12">
        <v>0.98619999999999997</v>
      </c>
      <c r="X12">
        <v>25</v>
      </c>
      <c r="Z12" t="s">
        <v>44</v>
      </c>
    </row>
    <row r="13" spans="1:26" x14ac:dyDescent="0.45">
      <c r="A13" s="5" t="s">
        <v>43</v>
      </c>
      <c r="B13" s="4" t="s">
        <v>2</v>
      </c>
      <c r="C13" s="4">
        <v>32</v>
      </c>
      <c r="D13" s="4">
        <v>8</v>
      </c>
      <c r="E13" s="4" t="s">
        <v>22</v>
      </c>
      <c r="F13" s="4">
        <v>2</v>
      </c>
      <c r="G13" s="4">
        <v>1</v>
      </c>
      <c r="H13" s="4">
        <v>0</v>
      </c>
      <c r="I13" s="4"/>
      <c r="J13" s="4">
        <v>0.88380000000000003</v>
      </c>
      <c r="K13" s="4">
        <v>0.498</v>
      </c>
      <c r="L13" s="4">
        <v>0.87780000000000002</v>
      </c>
      <c r="M13" s="4">
        <v>0.28029999999999999</v>
      </c>
      <c r="N13" s="4">
        <v>0.90439999999999998</v>
      </c>
      <c r="O13" s="4">
        <v>0.93620000000000003</v>
      </c>
      <c r="P13" s="4"/>
      <c r="Q13" s="4">
        <v>30</v>
      </c>
      <c r="R13" s="4"/>
      <c r="S13" s="4">
        <v>0.437</v>
      </c>
      <c r="T13" s="4">
        <v>0.90559999999999996</v>
      </c>
      <c r="U13" s="4">
        <v>0.16039999999999999</v>
      </c>
      <c r="V13" s="4">
        <v>0.96970000000000001</v>
      </c>
      <c r="W13" s="4"/>
      <c r="X13" s="4">
        <v>10</v>
      </c>
      <c r="Y13" s="4"/>
      <c r="Z13" s="4" t="s">
        <v>45</v>
      </c>
    </row>
    <row r="14" spans="1:26" x14ac:dyDescent="0.45">
      <c r="A14" s="5" t="s">
        <v>42</v>
      </c>
      <c r="B14" s="4" t="s">
        <v>4</v>
      </c>
      <c r="C14" s="4">
        <v>32</v>
      </c>
      <c r="D14" s="4">
        <v>8</v>
      </c>
      <c r="E14" s="4" t="s">
        <v>38</v>
      </c>
      <c r="F14" s="4">
        <v>2</v>
      </c>
      <c r="G14" s="4">
        <v>1</v>
      </c>
      <c r="H14" s="4">
        <v>0</v>
      </c>
      <c r="I14" s="4"/>
      <c r="J14" s="4">
        <v>0.996</v>
      </c>
      <c r="K14" s="4">
        <v>0.70760000000000001</v>
      </c>
      <c r="L14" s="4">
        <v>0.98119999999999996</v>
      </c>
      <c r="M14" s="4">
        <v>0.36270000000000002</v>
      </c>
      <c r="N14" s="4">
        <v>0.995</v>
      </c>
      <c r="O14" s="4">
        <v>0.99470000000000003</v>
      </c>
      <c r="P14" s="4"/>
      <c r="Q14" s="4">
        <v>30</v>
      </c>
      <c r="R14" s="4"/>
      <c r="S14" s="4">
        <v>0.6976</v>
      </c>
      <c r="T14" s="4">
        <v>0.99880000000000002</v>
      </c>
      <c r="U14" s="4">
        <v>0.11840000000000001</v>
      </c>
      <c r="V14" s="4">
        <v>0.98660000000000003</v>
      </c>
      <c r="W14" s="4"/>
      <c r="X14" s="4">
        <v>11</v>
      </c>
      <c r="Y14" s="4"/>
      <c r="Z14" s="4" t="s">
        <v>45</v>
      </c>
    </row>
    <row r="15" spans="1:26" x14ac:dyDescent="0.45">
      <c r="A15" s="2" t="s">
        <v>94</v>
      </c>
      <c r="B15" t="s">
        <v>4</v>
      </c>
      <c r="C15">
        <v>32</v>
      </c>
      <c r="D15">
        <v>9</v>
      </c>
      <c r="E15" t="s">
        <v>38</v>
      </c>
      <c r="F15">
        <v>2</v>
      </c>
      <c r="G15">
        <v>1</v>
      </c>
      <c r="H15">
        <v>0</v>
      </c>
      <c r="J15" s="6">
        <v>0.97819999999999996</v>
      </c>
      <c r="K15" s="6">
        <v>0.89890000000000003</v>
      </c>
      <c r="L15" s="6">
        <v>0.89539999999999997</v>
      </c>
      <c r="M15" s="6">
        <v>0.98050000000000004</v>
      </c>
      <c r="N15" s="6">
        <v>0.98429999999999995</v>
      </c>
      <c r="O15" s="6">
        <v>0.4012</v>
      </c>
      <c r="Q15">
        <v>30</v>
      </c>
      <c r="S15" s="6">
        <v>0.8881</v>
      </c>
      <c r="T15" s="6">
        <v>0.3589</v>
      </c>
      <c r="U15" s="6">
        <v>0.93140000000000001</v>
      </c>
      <c r="V15" s="6">
        <v>0.65169999999999995</v>
      </c>
      <c r="X15">
        <v>15</v>
      </c>
      <c r="Z15" t="s">
        <v>70</v>
      </c>
    </row>
    <row r="16" spans="1:26" x14ac:dyDescent="0.45">
      <c r="A16" s="2" t="s">
        <v>93</v>
      </c>
      <c r="B16" s="6" t="s">
        <v>4</v>
      </c>
      <c r="C16" s="6">
        <v>32</v>
      </c>
      <c r="D16" s="6">
        <v>6</v>
      </c>
      <c r="E16" s="6" t="s">
        <v>22</v>
      </c>
      <c r="F16" s="6">
        <v>2</v>
      </c>
      <c r="G16" s="6">
        <v>1</v>
      </c>
      <c r="H16" s="6">
        <v>0</v>
      </c>
      <c r="I16" s="6"/>
      <c r="J16" s="6">
        <v>0.84519999999999995</v>
      </c>
      <c r="K16" s="6">
        <v>0.84050000000000002</v>
      </c>
      <c r="L16" s="6">
        <v>0.95320000000000005</v>
      </c>
      <c r="M16" s="6">
        <v>1</v>
      </c>
      <c r="N16" s="6">
        <v>0.76149999999999995</v>
      </c>
      <c r="O16" s="6">
        <v>4.19E-2</v>
      </c>
      <c r="P16" s="6"/>
      <c r="Q16" s="6">
        <v>20</v>
      </c>
      <c r="R16" s="6"/>
      <c r="S16" s="6">
        <v>0.83330000000000004</v>
      </c>
      <c r="T16" s="6">
        <v>2.8799999999999999E-2</v>
      </c>
      <c r="U16" s="6">
        <v>0.4783</v>
      </c>
      <c r="V16" s="6">
        <v>0.1759</v>
      </c>
      <c r="W16" s="6"/>
      <c r="X16">
        <v>15</v>
      </c>
      <c r="Y16" s="6"/>
      <c r="Z16" s="6" t="s">
        <v>75</v>
      </c>
    </row>
    <row r="17" spans="1:26" x14ac:dyDescent="0.45">
      <c r="A17" s="2" t="s">
        <v>98</v>
      </c>
      <c r="B17" s="6" t="s">
        <v>4</v>
      </c>
      <c r="C17" s="6">
        <v>32</v>
      </c>
      <c r="D17" s="6">
        <v>8</v>
      </c>
      <c r="E17" s="6" t="s">
        <v>38</v>
      </c>
      <c r="F17" s="6">
        <v>2</v>
      </c>
      <c r="G17" s="6">
        <v>1</v>
      </c>
      <c r="H17" s="6">
        <v>0</v>
      </c>
      <c r="I17" s="6"/>
      <c r="J17" s="6">
        <v>0.99309999999999998</v>
      </c>
      <c r="K17" s="6">
        <v>0.8377</v>
      </c>
      <c r="L17" s="6">
        <v>0.96430000000000005</v>
      </c>
      <c r="M17" s="6">
        <v>1</v>
      </c>
      <c r="N17" s="6">
        <v>0.99539999999999995</v>
      </c>
      <c r="O17" s="6">
        <v>2.6599999999999999E-2</v>
      </c>
      <c r="P17" s="6"/>
      <c r="Q17" s="6">
        <v>5</v>
      </c>
      <c r="R17" s="6"/>
      <c r="S17" s="6">
        <v>0.83489999999999998</v>
      </c>
      <c r="T17" s="6">
        <v>1.55E-2</v>
      </c>
      <c r="U17" s="6">
        <v>0.87239999999999995</v>
      </c>
      <c r="V17" s="6">
        <v>1.67E-2</v>
      </c>
      <c r="W17" s="6"/>
      <c r="X17" s="6">
        <v>15</v>
      </c>
      <c r="Y17" s="6"/>
      <c r="Z17" s="6" t="s">
        <v>99</v>
      </c>
    </row>
    <row r="18" spans="1:26" x14ac:dyDescent="0.45">
      <c r="A18" s="2" t="s">
        <v>100</v>
      </c>
      <c r="B18" s="6" t="s">
        <v>4</v>
      </c>
      <c r="C18" s="6">
        <v>32</v>
      </c>
      <c r="D18" s="6">
        <v>8</v>
      </c>
      <c r="E18" s="6" t="s">
        <v>38</v>
      </c>
      <c r="F18" s="6">
        <v>2</v>
      </c>
      <c r="G18" s="6">
        <v>1</v>
      </c>
      <c r="H18" s="6">
        <v>0</v>
      </c>
      <c r="I18" s="6"/>
      <c r="J18" s="6">
        <v>0.99529999999999996</v>
      </c>
      <c r="K18" s="6">
        <v>0.87209999999999999</v>
      </c>
      <c r="L18" s="6">
        <v>0.97899999999999998</v>
      </c>
      <c r="M18" s="6">
        <v>1</v>
      </c>
      <c r="N18" s="6">
        <v>0.99309999999999998</v>
      </c>
      <c r="O18" s="6">
        <v>1</v>
      </c>
      <c r="P18" s="6"/>
      <c r="Q18" s="6">
        <v>5</v>
      </c>
      <c r="R18" s="6"/>
      <c r="S18" s="6">
        <v>0.87470000000000003</v>
      </c>
      <c r="T18" s="6">
        <v>0.29509999999999997</v>
      </c>
      <c r="U18" s="6">
        <v>0.39860000000000001</v>
      </c>
      <c r="V18" s="6">
        <v>0.65529999999999999</v>
      </c>
      <c r="W18" s="6"/>
      <c r="X18" s="6">
        <v>5</v>
      </c>
      <c r="Y18" s="6"/>
      <c r="Z18" s="6" t="s">
        <v>101</v>
      </c>
    </row>
    <row r="19" spans="1:26" x14ac:dyDescent="0.45">
      <c r="A19" s="5" t="s">
        <v>46</v>
      </c>
      <c r="B19" s="4" t="s">
        <v>2</v>
      </c>
      <c r="C19" s="4">
        <v>32</v>
      </c>
      <c r="D19" s="4">
        <v>9</v>
      </c>
      <c r="E19" s="4" t="s">
        <v>38</v>
      </c>
      <c r="F19" s="4">
        <v>2</v>
      </c>
      <c r="G19" s="4">
        <v>1</v>
      </c>
      <c r="H19" s="4">
        <v>0</v>
      </c>
      <c r="I19" s="4"/>
      <c r="J19" s="4">
        <v>0.96020000000000005</v>
      </c>
      <c r="K19" s="4">
        <v>0.79420000000000002</v>
      </c>
      <c r="L19" s="4">
        <v>0.89590000000000003</v>
      </c>
      <c r="M19" s="4">
        <v>0.442</v>
      </c>
      <c r="N19" s="4">
        <v>0.86060000000000003</v>
      </c>
      <c r="O19" s="4">
        <v>0.89319999999999999</v>
      </c>
      <c r="P19" s="4"/>
      <c r="Q19" s="4">
        <v>30</v>
      </c>
      <c r="R19" s="4"/>
      <c r="S19" s="4">
        <v>0.78649999999999998</v>
      </c>
      <c r="T19" s="4">
        <v>0.75449999999999995</v>
      </c>
      <c r="U19" s="4">
        <v>0.41120000000000001</v>
      </c>
      <c r="V19" s="4">
        <v>0.98839999999999995</v>
      </c>
      <c r="W19" s="4"/>
      <c r="X19" s="4">
        <v>10</v>
      </c>
      <c r="Y19" s="4"/>
      <c r="Z19" s="4" t="s">
        <v>47</v>
      </c>
    </row>
    <row r="20" spans="1:26" x14ac:dyDescent="0.45">
      <c r="A20" s="5" t="s">
        <v>48</v>
      </c>
      <c r="B20" s="4" t="s">
        <v>2</v>
      </c>
      <c r="C20" s="4">
        <v>32</v>
      </c>
      <c r="D20" s="4">
        <v>9</v>
      </c>
      <c r="E20" s="4" t="s">
        <v>22</v>
      </c>
      <c r="F20" s="4">
        <v>2</v>
      </c>
      <c r="G20" s="4">
        <v>1</v>
      </c>
      <c r="H20" s="4">
        <v>0</v>
      </c>
      <c r="I20" s="4"/>
      <c r="J20" s="4">
        <v>0.88800000000000001</v>
      </c>
      <c r="K20" s="4">
        <v>0.83650000000000002</v>
      </c>
      <c r="L20" s="4">
        <v>0.92110000000000003</v>
      </c>
      <c r="M20" s="4">
        <v>0.95</v>
      </c>
      <c r="N20" s="4">
        <v>0.79400000000000004</v>
      </c>
      <c r="O20" s="4">
        <v>3.7900000000000003E-2</v>
      </c>
      <c r="P20" s="4"/>
      <c r="Q20" s="4">
        <v>10</v>
      </c>
      <c r="R20" s="4"/>
      <c r="S20" s="4">
        <v>0.82609999999999995</v>
      </c>
      <c r="T20" s="4">
        <v>1.35E-2</v>
      </c>
      <c r="U20" s="4">
        <v>0.88049999999999995</v>
      </c>
      <c r="V20" s="4">
        <v>0.2389</v>
      </c>
      <c r="W20" s="4"/>
      <c r="X20" s="4">
        <v>10</v>
      </c>
      <c r="Y20" s="4"/>
      <c r="Z20" s="4" t="s">
        <v>49</v>
      </c>
    </row>
    <row r="21" spans="1:26" x14ac:dyDescent="0.45">
      <c r="A21" s="5" t="s">
        <v>50</v>
      </c>
      <c r="B21" s="4" t="s">
        <v>2</v>
      </c>
      <c r="C21" s="4">
        <v>32</v>
      </c>
      <c r="D21" s="4">
        <v>9</v>
      </c>
      <c r="E21" s="4" t="s">
        <v>22</v>
      </c>
      <c r="F21" s="4">
        <v>2</v>
      </c>
      <c r="G21" s="4">
        <v>1</v>
      </c>
      <c r="H21" s="4">
        <v>0</v>
      </c>
      <c r="I21" s="4"/>
      <c r="J21" s="4">
        <v>0.76190000000000002</v>
      </c>
      <c r="K21" s="4">
        <v>0.83350000000000002</v>
      </c>
      <c r="L21" s="4">
        <v>0.48249999999999998</v>
      </c>
      <c r="M21" s="4">
        <v>0.72829999999999995</v>
      </c>
      <c r="N21" s="4">
        <v>0.56820000000000004</v>
      </c>
      <c r="O21" s="4">
        <v>0.33429999999999999</v>
      </c>
      <c r="P21" s="4"/>
      <c r="Q21" s="4">
        <v>10</v>
      </c>
      <c r="R21" s="4"/>
      <c r="S21" s="4">
        <v>0.8054</v>
      </c>
      <c r="T21" s="4">
        <v>0.40649999999999997</v>
      </c>
      <c r="U21" s="4">
        <v>0.86029999999999995</v>
      </c>
      <c r="V21" s="4">
        <v>0.29580000000000001</v>
      </c>
      <c r="W21" s="4"/>
      <c r="X21" s="4">
        <v>10</v>
      </c>
      <c r="Y21" s="4"/>
      <c r="Z21" s="4" t="s">
        <v>51</v>
      </c>
    </row>
    <row r="22" spans="1:26" x14ac:dyDescent="0.45">
      <c r="A22" s="5" t="s">
        <v>53</v>
      </c>
      <c r="B22" s="4" t="s">
        <v>2</v>
      </c>
      <c r="C22" s="4">
        <v>32</v>
      </c>
      <c r="D22" s="4">
        <v>6</v>
      </c>
      <c r="E22" s="4" t="s">
        <v>22</v>
      </c>
      <c r="F22" s="4">
        <v>2</v>
      </c>
      <c r="G22" s="4">
        <v>1</v>
      </c>
      <c r="H22" s="4">
        <v>0</v>
      </c>
      <c r="I22" s="4"/>
      <c r="J22" s="4">
        <v>0.89690000000000003</v>
      </c>
      <c r="K22" s="4">
        <v>0.86009999999999998</v>
      </c>
      <c r="L22" s="4">
        <v>0.99150000000000005</v>
      </c>
      <c r="M22" s="4">
        <v>0.41649999999999998</v>
      </c>
      <c r="N22" s="4">
        <v>0.98919999999999997</v>
      </c>
      <c r="O22" s="4">
        <v>0.26319999999999999</v>
      </c>
      <c r="P22" s="4"/>
      <c r="Q22" s="4">
        <v>30</v>
      </c>
      <c r="R22" s="4"/>
      <c r="S22" s="4">
        <v>6.6500000000000004E-2</v>
      </c>
      <c r="T22" s="4">
        <v>0.97209999999999996</v>
      </c>
      <c r="U22" s="4">
        <v>3.2500000000000001E-2</v>
      </c>
      <c r="V22" s="4">
        <v>0.90869999999999995</v>
      </c>
      <c r="W22" s="4"/>
      <c r="X22" s="4">
        <v>15</v>
      </c>
      <c r="Y22" s="4"/>
      <c r="Z22" s="4" t="s">
        <v>56</v>
      </c>
    </row>
    <row r="23" spans="1:26" x14ac:dyDescent="0.45">
      <c r="A23" s="3" t="s">
        <v>59</v>
      </c>
      <c r="B23" s="4" t="s">
        <v>52</v>
      </c>
      <c r="C23" s="4">
        <v>32</v>
      </c>
      <c r="D23" s="4">
        <v>6</v>
      </c>
      <c r="E23" s="4" t="s">
        <v>38</v>
      </c>
      <c r="F23" s="4">
        <v>2</v>
      </c>
      <c r="G23" s="4">
        <v>1</v>
      </c>
      <c r="H23" s="4">
        <v>0</v>
      </c>
      <c r="I23" s="4"/>
      <c r="J23" s="4">
        <v>0.99670000000000003</v>
      </c>
      <c r="K23" s="4">
        <v>0.32829999999999998</v>
      </c>
      <c r="L23" s="4">
        <v>0.9849</v>
      </c>
      <c r="M23" s="4">
        <v>0.19120000000000001</v>
      </c>
      <c r="N23" s="4">
        <v>0.995</v>
      </c>
      <c r="O23" s="4">
        <v>0.99050000000000005</v>
      </c>
      <c r="P23" s="4"/>
      <c r="Q23" s="4">
        <v>30</v>
      </c>
      <c r="R23" s="4"/>
      <c r="S23" s="4">
        <v>0.33300000000000002</v>
      </c>
      <c r="T23" s="4">
        <v>0.99019999999999997</v>
      </c>
      <c r="U23" s="4">
        <v>0.11269999999999999</v>
      </c>
      <c r="V23" s="4">
        <v>0.98770000000000002</v>
      </c>
      <c r="W23" s="4"/>
      <c r="X23" s="4">
        <v>15</v>
      </c>
      <c r="Y23" s="4"/>
      <c r="Z23" s="4" t="s">
        <v>55</v>
      </c>
    </row>
    <row r="24" spans="1:26" x14ac:dyDescent="0.45">
      <c r="A24" s="3" t="s">
        <v>60</v>
      </c>
      <c r="B24" s="4" t="s">
        <v>52</v>
      </c>
      <c r="C24" s="4">
        <v>32</v>
      </c>
      <c r="D24" s="4">
        <v>6</v>
      </c>
      <c r="E24" s="4" t="s">
        <v>38</v>
      </c>
      <c r="F24" s="4">
        <v>2</v>
      </c>
      <c r="G24" s="4">
        <v>1</v>
      </c>
      <c r="H24" s="4">
        <v>0</v>
      </c>
      <c r="I24" s="4"/>
      <c r="J24" s="4">
        <v>0.99670000000000003</v>
      </c>
      <c r="K24" s="4">
        <v>0.32829999999999998</v>
      </c>
      <c r="L24" s="4">
        <v>0.9849</v>
      </c>
      <c r="M24" s="4">
        <v>0.19120000000000001</v>
      </c>
      <c r="N24" s="4">
        <v>0.995</v>
      </c>
      <c r="O24" s="4">
        <v>0.99050000000000005</v>
      </c>
      <c r="P24" s="4"/>
      <c r="Q24" s="4">
        <v>25</v>
      </c>
      <c r="R24" s="4"/>
      <c r="S24" s="4">
        <v>0.6885</v>
      </c>
      <c r="T24" s="4">
        <v>7.1000000000000004E-3</v>
      </c>
      <c r="U24" s="4">
        <v>0.87380000000000002</v>
      </c>
      <c r="V24" s="4">
        <v>1.7100000000000001E-2</v>
      </c>
      <c r="W24" s="4"/>
      <c r="X24" s="4">
        <v>15</v>
      </c>
      <c r="Y24" s="4"/>
      <c r="Z24" s="4" t="s">
        <v>61</v>
      </c>
    </row>
    <row r="25" spans="1:26" x14ac:dyDescent="0.45">
      <c r="A25" s="3" t="s">
        <v>54</v>
      </c>
      <c r="B25" s="4" t="s">
        <v>52</v>
      </c>
      <c r="C25" s="4">
        <v>32</v>
      </c>
      <c r="D25" s="4">
        <v>6</v>
      </c>
      <c r="E25" s="4" t="s">
        <v>38</v>
      </c>
      <c r="F25" s="4">
        <v>2</v>
      </c>
      <c r="G25" s="4">
        <v>1</v>
      </c>
      <c r="H25" s="4">
        <v>0</v>
      </c>
      <c r="I25" s="4"/>
      <c r="J25" s="4">
        <v>0.99729999999999996</v>
      </c>
      <c r="K25" s="4">
        <v>0.84009999999999996</v>
      </c>
      <c r="L25" s="4">
        <v>0.98699999999999999</v>
      </c>
      <c r="M25" s="4">
        <v>0</v>
      </c>
      <c r="N25" s="4">
        <v>0.99639999999999995</v>
      </c>
      <c r="O25" s="4">
        <v>0</v>
      </c>
      <c r="P25" s="4"/>
      <c r="Q25" s="4">
        <v>30</v>
      </c>
      <c r="R25" s="4"/>
      <c r="S25" s="4">
        <v>0.83220000000000005</v>
      </c>
      <c r="T25" s="4">
        <v>0</v>
      </c>
      <c r="U25" s="4">
        <v>0.88329999999999997</v>
      </c>
      <c r="V25" s="4">
        <v>0</v>
      </c>
      <c r="W25" s="4"/>
      <c r="X25" s="4">
        <v>26</v>
      </c>
      <c r="Y25" s="4"/>
      <c r="Z25" s="4" t="s">
        <v>55</v>
      </c>
    </row>
    <row r="26" spans="1:26" x14ac:dyDescent="0.45">
      <c r="A26" s="3" t="s">
        <v>57</v>
      </c>
      <c r="B26" s="4" t="s">
        <v>2</v>
      </c>
      <c r="C26" s="4">
        <v>32</v>
      </c>
      <c r="D26" s="4">
        <v>8</v>
      </c>
      <c r="E26" s="4" t="s">
        <v>38</v>
      </c>
      <c r="F26" s="4">
        <v>2</v>
      </c>
      <c r="G26" s="4">
        <v>1</v>
      </c>
      <c r="H26" s="4">
        <v>0</v>
      </c>
      <c r="I26" s="4"/>
      <c r="J26" s="4">
        <v>0.97270000000000001</v>
      </c>
      <c r="K26" s="4">
        <v>0.87990000000000002</v>
      </c>
      <c r="L26" s="4">
        <v>0.89149999999999996</v>
      </c>
      <c r="M26" s="4">
        <v>0.91749999999999998</v>
      </c>
      <c r="N26" s="4">
        <v>0.95420000000000005</v>
      </c>
      <c r="O26" s="4">
        <v>0.30740000000000001</v>
      </c>
      <c r="P26" s="4"/>
      <c r="Q26" s="4">
        <v>30</v>
      </c>
      <c r="R26" s="4"/>
      <c r="S26" s="4">
        <v>0.87109999999999999</v>
      </c>
      <c r="T26" s="4">
        <v>0.2833</v>
      </c>
      <c r="U26" s="4">
        <v>0.77290000000000003</v>
      </c>
      <c r="V26" s="4">
        <v>0.49630000000000002</v>
      </c>
      <c r="W26" s="4"/>
      <c r="X26" s="4">
        <v>10</v>
      </c>
      <c r="Y26" s="4"/>
      <c r="Z26" s="4" t="s">
        <v>58</v>
      </c>
    </row>
    <row r="27" spans="1:26" x14ac:dyDescent="0.45">
      <c r="A27" s="3" t="s">
        <v>53</v>
      </c>
      <c r="B27" s="4" t="s">
        <v>2</v>
      </c>
      <c r="C27" s="4">
        <v>32</v>
      </c>
      <c r="D27" s="4">
        <v>6</v>
      </c>
      <c r="E27" s="4" t="s">
        <v>22</v>
      </c>
      <c r="F27" s="4">
        <v>2</v>
      </c>
      <c r="G27" s="4">
        <v>1</v>
      </c>
      <c r="H27" s="4">
        <v>0</v>
      </c>
      <c r="I27" s="4"/>
      <c r="J27" s="4">
        <v>0.90359999999999996</v>
      </c>
      <c r="K27" s="4">
        <v>0.87350000000000005</v>
      </c>
      <c r="L27" s="4">
        <v>0.97819999999999996</v>
      </c>
      <c r="M27" s="4">
        <v>0.84909999999999997</v>
      </c>
      <c r="N27" s="4">
        <v>0.98250000000000004</v>
      </c>
      <c r="O27" s="4">
        <v>0.93440000000000001</v>
      </c>
      <c r="P27" s="4"/>
      <c r="Q27" s="4">
        <v>20</v>
      </c>
      <c r="R27" s="4"/>
      <c r="S27" s="4">
        <v>0.86560000000000004</v>
      </c>
      <c r="T27" s="4">
        <v>0.93610000000000004</v>
      </c>
      <c r="U27" s="4">
        <v>1.6299999999999999E-2</v>
      </c>
      <c r="V27" s="4">
        <v>0.99890000000000001</v>
      </c>
      <c r="W27" s="4"/>
      <c r="X27" s="4">
        <v>14</v>
      </c>
      <c r="Y27" s="4"/>
      <c r="Z27" s="4" t="s">
        <v>62</v>
      </c>
    </row>
    <row r="28" spans="1:26" ht="13.5" customHeight="1" x14ac:dyDescent="0.45">
      <c r="A28" s="3" t="s">
        <v>63</v>
      </c>
      <c r="B28" s="4" t="s">
        <v>2</v>
      </c>
      <c r="C28" s="4">
        <v>32</v>
      </c>
      <c r="D28" s="4">
        <v>6</v>
      </c>
      <c r="E28" s="4" t="s">
        <v>38</v>
      </c>
      <c r="F28" s="4">
        <v>2</v>
      </c>
      <c r="G28" s="4">
        <v>1</v>
      </c>
      <c r="H28" s="4">
        <v>0</v>
      </c>
      <c r="I28" s="4"/>
      <c r="J28" s="4">
        <v>0.99509999999999998</v>
      </c>
      <c r="K28" s="4">
        <v>0.69210000000000005</v>
      </c>
      <c r="L28" s="4">
        <v>0.97860000000000003</v>
      </c>
      <c r="M28" s="4">
        <v>0.34179999999999999</v>
      </c>
      <c r="N28" s="4">
        <v>0.99180000000000001</v>
      </c>
      <c r="O28" s="4">
        <v>1</v>
      </c>
      <c r="P28" s="4"/>
      <c r="Q28" s="4">
        <v>10</v>
      </c>
      <c r="R28" s="4"/>
      <c r="S28" s="4">
        <v>0.69230000000000003</v>
      </c>
      <c r="T28" s="4">
        <v>1</v>
      </c>
      <c r="U28" s="4">
        <v>0.10979999999999999</v>
      </c>
      <c r="V28" s="4">
        <v>1</v>
      </c>
      <c r="W28" s="4"/>
      <c r="X28" s="4">
        <v>5</v>
      </c>
      <c r="Y28" s="4"/>
      <c r="Z28" s="4" t="s">
        <v>64</v>
      </c>
    </row>
    <row r="29" spans="1:26" ht="13.5" customHeight="1" x14ac:dyDescent="0.45">
      <c r="A29" s="3" t="s">
        <v>65</v>
      </c>
      <c r="B29" s="4" t="s">
        <v>2</v>
      </c>
      <c r="C29" s="4">
        <v>32</v>
      </c>
      <c r="D29" s="4">
        <v>6</v>
      </c>
      <c r="E29" s="4" t="s">
        <v>38</v>
      </c>
      <c r="F29" s="4">
        <v>2</v>
      </c>
      <c r="G29" s="4">
        <v>1</v>
      </c>
      <c r="H29" s="4">
        <v>0</v>
      </c>
      <c r="I29" s="4"/>
      <c r="J29" s="4">
        <v>0.9919</v>
      </c>
      <c r="K29" s="4">
        <v>0.92900000000000005</v>
      </c>
      <c r="L29" s="4">
        <v>0.96209999999999996</v>
      </c>
      <c r="M29" s="4">
        <v>0.69279999999999997</v>
      </c>
      <c r="N29" s="4">
        <v>0.98899999999999999</v>
      </c>
      <c r="O29" s="4">
        <v>0.99839999999999995</v>
      </c>
      <c r="P29" s="4"/>
      <c r="Q29" s="4">
        <v>10</v>
      </c>
      <c r="R29" s="4"/>
      <c r="S29" s="4">
        <v>0.92120000000000002</v>
      </c>
      <c r="T29" s="4">
        <v>0.99450000000000005</v>
      </c>
      <c r="U29" s="4">
        <v>0.1046</v>
      </c>
      <c r="V29" s="4">
        <v>1</v>
      </c>
      <c r="W29" s="4"/>
      <c r="X29" s="4">
        <v>5</v>
      </c>
      <c r="Y29" s="4"/>
      <c r="Z29" s="4" t="s">
        <v>66</v>
      </c>
    </row>
    <row r="30" spans="1:26" ht="13.5" customHeight="1" x14ac:dyDescent="0.45">
      <c r="A30" s="3" t="s">
        <v>67</v>
      </c>
      <c r="B30" s="4" t="s">
        <v>2</v>
      </c>
      <c r="C30" s="4">
        <v>32</v>
      </c>
      <c r="D30" s="4">
        <v>6</v>
      </c>
      <c r="E30" s="4" t="s">
        <v>38</v>
      </c>
      <c r="F30" s="4">
        <v>2</v>
      </c>
      <c r="G30" s="4">
        <v>1</v>
      </c>
      <c r="H30" s="4">
        <v>0</v>
      </c>
      <c r="I30" s="4"/>
      <c r="J30" s="4">
        <v>0.99060000000000004</v>
      </c>
      <c r="K30" s="4">
        <v>0.95169999999999999</v>
      </c>
      <c r="L30" s="4">
        <v>0.95509999999999995</v>
      </c>
      <c r="M30" s="4">
        <v>0.83220000000000005</v>
      </c>
      <c r="N30" s="4">
        <v>0.98899999999999999</v>
      </c>
      <c r="O30" s="4">
        <v>0.87429999999999997</v>
      </c>
      <c r="P30" s="4"/>
      <c r="Q30" s="4">
        <v>5</v>
      </c>
      <c r="R30" s="4"/>
      <c r="S30" s="4">
        <v>0.94020000000000004</v>
      </c>
      <c r="T30" s="4">
        <v>0.85450000000000004</v>
      </c>
      <c r="U30" s="4">
        <v>0.121</v>
      </c>
      <c r="V30" s="4">
        <v>0.98950000000000005</v>
      </c>
      <c r="W30" s="4"/>
      <c r="X30" s="4">
        <v>5</v>
      </c>
      <c r="Y30" s="4"/>
      <c r="Z30" s="4" t="s">
        <v>68</v>
      </c>
    </row>
    <row r="31" spans="1:26" x14ac:dyDescent="0.45">
      <c r="A31" s="2" t="s">
        <v>73</v>
      </c>
      <c r="B31" s="6" t="s">
        <v>2</v>
      </c>
      <c r="C31" s="6">
        <v>32</v>
      </c>
      <c r="D31" s="6">
        <v>8</v>
      </c>
      <c r="E31" s="6" t="s">
        <v>38</v>
      </c>
      <c r="F31" s="6">
        <v>2</v>
      </c>
      <c r="G31" s="6">
        <v>1</v>
      </c>
      <c r="H31" s="6">
        <v>0</v>
      </c>
      <c r="I31" s="6"/>
      <c r="J31" s="6">
        <v>0.89770000000000005</v>
      </c>
      <c r="K31" s="6">
        <v>0.16159999999999999</v>
      </c>
      <c r="L31" s="6">
        <v>0.9859</v>
      </c>
      <c r="M31" s="6">
        <v>0.17319999999999999</v>
      </c>
      <c r="N31" s="6">
        <v>0.99690000000000001</v>
      </c>
      <c r="O31" s="6">
        <v>0.99680000000000002</v>
      </c>
      <c r="P31" s="6"/>
      <c r="Q31" s="6">
        <v>30</v>
      </c>
      <c r="R31" s="6"/>
      <c r="S31" s="6">
        <v>0.54339999999999999</v>
      </c>
      <c r="T31" s="6">
        <v>0.75490000000000002</v>
      </c>
      <c r="U31" s="6">
        <v>9.11E-2</v>
      </c>
      <c r="V31" s="6">
        <v>0.81359999999999999</v>
      </c>
      <c r="W31" s="6"/>
      <c r="X31" s="6">
        <v>9</v>
      </c>
      <c r="Y31" s="6"/>
      <c r="Z31" s="6" t="s">
        <v>69</v>
      </c>
    </row>
    <row r="32" spans="1:26" x14ac:dyDescent="0.45">
      <c r="A32" s="2" t="s">
        <v>72</v>
      </c>
      <c r="B32" s="6" t="s">
        <v>52</v>
      </c>
      <c r="C32" s="6">
        <v>32</v>
      </c>
      <c r="D32" s="6">
        <v>9</v>
      </c>
      <c r="E32" s="6" t="s">
        <v>38</v>
      </c>
      <c r="F32" s="6">
        <v>2</v>
      </c>
      <c r="G32" s="6">
        <v>1</v>
      </c>
      <c r="H32" s="6">
        <v>0</v>
      </c>
      <c r="I32" s="6"/>
      <c r="J32" s="6">
        <v>0.94810000000000005</v>
      </c>
      <c r="K32" s="6">
        <v>0.84630000000000005</v>
      </c>
      <c r="L32" s="6">
        <v>0.78190000000000004</v>
      </c>
      <c r="M32" s="6">
        <v>0.97560000000000002</v>
      </c>
      <c r="N32" s="6">
        <v>0.95530000000000004</v>
      </c>
      <c r="O32" s="6">
        <v>7.9799999999999996E-2</v>
      </c>
      <c r="P32" s="6"/>
      <c r="Q32" s="6">
        <v>25</v>
      </c>
      <c r="R32" s="6"/>
      <c r="S32" s="6">
        <v>0.82420000000000004</v>
      </c>
      <c r="T32" s="6">
        <v>0</v>
      </c>
      <c r="U32" s="6">
        <v>0.88109999999999999</v>
      </c>
      <c r="V32" s="6">
        <v>1.5699999999999999E-2</v>
      </c>
      <c r="W32" s="6"/>
      <c r="X32" s="6">
        <v>9</v>
      </c>
      <c r="Y32" s="6"/>
      <c r="Z32" s="6" t="s">
        <v>69</v>
      </c>
    </row>
    <row r="33" spans="1:26" x14ac:dyDescent="0.45">
      <c r="A33" s="7" t="s">
        <v>72</v>
      </c>
      <c r="B33" s="6" t="s">
        <v>52</v>
      </c>
      <c r="C33" s="6">
        <v>32</v>
      </c>
      <c r="D33" s="6">
        <v>9</v>
      </c>
      <c r="E33" s="6" t="s">
        <v>38</v>
      </c>
      <c r="F33" s="6">
        <v>2</v>
      </c>
      <c r="G33" s="6">
        <v>1</v>
      </c>
      <c r="H33" s="6">
        <v>0</v>
      </c>
      <c r="I33" s="6"/>
      <c r="J33" s="6">
        <v>0.95850000000000002</v>
      </c>
      <c r="K33" s="6">
        <v>0.84750000000000003</v>
      </c>
      <c r="L33" s="6">
        <v>0.81810000000000005</v>
      </c>
      <c r="M33" s="6">
        <v>1</v>
      </c>
      <c r="N33" s="6">
        <v>0.96599999999999997</v>
      </c>
      <c r="O33" s="6">
        <v>8.48E-2</v>
      </c>
      <c r="P33" s="6"/>
      <c r="Q33" s="6">
        <v>5</v>
      </c>
      <c r="R33" s="6"/>
      <c r="S33" s="6">
        <v>0.83699999999999997</v>
      </c>
      <c r="T33" s="6">
        <v>3.9199999999999999E-2</v>
      </c>
      <c r="U33" s="6">
        <v>0.88360000000000005</v>
      </c>
      <c r="V33" s="6">
        <v>2.53E-2</v>
      </c>
      <c r="W33" s="6"/>
      <c r="X33" s="6">
        <v>9</v>
      </c>
      <c r="Y33" s="6"/>
      <c r="Z33" s="6" t="s">
        <v>74</v>
      </c>
    </row>
    <row r="34" spans="1:26" x14ac:dyDescent="0.45">
      <c r="A34" s="2" t="s">
        <v>91</v>
      </c>
      <c r="B34" s="6" t="s">
        <v>52</v>
      </c>
      <c r="C34" s="6">
        <v>32</v>
      </c>
      <c r="D34" s="6">
        <v>8</v>
      </c>
      <c r="E34" s="6" t="s">
        <v>22</v>
      </c>
      <c r="F34" s="6">
        <v>2</v>
      </c>
      <c r="G34" s="6">
        <v>1</v>
      </c>
      <c r="H34" s="6">
        <v>0</v>
      </c>
      <c r="I34" s="6"/>
      <c r="J34" s="6">
        <v>0.88119999999999998</v>
      </c>
      <c r="K34" s="6">
        <v>0.217</v>
      </c>
      <c r="L34" s="6">
        <v>0.79779999999999995</v>
      </c>
      <c r="M34" s="6">
        <v>0.182</v>
      </c>
      <c r="N34" s="6">
        <v>0.96209999999999996</v>
      </c>
      <c r="O34" s="6">
        <v>0.99790000000000001</v>
      </c>
      <c r="P34" s="6"/>
      <c r="Q34" s="6">
        <v>20</v>
      </c>
      <c r="R34" s="6"/>
      <c r="S34" s="6">
        <v>0.1139</v>
      </c>
      <c r="T34" s="6">
        <v>1</v>
      </c>
      <c r="U34" s="6">
        <v>3.2500000000000001E-2</v>
      </c>
      <c r="V34" s="6">
        <v>0.97409999999999997</v>
      </c>
      <c r="W34" s="6"/>
      <c r="X34" s="6">
        <v>9</v>
      </c>
      <c r="Y34" s="6"/>
      <c r="Z34" s="6" t="s">
        <v>82</v>
      </c>
    </row>
    <row r="35" spans="1:26" x14ac:dyDescent="0.45">
      <c r="A35" s="2" t="s">
        <v>90</v>
      </c>
      <c r="B35" s="6" t="s">
        <v>52</v>
      </c>
      <c r="C35" s="6">
        <v>32</v>
      </c>
      <c r="D35" s="6">
        <v>8</v>
      </c>
      <c r="E35" s="6" t="s">
        <v>38</v>
      </c>
      <c r="F35" s="6">
        <v>2</v>
      </c>
      <c r="G35" s="6">
        <v>1</v>
      </c>
      <c r="H35" s="6">
        <v>0</v>
      </c>
      <c r="I35" s="6"/>
      <c r="J35" s="6">
        <v>0.96870000000000001</v>
      </c>
      <c r="K35" s="6">
        <v>0.17510000000000001</v>
      </c>
      <c r="L35" s="6">
        <v>0.87019999999999997</v>
      </c>
      <c r="M35" s="6">
        <v>0.16819999999999999</v>
      </c>
      <c r="N35" s="6">
        <v>0.95399999999999996</v>
      </c>
      <c r="O35" s="6">
        <v>1</v>
      </c>
      <c r="P35" s="6"/>
      <c r="Q35" s="6">
        <v>5</v>
      </c>
      <c r="R35" s="6"/>
      <c r="S35" s="6">
        <v>0.1812</v>
      </c>
      <c r="T35" s="6">
        <v>1</v>
      </c>
      <c r="U35" s="6">
        <v>0.1041</v>
      </c>
      <c r="V35" s="6">
        <v>1</v>
      </c>
      <c r="W35" s="6"/>
      <c r="X35" s="6">
        <v>9</v>
      </c>
      <c r="Y35" s="6"/>
      <c r="Z35" s="6" t="s">
        <v>83</v>
      </c>
    </row>
    <row r="36" spans="1:26" x14ac:dyDescent="0.45">
      <c r="A36" s="2" t="s">
        <v>88</v>
      </c>
      <c r="B36" s="6" t="s">
        <v>52</v>
      </c>
      <c r="C36" s="6">
        <v>32</v>
      </c>
      <c r="D36" s="6">
        <v>8</v>
      </c>
      <c r="E36" s="6" t="s">
        <v>38</v>
      </c>
      <c r="F36" s="6">
        <v>2</v>
      </c>
      <c r="G36" s="6">
        <v>1</v>
      </c>
      <c r="H36" s="6">
        <v>0</v>
      </c>
      <c r="I36" s="6"/>
      <c r="J36" s="6">
        <v>0.95130000000000003</v>
      </c>
      <c r="K36" s="6">
        <v>0.87670000000000003</v>
      </c>
      <c r="L36" s="6">
        <v>0.79549999999999998</v>
      </c>
      <c r="M36" s="6">
        <v>0.57889999999999997</v>
      </c>
      <c r="N36" s="6">
        <v>0.95450000000000002</v>
      </c>
      <c r="O36" s="6">
        <v>0.95640000000000003</v>
      </c>
      <c r="P36" s="6"/>
      <c r="Q36" s="6">
        <v>5</v>
      </c>
      <c r="R36" s="6"/>
      <c r="S36" s="6">
        <v>0.87109999999999999</v>
      </c>
      <c r="T36" s="6">
        <v>0.94340000000000002</v>
      </c>
      <c r="U36" s="6">
        <v>0.2535</v>
      </c>
      <c r="V36" s="6">
        <v>0.97489999999999999</v>
      </c>
      <c r="W36" s="6"/>
      <c r="X36" s="6">
        <v>3</v>
      </c>
      <c r="Y36" s="6"/>
      <c r="Z36" s="6" t="s">
        <v>84</v>
      </c>
    </row>
    <row r="37" spans="1:26" x14ac:dyDescent="0.45">
      <c r="A37" s="2" t="s">
        <v>89</v>
      </c>
      <c r="B37" s="6" t="s">
        <v>52</v>
      </c>
      <c r="C37" s="6">
        <v>32</v>
      </c>
      <c r="D37" s="6">
        <v>8</v>
      </c>
      <c r="E37" s="6" t="s">
        <v>38</v>
      </c>
      <c r="F37" s="6">
        <v>2</v>
      </c>
      <c r="G37" s="6">
        <v>1</v>
      </c>
      <c r="H37" s="6">
        <v>0</v>
      </c>
      <c r="I37" s="6"/>
      <c r="J37" s="6">
        <v>0.9577</v>
      </c>
      <c r="K37" s="6">
        <v>0.86799999999999999</v>
      </c>
      <c r="L37" s="6">
        <v>0.82050000000000001</v>
      </c>
      <c r="M37" s="6">
        <v>0.87690000000000001</v>
      </c>
      <c r="N37" s="6">
        <v>0.95609999999999995</v>
      </c>
      <c r="O37" s="6">
        <v>0.24260000000000001</v>
      </c>
      <c r="P37" s="6"/>
      <c r="Q37" s="6">
        <v>5</v>
      </c>
      <c r="R37" s="6"/>
      <c r="S37" s="6">
        <v>0.86860000000000004</v>
      </c>
      <c r="T37" s="6">
        <v>0.27089999999999997</v>
      </c>
      <c r="U37" s="6">
        <v>0.46949999999999997</v>
      </c>
      <c r="V37" s="6">
        <v>0.63329999999999997</v>
      </c>
      <c r="W37" s="6"/>
      <c r="X37" s="6">
        <v>3</v>
      </c>
      <c r="Y37" s="6"/>
      <c r="Z37" s="6" t="s">
        <v>85</v>
      </c>
    </row>
    <row r="38" spans="1:26" x14ac:dyDescent="0.45">
      <c r="A38" s="2" t="s">
        <v>71</v>
      </c>
      <c r="B38" s="6" t="s">
        <v>2</v>
      </c>
      <c r="C38" s="6">
        <v>32</v>
      </c>
      <c r="D38" s="6">
        <v>6</v>
      </c>
      <c r="E38" s="6" t="s">
        <v>22</v>
      </c>
      <c r="F38" s="6">
        <v>2</v>
      </c>
      <c r="G38" s="6">
        <v>1</v>
      </c>
      <c r="H38" s="6">
        <v>0</v>
      </c>
      <c r="I38" s="6"/>
      <c r="J38" s="6">
        <v>0.89510000000000001</v>
      </c>
      <c r="K38" s="6">
        <v>0.84009999999999996</v>
      </c>
      <c r="L38" s="6">
        <v>0.98270000000000002</v>
      </c>
      <c r="M38" s="6">
        <v>0</v>
      </c>
      <c r="N38" s="6">
        <v>0.99590000000000001</v>
      </c>
      <c r="O38" s="6">
        <v>0</v>
      </c>
      <c r="P38" s="6"/>
      <c r="Q38" s="6">
        <v>20</v>
      </c>
      <c r="R38" s="6"/>
      <c r="S38" s="6">
        <v>0.81869999999999998</v>
      </c>
      <c r="T38" s="6">
        <v>0</v>
      </c>
      <c r="U38" s="6">
        <v>0.88149999999999995</v>
      </c>
      <c r="V38" s="6">
        <v>0</v>
      </c>
      <c r="W38" s="6"/>
      <c r="X38" s="6">
        <v>15</v>
      </c>
      <c r="Y38" s="6"/>
      <c r="Z38" s="6" t="s">
        <v>81</v>
      </c>
    </row>
    <row r="39" spans="1:26" x14ac:dyDescent="0.45">
      <c r="A39" s="2" t="s">
        <v>76</v>
      </c>
      <c r="B39" s="6" t="s">
        <v>2</v>
      </c>
      <c r="C39" s="6">
        <v>32</v>
      </c>
      <c r="D39" s="6">
        <v>6</v>
      </c>
      <c r="E39" s="6" t="s">
        <v>38</v>
      </c>
      <c r="F39" s="6">
        <v>2</v>
      </c>
      <c r="G39" s="6">
        <v>1</v>
      </c>
      <c r="H39" s="6">
        <v>0</v>
      </c>
      <c r="I39" s="6"/>
      <c r="J39" s="6">
        <v>0.99570000000000003</v>
      </c>
      <c r="K39" s="6">
        <v>0.84009999999999996</v>
      </c>
      <c r="L39" s="6">
        <v>0.97860000000000003</v>
      </c>
      <c r="M39" s="6">
        <v>0</v>
      </c>
      <c r="N39" s="6">
        <v>0.99490000000000001</v>
      </c>
      <c r="O39" s="6">
        <v>0</v>
      </c>
      <c r="P39" s="6"/>
      <c r="Q39" s="6">
        <v>5</v>
      </c>
      <c r="R39" s="6"/>
      <c r="S39" s="6">
        <v>0.83379999999999999</v>
      </c>
      <c r="T39" s="6">
        <v>0</v>
      </c>
      <c r="U39" s="6">
        <v>0.877</v>
      </c>
      <c r="V39" s="6">
        <v>0</v>
      </c>
      <c r="W39" s="6"/>
      <c r="X39" s="6">
        <v>15</v>
      </c>
      <c r="Y39" s="6"/>
      <c r="Z39" s="6" t="s">
        <v>78</v>
      </c>
    </row>
    <row r="40" spans="1:26" x14ac:dyDescent="0.45">
      <c r="A40" s="2" t="s">
        <v>79</v>
      </c>
      <c r="B40" s="6" t="s">
        <v>2</v>
      </c>
      <c r="C40" s="6">
        <v>32</v>
      </c>
      <c r="D40" s="6">
        <v>6</v>
      </c>
      <c r="E40" s="6" t="s">
        <v>38</v>
      </c>
      <c r="F40" s="6">
        <v>2</v>
      </c>
      <c r="G40" s="6">
        <v>1</v>
      </c>
      <c r="H40" s="6">
        <v>0</v>
      </c>
      <c r="I40" s="6"/>
      <c r="J40" s="6">
        <v>0.99119999999999997</v>
      </c>
      <c r="K40" s="6">
        <v>0.84009999999999996</v>
      </c>
      <c r="L40" s="6">
        <v>0.94979999999999998</v>
      </c>
      <c r="M40" s="6">
        <v>0</v>
      </c>
      <c r="N40" s="6">
        <v>0.99829999999999997</v>
      </c>
      <c r="O40" s="6">
        <v>0</v>
      </c>
      <c r="P40" s="6"/>
      <c r="Q40" s="6">
        <v>5</v>
      </c>
      <c r="R40" s="6"/>
      <c r="S40" s="6">
        <v>0.83250000000000002</v>
      </c>
      <c r="T40" s="6">
        <v>0</v>
      </c>
      <c r="U40" s="6">
        <v>0.87009999999999998</v>
      </c>
      <c r="V40" s="6">
        <v>0</v>
      </c>
      <c r="W40" s="6"/>
      <c r="X40" s="6">
        <v>5</v>
      </c>
      <c r="Y40" s="6"/>
      <c r="Z40" s="6" t="s">
        <v>77</v>
      </c>
    </row>
    <row r="41" spans="1:26" s="1" customFormat="1" x14ac:dyDescent="0.45">
      <c r="A41" s="2" t="s">
        <v>95</v>
      </c>
      <c r="B41" s="6" t="s">
        <v>2</v>
      </c>
      <c r="C41" s="6">
        <v>32</v>
      </c>
      <c r="D41" s="6">
        <v>6</v>
      </c>
      <c r="E41" s="6" t="s">
        <v>38</v>
      </c>
      <c r="F41" s="6">
        <v>2</v>
      </c>
      <c r="G41" s="6">
        <v>1</v>
      </c>
      <c r="H41" s="6">
        <v>0</v>
      </c>
      <c r="I41" s="6"/>
      <c r="J41" s="6">
        <v>0.99229999999999996</v>
      </c>
      <c r="K41" s="6">
        <v>0.17080000000000001</v>
      </c>
      <c r="L41" s="6">
        <v>0.96719999999999995</v>
      </c>
      <c r="M41" s="6">
        <v>0.16170000000000001</v>
      </c>
      <c r="N41" s="6">
        <v>0.98640000000000005</v>
      </c>
      <c r="O41" s="6">
        <v>1</v>
      </c>
      <c r="P41" s="6"/>
      <c r="Q41" s="6">
        <v>20</v>
      </c>
      <c r="R41" s="6"/>
      <c r="S41" s="6">
        <v>0.18</v>
      </c>
      <c r="T41" s="6">
        <v>1</v>
      </c>
      <c r="U41" s="6">
        <v>0.16900000000000001</v>
      </c>
      <c r="V41" s="6">
        <v>1</v>
      </c>
      <c r="W41" s="6"/>
      <c r="X41" s="6">
        <v>16</v>
      </c>
      <c r="Y41" s="6"/>
      <c r="Z41" s="6" t="s">
        <v>80</v>
      </c>
    </row>
    <row r="42" spans="1:26" s="1" customFormat="1" x14ac:dyDescent="0.45">
      <c r="A42" s="2" t="s">
        <v>96</v>
      </c>
      <c r="B42" s="6" t="s">
        <v>2</v>
      </c>
      <c r="C42" s="6">
        <v>32</v>
      </c>
      <c r="D42" s="6">
        <v>9</v>
      </c>
      <c r="E42" s="6" t="s">
        <v>38</v>
      </c>
      <c r="F42" s="6">
        <v>2</v>
      </c>
      <c r="G42" s="6">
        <v>1</v>
      </c>
      <c r="H42" s="6">
        <v>0</v>
      </c>
      <c r="J42" s="6">
        <v>0.99229999999999996</v>
      </c>
      <c r="K42" s="6">
        <v>0.99539999999999995</v>
      </c>
      <c r="L42" s="6">
        <v>0.96660000000000001</v>
      </c>
      <c r="M42" s="6">
        <v>0.99250000000000005</v>
      </c>
      <c r="N42" s="6">
        <v>0.98780000000000001</v>
      </c>
      <c r="O42" s="6">
        <v>0.9798</v>
      </c>
      <c r="Q42" s="6">
        <v>10</v>
      </c>
      <c r="S42" s="6">
        <v>0.98960000000000004</v>
      </c>
      <c r="T42" s="6">
        <v>0.97760000000000002</v>
      </c>
      <c r="U42" s="6">
        <v>0.27460000000000001</v>
      </c>
      <c r="V42" s="6">
        <v>0.98109999999999997</v>
      </c>
      <c r="W42" s="6"/>
      <c r="X42" s="6">
        <v>9</v>
      </c>
      <c r="Z42" s="6" t="s">
        <v>97</v>
      </c>
    </row>
    <row r="43" spans="1:26" s="8" customFormat="1" ht="15.75" x14ac:dyDescent="0.5">
      <c r="A43" s="2" t="s">
        <v>86</v>
      </c>
      <c r="B43" s="8" t="s">
        <v>52</v>
      </c>
      <c r="C43" s="8">
        <v>32</v>
      </c>
      <c r="D43" s="8">
        <v>9</v>
      </c>
      <c r="E43" s="8" t="s">
        <v>38</v>
      </c>
      <c r="F43" s="8">
        <v>2</v>
      </c>
      <c r="G43" s="8">
        <v>1</v>
      </c>
      <c r="H43" s="8">
        <v>0</v>
      </c>
      <c r="J43" s="8">
        <v>0.99319999999999997</v>
      </c>
      <c r="K43" s="8">
        <v>0.16669999999999999</v>
      </c>
      <c r="L43" s="8">
        <v>0.96809999999999996</v>
      </c>
      <c r="M43" s="8">
        <v>0.16669999999999999</v>
      </c>
      <c r="N43" s="8">
        <v>0.9919</v>
      </c>
      <c r="O43" s="8">
        <v>1</v>
      </c>
      <c r="Q43" s="8">
        <v>20</v>
      </c>
      <c r="S43" s="8">
        <v>0.18279999999999999</v>
      </c>
      <c r="T43" s="8">
        <v>1</v>
      </c>
      <c r="U43" s="8">
        <v>0.1066</v>
      </c>
      <c r="V43" s="8">
        <v>1</v>
      </c>
      <c r="X43" s="8">
        <v>35</v>
      </c>
      <c r="Z43" s="8" t="s">
        <v>87</v>
      </c>
    </row>
    <row r="44" spans="1:26" x14ac:dyDescent="0.45">
      <c r="A44" s="2" t="s">
        <v>92</v>
      </c>
      <c r="B44" s="6" t="s">
        <v>2</v>
      </c>
      <c r="C44" s="6">
        <v>32</v>
      </c>
      <c r="D44" s="6">
        <v>8</v>
      </c>
      <c r="E44" s="6" t="s">
        <v>38</v>
      </c>
      <c r="F44" s="6">
        <v>2</v>
      </c>
      <c r="G44" s="6">
        <v>1</v>
      </c>
      <c r="H44" s="6">
        <v>0</v>
      </c>
      <c r="J44" s="6">
        <v>0.99250000000000005</v>
      </c>
      <c r="K44" s="6">
        <v>0.98</v>
      </c>
      <c r="L44" s="6">
        <v>0.96789999999999998</v>
      </c>
      <c r="M44" s="6">
        <v>0.96099999999999997</v>
      </c>
      <c r="N44" s="6">
        <v>0.98780000000000001</v>
      </c>
      <c r="O44" s="6">
        <v>0.91700000000000004</v>
      </c>
      <c r="Q44" s="6">
        <v>20</v>
      </c>
      <c r="S44" s="6">
        <v>0.97740000000000005</v>
      </c>
      <c r="T44" s="6">
        <v>0.92079999999999995</v>
      </c>
      <c r="U44" s="6">
        <v>0.2402</v>
      </c>
      <c r="V44" s="6">
        <v>0.96109999999999995</v>
      </c>
      <c r="X44" s="6">
        <v>9</v>
      </c>
      <c r="Z44" s="6" t="s">
        <v>102</v>
      </c>
    </row>
    <row r="45" spans="1:26" x14ac:dyDescent="0.45">
      <c r="A45" s="2" t="s">
        <v>113</v>
      </c>
      <c r="B45" s="6" t="s">
        <v>2</v>
      </c>
      <c r="C45" s="6">
        <v>32</v>
      </c>
      <c r="D45" s="6">
        <v>8</v>
      </c>
      <c r="E45" s="6" t="s">
        <v>38</v>
      </c>
      <c r="F45" s="6">
        <v>2</v>
      </c>
      <c r="G45" s="6">
        <v>1.5</v>
      </c>
      <c r="H45" s="6">
        <v>0</v>
      </c>
      <c r="J45" s="6">
        <v>0.9698</v>
      </c>
      <c r="K45" s="6">
        <v>0.97850000000000004</v>
      </c>
      <c r="L45" s="6">
        <v>0.88529999999999998</v>
      </c>
      <c r="M45" s="6">
        <v>0.9446</v>
      </c>
      <c r="N45" s="6">
        <v>0.94110000000000005</v>
      </c>
      <c r="O45" s="6">
        <v>0.92549999999999999</v>
      </c>
      <c r="Q45" s="6">
        <v>20</v>
      </c>
      <c r="S45" s="6">
        <v>0.96779999999999999</v>
      </c>
      <c r="T45" s="6">
        <v>0.87319999999999998</v>
      </c>
      <c r="U45" s="6">
        <v>0.40789999999999998</v>
      </c>
      <c r="V45" s="6">
        <v>0.95320000000000005</v>
      </c>
      <c r="X45" s="6">
        <v>9</v>
      </c>
      <c r="Z45" s="6" t="s">
        <v>108</v>
      </c>
    </row>
    <row r="46" spans="1:26" x14ac:dyDescent="0.45">
      <c r="A46" s="2" t="s">
        <v>113</v>
      </c>
      <c r="B46" s="6" t="s">
        <v>2</v>
      </c>
      <c r="C46" s="6">
        <v>32</v>
      </c>
      <c r="D46" s="6">
        <v>8</v>
      </c>
      <c r="E46" s="6" t="s">
        <v>38</v>
      </c>
      <c r="F46" s="6">
        <v>2</v>
      </c>
      <c r="G46" s="6">
        <v>1.5</v>
      </c>
      <c r="H46" s="6">
        <v>0</v>
      </c>
      <c r="J46" s="6">
        <v>0.98360000000000003</v>
      </c>
      <c r="K46" s="6">
        <v>0.77829999999999999</v>
      </c>
      <c r="L46" s="6">
        <v>0.92979999999999996</v>
      </c>
      <c r="M46" s="6">
        <v>0.42920000000000003</v>
      </c>
      <c r="N46" s="6">
        <v>0.97509999999999997</v>
      </c>
      <c r="O46" s="6">
        <v>1</v>
      </c>
      <c r="Q46" s="6">
        <v>5</v>
      </c>
      <c r="S46" s="6">
        <v>0.86529999999999996</v>
      </c>
      <c r="T46" s="6">
        <v>0.72650000000000003</v>
      </c>
      <c r="U46" s="6">
        <v>0.79690000000000005</v>
      </c>
      <c r="V46" s="6">
        <v>0.2331</v>
      </c>
      <c r="X46" s="6">
        <v>9</v>
      </c>
      <c r="Z46" s="6" t="s">
        <v>114</v>
      </c>
    </row>
    <row r="47" spans="1:26" x14ac:dyDescent="0.45">
      <c r="A47" s="2" t="s">
        <v>109</v>
      </c>
      <c r="B47" s="6" t="s">
        <v>4</v>
      </c>
      <c r="C47" s="6">
        <v>32</v>
      </c>
      <c r="D47" s="6">
        <v>9</v>
      </c>
      <c r="E47" s="6" t="s">
        <v>38</v>
      </c>
      <c r="F47" s="6">
        <v>2</v>
      </c>
      <c r="G47" s="6">
        <v>1.5</v>
      </c>
      <c r="H47" s="6">
        <v>0</v>
      </c>
      <c r="J47" s="6">
        <v>0.9234</v>
      </c>
      <c r="K47" s="6">
        <v>0.83330000000000004</v>
      </c>
      <c r="L47" s="6">
        <v>0.75870000000000004</v>
      </c>
      <c r="M47" s="6">
        <v>0</v>
      </c>
      <c r="N47" s="6">
        <v>0.8226</v>
      </c>
      <c r="O47" s="6">
        <v>0</v>
      </c>
      <c r="Q47" s="6">
        <v>15</v>
      </c>
      <c r="S47" s="6">
        <v>0.8196</v>
      </c>
      <c r="T47" s="6">
        <v>0</v>
      </c>
      <c r="U47" s="6">
        <v>0.87549999999999994</v>
      </c>
      <c r="V47" s="6">
        <v>0</v>
      </c>
      <c r="X47" s="6">
        <v>33</v>
      </c>
      <c r="Z47" s="6" t="s">
        <v>110</v>
      </c>
    </row>
    <row r="48" spans="1:26" x14ac:dyDescent="0.45">
      <c r="A48" s="2" t="s">
        <v>103</v>
      </c>
      <c r="B48" t="s">
        <v>52</v>
      </c>
      <c r="C48">
        <v>32</v>
      </c>
      <c r="D48">
        <v>9</v>
      </c>
      <c r="E48" t="s">
        <v>38</v>
      </c>
      <c r="F48">
        <v>2</v>
      </c>
      <c r="G48">
        <v>1.5</v>
      </c>
      <c r="H48">
        <v>0</v>
      </c>
      <c r="J48">
        <v>0.94910000000000005</v>
      </c>
      <c r="K48">
        <v>0.87839999999999996</v>
      </c>
      <c r="L48">
        <v>0.81969999999999998</v>
      </c>
      <c r="M48">
        <v>0.99629999999999996</v>
      </c>
      <c r="N48">
        <v>0.89</v>
      </c>
      <c r="O48">
        <v>0.27150000000000002</v>
      </c>
      <c r="Q48">
        <v>20</v>
      </c>
      <c r="S48" s="6">
        <v>0.86750000000000005</v>
      </c>
      <c r="T48" s="6">
        <v>0.27560000000000001</v>
      </c>
      <c r="U48" s="6">
        <v>0.91649999999999998</v>
      </c>
      <c r="V48" s="6">
        <v>0.53420000000000001</v>
      </c>
      <c r="X48" s="6">
        <v>9</v>
      </c>
      <c r="Z48" t="s">
        <v>105</v>
      </c>
    </row>
    <row r="49" spans="1:26" x14ac:dyDescent="0.45">
      <c r="A49" s="2" t="s">
        <v>103</v>
      </c>
      <c r="B49" t="s">
        <v>52</v>
      </c>
      <c r="C49">
        <v>32</v>
      </c>
      <c r="D49">
        <v>9</v>
      </c>
      <c r="E49" t="s">
        <v>38</v>
      </c>
      <c r="F49">
        <v>2</v>
      </c>
      <c r="G49">
        <v>1.5</v>
      </c>
      <c r="H49">
        <v>0</v>
      </c>
      <c r="J49">
        <v>0.96120000000000005</v>
      </c>
      <c r="K49">
        <v>0.84350000000000003</v>
      </c>
      <c r="L49">
        <v>0.84040000000000004</v>
      </c>
      <c r="M49">
        <v>1</v>
      </c>
      <c r="N49">
        <v>0.94730000000000003</v>
      </c>
      <c r="O49">
        <v>6.08E-2</v>
      </c>
      <c r="Q49">
        <v>10</v>
      </c>
      <c r="S49" s="6">
        <v>0.85319999999999996</v>
      </c>
      <c r="T49" s="6">
        <v>0.1356</v>
      </c>
      <c r="U49" s="6">
        <v>0.87539999999999996</v>
      </c>
      <c r="V49" s="6">
        <v>0</v>
      </c>
      <c r="X49" s="6">
        <v>9</v>
      </c>
      <c r="Z49" t="s">
        <v>104</v>
      </c>
    </row>
    <row r="50" spans="1:26" x14ac:dyDescent="0.45">
      <c r="A50" s="2" t="s">
        <v>106</v>
      </c>
      <c r="B50" t="s">
        <v>52</v>
      </c>
      <c r="C50">
        <v>32</v>
      </c>
      <c r="D50">
        <v>9</v>
      </c>
      <c r="E50" t="s">
        <v>38</v>
      </c>
      <c r="F50">
        <v>2</v>
      </c>
      <c r="G50">
        <v>1.5</v>
      </c>
      <c r="H50">
        <v>0</v>
      </c>
      <c r="J50">
        <v>0.95220000000000005</v>
      </c>
      <c r="K50">
        <v>0.93049999999999999</v>
      </c>
      <c r="L50">
        <v>0.86229999999999996</v>
      </c>
      <c r="M50">
        <v>0.80489999999999995</v>
      </c>
      <c r="N50">
        <v>0.89990000000000003</v>
      </c>
      <c r="O50">
        <v>0.86029999999999995</v>
      </c>
      <c r="Q50">
        <v>20</v>
      </c>
      <c r="S50" s="6">
        <v>0.93459999999999999</v>
      </c>
      <c r="T50" s="6">
        <v>0.89980000000000004</v>
      </c>
      <c r="U50" s="6">
        <v>0.69740000000000002</v>
      </c>
      <c r="V50" s="6">
        <v>0.95569999999999999</v>
      </c>
      <c r="X50" s="6">
        <v>9</v>
      </c>
      <c r="Z50" t="s">
        <v>107</v>
      </c>
    </row>
    <row r="51" spans="1:26" x14ac:dyDescent="0.45">
      <c r="A51" s="2" t="s">
        <v>106</v>
      </c>
      <c r="B51" t="s">
        <v>52</v>
      </c>
      <c r="C51">
        <v>32</v>
      </c>
      <c r="D51">
        <v>9</v>
      </c>
      <c r="E51" t="s">
        <v>38</v>
      </c>
      <c r="F51">
        <v>2</v>
      </c>
      <c r="G51">
        <v>1.5</v>
      </c>
      <c r="H51">
        <v>0</v>
      </c>
      <c r="J51">
        <v>0.96619999999999995</v>
      </c>
      <c r="K51">
        <v>0.83330000000000004</v>
      </c>
      <c r="L51">
        <v>0.87350000000000005</v>
      </c>
      <c r="M51">
        <v>0</v>
      </c>
      <c r="N51">
        <v>0.93230000000000002</v>
      </c>
      <c r="O51">
        <v>0</v>
      </c>
      <c r="Q51">
        <v>10</v>
      </c>
      <c r="S51" s="6">
        <v>0.8337</v>
      </c>
      <c r="T51" s="6">
        <v>0</v>
      </c>
      <c r="U51" s="6">
        <v>0.87219999999999998</v>
      </c>
      <c r="V51" s="6">
        <v>0</v>
      </c>
      <c r="X51" s="6">
        <v>9</v>
      </c>
      <c r="Z51" s="6" t="s">
        <v>118</v>
      </c>
    </row>
    <row r="52" spans="1:26" x14ac:dyDescent="0.45">
      <c r="A52" s="2" t="s">
        <v>111</v>
      </c>
      <c r="B52" t="s">
        <v>52</v>
      </c>
      <c r="C52">
        <v>32</v>
      </c>
      <c r="D52">
        <v>9</v>
      </c>
      <c r="E52" t="s">
        <v>38</v>
      </c>
      <c r="F52">
        <v>2</v>
      </c>
      <c r="G52">
        <v>1.5</v>
      </c>
      <c r="H52">
        <v>0</v>
      </c>
      <c r="J52">
        <v>0.95530000000000004</v>
      </c>
      <c r="K52">
        <v>0.83330000000000004</v>
      </c>
      <c r="L52">
        <v>0.83550000000000002</v>
      </c>
      <c r="M52">
        <v>0</v>
      </c>
      <c r="N52">
        <v>0.91249999999999998</v>
      </c>
      <c r="O52">
        <v>0</v>
      </c>
      <c r="Q52">
        <v>20</v>
      </c>
      <c r="S52">
        <v>0.82789999999999997</v>
      </c>
      <c r="T52">
        <v>0</v>
      </c>
      <c r="U52">
        <v>0.88160000000000005</v>
      </c>
      <c r="V52">
        <v>0</v>
      </c>
      <c r="X52">
        <v>15</v>
      </c>
      <c r="Z52" s="6" t="s">
        <v>116</v>
      </c>
    </row>
    <row r="53" spans="1:26" x14ac:dyDescent="0.45">
      <c r="A53" s="2" t="s">
        <v>115</v>
      </c>
      <c r="B53" t="s">
        <v>52</v>
      </c>
      <c r="C53">
        <v>32</v>
      </c>
      <c r="D53">
        <v>8</v>
      </c>
      <c r="E53" t="s">
        <v>38</v>
      </c>
      <c r="F53">
        <v>2</v>
      </c>
      <c r="G53">
        <v>1.5</v>
      </c>
      <c r="H53">
        <v>0</v>
      </c>
      <c r="J53">
        <v>0.99229999999999996</v>
      </c>
      <c r="K53">
        <v>0.83320000000000005</v>
      </c>
      <c r="L53">
        <v>0.97219999999999995</v>
      </c>
      <c r="M53">
        <v>0</v>
      </c>
      <c r="N53">
        <v>0.98219999999999996</v>
      </c>
      <c r="O53">
        <v>0</v>
      </c>
      <c r="Q53">
        <v>20</v>
      </c>
      <c r="S53">
        <v>0.83489999999999998</v>
      </c>
      <c r="T53">
        <v>0</v>
      </c>
      <c r="U53">
        <v>0.87660000000000005</v>
      </c>
      <c r="V53">
        <v>0</v>
      </c>
      <c r="X53">
        <v>15</v>
      </c>
      <c r="Z53" s="6" t="s">
        <v>119</v>
      </c>
    </row>
    <row r="54" spans="1:26" x14ac:dyDescent="0.45">
      <c r="A54" s="2" t="s">
        <v>112</v>
      </c>
      <c r="B54" t="s">
        <v>4</v>
      </c>
      <c r="C54">
        <v>32</v>
      </c>
      <c r="D54">
        <v>9</v>
      </c>
      <c r="E54" t="s">
        <v>38</v>
      </c>
      <c r="F54">
        <v>2</v>
      </c>
      <c r="G54">
        <v>1.5</v>
      </c>
      <c r="H54">
        <v>0</v>
      </c>
      <c r="J54">
        <v>0.93369999999999997</v>
      </c>
      <c r="K54">
        <v>0.83330000000000004</v>
      </c>
      <c r="L54">
        <v>0.74309999999999998</v>
      </c>
      <c r="M54">
        <v>0</v>
      </c>
      <c r="N54">
        <v>0.89429999999999998</v>
      </c>
      <c r="O54">
        <v>0</v>
      </c>
      <c r="Q54">
        <v>10</v>
      </c>
      <c r="S54">
        <v>0.82799999999999996</v>
      </c>
      <c r="T54">
        <v>0</v>
      </c>
      <c r="U54">
        <v>0.877</v>
      </c>
      <c r="V54">
        <v>0</v>
      </c>
      <c r="X54">
        <v>36</v>
      </c>
      <c r="Z54" t="s">
        <v>124</v>
      </c>
    </row>
    <row r="55" spans="1:26" x14ac:dyDescent="0.45">
      <c r="A55" s="2" t="s">
        <v>121</v>
      </c>
      <c r="B55" t="s">
        <v>2</v>
      </c>
      <c r="C55">
        <v>32</v>
      </c>
      <c r="D55">
        <v>9</v>
      </c>
      <c r="E55" t="s">
        <v>38</v>
      </c>
      <c r="F55">
        <v>4</v>
      </c>
      <c r="G55">
        <v>1.8</v>
      </c>
      <c r="H55">
        <v>0</v>
      </c>
      <c r="J55">
        <v>0.92830000000000001</v>
      </c>
      <c r="K55">
        <v>0.94410000000000005</v>
      </c>
      <c r="L55">
        <v>0.71550000000000002</v>
      </c>
      <c r="M55">
        <v>0.91469999999999996</v>
      </c>
      <c r="N55">
        <v>0.9476</v>
      </c>
      <c r="O55">
        <v>0.72360000000000002</v>
      </c>
      <c r="Q55">
        <v>20</v>
      </c>
      <c r="S55">
        <v>0.93640000000000001</v>
      </c>
      <c r="T55">
        <v>0.70069999999999999</v>
      </c>
      <c r="U55">
        <v>0.89180000000000004</v>
      </c>
      <c r="V55">
        <v>0.65869999999999995</v>
      </c>
      <c r="X55">
        <v>9</v>
      </c>
      <c r="Z55" t="s">
        <v>117</v>
      </c>
    </row>
    <row r="56" spans="1:26" x14ac:dyDescent="0.45">
      <c r="A56" s="2" t="s">
        <v>121</v>
      </c>
      <c r="B56" t="s">
        <v>2</v>
      </c>
      <c r="C56">
        <v>32</v>
      </c>
      <c r="D56">
        <v>9</v>
      </c>
      <c r="E56" t="s">
        <v>38</v>
      </c>
      <c r="F56">
        <v>5</v>
      </c>
      <c r="G56">
        <v>1.5</v>
      </c>
      <c r="H56">
        <v>0</v>
      </c>
      <c r="J56">
        <v>0.93679999999999997</v>
      </c>
      <c r="K56">
        <v>0.92900000000000005</v>
      </c>
      <c r="L56">
        <v>0.73609999999999998</v>
      </c>
      <c r="M56">
        <v>0.92220000000000002</v>
      </c>
      <c r="N56">
        <v>0.96479999999999999</v>
      </c>
      <c r="O56">
        <v>0.62670000000000003</v>
      </c>
      <c r="Q56">
        <v>5</v>
      </c>
      <c r="S56">
        <v>0.89500000000000002</v>
      </c>
      <c r="T56">
        <v>0.44469999999999998</v>
      </c>
      <c r="U56">
        <v>0.9073</v>
      </c>
      <c r="V56">
        <v>0.52669999999999995</v>
      </c>
      <c r="X56">
        <v>9</v>
      </c>
      <c r="Z56" t="s">
        <v>127</v>
      </c>
    </row>
    <row r="57" spans="1:26" x14ac:dyDescent="0.45">
      <c r="A57" s="2" t="s">
        <v>121</v>
      </c>
      <c r="B57" t="s">
        <v>2</v>
      </c>
      <c r="C57">
        <v>32</v>
      </c>
      <c r="D57">
        <v>9</v>
      </c>
      <c r="E57" t="s">
        <v>38</v>
      </c>
      <c r="F57">
        <v>6</v>
      </c>
      <c r="G57">
        <v>1</v>
      </c>
      <c r="H57">
        <v>1</v>
      </c>
      <c r="J57">
        <v>0.93620000000000003</v>
      </c>
      <c r="K57">
        <v>0.95240000000000002</v>
      </c>
      <c r="L57">
        <v>0.73580000000000001</v>
      </c>
      <c r="M57">
        <v>0.92020000000000002</v>
      </c>
      <c r="N57">
        <v>0.96220000000000006</v>
      </c>
      <c r="O57">
        <v>0.78239999999999998</v>
      </c>
      <c r="Q57">
        <v>5</v>
      </c>
      <c r="S57">
        <v>0.85019999999999996</v>
      </c>
      <c r="T57">
        <v>0.74380000000000002</v>
      </c>
      <c r="U57">
        <v>0.73280000000000001</v>
      </c>
      <c r="V57">
        <v>0.88700000000000001</v>
      </c>
      <c r="X57">
        <v>11</v>
      </c>
      <c r="Z57" t="s">
        <v>128</v>
      </c>
    </row>
    <row r="58" spans="1:26" x14ac:dyDescent="0.45">
      <c r="A58" s="2" t="s">
        <v>121</v>
      </c>
      <c r="B58" t="s">
        <v>2</v>
      </c>
      <c r="C58">
        <v>32</v>
      </c>
      <c r="D58">
        <v>9</v>
      </c>
      <c r="E58" t="s">
        <v>38</v>
      </c>
      <c r="F58">
        <v>6</v>
      </c>
      <c r="G58">
        <v>1</v>
      </c>
      <c r="H58">
        <v>1</v>
      </c>
      <c r="J58">
        <v>0.95150000000000001</v>
      </c>
      <c r="K58">
        <v>0.88519999999999999</v>
      </c>
      <c r="L58">
        <v>0.78310000000000002</v>
      </c>
      <c r="M58">
        <v>0.96430000000000005</v>
      </c>
      <c r="N58">
        <v>0.97330000000000005</v>
      </c>
      <c r="O58">
        <v>0.32340000000000002</v>
      </c>
      <c r="Q58">
        <v>3</v>
      </c>
      <c r="S58">
        <v>0.8468</v>
      </c>
      <c r="T58">
        <v>8.0100000000000005E-2</v>
      </c>
      <c r="U58">
        <v>0.89949999999999997</v>
      </c>
      <c r="V58">
        <v>0.26829999999999998</v>
      </c>
      <c r="X58">
        <v>11</v>
      </c>
      <c r="Z58" t="s">
        <v>130</v>
      </c>
    </row>
    <row r="59" spans="1:26" x14ac:dyDescent="0.45">
      <c r="A59" s="2" t="s">
        <v>125</v>
      </c>
      <c r="B59" t="s">
        <v>52</v>
      </c>
      <c r="C59">
        <v>32</v>
      </c>
      <c r="D59">
        <v>9</v>
      </c>
      <c r="E59" t="s">
        <v>38</v>
      </c>
      <c r="F59">
        <v>2</v>
      </c>
      <c r="G59">
        <v>1.5</v>
      </c>
      <c r="H59">
        <v>0</v>
      </c>
      <c r="J59">
        <v>0.93340000000000001</v>
      </c>
      <c r="K59">
        <v>0.83330000000000004</v>
      </c>
      <c r="L59">
        <v>0.76600000000000001</v>
      </c>
      <c r="M59">
        <v>0</v>
      </c>
      <c r="N59">
        <v>0.86009999999999998</v>
      </c>
      <c r="O59">
        <v>0</v>
      </c>
      <c r="Q59">
        <v>20</v>
      </c>
      <c r="X59">
        <v>22</v>
      </c>
      <c r="Z59" t="s">
        <v>126</v>
      </c>
    </row>
    <row r="60" spans="1:26" x14ac:dyDescent="0.45">
      <c r="A60" s="2" t="s">
        <v>129</v>
      </c>
      <c r="B60" t="s">
        <v>52</v>
      </c>
      <c r="C60">
        <v>32</v>
      </c>
      <c r="D60">
        <v>9</v>
      </c>
      <c r="E60" t="s">
        <v>38</v>
      </c>
      <c r="F60">
        <v>6</v>
      </c>
      <c r="G60">
        <v>1.1000000000000001</v>
      </c>
      <c r="H60">
        <v>1</v>
      </c>
      <c r="J60">
        <v>0.91190000000000004</v>
      </c>
      <c r="K60">
        <v>0.68630000000000002</v>
      </c>
      <c r="L60">
        <v>0.78110000000000002</v>
      </c>
      <c r="M60">
        <v>0.51090000000000002</v>
      </c>
      <c r="N60">
        <v>0.66679999999999995</v>
      </c>
      <c r="O60">
        <v>0.34510000000000002</v>
      </c>
      <c r="Q60">
        <v>20</v>
      </c>
      <c r="S60">
        <v>0.66600000000000004</v>
      </c>
      <c r="T60">
        <v>0.96289999999999998</v>
      </c>
      <c r="U60">
        <v>0.92410000000000003</v>
      </c>
      <c r="V60">
        <v>0.65910000000000002</v>
      </c>
      <c r="X60">
        <v>9</v>
      </c>
      <c r="Z60" t="s">
        <v>136</v>
      </c>
    </row>
    <row r="61" spans="1:26" x14ac:dyDescent="0.45">
      <c r="A61" s="2" t="s">
        <v>129</v>
      </c>
      <c r="B61" t="s">
        <v>52</v>
      </c>
      <c r="C61">
        <v>32</v>
      </c>
      <c r="D61">
        <v>9</v>
      </c>
      <c r="E61" t="s">
        <v>38</v>
      </c>
      <c r="F61">
        <v>5</v>
      </c>
      <c r="G61">
        <v>1</v>
      </c>
      <c r="H61">
        <v>1</v>
      </c>
      <c r="J61">
        <v>0.94069999999999998</v>
      </c>
      <c r="K61">
        <v>0.97019999999999995</v>
      </c>
      <c r="L61">
        <v>0.75449999999999995</v>
      </c>
      <c r="M61">
        <v>0.94289999999999996</v>
      </c>
      <c r="N61">
        <v>0.94540000000000002</v>
      </c>
      <c r="O61">
        <v>0.87429999999999997</v>
      </c>
      <c r="Q61">
        <v>15</v>
      </c>
      <c r="S61">
        <v>0.96419999999999995</v>
      </c>
      <c r="T61">
        <v>0.87450000000000006</v>
      </c>
      <c r="U61">
        <v>0.75849999999999995</v>
      </c>
      <c r="V61">
        <v>0.8921</v>
      </c>
      <c r="X61">
        <v>10</v>
      </c>
      <c r="Z61" t="s">
        <v>132</v>
      </c>
    </row>
    <row r="62" spans="1:26" x14ac:dyDescent="0.45">
      <c r="A62" s="2" t="s">
        <v>129</v>
      </c>
      <c r="B62" t="s">
        <v>52</v>
      </c>
      <c r="C62">
        <v>32</v>
      </c>
      <c r="D62">
        <v>9</v>
      </c>
      <c r="E62" t="s">
        <v>38</v>
      </c>
      <c r="F62">
        <v>5</v>
      </c>
      <c r="G62">
        <v>1</v>
      </c>
      <c r="H62">
        <v>1</v>
      </c>
      <c r="J62">
        <v>0.95579999999999998</v>
      </c>
      <c r="K62">
        <v>0.97160000000000002</v>
      </c>
      <c r="L62">
        <v>0.80759999999999998</v>
      </c>
      <c r="M62">
        <v>0.91839999999999999</v>
      </c>
      <c r="N62">
        <v>0.96560000000000001</v>
      </c>
      <c r="O62">
        <v>0.91020000000000001</v>
      </c>
      <c r="Q62">
        <v>5</v>
      </c>
      <c r="S62">
        <v>0.95709999999999995</v>
      </c>
      <c r="T62">
        <v>0.9012</v>
      </c>
      <c r="U62">
        <v>0.88019999999999998</v>
      </c>
      <c r="V62">
        <v>0.81730000000000003</v>
      </c>
      <c r="X62">
        <v>10</v>
      </c>
      <c r="Z62" t="s">
        <v>135</v>
      </c>
    </row>
    <row r="63" spans="1:26" x14ac:dyDescent="0.45">
      <c r="A63" s="2" t="s">
        <v>123</v>
      </c>
      <c r="B63" t="s">
        <v>4</v>
      </c>
      <c r="C63">
        <v>32</v>
      </c>
      <c r="D63">
        <v>9</v>
      </c>
      <c r="E63" t="s">
        <v>38</v>
      </c>
      <c r="F63">
        <v>6</v>
      </c>
      <c r="G63">
        <v>1</v>
      </c>
      <c r="H63">
        <v>0</v>
      </c>
      <c r="J63">
        <v>0.91059999999999997</v>
      </c>
      <c r="K63">
        <v>0.8659</v>
      </c>
      <c r="L63">
        <v>0.66320000000000001</v>
      </c>
      <c r="M63">
        <v>0.56379999999999997</v>
      </c>
      <c r="N63">
        <v>0.94430000000000003</v>
      </c>
      <c r="O63">
        <v>0.86429999999999996</v>
      </c>
      <c r="Q63">
        <v>20</v>
      </c>
      <c r="S63">
        <v>0.85799999999999998</v>
      </c>
      <c r="T63">
        <v>0.88480000000000003</v>
      </c>
      <c r="U63">
        <v>0.71560000000000001</v>
      </c>
      <c r="V63">
        <v>0.89049999999999996</v>
      </c>
      <c r="X63">
        <v>11</v>
      </c>
      <c r="Z63" t="s">
        <v>137</v>
      </c>
    </row>
    <row r="64" spans="1:26" s="9" customFormat="1" x14ac:dyDescent="0.45">
      <c r="A64" s="2" t="s">
        <v>123</v>
      </c>
      <c r="B64" s="9" t="s">
        <v>4</v>
      </c>
      <c r="C64" s="9">
        <v>32</v>
      </c>
      <c r="D64" s="9">
        <v>9</v>
      </c>
      <c r="E64" s="9" t="s">
        <v>38</v>
      </c>
      <c r="F64" s="9">
        <v>5</v>
      </c>
      <c r="G64" s="9">
        <v>1</v>
      </c>
      <c r="H64" s="9">
        <v>1</v>
      </c>
      <c r="J64" s="9">
        <v>0.94220000000000004</v>
      </c>
      <c r="K64" s="9">
        <v>0.93759999999999999</v>
      </c>
      <c r="L64" s="9">
        <v>0.76100000000000001</v>
      </c>
      <c r="M64" s="9">
        <v>0.79220000000000002</v>
      </c>
      <c r="N64" s="9">
        <v>0.95369999999999999</v>
      </c>
      <c r="O64" s="9">
        <v>0.84830000000000005</v>
      </c>
      <c r="Q64" s="9">
        <v>15</v>
      </c>
      <c r="S64">
        <v>0.89629999999999999</v>
      </c>
      <c r="T64">
        <v>0.91410000000000002</v>
      </c>
      <c r="U64">
        <v>0.83609999999999995</v>
      </c>
      <c r="V64">
        <v>0.83689999999999998</v>
      </c>
      <c r="X64" s="9">
        <v>10</v>
      </c>
      <c r="Z64" s="9" t="s">
        <v>131</v>
      </c>
    </row>
    <row r="65" spans="1:26" x14ac:dyDescent="0.45">
      <c r="A65" s="2" t="s">
        <v>133</v>
      </c>
      <c r="B65" s="9" t="s">
        <v>4</v>
      </c>
      <c r="C65" s="9">
        <v>32</v>
      </c>
      <c r="D65" s="9">
        <v>9</v>
      </c>
      <c r="E65" s="9" t="s">
        <v>38</v>
      </c>
      <c r="F65" s="9">
        <v>6</v>
      </c>
      <c r="G65" s="9">
        <v>1</v>
      </c>
      <c r="H65" s="9">
        <v>1</v>
      </c>
      <c r="J65" s="9">
        <v>0.92069999999999996</v>
      </c>
      <c r="K65" s="9">
        <v>0.86329999999999996</v>
      </c>
      <c r="L65" s="9">
        <v>0.69110000000000005</v>
      </c>
      <c r="M65" s="9">
        <v>0.62560000000000004</v>
      </c>
      <c r="N65" s="9">
        <v>0.94850000000000001</v>
      </c>
      <c r="O65" s="9">
        <v>0.91849999999999998</v>
      </c>
      <c r="Q65" s="9">
        <v>20</v>
      </c>
      <c r="S65">
        <v>0.84219999999999995</v>
      </c>
      <c r="T65">
        <v>0.94950000000000001</v>
      </c>
      <c r="U65">
        <v>0.49149999999999999</v>
      </c>
      <c r="V65">
        <v>0.98280000000000001</v>
      </c>
      <c r="X65" s="9">
        <v>15</v>
      </c>
      <c r="Z65" s="9" t="s">
        <v>134</v>
      </c>
    </row>
    <row r="66" spans="1:26" x14ac:dyDescent="0.45">
      <c r="A66" s="2" t="s">
        <v>133</v>
      </c>
      <c r="B66" s="9" t="s">
        <v>4</v>
      </c>
      <c r="C66" s="9">
        <v>32</v>
      </c>
      <c r="D66" s="9">
        <v>9</v>
      </c>
      <c r="E66" s="9" t="s">
        <v>38</v>
      </c>
      <c r="F66" s="9">
        <v>5</v>
      </c>
      <c r="G66" s="9">
        <v>1</v>
      </c>
      <c r="H66" s="9">
        <v>1</v>
      </c>
      <c r="J66" s="9">
        <v>0.94650000000000001</v>
      </c>
      <c r="K66" s="9">
        <v>0.82099999999999995</v>
      </c>
      <c r="L66" s="9">
        <v>0.77390000000000003</v>
      </c>
      <c r="M66" s="9">
        <v>0.48199999999999998</v>
      </c>
      <c r="N66" s="9">
        <v>0.96099999999999997</v>
      </c>
      <c r="O66" s="9">
        <v>0.98599999999999999</v>
      </c>
      <c r="Q66" s="9">
        <v>10</v>
      </c>
      <c r="S66">
        <v>0.81379999999999997</v>
      </c>
      <c r="T66">
        <v>0.98839999999999995</v>
      </c>
      <c r="U66">
        <v>0.43569999999999998</v>
      </c>
      <c r="V66">
        <v>0.97970000000000002</v>
      </c>
      <c r="X66" s="9">
        <v>15</v>
      </c>
      <c r="Z66" s="9" t="s">
        <v>138</v>
      </c>
    </row>
    <row r="67" spans="1:26" x14ac:dyDescent="0.45">
      <c r="A67" s="2" t="s">
        <v>133</v>
      </c>
      <c r="B67" s="9" t="s">
        <v>4</v>
      </c>
      <c r="C67" s="9">
        <v>32</v>
      </c>
      <c r="D67" s="9">
        <v>9</v>
      </c>
      <c r="E67" s="9" t="s">
        <v>38</v>
      </c>
      <c r="F67" s="9">
        <v>4</v>
      </c>
      <c r="G67" s="9">
        <v>1</v>
      </c>
      <c r="H67" s="9">
        <v>1</v>
      </c>
      <c r="J67" s="9">
        <v>0.9587</v>
      </c>
      <c r="K67" s="9">
        <v>0.93679999999999997</v>
      </c>
      <c r="L67" s="9">
        <v>0.82169999999999999</v>
      </c>
      <c r="M67" s="9">
        <v>0.74570000000000003</v>
      </c>
      <c r="N67" s="9">
        <v>0.96089999999999998</v>
      </c>
      <c r="O67" s="9">
        <v>0.94210000000000005</v>
      </c>
      <c r="Q67" s="9">
        <v>5</v>
      </c>
      <c r="S67">
        <v>0.92679999999999996</v>
      </c>
      <c r="T67">
        <v>0.90049999999999997</v>
      </c>
      <c r="U67">
        <v>0.90749999999999997</v>
      </c>
      <c r="V67">
        <v>0.78979999999999995</v>
      </c>
      <c r="X67" s="9">
        <v>15</v>
      </c>
      <c r="Z67" s="9" t="s">
        <v>138</v>
      </c>
    </row>
    <row r="68" spans="1:26" x14ac:dyDescent="0.45">
      <c r="A68" s="2" t="s">
        <v>141</v>
      </c>
      <c r="B68" s="9" t="s">
        <v>52</v>
      </c>
      <c r="C68" s="9">
        <v>32</v>
      </c>
      <c r="D68" s="9">
        <v>9</v>
      </c>
      <c r="E68" s="9" t="s">
        <v>38</v>
      </c>
      <c r="F68" s="9">
        <v>6</v>
      </c>
      <c r="G68" s="9">
        <v>1</v>
      </c>
      <c r="H68" s="9">
        <v>1</v>
      </c>
      <c r="Q68" s="9">
        <v>20</v>
      </c>
      <c r="S68">
        <v>0.86360000000000003</v>
      </c>
      <c r="T68">
        <v>0.97370000000000001</v>
      </c>
      <c r="U68">
        <v>0.5585</v>
      </c>
      <c r="V68">
        <v>0.96909999999999996</v>
      </c>
    </row>
    <row r="69" spans="1:26" x14ac:dyDescent="0.45">
      <c r="A69" s="2" t="s">
        <v>139</v>
      </c>
      <c r="B69" s="9" t="s">
        <v>4</v>
      </c>
      <c r="C69" s="9">
        <v>32</v>
      </c>
      <c r="D69" s="9">
        <v>9</v>
      </c>
      <c r="E69" s="9" t="s">
        <v>38</v>
      </c>
      <c r="F69" s="9">
        <v>6</v>
      </c>
      <c r="G69" s="9">
        <v>1</v>
      </c>
      <c r="H69" s="9">
        <v>1</v>
      </c>
      <c r="J69" s="9">
        <v>0.95150000000000001</v>
      </c>
      <c r="K69" s="9">
        <v>0.92279999999999995</v>
      </c>
      <c r="L69" s="9">
        <v>0.78790000000000004</v>
      </c>
      <c r="M69" s="9">
        <v>0.73980000000000001</v>
      </c>
      <c r="N69" s="9">
        <v>0.96970000000000001</v>
      </c>
      <c r="O69" s="9">
        <v>0.82830000000000004</v>
      </c>
      <c r="Q69" s="9">
        <v>25</v>
      </c>
      <c r="S69">
        <v>0.92769999999999997</v>
      </c>
      <c r="T69">
        <v>0.90269999999999995</v>
      </c>
      <c r="U69">
        <v>0.30740000000000001</v>
      </c>
      <c r="V69">
        <v>0.98670000000000002</v>
      </c>
      <c r="X69" s="9">
        <v>12</v>
      </c>
      <c r="Z69" s="9" t="s">
        <v>140</v>
      </c>
    </row>
    <row r="70" spans="1:26" x14ac:dyDescent="0.45">
      <c r="A70" s="2" t="s">
        <v>139</v>
      </c>
      <c r="B70" s="9" t="s">
        <v>4</v>
      </c>
      <c r="C70" s="9">
        <v>32</v>
      </c>
      <c r="D70" s="9">
        <v>9</v>
      </c>
      <c r="E70" s="9" t="s">
        <v>38</v>
      </c>
      <c r="F70" s="9">
        <v>5</v>
      </c>
      <c r="G70" s="9">
        <v>1</v>
      </c>
      <c r="H70" s="9">
        <v>1</v>
      </c>
      <c r="J70" s="9">
        <v>0.96840000000000004</v>
      </c>
      <c r="K70" s="9">
        <v>0.97089999999999999</v>
      </c>
      <c r="L70" s="9">
        <v>0.85709999999999997</v>
      </c>
      <c r="M70" s="9">
        <v>0.96</v>
      </c>
      <c r="N70" s="9">
        <v>0.97399999999999998</v>
      </c>
      <c r="O70" s="9">
        <v>0.86129999999999995</v>
      </c>
      <c r="Q70" s="9">
        <v>10</v>
      </c>
      <c r="S70">
        <v>0.96220000000000006</v>
      </c>
      <c r="T70">
        <v>0.8458</v>
      </c>
      <c r="U70">
        <v>0.88429999999999997</v>
      </c>
      <c r="V70">
        <v>0.83650000000000002</v>
      </c>
      <c r="X70" s="9">
        <v>12</v>
      </c>
      <c r="Z70" s="9" t="s">
        <v>142</v>
      </c>
    </row>
    <row r="71" spans="1:26" x14ac:dyDescent="0.45">
      <c r="A71" s="2" t="s">
        <v>139</v>
      </c>
      <c r="B71" s="9" t="s">
        <v>4</v>
      </c>
      <c r="C71" s="9">
        <v>32</v>
      </c>
      <c r="D71" s="9">
        <v>9</v>
      </c>
      <c r="E71" s="9" t="s">
        <v>38</v>
      </c>
      <c r="F71" s="9">
        <v>6</v>
      </c>
      <c r="G71" s="9">
        <v>1</v>
      </c>
      <c r="H71" s="9">
        <v>1</v>
      </c>
      <c r="J71" s="9">
        <v>0.97829999999999995</v>
      </c>
      <c r="K71" s="9">
        <v>0.97070000000000001</v>
      </c>
      <c r="L71" s="9">
        <v>0.93820000000000003</v>
      </c>
      <c r="M71" s="9">
        <v>0.91500000000000004</v>
      </c>
      <c r="N71" s="9">
        <v>0.98670000000000002</v>
      </c>
      <c r="O71" s="9">
        <v>0.94510000000000005</v>
      </c>
      <c r="Q71" s="9">
        <v>10</v>
      </c>
      <c r="S71">
        <v>0.96609999999999996</v>
      </c>
      <c r="T71">
        <v>0.94489999999999996</v>
      </c>
      <c r="U71">
        <v>0.76400000000000001</v>
      </c>
      <c r="V71">
        <v>0.92710000000000004</v>
      </c>
      <c r="X71" s="9">
        <v>12</v>
      </c>
      <c r="Z71" s="9" t="s">
        <v>142</v>
      </c>
    </row>
    <row r="72" spans="1:26" x14ac:dyDescent="0.45">
      <c r="A72" s="2" t="s">
        <v>143</v>
      </c>
      <c r="B72" s="9" t="s">
        <v>52</v>
      </c>
      <c r="C72" s="9">
        <v>32</v>
      </c>
      <c r="D72" s="9">
        <v>9.5</v>
      </c>
      <c r="E72" s="9" t="s">
        <v>38</v>
      </c>
      <c r="F72" s="9">
        <v>6.5</v>
      </c>
      <c r="G72" s="9">
        <v>1</v>
      </c>
      <c r="H72" s="9">
        <v>1</v>
      </c>
      <c r="J72">
        <v>0.9556</v>
      </c>
      <c r="K72">
        <v>0.96809999999999996</v>
      </c>
      <c r="L72">
        <v>0.77029999999999998</v>
      </c>
      <c r="M72">
        <v>0.92420000000000002</v>
      </c>
      <c r="N72">
        <v>0.96379999999999999</v>
      </c>
      <c r="O72">
        <v>0.83930000000000005</v>
      </c>
      <c r="Q72" s="9">
        <v>23</v>
      </c>
      <c r="S72">
        <v>0.95399999999999996</v>
      </c>
      <c r="T72">
        <v>0.77090000000000003</v>
      </c>
      <c r="U72">
        <v>0.91400000000000003</v>
      </c>
      <c r="V72">
        <v>0.68810000000000004</v>
      </c>
      <c r="X72" s="9">
        <v>14</v>
      </c>
      <c r="Z72" s="9" t="s">
        <v>144</v>
      </c>
    </row>
    <row r="73" spans="1:26" x14ac:dyDescent="0.45">
      <c r="A73" s="2" t="s">
        <v>143</v>
      </c>
      <c r="B73" s="9" t="s">
        <v>52</v>
      </c>
      <c r="C73" s="9">
        <v>32</v>
      </c>
      <c r="D73" s="9">
        <v>9.5</v>
      </c>
      <c r="E73" s="9" t="s">
        <v>38</v>
      </c>
      <c r="F73" s="9">
        <v>7</v>
      </c>
      <c r="G73" s="9">
        <v>1</v>
      </c>
      <c r="H73" s="9">
        <v>1</v>
      </c>
      <c r="J73">
        <v>0.95589999999999997</v>
      </c>
      <c r="K73">
        <v>0.95620000000000005</v>
      </c>
      <c r="L73">
        <v>0.85529999999999995</v>
      </c>
      <c r="M73">
        <v>0.85829999999999995</v>
      </c>
      <c r="N73">
        <v>0.96699999999999997</v>
      </c>
      <c r="O73">
        <v>0.95509999999999995</v>
      </c>
      <c r="Q73" s="9">
        <v>4</v>
      </c>
      <c r="S73">
        <v>0.95120000000000005</v>
      </c>
      <c r="T73">
        <v>0.93169999999999997</v>
      </c>
      <c r="U73">
        <v>0.82330000000000003</v>
      </c>
      <c r="V73">
        <v>0.88260000000000005</v>
      </c>
      <c r="X73" s="9">
        <v>14</v>
      </c>
      <c r="Z73" s="9" t="s">
        <v>148</v>
      </c>
    </row>
    <row r="74" spans="1:26" x14ac:dyDescent="0.45">
      <c r="A74" s="2" t="s">
        <v>143</v>
      </c>
      <c r="B74" s="9" t="s">
        <v>52</v>
      </c>
      <c r="C74" s="9">
        <v>32</v>
      </c>
      <c r="D74" s="9">
        <v>9.5</v>
      </c>
      <c r="E74" s="9" t="s">
        <v>38</v>
      </c>
      <c r="F74" s="9">
        <v>6</v>
      </c>
      <c r="G74" s="9">
        <v>1</v>
      </c>
      <c r="H74" s="9">
        <v>1</v>
      </c>
      <c r="J74">
        <v>0.96689999999999998</v>
      </c>
      <c r="K74">
        <v>0.96020000000000005</v>
      </c>
      <c r="L74">
        <v>0.81679999999999997</v>
      </c>
      <c r="M74">
        <v>0.92610000000000003</v>
      </c>
      <c r="N74">
        <v>0.97299999999999998</v>
      </c>
      <c r="O74">
        <v>0.77539999999999998</v>
      </c>
      <c r="Q74" s="9">
        <v>5</v>
      </c>
      <c r="S74">
        <v>0.94640000000000002</v>
      </c>
      <c r="T74">
        <v>0.73370000000000002</v>
      </c>
      <c r="U74">
        <v>0.91349999999999998</v>
      </c>
      <c r="V74">
        <v>0.89270000000000005</v>
      </c>
      <c r="X74" s="9">
        <v>14</v>
      </c>
      <c r="Z74" s="9" t="s">
        <v>149</v>
      </c>
    </row>
    <row r="75" spans="1:26" x14ac:dyDescent="0.45">
      <c r="A75" s="2" t="s">
        <v>143</v>
      </c>
      <c r="B75" s="9" t="s">
        <v>52</v>
      </c>
      <c r="C75" s="9">
        <v>32</v>
      </c>
      <c r="D75" s="9">
        <v>9.5</v>
      </c>
      <c r="E75" s="9" t="s">
        <v>38</v>
      </c>
      <c r="F75" s="9">
        <v>7</v>
      </c>
      <c r="G75" s="9">
        <v>1</v>
      </c>
      <c r="H75" s="9">
        <v>1</v>
      </c>
      <c r="J75">
        <v>0.96630000000000005</v>
      </c>
      <c r="K75">
        <v>0.96840000000000004</v>
      </c>
      <c r="L75">
        <v>0.81310000000000004</v>
      </c>
      <c r="M75">
        <v>0.83299999999999996</v>
      </c>
      <c r="N75">
        <v>0.97550000000000003</v>
      </c>
      <c r="O75">
        <v>0.96609999999999996</v>
      </c>
      <c r="Q75" s="9">
        <v>3</v>
      </c>
      <c r="S75">
        <v>0.9556</v>
      </c>
      <c r="T75">
        <v>0.94410000000000005</v>
      </c>
      <c r="U75">
        <v>0.80159999999999998</v>
      </c>
      <c r="V75">
        <v>0.93069999999999997</v>
      </c>
      <c r="X75" s="9">
        <v>14</v>
      </c>
      <c r="Z75" s="9" t="s">
        <v>151</v>
      </c>
    </row>
    <row r="76" spans="1:26" x14ac:dyDescent="0.45">
      <c r="A76" s="2" t="s">
        <v>145</v>
      </c>
      <c r="B76" s="9" t="s">
        <v>4</v>
      </c>
      <c r="C76" s="9">
        <v>32</v>
      </c>
      <c r="D76" s="9">
        <v>9.5</v>
      </c>
      <c r="E76" s="9" t="s">
        <v>38</v>
      </c>
      <c r="F76" s="9">
        <v>6</v>
      </c>
      <c r="G76" s="9">
        <v>1</v>
      </c>
      <c r="H76" s="9">
        <v>0</v>
      </c>
      <c r="Q76" s="9">
        <v>5</v>
      </c>
      <c r="X76">
        <v>6</v>
      </c>
      <c r="Z76" s="9" t="s">
        <v>150</v>
      </c>
    </row>
    <row r="77" spans="1:26" x14ac:dyDescent="0.45">
      <c r="A77" s="2" t="s">
        <v>147</v>
      </c>
      <c r="B77" s="9" t="s">
        <v>4</v>
      </c>
      <c r="C77" s="9">
        <v>32</v>
      </c>
      <c r="D77" s="9">
        <v>9.5</v>
      </c>
      <c r="E77" s="9" t="s">
        <v>38</v>
      </c>
      <c r="F77" s="9">
        <v>6</v>
      </c>
      <c r="G77" s="9">
        <v>1</v>
      </c>
      <c r="H77" s="9">
        <v>0</v>
      </c>
      <c r="J77">
        <v>0.98540000000000005</v>
      </c>
      <c r="K77">
        <v>0.93830000000000002</v>
      </c>
      <c r="L77">
        <v>0.91390000000000005</v>
      </c>
      <c r="M77">
        <v>0.7167</v>
      </c>
      <c r="N77">
        <v>0.99119999999999997</v>
      </c>
      <c r="O77">
        <v>0.91920000000000002</v>
      </c>
      <c r="Q77" s="9">
        <v>5</v>
      </c>
      <c r="S77">
        <v>0.93510000000000004</v>
      </c>
      <c r="T77">
        <v>0.94299999999999995</v>
      </c>
      <c r="U77">
        <v>0.79600000000000004</v>
      </c>
      <c r="V77">
        <v>0.90380000000000005</v>
      </c>
      <c r="X77">
        <v>15</v>
      </c>
      <c r="Z77" s="9" t="s">
        <v>152</v>
      </c>
    </row>
    <row r="78" spans="1:26" x14ac:dyDescent="0.45">
      <c r="A78" s="2" t="s">
        <v>147</v>
      </c>
      <c r="B78" s="9" t="s">
        <v>4</v>
      </c>
      <c r="C78" s="9">
        <v>32</v>
      </c>
      <c r="D78" s="9">
        <v>9.5</v>
      </c>
      <c r="E78" s="9" t="s">
        <v>38</v>
      </c>
      <c r="F78" s="9">
        <v>5</v>
      </c>
      <c r="G78" s="9">
        <v>1</v>
      </c>
      <c r="H78" s="9">
        <v>1</v>
      </c>
      <c r="I78" s="9"/>
      <c r="J78" s="9">
        <v>0.98129999999999995</v>
      </c>
      <c r="K78" s="9">
        <v>0.9506</v>
      </c>
      <c r="L78" s="9">
        <v>0.8962</v>
      </c>
      <c r="M78" s="9">
        <v>0.75309999999999999</v>
      </c>
      <c r="N78" s="9">
        <v>0.98019999999999996</v>
      </c>
      <c r="O78" s="9">
        <v>0.95909999999999995</v>
      </c>
      <c r="Q78" s="9">
        <v>2</v>
      </c>
      <c r="S78">
        <v>0.94489999999999996</v>
      </c>
      <c r="T78">
        <v>0.95079999999999998</v>
      </c>
      <c r="U78">
        <v>0.81279999999999997</v>
      </c>
      <c r="V78">
        <v>0.85980000000000001</v>
      </c>
      <c r="X78">
        <v>15</v>
      </c>
      <c r="Z78" s="9" t="s">
        <v>154</v>
      </c>
    </row>
    <row r="79" spans="1:26" x14ac:dyDescent="0.45">
      <c r="A79" s="2" t="s">
        <v>147</v>
      </c>
      <c r="B79" s="9" t="s">
        <v>4</v>
      </c>
      <c r="C79" s="9">
        <v>32</v>
      </c>
      <c r="D79" s="9">
        <v>9.5</v>
      </c>
      <c r="E79" s="9" t="s">
        <v>38</v>
      </c>
      <c r="F79" s="9">
        <v>5</v>
      </c>
      <c r="G79" s="9">
        <v>1</v>
      </c>
      <c r="H79" s="9">
        <v>1</v>
      </c>
      <c r="J79" s="9">
        <v>0.98340000000000005</v>
      </c>
      <c r="K79" s="9">
        <v>0.96870000000000001</v>
      </c>
      <c r="L79" s="9">
        <v>0.90439999999999998</v>
      </c>
      <c r="M79" s="9">
        <v>0.90839999999999999</v>
      </c>
      <c r="N79" s="9">
        <v>0.98370000000000002</v>
      </c>
      <c r="O79" s="9">
        <v>0.86129999999999995</v>
      </c>
      <c r="Q79" s="9">
        <v>3</v>
      </c>
      <c r="S79">
        <v>0.96220000000000006</v>
      </c>
      <c r="T79">
        <v>0.84489999999999998</v>
      </c>
      <c r="U79">
        <v>0.90480000000000005</v>
      </c>
      <c r="V79">
        <v>0.78</v>
      </c>
      <c r="X79">
        <v>15</v>
      </c>
      <c r="Z79" s="9" t="s">
        <v>155</v>
      </c>
    </row>
    <row r="80" spans="1:26" x14ac:dyDescent="0.45">
      <c r="A80" s="2" t="s">
        <v>147</v>
      </c>
      <c r="B80" s="9" t="s">
        <v>4</v>
      </c>
      <c r="C80" s="9">
        <v>32</v>
      </c>
      <c r="D80" s="9">
        <v>9.5</v>
      </c>
      <c r="E80" s="9" t="s">
        <v>38</v>
      </c>
      <c r="F80" s="9">
        <v>7</v>
      </c>
      <c r="G80" s="9">
        <v>1</v>
      </c>
      <c r="H80" s="9">
        <v>1</v>
      </c>
      <c r="J80" s="9">
        <v>0.98240000000000005</v>
      </c>
      <c r="K80" s="9">
        <v>0.97419999999999995</v>
      </c>
      <c r="L80" s="9">
        <v>0.89419999999999999</v>
      </c>
      <c r="M80" s="9">
        <v>0.86960000000000004</v>
      </c>
      <c r="N80" s="9">
        <v>0.98860000000000003</v>
      </c>
      <c r="O80" s="9">
        <v>0.95809999999999995</v>
      </c>
      <c r="Q80" s="9">
        <v>2</v>
      </c>
      <c r="S80">
        <v>0.96760000000000002</v>
      </c>
      <c r="T80">
        <v>0.94179999999999997</v>
      </c>
      <c r="U80">
        <v>0.86260000000000003</v>
      </c>
      <c r="V80">
        <v>0.90790000000000004</v>
      </c>
      <c r="X80">
        <v>15</v>
      </c>
      <c r="Z80" s="9" t="s">
        <v>156</v>
      </c>
    </row>
    <row r="81" spans="1:26" x14ac:dyDescent="0.45">
      <c r="A81" s="2" t="s">
        <v>157</v>
      </c>
      <c r="B81" s="9" t="s">
        <v>52</v>
      </c>
      <c r="C81" s="9">
        <v>32</v>
      </c>
      <c r="D81" s="9">
        <v>9.9</v>
      </c>
      <c r="E81" s="9" t="s">
        <v>38</v>
      </c>
      <c r="F81" s="9">
        <v>7</v>
      </c>
      <c r="G81" s="9">
        <v>1</v>
      </c>
      <c r="H81" s="9">
        <v>1</v>
      </c>
      <c r="J81" s="9">
        <v>0.95179999999999998</v>
      </c>
      <c r="K81" s="9">
        <v>0.94779999999999998</v>
      </c>
      <c r="L81" s="9">
        <v>0.78790000000000004</v>
      </c>
      <c r="M81" s="9">
        <v>0.77700000000000002</v>
      </c>
      <c r="N81" s="9">
        <v>0.97729999999999995</v>
      </c>
      <c r="O81" s="9">
        <v>0.96309999999999996</v>
      </c>
      <c r="Q81" s="9">
        <v>30</v>
      </c>
      <c r="S81">
        <v>0.95309999999999995</v>
      </c>
      <c r="T81">
        <v>0.91790000000000005</v>
      </c>
      <c r="U81">
        <v>0.62770000000000004</v>
      </c>
      <c r="V81">
        <v>0.94650000000000001</v>
      </c>
      <c r="X81">
        <v>12</v>
      </c>
      <c r="Z81" s="9" t="s">
        <v>158</v>
      </c>
    </row>
    <row r="82" spans="1:26" x14ac:dyDescent="0.45">
      <c r="A82" s="2" t="s">
        <v>157</v>
      </c>
      <c r="B82" s="9" t="s">
        <v>52</v>
      </c>
      <c r="C82" s="9">
        <v>32</v>
      </c>
      <c r="D82" s="9">
        <v>9.9</v>
      </c>
      <c r="E82" s="9" t="s">
        <v>38</v>
      </c>
      <c r="F82" s="9">
        <v>7</v>
      </c>
      <c r="G82" s="9">
        <v>1</v>
      </c>
      <c r="H82" s="9">
        <v>1</v>
      </c>
      <c r="Q82" s="9">
        <v>5</v>
      </c>
      <c r="S82">
        <v>0.94140000000000001</v>
      </c>
      <c r="T82">
        <v>0.97140000000000004</v>
      </c>
      <c r="U82">
        <v>0.59550000000000003</v>
      </c>
      <c r="V82">
        <v>0.90480000000000005</v>
      </c>
      <c r="X82">
        <v>12</v>
      </c>
      <c r="Z82" s="9" t="s">
        <v>159</v>
      </c>
    </row>
    <row r="83" spans="1:26" x14ac:dyDescent="0.45">
      <c r="A83" s="2" t="s">
        <v>157</v>
      </c>
      <c r="B83" s="9" t="s">
        <v>52</v>
      </c>
      <c r="C83" s="9">
        <v>32</v>
      </c>
      <c r="D83" s="9">
        <v>9.9</v>
      </c>
      <c r="E83" s="9" t="s">
        <v>38</v>
      </c>
      <c r="F83" s="9">
        <v>6</v>
      </c>
      <c r="G83" s="9">
        <v>1</v>
      </c>
      <c r="H83" s="9">
        <v>1</v>
      </c>
      <c r="J83">
        <v>0.96519999999999995</v>
      </c>
      <c r="K83">
        <v>0.95909999999999995</v>
      </c>
      <c r="L83">
        <v>0.8387</v>
      </c>
      <c r="M83">
        <v>0.82089999999999996</v>
      </c>
      <c r="N83">
        <v>0.97960000000000003</v>
      </c>
      <c r="O83">
        <v>0.96509999999999996</v>
      </c>
      <c r="Q83" s="9">
        <v>5</v>
      </c>
      <c r="S83">
        <v>0.9536</v>
      </c>
      <c r="T83">
        <v>0.96319999999999995</v>
      </c>
      <c r="U83">
        <v>0.68189999999999995</v>
      </c>
      <c r="V83">
        <v>0.94740000000000002</v>
      </c>
      <c r="X83">
        <v>12</v>
      </c>
      <c r="Z83" s="9" t="s">
        <v>161</v>
      </c>
    </row>
    <row r="84" spans="1:26" x14ac:dyDescent="0.45">
      <c r="A84" s="2" t="s">
        <v>157</v>
      </c>
      <c r="B84" s="9" t="s">
        <v>52</v>
      </c>
      <c r="C84" s="9">
        <v>32</v>
      </c>
      <c r="D84" s="9">
        <v>9.9</v>
      </c>
      <c r="E84" s="9" t="s">
        <v>38</v>
      </c>
      <c r="F84" s="9">
        <v>6</v>
      </c>
      <c r="G84" s="9">
        <v>1</v>
      </c>
      <c r="H84" s="9">
        <v>1</v>
      </c>
      <c r="J84">
        <v>0.96889999999999998</v>
      </c>
      <c r="K84">
        <v>0.97160000000000002</v>
      </c>
      <c r="L84">
        <v>0.85289999999999999</v>
      </c>
      <c r="M84">
        <v>0.89239999999999997</v>
      </c>
      <c r="N84">
        <v>0.98319999999999996</v>
      </c>
      <c r="O84">
        <v>0.94310000000000005</v>
      </c>
      <c r="Q84" s="9">
        <v>5</v>
      </c>
      <c r="S84">
        <v>0.96220000000000006</v>
      </c>
      <c r="T84">
        <v>0.93149999999999999</v>
      </c>
      <c r="U84">
        <v>0.59589999999999999</v>
      </c>
      <c r="V84">
        <v>0.91490000000000005</v>
      </c>
      <c r="X84">
        <v>12</v>
      </c>
      <c r="Z84" t="s">
        <v>160</v>
      </c>
    </row>
    <row r="85" spans="1:26" x14ac:dyDescent="0.45">
      <c r="A85" s="10" t="s">
        <v>179</v>
      </c>
      <c r="B85" s="9" t="s">
        <v>2</v>
      </c>
      <c r="C85" s="9">
        <v>32</v>
      </c>
      <c r="D85" s="9">
        <v>10</v>
      </c>
      <c r="E85" s="9" t="s">
        <v>38</v>
      </c>
      <c r="F85" s="9">
        <v>8</v>
      </c>
      <c r="G85" s="9">
        <v>1</v>
      </c>
      <c r="H85" s="9">
        <v>1</v>
      </c>
      <c r="Q85" s="9">
        <v>25</v>
      </c>
      <c r="X85">
        <v>15</v>
      </c>
      <c r="Z85" t="s">
        <v>180</v>
      </c>
    </row>
    <row r="86" spans="1:26" x14ac:dyDescent="0.45">
      <c r="A86" s="10" t="s">
        <v>173</v>
      </c>
      <c r="B86" s="9" t="s">
        <v>52</v>
      </c>
      <c r="C86" s="9">
        <v>32</v>
      </c>
      <c r="D86" s="9">
        <v>10</v>
      </c>
      <c r="E86" s="9" t="s">
        <v>38</v>
      </c>
      <c r="F86" s="9">
        <v>8</v>
      </c>
      <c r="G86" s="9">
        <v>1.1000000000000001</v>
      </c>
      <c r="H86" s="9">
        <v>1</v>
      </c>
      <c r="J86">
        <v>0.9526</v>
      </c>
      <c r="K86">
        <v>0.96689999999999998</v>
      </c>
      <c r="L86">
        <v>0.74509999999999998</v>
      </c>
      <c r="M86">
        <v>0.82579999999999998</v>
      </c>
      <c r="N86">
        <v>0.96799999999999997</v>
      </c>
      <c r="O86">
        <v>0.94610000000000005</v>
      </c>
      <c r="Q86" s="9">
        <v>25</v>
      </c>
      <c r="S86">
        <v>0.95279999999999998</v>
      </c>
      <c r="T86">
        <v>0.89990000000000003</v>
      </c>
      <c r="U86">
        <v>0.80479999999999996</v>
      </c>
      <c r="V86">
        <v>0.87649999999999995</v>
      </c>
      <c r="X86">
        <v>15</v>
      </c>
      <c r="Z86" t="s">
        <v>174</v>
      </c>
    </row>
    <row r="87" spans="1:26" x14ac:dyDescent="0.45">
      <c r="A87" s="10" t="s">
        <v>173</v>
      </c>
      <c r="B87" s="9" t="s">
        <v>52</v>
      </c>
      <c r="C87" s="9">
        <v>32</v>
      </c>
      <c r="D87" s="9">
        <v>10</v>
      </c>
      <c r="E87" s="9" t="s">
        <v>38</v>
      </c>
      <c r="F87" s="9">
        <v>8</v>
      </c>
      <c r="G87" s="9">
        <v>1.1000000000000001</v>
      </c>
      <c r="H87" s="9">
        <v>1</v>
      </c>
      <c r="J87">
        <v>0.97330000000000005</v>
      </c>
      <c r="K87">
        <v>0.97750000000000004</v>
      </c>
      <c r="L87">
        <v>0.83779999999999999</v>
      </c>
      <c r="M87">
        <v>0.90280000000000005</v>
      </c>
      <c r="N87">
        <v>0.98170000000000002</v>
      </c>
      <c r="O87">
        <v>0.92710000000000004</v>
      </c>
      <c r="Q87" s="9">
        <v>20</v>
      </c>
      <c r="S87">
        <v>0.97350000000000003</v>
      </c>
      <c r="T87">
        <v>0.91979999999999995</v>
      </c>
      <c r="U87">
        <v>0.70479999999999998</v>
      </c>
      <c r="V87">
        <v>0.93110000000000004</v>
      </c>
      <c r="X87">
        <v>15</v>
      </c>
    </row>
  </sheetData>
  <autoFilter ref="A1:E6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pane ySplit="1" topLeftCell="A2" activePane="bottomLeft" state="frozen"/>
      <selection pane="bottomLeft" activeCell="C22" sqref="C22"/>
    </sheetView>
  </sheetViews>
  <sheetFormatPr defaultRowHeight="14.25" x14ac:dyDescent="0.45"/>
  <cols>
    <col min="1" max="1" width="13.33203125" customWidth="1"/>
  </cols>
  <sheetData>
    <row r="1" spans="1:8" x14ac:dyDescent="0.45">
      <c r="A1" s="1" t="s">
        <v>0</v>
      </c>
      <c r="B1" s="1" t="s">
        <v>153</v>
      </c>
      <c r="C1" s="1" t="s">
        <v>122</v>
      </c>
      <c r="E1" s="1" t="s">
        <v>8</v>
      </c>
      <c r="F1" s="1" t="s">
        <v>9</v>
      </c>
      <c r="G1" s="1" t="s">
        <v>29</v>
      </c>
      <c r="H1" s="1" t="s">
        <v>30</v>
      </c>
    </row>
    <row r="2" spans="1:8" x14ac:dyDescent="0.45">
      <c r="A2" s="2" t="s">
        <v>143</v>
      </c>
      <c r="B2" s="6">
        <v>0.2</v>
      </c>
      <c r="C2" s="6">
        <v>1</v>
      </c>
      <c r="D2" s="6"/>
      <c r="E2" s="6">
        <v>0.94120000000000004</v>
      </c>
      <c r="F2" s="6">
        <v>0.97860000000000003</v>
      </c>
      <c r="G2" s="6">
        <v>0.73709999999999998</v>
      </c>
      <c r="H2" s="6">
        <v>0.9405</v>
      </c>
    </row>
    <row r="3" spans="1:8" x14ac:dyDescent="0.45">
      <c r="A3" s="2" t="s">
        <v>143</v>
      </c>
      <c r="B3" s="6">
        <v>0.3</v>
      </c>
      <c r="C3" s="6">
        <v>1</v>
      </c>
      <c r="E3" s="6">
        <v>0.94730000000000003</v>
      </c>
      <c r="F3" s="6">
        <v>0.95440000000000003</v>
      </c>
      <c r="G3" s="6">
        <v>0.76600000000000001</v>
      </c>
      <c r="H3" s="6">
        <v>0.9284</v>
      </c>
    </row>
    <row r="4" spans="1:8" x14ac:dyDescent="0.45">
      <c r="A4" s="2" t="s">
        <v>143</v>
      </c>
      <c r="B4" s="6">
        <v>0.4</v>
      </c>
      <c r="C4" s="6">
        <v>1</v>
      </c>
      <c r="E4" s="6">
        <v>0.95420000000000005</v>
      </c>
      <c r="F4" s="6">
        <v>0.9425</v>
      </c>
      <c r="G4" s="6">
        <v>0.8004</v>
      </c>
      <c r="H4" s="6">
        <v>0.91879999999999995</v>
      </c>
    </row>
    <row r="5" spans="1:8" x14ac:dyDescent="0.45">
      <c r="A5" s="2" t="s">
        <v>143</v>
      </c>
      <c r="B5" s="6">
        <v>0.5</v>
      </c>
      <c r="C5" s="6">
        <v>1</v>
      </c>
      <c r="E5">
        <v>0.96099999999999997</v>
      </c>
      <c r="F5">
        <v>0.94220000000000004</v>
      </c>
      <c r="G5">
        <v>0.80369999999999997</v>
      </c>
      <c r="H5">
        <v>0.91410000000000002</v>
      </c>
    </row>
    <row r="6" spans="1:8" x14ac:dyDescent="0.45">
      <c r="A6" s="2" t="s">
        <v>143</v>
      </c>
      <c r="B6">
        <v>0.65</v>
      </c>
      <c r="C6">
        <v>1</v>
      </c>
      <c r="E6">
        <v>0.96799999999999997</v>
      </c>
      <c r="F6">
        <v>0.92769999999999997</v>
      </c>
      <c r="G6">
        <v>0.83689999999999998</v>
      </c>
      <c r="H6">
        <v>0.88239999999999996</v>
      </c>
    </row>
    <row r="7" spans="1:8" x14ac:dyDescent="0.45">
      <c r="A7" s="2" t="s">
        <v>143</v>
      </c>
      <c r="B7">
        <v>0.75</v>
      </c>
      <c r="C7">
        <v>1</v>
      </c>
      <c r="E7">
        <v>0.96599999999999997</v>
      </c>
      <c r="F7">
        <v>0.91659999999999997</v>
      </c>
      <c r="G7">
        <v>0.85299999999999998</v>
      </c>
      <c r="H7">
        <v>0.86160000000000003</v>
      </c>
    </row>
    <row r="8" spans="1:8" x14ac:dyDescent="0.45">
      <c r="A8" s="2" t="s">
        <v>143</v>
      </c>
      <c r="B8">
        <v>0.85</v>
      </c>
      <c r="C8">
        <v>1</v>
      </c>
      <c r="E8">
        <v>0.96730000000000005</v>
      </c>
      <c r="F8">
        <v>0.88270000000000004</v>
      </c>
      <c r="G8">
        <v>0.87060000000000004</v>
      </c>
      <c r="H8">
        <v>0.79700000000000004</v>
      </c>
    </row>
    <row r="9" spans="1:8" x14ac:dyDescent="0.45">
      <c r="A9" s="2" t="s">
        <v>143</v>
      </c>
      <c r="B9">
        <v>0.95</v>
      </c>
      <c r="C9">
        <v>1</v>
      </c>
      <c r="E9">
        <v>0.96679999999999999</v>
      </c>
      <c r="F9">
        <v>0.82589999999999997</v>
      </c>
      <c r="G9">
        <v>0.91820000000000002</v>
      </c>
      <c r="H9">
        <v>0.75409999999999999</v>
      </c>
    </row>
    <row r="10" spans="1:8" x14ac:dyDescent="0.45">
      <c r="A10" s="2" t="s">
        <v>143</v>
      </c>
      <c r="B10">
        <v>0.2</v>
      </c>
      <c r="C10">
        <v>1.5</v>
      </c>
      <c r="E10">
        <v>0.34789999999999999</v>
      </c>
      <c r="F10">
        <v>0.997</v>
      </c>
      <c r="G10">
        <v>0.3125</v>
      </c>
      <c r="H10">
        <v>0.98709999999999998</v>
      </c>
    </row>
    <row r="11" spans="1:8" x14ac:dyDescent="0.45">
      <c r="A11" s="2" t="s">
        <v>143</v>
      </c>
      <c r="B11">
        <v>0.3</v>
      </c>
      <c r="C11">
        <v>1.5</v>
      </c>
      <c r="E11">
        <v>0.36659999999999998</v>
      </c>
      <c r="F11">
        <v>0.99639999999999995</v>
      </c>
      <c r="G11">
        <v>0.31180000000000002</v>
      </c>
      <c r="H11">
        <v>0.97230000000000005</v>
      </c>
    </row>
    <row r="12" spans="1:8" x14ac:dyDescent="0.45">
      <c r="A12" s="2" t="s">
        <v>143</v>
      </c>
      <c r="B12">
        <v>0.4</v>
      </c>
      <c r="C12">
        <v>1.5</v>
      </c>
      <c r="E12">
        <v>0.38500000000000001</v>
      </c>
      <c r="F12">
        <v>0.99660000000000004</v>
      </c>
      <c r="G12">
        <v>0.34089999999999998</v>
      </c>
      <c r="H12">
        <v>0.98319999999999996</v>
      </c>
    </row>
    <row r="13" spans="1:8" x14ac:dyDescent="0.45">
      <c r="A13" s="2" t="s">
        <v>143</v>
      </c>
      <c r="B13">
        <v>0.5</v>
      </c>
      <c r="C13">
        <v>1.5</v>
      </c>
      <c r="E13">
        <v>0.41320000000000001</v>
      </c>
      <c r="F13">
        <v>0.99119999999999997</v>
      </c>
      <c r="G13">
        <v>0.38700000000000001</v>
      </c>
      <c r="H13">
        <v>0.98240000000000005</v>
      </c>
    </row>
    <row r="14" spans="1:8" x14ac:dyDescent="0.45">
      <c r="A14" s="2" t="s">
        <v>143</v>
      </c>
      <c r="B14">
        <v>0.65</v>
      </c>
      <c r="C14">
        <v>1.5</v>
      </c>
      <c r="E14">
        <v>0.45419999999999999</v>
      </c>
      <c r="F14">
        <v>0.98719999999999997</v>
      </c>
      <c r="G14">
        <v>0.41660000000000003</v>
      </c>
      <c r="H14">
        <v>0.97529999999999994</v>
      </c>
    </row>
    <row r="15" spans="1:8" x14ac:dyDescent="0.45">
      <c r="A15" s="2" t="s">
        <v>143</v>
      </c>
      <c r="B15">
        <v>0.75</v>
      </c>
      <c r="C15">
        <v>1.5</v>
      </c>
      <c r="E15">
        <v>0.4899</v>
      </c>
      <c r="F15">
        <v>0.99519999999999997</v>
      </c>
      <c r="G15">
        <v>0.43409999999999999</v>
      </c>
      <c r="H15">
        <v>0.99250000000000005</v>
      </c>
    </row>
    <row r="16" spans="1:8" x14ac:dyDescent="0.45">
      <c r="A16" s="2" t="s">
        <v>143</v>
      </c>
      <c r="B16">
        <v>0.85</v>
      </c>
      <c r="C16">
        <v>1.5</v>
      </c>
      <c r="E16">
        <v>0.54490000000000005</v>
      </c>
      <c r="F16">
        <v>0.98540000000000005</v>
      </c>
      <c r="G16">
        <v>0.47660000000000002</v>
      </c>
      <c r="H16">
        <v>0.9738</v>
      </c>
    </row>
    <row r="17" spans="1:8" x14ac:dyDescent="0.45">
      <c r="A17" s="2" t="s">
        <v>143</v>
      </c>
      <c r="B17">
        <v>0.95</v>
      </c>
      <c r="C17">
        <v>1.5</v>
      </c>
      <c r="E17">
        <v>0.63759999999999994</v>
      </c>
      <c r="F17">
        <v>0.97840000000000005</v>
      </c>
      <c r="G17">
        <v>0.58299999999999996</v>
      </c>
      <c r="H17">
        <v>0.94930000000000003</v>
      </c>
    </row>
    <row r="18" spans="1:8" x14ac:dyDescent="0.45">
      <c r="A18" s="2" t="s">
        <v>143</v>
      </c>
      <c r="B18">
        <v>0.2</v>
      </c>
      <c r="C18">
        <v>2</v>
      </c>
      <c r="E18">
        <v>0.23369999999999999</v>
      </c>
      <c r="F18">
        <v>1</v>
      </c>
      <c r="G18">
        <v>0.14419999999999999</v>
      </c>
      <c r="H18">
        <v>0.99680000000000002</v>
      </c>
    </row>
    <row r="19" spans="1:8" x14ac:dyDescent="0.45">
      <c r="A19" s="2" t="s">
        <v>143</v>
      </c>
      <c r="B19">
        <v>0.3</v>
      </c>
      <c r="C19">
        <v>2</v>
      </c>
      <c r="E19">
        <v>0.23039999999999999</v>
      </c>
      <c r="F19">
        <v>1</v>
      </c>
      <c r="G19">
        <v>0.15590000000000001</v>
      </c>
      <c r="H19">
        <v>0.99229999999999996</v>
      </c>
    </row>
    <row r="20" spans="1:8" x14ac:dyDescent="0.45">
      <c r="A20" s="2" t="s">
        <v>143</v>
      </c>
      <c r="B20">
        <v>0.4</v>
      </c>
      <c r="C20">
        <v>2</v>
      </c>
      <c r="E20">
        <v>0.23849999999999999</v>
      </c>
      <c r="F20">
        <v>1</v>
      </c>
      <c r="G20">
        <v>0.15989999999999999</v>
      </c>
      <c r="H20">
        <v>0.99280000000000002</v>
      </c>
    </row>
    <row r="21" spans="1:8" x14ac:dyDescent="0.45">
      <c r="A21" s="2" t="s">
        <v>143</v>
      </c>
      <c r="B21">
        <v>0.5</v>
      </c>
      <c r="C21">
        <v>2</v>
      </c>
      <c r="E21">
        <v>0.2366</v>
      </c>
      <c r="F21">
        <v>1</v>
      </c>
      <c r="G21">
        <v>0.17180000000000001</v>
      </c>
      <c r="H21">
        <v>0.9879</v>
      </c>
    </row>
    <row r="22" spans="1:8" x14ac:dyDescent="0.45">
      <c r="A22" s="2" t="s">
        <v>143</v>
      </c>
      <c r="B22">
        <v>0.65</v>
      </c>
      <c r="C22">
        <v>2</v>
      </c>
      <c r="E22">
        <v>0.23980000000000001</v>
      </c>
      <c r="F22">
        <v>1</v>
      </c>
      <c r="G22">
        <v>0.1867</v>
      </c>
      <c r="H22">
        <v>0.98399999999999999</v>
      </c>
    </row>
    <row r="23" spans="1:8" x14ac:dyDescent="0.45">
      <c r="A23" s="2" t="s">
        <v>143</v>
      </c>
      <c r="B23">
        <v>0.75</v>
      </c>
      <c r="C23">
        <v>2</v>
      </c>
      <c r="E23">
        <v>0.24410000000000001</v>
      </c>
      <c r="F23">
        <v>1</v>
      </c>
      <c r="G23">
        <v>0.2051</v>
      </c>
      <c r="H23">
        <v>0.99399999999999999</v>
      </c>
    </row>
    <row r="24" spans="1:8" x14ac:dyDescent="0.45">
      <c r="A24" s="2" t="s">
        <v>143</v>
      </c>
      <c r="B24">
        <v>0.85</v>
      </c>
      <c r="C24">
        <v>2</v>
      </c>
      <c r="E24">
        <v>0.25669999999999998</v>
      </c>
      <c r="F24">
        <v>1</v>
      </c>
      <c r="G24">
        <v>0.2429</v>
      </c>
      <c r="H24">
        <v>0.9899</v>
      </c>
    </row>
    <row r="25" spans="1:8" x14ac:dyDescent="0.45">
      <c r="A25" s="2" t="s">
        <v>143</v>
      </c>
      <c r="B25">
        <v>0.95</v>
      </c>
      <c r="C25">
        <v>2</v>
      </c>
      <c r="E25">
        <v>0.28460000000000002</v>
      </c>
      <c r="F25">
        <v>1</v>
      </c>
      <c r="G25">
        <v>0.2767</v>
      </c>
      <c r="H25">
        <v>0.9879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pane ySplit="1" topLeftCell="A2" activePane="bottomLeft" state="frozen"/>
      <selection pane="bottomLeft" activeCell="F11" sqref="F11"/>
    </sheetView>
  </sheetViews>
  <sheetFormatPr defaultRowHeight="14.25" x14ac:dyDescent="0.45"/>
  <cols>
    <col min="1" max="1" width="20.6640625" customWidth="1"/>
    <col min="2" max="2" width="16.796875" customWidth="1"/>
    <col min="3" max="4" width="12.6640625" customWidth="1"/>
    <col min="6" max="6" width="18.796875" customWidth="1"/>
    <col min="7" max="7" width="6.1328125" customWidth="1"/>
    <col min="8" max="8" width="10.796875" customWidth="1"/>
    <col min="9" max="9" width="9.73046875" customWidth="1"/>
    <col min="10" max="10" width="9.06640625" customWidth="1"/>
    <col min="12" max="12" width="56.265625" customWidth="1"/>
  </cols>
  <sheetData>
    <row r="1" spans="1:12" x14ac:dyDescent="0.45">
      <c r="A1" s="1" t="s">
        <v>162</v>
      </c>
      <c r="B1" s="1" t="s">
        <v>0</v>
      </c>
      <c r="C1" s="1" t="s">
        <v>122</v>
      </c>
      <c r="D1" s="1" t="s">
        <v>163</v>
      </c>
      <c r="E1" s="1" t="s">
        <v>168</v>
      </c>
      <c r="F1" s="1" t="s">
        <v>170</v>
      </c>
      <c r="G1" s="1" t="s">
        <v>183</v>
      </c>
      <c r="H1" s="1" t="s">
        <v>175</v>
      </c>
      <c r="I1" s="1" t="s">
        <v>176</v>
      </c>
      <c r="J1" s="1" t="s">
        <v>177</v>
      </c>
      <c r="K1" s="1" t="s">
        <v>167</v>
      </c>
      <c r="L1" s="1" t="s">
        <v>3</v>
      </c>
    </row>
    <row r="2" spans="1:12" x14ac:dyDescent="0.45">
      <c r="A2" t="s">
        <v>164</v>
      </c>
      <c r="B2" t="s">
        <v>184</v>
      </c>
      <c r="C2">
        <v>1</v>
      </c>
      <c r="D2">
        <v>551</v>
      </c>
      <c r="E2">
        <v>0</v>
      </c>
      <c r="F2">
        <v>247</v>
      </c>
      <c r="G2">
        <v>0</v>
      </c>
      <c r="K2">
        <f>(D2-F2)/D2</f>
        <v>0.55172413793103448</v>
      </c>
    </row>
    <row r="3" spans="1:12" x14ac:dyDescent="0.45">
      <c r="A3" t="s">
        <v>169</v>
      </c>
      <c r="B3" t="s">
        <v>184</v>
      </c>
      <c r="C3">
        <v>1</v>
      </c>
      <c r="D3">
        <v>291</v>
      </c>
      <c r="E3">
        <v>1</v>
      </c>
      <c r="F3">
        <v>282</v>
      </c>
      <c r="G3">
        <v>282</v>
      </c>
      <c r="H3">
        <v>0.97319999999999995</v>
      </c>
      <c r="I3">
        <v>0.99990000000000001</v>
      </c>
      <c r="J3">
        <v>3.6600000000000001E-2</v>
      </c>
      <c r="K3">
        <f>F3/D3</f>
        <v>0.96907216494845361</v>
      </c>
      <c r="L3" t="s">
        <v>172</v>
      </c>
    </row>
    <row r="4" spans="1:12" x14ac:dyDescent="0.45">
      <c r="A4" t="s">
        <v>171</v>
      </c>
      <c r="B4" t="s">
        <v>184</v>
      </c>
      <c r="C4">
        <v>1</v>
      </c>
      <c r="D4">
        <v>328</v>
      </c>
      <c r="E4">
        <v>0</v>
      </c>
      <c r="F4">
        <v>191</v>
      </c>
      <c r="G4">
        <v>0</v>
      </c>
      <c r="H4">
        <v>0.68930000000000002</v>
      </c>
      <c r="I4">
        <v>0.99990000000000001</v>
      </c>
      <c r="J4">
        <v>5.0000000000000002E-5</v>
      </c>
      <c r="K4">
        <f>(D4-F4)/D4</f>
        <v>0.41768292682926828</v>
      </c>
    </row>
    <row r="5" spans="1:12" x14ac:dyDescent="0.45">
      <c r="A5" t="s">
        <v>178</v>
      </c>
      <c r="B5" t="s">
        <v>184</v>
      </c>
      <c r="C5">
        <v>1</v>
      </c>
      <c r="D5">
        <v>362</v>
      </c>
      <c r="E5">
        <v>1</v>
      </c>
      <c r="F5">
        <v>355</v>
      </c>
      <c r="G5">
        <v>355</v>
      </c>
      <c r="H5">
        <v>0.9798</v>
      </c>
      <c r="I5">
        <v>0.99990000000000001</v>
      </c>
      <c r="J5">
        <v>0.22770000000000001</v>
      </c>
      <c r="K5">
        <f>F5/D5</f>
        <v>0.98066298342541436</v>
      </c>
    </row>
    <row r="6" spans="1:12" x14ac:dyDescent="0.45">
      <c r="A6" t="s">
        <v>181</v>
      </c>
      <c r="B6" t="s">
        <v>184</v>
      </c>
      <c r="C6">
        <v>1</v>
      </c>
      <c r="D6">
        <v>322</v>
      </c>
      <c r="E6" t="s">
        <v>182</v>
      </c>
      <c r="F6">
        <v>110</v>
      </c>
      <c r="G6">
        <v>40</v>
      </c>
      <c r="H6" t="s">
        <v>182</v>
      </c>
      <c r="I6" t="s">
        <v>182</v>
      </c>
      <c r="J6" t="s">
        <v>182</v>
      </c>
      <c r="K6">
        <f>177/322</f>
        <v>0.5496894409937888</v>
      </c>
    </row>
    <row r="7" spans="1:12" x14ac:dyDescent="0.45">
      <c r="A7" t="s">
        <v>181</v>
      </c>
      <c r="B7" t="s">
        <v>185</v>
      </c>
      <c r="C7">
        <v>0.5</v>
      </c>
      <c r="D7">
        <v>322</v>
      </c>
      <c r="E7" t="s">
        <v>182</v>
      </c>
    </row>
    <row r="8" spans="1:12" x14ac:dyDescent="0.45">
      <c r="A8" t="s">
        <v>171</v>
      </c>
      <c r="B8" t="s">
        <v>185</v>
      </c>
      <c r="C8">
        <v>1</v>
      </c>
      <c r="D8">
        <v>328</v>
      </c>
      <c r="E8">
        <v>0</v>
      </c>
      <c r="F8">
        <v>142</v>
      </c>
      <c r="G8">
        <v>0</v>
      </c>
      <c r="H8">
        <v>0.67179999999999995</v>
      </c>
      <c r="I8">
        <v>0.99990000000000001</v>
      </c>
      <c r="J8">
        <v>3.2800000000000003E-2</v>
      </c>
      <c r="K8">
        <f>(D8-F8)/D8</f>
        <v>0.56707317073170727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pane ySplit="1" topLeftCell="A2" activePane="bottomLeft" state="frozen"/>
      <selection pane="bottomLeft" activeCell="C8" sqref="C8"/>
    </sheetView>
  </sheetViews>
  <sheetFormatPr defaultRowHeight="14.25" x14ac:dyDescent="0.45"/>
  <cols>
    <col min="2" max="2" width="12.796875" customWidth="1"/>
    <col min="3" max="3" width="13.46484375" customWidth="1"/>
  </cols>
  <sheetData>
    <row r="1" spans="1:3" x14ac:dyDescent="0.45">
      <c r="A1" s="1" t="s">
        <v>18</v>
      </c>
      <c r="B1" s="1" t="s">
        <v>165</v>
      </c>
      <c r="C1" s="1" t="s">
        <v>166</v>
      </c>
    </row>
    <row r="2" spans="1:3" x14ac:dyDescent="0.45">
      <c r="A2">
        <v>1</v>
      </c>
      <c r="B2">
        <v>27393</v>
      </c>
      <c r="C2">
        <v>0.84</v>
      </c>
    </row>
    <row r="3" spans="1:3" x14ac:dyDescent="0.45">
      <c r="A3">
        <v>4</v>
      </c>
      <c r="B3">
        <v>41527</v>
      </c>
      <c r="C3">
        <v>0.85599999999999998</v>
      </c>
    </row>
    <row r="4" spans="1:3" x14ac:dyDescent="0.45">
      <c r="A4">
        <v>5</v>
      </c>
      <c r="B4">
        <v>39316</v>
      </c>
      <c r="C4">
        <v>0.85599999999999998</v>
      </c>
    </row>
    <row r="5" spans="1:3" x14ac:dyDescent="0.45">
      <c r="A5">
        <v>6</v>
      </c>
      <c r="B5">
        <v>62764</v>
      </c>
      <c r="C5">
        <v>0.83760000000000001</v>
      </c>
    </row>
    <row r="6" spans="1:3" x14ac:dyDescent="0.45">
      <c r="A6">
        <v>8</v>
      </c>
      <c r="B6">
        <v>40559</v>
      </c>
      <c r="C6">
        <v>0.83330000000000004</v>
      </c>
    </row>
    <row r="7" spans="1:3" x14ac:dyDescent="0.45">
      <c r="A7">
        <v>9</v>
      </c>
      <c r="B7">
        <v>43739</v>
      </c>
      <c r="C7">
        <v>0.83330000000000004</v>
      </c>
    </row>
    <row r="8" spans="1:3" x14ac:dyDescent="0.45">
      <c r="A8">
        <v>9.5</v>
      </c>
      <c r="B8">
        <v>52739</v>
      </c>
      <c r="C8">
        <v>0.86</v>
      </c>
    </row>
    <row r="9" spans="1:3" x14ac:dyDescent="0.45">
      <c r="A9">
        <v>10</v>
      </c>
      <c r="B9">
        <v>55890</v>
      </c>
      <c r="C9">
        <v>0.86950000000000005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25" x14ac:dyDescent="0.45"/>
  <sheetData>
    <row r="1" spans="1:7" x14ac:dyDescent="0.45">
      <c r="A1" s="1" t="s">
        <v>186</v>
      </c>
      <c r="B1" s="1" t="s">
        <v>187</v>
      </c>
      <c r="C1" s="1" t="s">
        <v>183</v>
      </c>
      <c r="D1" s="1" t="s">
        <v>194</v>
      </c>
      <c r="E1" s="1" t="s">
        <v>188</v>
      </c>
      <c r="F1" s="1" t="s">
        <v>189</v>
      </c>
      <c r="G1" s="1" t="s">
        <v>190</v>
      </c>
    </row>
    <row r="2" spans="1:7" x14ac:dyDescent="0.45">
      <c r="A2" t="s">
        <v>191</v>
      </c>
    </row>
    <row r="3" spans="1:7" x14ac:dyDescent="0.45">
      <c r="A3" t="s">
        <v>193</v>
      </c>
    </row>
    <row r="11" spans="1:7" x14ac:dyDescent="0.45">
      <c r="A11" s="1" t="s">
        <v>192</v>
      </c>
      <c r="B11">
        <f>SUM(B2:B9)</f>
        <v>0</v>
      </c>
      <c r="E11" t="e">
        <f>AVERAGE(E2:E9)</f>
        <v>#DIV/0!</v>
      </c>
      <c r="F11">
        <f>MAX(F2:F9)</f>
        <v>0</v>
      </c>
      <c r="G11">
        <f>MIN(G2:G9)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Eval</vt:lpstr>
      <vt:lpstr>Whole Image Preds</vt:lpstr>
      <vt:lpstr>Datasets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2018-03-30T12:43:05Z</dcterms:created>
  <dcterms:modified xsi:type="dcterms:W3CDTF">2018-05-13T13:58:01Z</dcterms:modified>
</cp:coreProperties>
</file>